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elec\EIaE\"/>
    </mc:Choice>
  </mc:AlternateContent>
  <bookViews>
    <workbookView xWindow="-120" yWindow="-120" windowWidth="29040" windowHeight="15840" firstSheet="3" activeTab="8"/>
  </bookViews>
  <sheets>
    <sheet name="About" sheetId="1" r:id="rId1"/>
    <sheet name="PJM Wholesale Prices 2019-20" sheetId="12" r:id="rId2"/>
    <sheet name="Cross border connections" sheetId="13" r:id="rId3"/>
    <sheet name="AEO Table 3" sheetId="11" r:id="rId4"/>
    <sheet name="Calculations" sheetId="14" r:id="rId5"/>
    <sheet name="ReEDs Generation Data" sheetId="17" r:id="rId6"/>
    <sheet name="EIA SEDS data" sheetId="15" r:id="rId7"/>
    <sheet name="State Retail Prices" sheetId="16" r:id="rId8"/>
    <sheet name="EIaE-BIE" sheetId="3" r:id="rId9"/>
    <sheet name="EIaE-BEE" sheetId="5" r:id="rId10"/>
    <sheet name="EIaE-IEP" sheetId="9" r:id="rId11"/>
    <sheet name="EIaE-BEEP" sheetId="10" r:id="rId12"/>
  </sheets>
  <externalReferences>
    <externalReference r:id="rId13"/>
  </externalReferences>
  <definedNames>
    <definedName name="_xlnm._FilterDatabase" localSheetId="5" hidden="1">'ReEDs Generation Data'!$B$2:$R$722</definedName>
    <definedName name="lignite_multiplier">'[1]Hard Coal and Lig Multipliers'!$N$16</definedName>
    <definedName name="nonlignite_multiplier">'[1]Hard Coal and Lig Multipliers'!$N$17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0" l="1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69" i="14" l="1"/>
  <c r="C69" i="14"/>
  <c r="D69" i="14"/>
  <c r="E69" i="14"/>
  <c r="F69" i="14"/>
  <c r="G69" i="14"/>
  <c r="H69" i="14"/>
  <c r="I69" i="14"/>
  <c r="J69" i="14"/>
  <c r="K69" i="14"/>
  <c r="L69" i="14"/>
  <c r="M69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C59" i="14"/>
  <c r="D59" i="14" s="1"/>
  <c r="E59" i="14" s="1"/>
  <c r="F59" i="14" s="1"/>
  <c r="G59" i="14" s="1"/>
  <c r="H59" i="14" s="1"/>
  <c r="I59" i="14" s="1"/>
  <c r="J59" i="14" s="1"/>
  <c r="K59" i="14" s="1"/>
  <c r="L59" i="14" s="1"/>
  <c r="M59" i="14" s="1"/>
  <c r="B54" i="14"/>
  <c r="C10" i="14"/>
  <c r="D10" i="14" s="1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E1448" i="17"/>
  <c r="E1447" i="17"/>
  <c r="E1446" i="17"/>
  <c r="E1445" i="17"/>
  <c r="E1444" i="17"/>
  <c r="E1443" i="17"/>
  <c r="E1442" i="17"/>
  <c r="E1441" i="17"/>
  <c r="E1440" i="17"/>
  <c r="E1439" i="17"/>
  <c r="E1438" i="17"/>
  <c r="E1437" i="17"/>
  <c r="E1436" i="17"/>
  <c r="E1435" i="17"/>
  <c r="E1434" i="17"/>
  <c r="E1433" i="17"/>
  <c r="E1432" i="17"/>
  <c r="E1431" i="17"/>
  <c r="E1430" i="17"/>
  <c r="E1429" i="17"/>
  <c r="E1428" i="17"/>
  <c r="E1427" i="17"/>
  <c r="E1426" i="17"/>
  <c r="E1425" i="17"/>
  <c r="E1424" i="17"/>
  <c r="E1423" i="17"/>
  <c r="E1422" i="17"/>
  <c r="E1421" i="17"/>
  <c r="E1420" i="17"/>
  <c r="E1419" i="17"/>
  <c r="E1418" i="17"/>
  <c r="E1417" i="17"/>
  <c r="E1416" i="17"/>
  <c r="E1415" i="17"/>
  <c r="E1414" i="17"/>
  <c r="E1413" i="17"/>
  <c r="E1412" i="17"/>
  <c r="E1411" i="17"/>
  <c r="E1410" i="17"/>
  <c r="E1409" i="17"/>
  <c r="E1408" i="17"/>
  <c r="E1407" i="17"/>
  <c r="E1406" i="17"/>
  <c r="E1405" i="17"/>
  <c r="E1404" i="17"/>
  <c r="E1403" i="17"/>
  <c r="E1402" i="17"/>
  <c r="E1401" i="17"/>
  <c r="E1400" i="17"/>
  <c r="E1399" i="17"/>
  <c r="E1398" i="17"/>
  <c r="E1397" i="17"/>
  <c r="E1396" i="17"/>
  <c r="E1395" i="17"/>
  <c r="E1394" i="17"/>
  <c r="E1393" i="17"/>
  <c r="E1392" i="17"/>
  <c r="E1391" i="17"/>
  <c r="E1390" i="17"/>
  <c r="E1389" i="17"/>
  <c r="E1388" i="17"/>
  <c r="E1387" i="17"/>
  <c r="E1386" i="17"/>
  <c r="E1385" i="17"/>
  <c r="E1384" i="17"/>
  <c r="E1383" i="17"/>
  <c r="E1382" i="17"/>
  <c r="E1381" i="17"/>
  <c r="E1380" i="17"/>
  <c r="E1379" i="17"/>
  <c r="E1378" i="17"/>
  <c r="E1377" i="17"/>
  <c r="E1376" i="17"/>
  <c r="E1375" i="17"/>
  <c r="E1374" i="17"/>
  <c r="E1373" i="17"/>
  <c r="E1372" i="17"/>
  <c r="E1371" i="17"/>
  <c r="E1370" i="17"/>
  <c r="E1369" i="17"/>
  <c r="E1368" i="17"/>
  <c r="E1367" i="17"/>
  <c r="E1366" i="17"/>
  <c r="E1365" i="17"/>
  <c r="E1364" i="17"/>
  <c r="E1363" i="17"/>
  <c r="E1362" i="17"/>
  <c r="E1361" i="17"/>
  <c r="E1360" i="17"/>
  <c r="E1359" i="17"/>
  <c r="E1358" i="17"/>
  <c r="E1357" i="17"/>
  <c r="E1356" i="17"/>
  <c r="E1355" i="17"/>
  <c r="E1354" i="17"/>
  <c r="E1353" i="17"/>
  <c r="E1352" i="17"/>
  <c r="E1351" i="17"/>
  <c r="E1350" i="17"/>
  <c r="E1349" i="17"/>
  <c r="E1348" i="17"/>
  <c r="E1347" i="17"/>
  <c r="E1346" i="17"/>
  <c r="E1345" i="17"/>
  <c r="E1344" i="17"/>
  <c r="E1343" i="17"/>
  <c r="E1342" i="17"/>
  <c r="E1341" i="17"/>
  <c r="E1340" i="17"/>
  <c r="E1339" i="17"/>
  <c r="E1338" i="17"/>
  <c r="E1337" i="17"/>
  <c r="E1336" i="17"/>
  <c r="E1335" i="17"/>
  <c r="E1334" i="17"/>
  <c r="E1333" i="17"/>
  <c r="E1332" i="17"/>
  <c r="E1331" i="17"/>
  <c r="E1330" i="17"/>
  <c r="E1329" i="17"/>
  <c r="E1328" i="17"/>
  <c r="E1327" i="17"/>
  <c r="E1326" i="17"/>
  <c r="E1325" i="17"/>
  <c r="E1324" i="17"/>
  <c r="E1323" i="17"/>
  <c r="E1322" i="17"/>
  <c r="E1321" i="17"/>
  <c r="E1320" i="17"/>
  <c r="E1319" i="17"/>
  <c r="E1318" i="17"/>
  <c r="E1317" i="17"/>
  <c r="E1316" i="17"/>
  <c r="E1315" i="17"/>
  <c r="E1314" i="17"/>
  <c r="E1313" i="17"/>
  <c r="E1312" i="17"/>
  <c r="E1311" i="17"/>
  <c r="E1310" i="17"/>
  <c r="E1309" i="17"/>
  <c r="E1308" i="17"/>
  <c r="E1307" i="17"/>
  <c r="E1306" i="17"/>
  <c r="E1305" i="17"/>
  <c r="E1304" i="17"/>
  <c r="E1303" i="17"/>
  <c r="E1302" i="17"/>
  <c r="E1301" i="17"/>
  <c r="E1300" i="17"/>
  <c r="E1299" i="17"/>
  <c r="E1298" i="17"/>
  <c r="E1297" i="17"/>
  <c r="E1296" i="17"/>
  <c r="E1295" i="17"/>
  <c r="E1294" i="17"/>
  <c r="E1293" i="17"/>
  <c r="E1292" i="17"/>
  <c r="E1291" i="17"/>
  <c r="E1290" i="17"/>
  <c r="E1289" i="17"/>
  <c r="E1288" i="17"/>
  <c r="E1287" i="17"/>
  <c r="E1286" i="17"/>
  <c r="E1285" i="17"/>
  <c r="E1284" i="17"/>
  <c r="E1283" i="17"/>
  <c r="E1282" i="17"/>
  <c r="E1281" i="17"/>
  <c r="E1280" i="17"/>
  <c r="E1279" i="17"/>
  <c r="E1278" i="17"/>
  <c r="E1277" i="17"/>
  <c r="E1276" i="17"/>
  <c r="E1275" i="17"/>
  <c r="E1274" i="17"/>
  <c r="E1273" i="17"/>
  <c r="E1272" i="17"/>
  <c r="E1271" i="17"/>
  <c r="E1270" i="17"/>
  <c r="E1269" i="17"/>
  <c r="E1268" i="17"/>
  <c r="E1267" i="17"/>
  <c r="E1266" i="17"/>
  <c r="E1265" i="17"/>
  <c r="E1264" i="17"/>
  <c r="E1263" i="17"/>
  <c r="E1262" i="17"/>
  <c r="E1261" i="17"/>
  <c r="E1260" i="17"/>
  <c r="E1259" i="17"/>
  <c r="E1258" i="17"/>
  <c r="E1257" i="17"/>
  <c r="E1256" i="17"/>
  <c r="E1255" i="17"/>
  <c r="E1254" i="17"/>
  <c r="E1253" i="17"/>
  <c r="E1252" i="17"/>
  <c r="E1251" i="17"/>
  <c r="E1250" i="17"/>
  <c r="E1249" i="17"/>
  <c r="E1248" i="17"/>
  <c r="E1247" i="17"/>
  <c r="E1246" i="17"/>
  <c r="E1245" i="17"/>
  <c r="E1244" i="17"/>
  <c r="E1243" i="17"/>
  <c r="E1242" i="17"/>
  <c r="E1241" i="17"/>
  <c r="E1240" i="17"/>
  <c r="E1239" i="17"/>
  <c r="E1238" i="17"/>
  <c r="E1237" i="17"/>
  <c r="E1236" i="17"/>
  <c r="E1235" i="17"/>
  <c r="E1234" i="17"/>
  <c r="E1233" i="17"/>
  <c r="E1232" i="17"/>
  <c r="E1231" i="17"/>
  <c r="E1230" i="17"/>
  <c r="E1229" i="17"/>
  <c r="E1228" i="17"/>
  <c r="E1227" i="17"/>
  <c r="E1226" i="17"/>
  <c r="E1225" i="17"/>
  <c r="E1224" i="17"/>
  <c r="E1223" i="17"/>
  <c r="E1222" i="17"/>
  <c r="E1221" i="17"/>
  <c r="E1220" i="17"/>
  <c r="E1219" i="17"/>
  <c r="E1218" i="17"/>
  <c r="E1217" i="17"/>
  <c r="E1216" i="17"/>
  <c r="E1215" i="17"/>
  <c r="E1214" i="17"/>
  <c r="E1213" i="17"/>
  <c r="E1212" i="17"/>
  <c r="E1211" i="17"/>
  <c r="E1210" i="17"/>
  <c r="E1209" i="17"/>
  <c r="E1208" i="17"/>
  <c r="E1207" i="17"/>
  <c r="E1206" i="17"/>
  <c r="E1205" i="17"/>
  <c r="E1204" i="17"/>
  <c r="E1203" i="17"/>
  <c r="E1202" i="17"/>
  <c r="E1201" i="17"/>
  <c r="E1200" i="17"/>
  <c r="E1199" i="17"/>
  <c r="E1198" i="17"/>
  <c r="E1197" i="17"/>
  <c r="E1196" i="17"/>
  <c r="E1195" i="17"/>
  <c r="E1194" i="17"/>
  <c r="E1193" i="17"/>
  <c r="E1192" i="17"/>
  <c r="E1191" i="17"/>
  <c r="E1190" i="17"/>
  <c r="E1189" i="17"/>
  <c r="E1188" i="17"/>
  <c r="E1187" i="17"/>
  <c r="E1186" i="17"/>
  <c r="E1185" i="17"/>
  <c r="E1184" i="17"/>
  <c r="E1183" i="17"/>
  <c r="E1182" i="17"/>
  <c r="E1181" i="17"/>
  <c r="E1180" i="17"/>
  <c r="E1179" i="17"/>
  <c r="E1178" i="17"/>
  <c r="E1177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1113" i="17"/>
  <c r="E1112" i="17"/>
  <c r="E1111" i="17"/>
  <c r="E1110" i="17"/>
  <c r="E1109" i="17"/>
  <c r="E1108" i="17"/>
  <c r="E1107" i="17"/>
  <c r="E1106" i="17"/>
  <c r="E1105" i="17"/>
  <c r="E1104" i="17"/>
  <c r="E1103" i="17"/>
  <c r="E1102" i="17"/>
  <c r="E1101" i="17"/>
  <c r="E1100" i="17"/>
  <c r="E1099" i="17"/>
  <c r="E1098" i="17"/>
  <c r="E1097" i="17"/>
  <c r="E1096" i="17"/>
  <c r="E1095" i="17"/>
  <c r="E1094" i="17"/>
  <c r="E1093" i="17"/>
  <c r="E1092" i="17"/>
  <c r="E1091" i="17"/>
  <c r="E1090" i="17"/>
  <c r="E1089" i="17"/>
  <c r="E1088" i="17"/>
  <c r="E1087" i="17"/>
  <c r="E1086" i="17"/>
  <c r="E1085" i="17"/>
  <c r="E1084" i="17"/>
  <c r="E1083" i="17"/>
  <c r="E1082" i="17"/>
  <c r="E1081" i="17"/>
  <c r="E1080" i="17"/>
  <c r="E1079" i="17"/>
  <c r="E1078" i="17"/>
  <c r="E1077" i="17"/>
  <c r="E1076" i="17"/>
  <c r="E1075" i="17"/>
  <c r="E1074" i="17"/>
  <c r="E1073" i="17"/>
  <c r="E1072" i="17"/>
  <c r="E1071" i="17"/>
  <c r="E1070" i="17"/>
  <c r="E1069" i="17"/>
  <c r="E1068" i="17"/>
  <c r="E1067" i="17"/>
  <c r="E1066" i="17"/>
  <c r="E1065" i="17"/>
  <c r="E1064" i="17"/>
  <c r="E1063" i="17"/>
  <c r="E1062" i="17"/>
  <c r="E1061" i="17"/>
  <c r="E1060" i="17"/>
  <c r="E1059" i="17"/>
  <c r="E1058" i="17"/>
  <c r="E1057" i="17"/>
  <c r="E1056" i="17"/>
  <c r="E1055" i="17"/>
  <c r="E1054" i="17"/>
  <c r="E1053" i="17"/>
  <c r="E1052" i="17"/>
  <c r="E1051" i="17"/>
  <c r="E1050" i="17"/>
  <c r="E1049" i="17"/>
  <c r="E1048" i="17"/>
  <c r="E1047" i="17"/>
  <c r="E1046" i="17"/>
  <c r="E1045" i="17"/>
  <c r="E1044" i="17"/>
  <c r="E1043" i="17"/>
  <c r="E1042" i="17"/>
  <c r="E1041" i="17"/>
  <c r="E1040" i="17"/>
  <c r="E1039" i="17"/>
  <c r="E1038" i="17"/>
  <c r="E1037" i="17"/>
  <c r="E1036" i="17"/>
  <c r="E1035" i="17"/>
  <c r="E1034" i="17"/>
  <c r="E1033" i="17"/>
  <c r="E1032" i="17"/>
  <c r="E1031" i="17"/>
  <c r="E1030" i="17"/>
  <c r="E1029" i="17"/>
  <c r="E1028" i="17"/>
  <c r="E1027" i="17"/>
  <c r="E1026" i="17"/>
  <c r="E1025" i="17"/>
  <c r="E1024" i="17"/>
  <c r="E1023" i="17"/>
  <c r="E1022" i="17"/>
  <c r="E1021" i="17"/>
  <c r="E1020" i="17"/>
  <c r="E1019" i="17"/>
  <c r="E1018" i="17"/>
  <c r="E1017" i="17"/>
  <c r="E1016" i="17"/>
  <c r="E1015" i="17"/>
  <c r="E1014" i="17"/>
  <c r="E1013" i="17"/>
  <c r="E1012" i="17"/>
  <c r="E1011" i="17"/>
  <c r="E1010" i="17"/>
  <c r="E1009" i="17"/>
  <c r="E1008" i="17"/>
  <c r="E1007" i="17"/>
  <c r="E1006" i="17"/>
  <c r="E1005" i="17"/>
  <c r="E1004" i="17"/>
  <c r="E1003" i="17"/>
  <c r="E1002" i="17"/>
  <c r="E1001" i="17"/>
  <c r="E1000" i="17"/>
  <c r="E999" i="17"/>
  <c r="E998" i="17"/>
  <c r="E997" i="17"/>
  <c r="E996" i="17"/>
  <c r="E995" i="17"/>
  <c r="E994" i="17"/>
  <c r="E993" i="17"/>
  <c r="E992" i="17"/>
  <c r="E991" i="17"/>
  <c r="E990" i="17"/>
  <c r="E989" i="17"/>
  <c r="E988" i="17"/>
  <c r="E987" i="17"/>
  <c r="E986" i="17"/>
  <c r="E985" i="17"/>
  <c r="E984" i="17"/>
  <c r="E983" i="17"/>
  <c r="E982" i="17"/>
  <c r="E981" i="17"/>
  <c r="E980" i="17"/>
  <c r="E979" i="17"/>
  <c r="E978" i="17"/>
  <c r="E977" i="17"/>
  <c r="E976" i="17"/>
  <c r="E975" i="17"/>
  <c r="E974" i="17"/>
  <c r="E973" i="17"/>
  <c r="E972" i="17"/>
  <c r="E971" i="17"/>
  <c r="E970" i="17"/>
  <c r="E969" i="17"/>
  <c r="E968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933" i="17"/>
  <c r="E932" i="17"/>
  <c r="E931" i="17"/>
  <c r="E930" i="17"/>
  <c r="E929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4" i="17"/>
  <c r="E913" i="17"/>
  <c r="E912" i="17"/>
  <c r="E911" i="17"/>
  <c r="E910" i="17"/>
  <c r="E909" i="17"/>
  <c r="E908" i="17"/>
  <c r="E907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894" i="17"/>
  <c r="E893" i="17"/>
  <c r="E892" i="17"/>
  <c r="E891" i="17"/>
  <c r="E890" i="17"/>
  <c r="E889" i="17"/>
  <c r="E888" i="17"/>
  <c r="E887" i="17"/>
  <c r="E886" i="17"/>
  <c r="E885" i="17"/>
  <c r="E884" i="17"/>
  <c r="E883" i="17"/>
  <c r="E882" i="17"/>
  <c r="E881" i="17"/>
  <c r="E880" i="17"/>
  <c r="E879" i="17"/>
  <c r="E878" i="17"/>
  <c r="E877" i="17"/>
  <c r="E876" i="17"/>
  <c r="E875" i="17"/>
  <c r="E874" i="17"/>
  <c r="E873" i="17"/>
  <c r="E872" i="17"/>
  <c r="E871" i="17"/>
  <c r="E870" i="17"/>
  <c r="E869" i="17"/>
  <c r="E868" i="17"/>
  <c r="E867" i="17"/>
  <c r="E866" i="17"/>
  <c r="E865" i="17"/>
  <c r="E864" i="17"/>
  <c r="E863" i="17"/>
  <c r="E862" i="17"/>
  <c r="E861" i="17"/>
  <c r="E860" i="17"/>
  <c r="E859" i="17"/>
  <c r="E858" i="17"/>
  <c r="E857" i="17"/>
  <c r="E856" i="17"/>
  <c r="E855" i="17"/>
  <c r="E854" i="17"/>
  <c r="E853" i="17"/>
  <c r="E852" i="17"/>
  <c r="E851" i="17"/>
  <c r="E850" i="17"/>
  <c r="E849" i="17"/>
  <c r="E848" i="17"/>
  <c r="E847" i="17"/>
  <c r="E846" i="17"/>
  <c r="E845" i="17"/>
  <c r="E844" i="17"/>
  <c r="E843" i="17"/>
  <c r="E842" i="17"/>
  <c r="E841" i="17"/>
  <c r="E840" i="17"/>
  <c r="E839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2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2" i="17"/>
  <c r="O4" i="17"/>
  <c r="O5" i="17"/>
  <c r="O6" i="17"/>
  <c r="O7" i="17"/>
  <c r="O8" i="17"/>
  <c r="O9" i="17"/>
  <c r="O10" i="17"/>
  <c r="O11" i="17"/>
  <c r="O12" i="17"/>
  <c r="O13" i="17"/>
  <c r="O14" i="17"/>
  <c r="O15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2" i="17"/>
  <c r="I4" i="17"/>
  <c r="I5" i="17"/>
  <c r="I6" i="17"/>
  <c r="I7" i="17"/>
  <c r="I8" i="17"/>
  <c r="I9" i="17"/>
  <c r="I10" i="17"/>
  <c r="I11" i="17"/>
  <c r="I12" i="17"/>
  <c r="I13" i="17"/>
  <c r="I14" i="17"/>
  <c r="I15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2" i="17"/>
  <c r="Q3" i="17"/>
  <c r="O3" i="17"/>
  <c r="M3" i="17"/>
  <c r="K3" i="17"/>
  <c r="I3" i="17"/>
  <c r="B7" i="15" l="1"/>
  <c r="BK7" i="15" s="1"/>
  <c r="B6" i="15"/>
  <c r="AE6" i="15" s="1"/>
  <c r="AF6" i="15" s="1"/>
  <c r="AG6" i="15" s="1"/>
  <c r="AH6" i="15" s="1"/>
  <c r="AI6" i="15" s="1"/>
  <c r="AJ6" i="15" s="1"/>
  <c r="AK6" i="15" s="1"/>
  <c r="AL6" i="15" s="1"/>
  <c r="AM6" i="15" s="1"/>
  <c r="AN6" i="15" s="1"/>
  <c r="AO6" i="15" s="1"/>
  <c r="AP6" i="15" s="1"/>
  <c r="AQ6" i="15" s="1"/>
  <c r="AR6" i="15" s="1"/>
  <c r="AS6" i="15" s="1"/>
  <c r="AT6" i="15" s="1"/>
  <c r="AU6" i="15" s="1"/>
  <c r="AV6" i="15" s="1"/>
  <c r="AW6" i="15" s="1"/>
  <c r="AX6" i="15" s="1"/>
  <c r="AY6" i="15" s="1"/>
  <c r="AZ6" i="15" s="1"/>
  <c r="BA6" i="15" s="1"/>
  <c r="BB6" i="15" s="1"/>
  <c r="BC6" i="15" s="1"/>
  <c r="BD6" i="15" s="1"/>
  <c r="BE6" i="15" s="1"/>
  <c r="BF6" i="15" s="1"/>
  <c r="BG6" i="15" s="1"/>
  <c r="BH6" i="15" s="1"/>
  <c r="BI6" i="15" s="1"/>
  <c r="BJ6" i="15" s="1"/>
  <c r="BK6" i="15" s="1"/>
  <c r="AF5" i="15"/>
  <c r="AG5" i="15" s="1"/>
  <c r="AH5" i="15" s="1"/>
  <c r="AI5" i="15" s="1"/>
  <c r="AJ5" i="15" s="1"/>
  <c r="AK5" i="15" s="1"/>
  <c r="AL5" i="15" s="1"/>
  <c r="AM5" i="15" s="1"/>
  <c r="AN5" i="15" s="1"/>
  <c r="AO5" i="15" s="1"/>
  <c r="AP5" i="15" s="1"/>
  <c r="AQ5" i="15" s="1"/>
  <c r="AR5" i="15" s="1"/>
  <c r="AS5" i="15" s="1"/>
  <c r="AT5" i="15" s="1"/>
  <c r="AU5" i="15" s="1"/>
  <c r="AV5" i="15" s="1"/>
  <c r="AW5" i="15" s="1"/>
  <c r="AX5" i="15" s="1"/>
  <c r="AY5" i="15" s="1"/>
  <c r="AZ5" i="15" s="1"/>
  <c r="BA5" i="15" s="1"/>
  <c r="BB5" i="15" s="1"/>
  <c r="BC5" i="15" s="1"/>
  <c r="BD5" i="15" s="1"/>
  <c r="BE5" i="15" s="1"/>
  <c r="BF5" i="15" s="1"/>
  <c r="BG5" i="15" s="1"/>
  <c r="BH5" i="15" s="1"/>
  <c r="BI5" i="15" s="1"/>
  <c r="BJ5" i="15" s="1"/>
  <c r="BK5" i="15" s="1"/>
  <c r="AC6" i="15" l="1"/>
  <c r="N6" i="15"/>
  <c r="O6" i="15"/>
  <c r="AD6" i="15"/>
  <c r="AX7" i="15"/>
  <c r="Q7" i="15"/>
  <c r="R7" i="15"/>
  <c r="Q6" i="15"/>
  <c r="S6" i="15"/>
  <c r="AF7" i="15"/>
  <c r="AJ7" i="15"/>
  <c r="S7" i="15"/>
  <c r="T7" i="15"/>
  <c r="BC7" i="15"/>
  <c r="AV7" i="15"/>
  <c r="P6" i="15"/>
  <c r="R6" i="15"/>
  <c r="BB7" i="15"/>
  <c r="E6" i="15"/>
  <c r="V6" i="15"/>
  <c r="H7" i="15"/>
  <c r="G2" i="5" s="1"/>
  <c r="X7" i="15"/>
  <c r="AN7" i="15"/>
  <c r="BD7" i="15"/>
  <c r="AY7" i="15"/>
  <c r="U7" i="15"/>
  <c r="AL7" i="15"/>
  <c r="G6" i="15"/>
  <c r="W6" i="15"/>
  <c r="I7" i="15"/>
  <c r="H2" i="5" s="1"/>
  <c r="Y7" i="15"/>
  <c r="AO7" i="15"/>
  <c r="BE7" i="15"/>
  <c r="AW7" i="15"/>
  <c r="AI7" i="15"/>
  <c r="BA7" i="15"/>
  <c r="D6" i="15"/>
  <c r="G7" i="15"/>
  <c r="F2" i="5" s="1"/>
  <c r="X6" i="15"/>
  <c r="J7" i="15"/>
  <c r="I2" i="5" s="1"/>
  <c r="Z7" i="15"/>
  <c r="AP7" i="15"/>
  <c r="BF7" i="15"/>
  <c r="AK7" i="15"/>
  <c r="I6" i="15"/>
  <c r="AA7" i="15"/>
  <c r="AQ7" i="15"/>
  <c r="BG7" i="15"/>
  <c r="P7" i="15"/>
  <c r="AG7" i="15"/>
  <c r="E7" i="15"/>
  <c r="D2" i="5" s="1"/>
  <c r="AM7" i="15"/>
  <c r="Y6" i="15"/>
  <c r="J6" i="15"/>
  <c r="Z6" i="15"/>
  <c r="L7" i="15"/>
  <c r="K2" i="5" s="1"/>
  <c r="AB7" i="15"/>
  <c r="AR7" i="15"/>
  <c r="BH7" i="15"/>
  <c r="AH7" i="15"/>
  <c r="C7" i="15"/>
  <c r="B2" i="5" s="1"/>
  <c r="AZ7" i="15"/>
  <c r="V7" i="15"/>
  <c r="F6" i="15"/>
  <c r="AA6" i="15"/>
  <c r="M7" i="15"/>
  <c r="L2" i="5" s="1"/>
  <c r="AC7" i="15"/>
  <c r="AS7" i="15"/>
  <c r="BI7" i="15"/>
  <c r="D7" i="15"/>
  <c r="C2" i="5" s="1"/>
  <c r="T6" i="15"/>
  <c r="W7" i="15"/>
  <c r="AB6" i="15"/>
  <c r="AD7" i="15"/>
  <c r="BJ7" i="15"/>
  <c r="C6" i="15"/>
  <c r="F7" i="15"/>
  <c r="E2" i="5" s="1"/>
  <c r="U6" i="15"/>
  <c r="H6" i="15"/>
  <c r="K7" i="15"/>
  <c r="J2" i="5" s="1"/>
  <c r="K6" i="15"/>
  <c r="L6" i="15"/>
  <c r="N7" i="15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T7" i="15"/>
  <c r="M6" i="15"/>
  <c r="O7" i="15"/>
  <c r="AE7" i="15"/>
  <c r="AU7" i="15"/>
  <c r="N11" i="3" l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N17" i="3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N16" i="3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N13" i="3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O1" i="13"/>
  <c r="L10" i="13" s="1"/>
  <c r="M10" i="13" s="1"/>
  <c r="L119" i="13" l="1"/>
  <c r="M119" i="13" s="1"/>
  <c r="L88" i="13"/>
  <c r="M88" i="13" s="1"/>
  <c r="L87" i="13"/>
  <c r="M87" i="13" s="1"/>
  <c r="L72" i="13"/>
  <c r="M72" i="13" s="1"/>
  <c r="L71" i="13"/>
  <c r="M71" i="13" s="1"/>
  <c r="L296" i="13"/>
  <c r="M296" i="13" s="1"/>
  <c r="L294" i="13"/>
  <c r="M294" i="13" s="1"/>
  <c r="L199" i="13"/>
  <c r="M199" i="13" s="1"/>
  <c r="L279" i="13"/>
  <c r="M279" i="13" s="1"/>
  <c r="L278" i="13"/>
  <c r="M278" i="13" s="1"/>
  <c r="L277" i="13"/>
  <c r="M277" i="13" s="1"/>
  <c r="L183" i="13"/>
  <c r="M183" i="13" s="1"/>
  <c r="L56" i="13"/>
  <c r="M56" i="13" s="1"/>
  <c r="L216" i="13"/>
  <c r="M216" i="13" s="1"/>
  <c r="L200" i="13"/>
  <c r="M200" i="13" s="1"/>
  <c r="L184" i="13"/>
  <c r="M184" i="13" s="1"/>
  <c r="L265" i="13"/>
  <c r="M265" i="13" s="1"/>
  <c r="L181" i="13"/>
  <c r="M181" i="13" s="1"/>
  <c r="L55" i="13"/>
  <c r="M55" i="13" s="1"/>
  <c r="L229" i="13"/>
  <c r="M229" i="13" s="1"/>
  <c r="L293" i="13"/>
  <c r="M293" i="13" s="1"/>
  <c r="L281" i="13"/>
  <c r="M281" i="13" s="1"/>
  <c r="L197" i="13"/>
  <c r="M197" i="13" s="1"/>
  <c r="L264" i="13"/>
  <c r="M264" i="13" s="1"/>
  <c r="L168" i="13"/>
  <c r="M168" i="13" s="1"/>
  <c r="L40" i="13"/>
  <c r="M40" i="13" s="1"/>
  <c r="L39" i="13"/>
  <c r="M39" i="13" s="1"/>
  <c r="L231" i="13"/>
  <c r="M231" i="13" s="1"/>
  <c r="L104" i="13"/>
  <c r="M104" i="13" s="1"/>
  <c r="L280" i="13"/>
  <c r="M280" i="13" s="1"/>
  <c r="L312" i="13"/>
  <c r="M312" i="13" s="1"/>
  <c r="L248" i="13"/>
  <c r="M248" i="13" s="1"/>
  <c r="L152" i="13"/>
  <c r="M152" i="13" s="1"/>
  <c r="L24" i="13"/>
  <c r="M24" i="13" s="1"/>
  <c r="L295" i="13"/>
  <c r="M295" i="13" s="1"/>
  <c r="L215" i="13"/>
  <c r="M215" i="13" s="1"/>
  <c r="L263" i="13"/>
  <c r="M263" i="13" s="1"/>
  <c r="L311" i="13"/>
  <c r="M311" i="13" s="1"/>
  <c r="L247" i="13"/>
  <c r="M247" i="13" s="1"/>
  <c r="L151" i="13"/>
  <c r="M151" i="13" s="1"/>
  <c r="L23" i="13"/>
  <c r="M23" i="13" s="1"/>
  <c r="L310" i="13"/>
  <c r="M310" i="13" s="1"/>
  <c r="L245" i="13"/>
  <c r="M245" i="13" s="1"/>
  <c r="L136" i="13"/>
  <c r="M136" i="13" s="1"/>
  <c r="L8" i="13"/>
  <c r="M8" i="13" s="1"/>
  <c r="L120" i="13"/>
  <c r="M120" i="13" s="1"/>
  <c r="L103" i="13"/>
  <c r="M103" i="13" s="1"/>
  <c r="L167" i="13"/>
  <c r="M167" i="13" s="1"/>
  <c r="L297" i="13"/>
  <c r="M297" i="13" s="1"/>
  <c r="L232" i="13"/>
  <c r="M232" i="13" s="1"/>
  <c r="L135" i="13"/>
  <c r="M135" i="13" s="1"/>
  <c r="L7" i="13"/>
  <c r="M7" i="13" s="1"/>
  <c r="L249" i="13"/>
  <c r="M249" i="13" s="1"/>
  <c r="L233" i="13"/>
  <c r="M233" i="13" s="1"/>
  <c r="L217" i="13"/>
  <c r="M217" i="13" s="1"/>
  <c r="L201" i="13"/>
  <c r="M201" i="13" s="1"/>
  <c r="L185" i="13"/>
  <c r="M185" i="13" s="1"/>
  <c r="L169" i="13"/>
  <c r="M169" i="13" s="1"/>
  <c r="L153" i="13"/>
  <c r="M153" i="13" s="1"/>
  <c r="L137" i="13"/>
  <c r="M137" i="13" s="1"/>
  <c r="L121" i="13"/>
  <c r="M121" i="13" s="1"/>
  <c r="L105" i="13"/>
  <c r="M105" i="13" s="1"/>
  <c r="L89" i="13"/>
  <c r="M89" i="13" s="1"/>
  <c r="L73" i="13"/>
  <c r="M73" i="13" s="1"/>
  <c r="L57" i="13"/>
  <c r="M57" i="13" s="1"/>
  <c r="L41" i="13"/>
  <c r="M41" i="13" s="1"/>
  <c r="L25" i="13"/>
  <c r="M25" i="13" s="1"/>
  <c r="L9" i="13"/>
  <c r="M9" i="13" s="1"/>
  <c r="L262" i="13"/>
  <c r="M262" i="13" s="1"/>
  <c r="L246" i="13"/>
  <c r="M246" i="13" s="1"/>
  <c r="L230" i="13"/>
  <c r="M230" i="13" s="1"/>
  <c r="L214" i="13"/>
  <c r="M214" i="13" s="1"/>
  <c r="L198" i="13"/>
  <c r="M198" i="13" s="1"/>
  <c r="L182" i="13"/>
  <c r="M182" i="13" s="1"/>
  <c r="L166" i="13"/>
  <c r="M166" i="13" s="1"/>
  <c r="L150" i="13"/>
  <c r="M150" i="13" s="1"/>
  <c r="L134" i="13"/>
  <c r="M134" i="13" s="1"/>
  <c r="L118" i="13"/>
  <c r="M118" i="13" s="1"/>
  <c r="L102" i="13"/>
  <c r="M102" i="13" s="1"/>
  <c r="L86" i="13"/>
  <c r="M86" i="13" s="1"/>
  <c r="L70" i="13"/>
  <c r="M70" i="13" s="1"/>
  <c r="L54" i="13"/>
  <c r="M54" i="13" s="1"/>
  <c r="L38" i="13"/>
  <c r="M38" i="13" s="1"/>
  <c r="L22" i="13"/>
  <c r="M22" i="13" s="1"/>
  <c r="L6" i="13"/>
  <c r="M6" i="13" s="1"/>
  <c r="L165" i="13"/>
  <c r="M165" i="13" s="1"/>
  <c r="L149" i="13"/>
  <c r="M149" i="13" s="1"/>
  <c r="L133" i="13"/>
  <c r="M133" i="13" s="1"/>
  <c r="L117" i="13"/>
  <c r="M117" i="13" s="1"/>
  <c r="L101" i="13"/>
  <c r="M101" i="13" s="1"/>
  <c r="L85" i="13"/>
  <c r="M85" i="13" s="1"/>
  <c r="L69" i="13"/>
  <c r="M69" i="13" s="1"/>
  <c r="L53" i="13"/>
  <c r="M53" i="13" s="1"/>
  <c r="L37" i="13"/>
  <c r="M37" i="13" s="1"/>
  <c r="L21" i="13"/>
  <c r="M21" i="13" s="1"/>
  <c r="L5" i="13"/>
  <c r="M5" i="13" s="1"/>
  <c r="L196" i="13"/>
  <c r="M196" i="13" s="1"/>
  <c r="L180" i="13"/>
  <c r="M180" i="13" s="1"/>
  <c r="L164" i="13"/>
  <c r="M164" i="13" s="1"/>
  <c r="L148" i="13"/>
  <c r="M148" i="13" s="1"/>
  <c r="L132" i="13"/>
  <c r="M132" i="13" s="1"/>
  <c r="L116" i="13"/>
  <c r="M116" i="13" s="1"/>
  <c r="L100" i="13"/>
  <c r="M100" i="13" s="1"/>
  <c r="L84" i="13"/>
  <c r="M84" i="13" s="1"/>
  <c r="L68" i="13"/>
  <c r="M68" i="13" s="1"/>
  <c r="L52" i="13"/>
  <c r="M52" i="13" s="1"/>
  <c r="L36" i="13"/>
  <c r="M36" i="13" s="1"/>
  <c r="L20" i="13"/>
  <c r="M20" i="13" s="1"/>
  <c r="L4" i="13"/>
  <c r="M4" i="13" s="1"/>
  <c r="L227" i="13"/>
  <c r="M227" i="13" s="1"/>
  <c r="L211" i="13"/>
  <c r="M211" i="13" s="1"/>
  <c r="L195" i="13"/>
  <c r="M195" i="13" s="1"/>
  <c r="L179" i="13"/>
  <c r="M179" i="13" s="1"/>
  <c r="L163" i="13"/>
  <c r="M163" i="13" s="1"/>
  <c r="L147" i="13"/>
  <c r="M147" i="13" s="1"/>
  <c r="L131" i="13"/>
  <c r="M131" i="13" s="1"/>
  <c r="L115" i="13"/>
  <c r="M115" i="13" s="1"/>
  <c r="L99" i="13"/>
  <c r="M99" i="13" s="1"/>
  <c r="L83" i="13"/>
  <c r="M83" i="13" s="1"/>
  <c r="L67" i="13"/>
  <c r="M67" i="13" s="1"/>
  <c r="L51" i="13"/>
  <c r="M51" i="13" s="1"/>
  <c r="L35" i="13"/>
  <c r="M35" i="13" s="1"/>
  <c r="L19" i="13"/>
  <c r="M19" i="13" s="1"/>
  <c r="L3" i="13"/>
  <c r="M3" i="13" s="1"/>
  <c r="L276" i="13"/>
  <c r="M276" i="13" s="1"/>
  <c r="L274" i="13"/>
  <c r="M274" i="13" s="1"/>
  <c r="L194" i="13"/>
  <c r="M194" i="13" s="1"/>
  <c r="L178" i="13"/>
  <c r="M178" i="13" s="1"/>
  <c r="L162" i="13"/>
  <c r="M162" i="13" s="1"/>
  <c r="L146" i="13"/>
  <c r="M146" i="13" s="1"/>
  <c r="L130" i="13"/>
  <c r="M130" i="13" s="1"/>
  <c r="L114" i="13"/>
  <c r="M114" i="13" s="1"/>
  <c r="L98" i="13"/>
  <c r="M98" i="13" s="1"/>
  <c r="L82" i="13"/>
  <c r="M82" i="13" s="1"/>
  <c r="L66" i="13"/>
  <c r="M66" i="13" s="1"/>
  <c r="L50" i="13"/>
  <c r="M50" i="13" s="1"/>
  <c r="L34" i="13"/>
  <c r="M34" i="13" s="1"/>
  <c r="L18" i="13"/>
  <c r="M18" i="13" s="1"/>
  <c r="L309" i="13"/>
  <c r="M309" i="13" s="1"/>
  <c r="L228" i="13"/>
  <c r="M228" i="13" s="1"/>
  <c r="L275" i="13"/>
  <c r="M275" i="13" s="1"/>
  <c r="L210" i="13"/>
  <c r="M210" i="13" s="1"/>
  <c r="L305" i="13"/>
  <c r="M305" i="13" s="1"/>
  <c r="L289" i="13"/>
  <c r="M289" i="13" s="1"/>
  <c r="L273" i="13"/>
  <c r="M273" i="13" s="1"/>
  <c r="L257" i="13"/>
  <c r="M257" i="13" s="1"/>
  <c r="L241" i="13"/>
  <c r="M241" i="13" s="1"/>
  <c r="L225" i="13"/>
  <c r="M225" i="13" s="1"/>
  <c r="L209" i="13"/>
  <c r="M209" i="13" s="1"/>
  <c r="L193" i="13"/>
  <c r="M193" i="13" s="1"/>
  <c r="L177" i="13"/>
  <c r="M177" i="13" s="1"/>
  <c r="L161" i="13"/>
  <c r="M161" i="13" s="1"/>
  <c r="L145" i="13"/>
  <c r="M145" i="13" s="1"/>
  <c r="L129" i="13"/>
  <c r="M129" i="13" s="1"/>
  <c r="L113" i="13"/>
  <c r="M113" i="13" s="1"/>
  <c r="L97" i="13"/>
  <c r="M97" i="13" s="1"/>
  <c r="L81" i="13"/>
  <c r="M81" i="13" s="1"/>
  <c r="L65" i="13"/>
  <c r="M65" i="13" s="1"/>
  <c r="L49" i="13"/>
  <c r="M49" i="13" s="1"/>
  <c r="L33" i="13"/>
  <c r="M33" i="13" s="1"/>
  <c r="L17" i="13"/>
  <c r="M17" i="13" s="1"/>
  <c r="L212" i="13"/>
  <c r="M212" i="13" s="1"/>
  <c r="L307" i="13"/>
  <c r="M307" i="13" s="1"/>
  <c r="L306" i="13"/>
  <c r="M306" i="13" s="1"/>
  <c r="L226" i="13"/>
  <c r="M226" i="13" s="1"/>
  <c r="L304" i="13"/>
  <c r="M304" i="13" s="1"/>
  <c r="L288" i="13"/>
  <c r="M288" i="13" s="1"/>
  <c r="L272" i="13"/>
  <c r="M272" i="13" s="1"/>
  <c r="L256" i="13"/>
  <c r="M256" i="13" s="1"/>
  <c r="L240" i="13"/>
  <c r="M240" i="13" s="1"/>
  <c r="L224" i="13"/>
  <c r="M224" i="13" s="1"/>
  <c r="L208" i="13"/>
  <c r="M208" i="13" s="1"/>
  <c r="L192" i="13"/>
  <c r="M192" i="13" s="1"/>
  <c r="L176" i="13"/>
  <c r="M176" i="13" s="1"/>
  <c r="L160" i="13"/>
  <c r="M160" i="13" s="1"/>
  <c r="L144" i="13"/>
  <c r="M144" i="13" s="1"/>
  <c r="L128" i="13"/>
  <c r="M128" i="13" s="1"/>
  <c r="L112" i="13"/>
  <c r="M112" i="13" s="1"/>
  <c r="L96" i="13"/>
  <c r="M96" i="13" s="1"/>
  <c r="L80" i="13"/>
  <c r="M80" i="13" s="1"/>
  <c r="L64" i="13"/>
  <c r="M64" i="13" s="1"/>
  <c r="L48" i="13"/>
  <c r="M48" i="13" s="1"/>
  <c r="L32" i="13"/>
  <c r="M32" i="13" s="1"/>
  <c r="L16" i="13"/>
  <c r="M16" i="13" s="1"/>
  <c r="L244" i="13"/>
  <c r="M244" i="13" s="1"/>
  <c r="L243" i="13"/>
  <c r="M243" i="13" s="1"/>
  <c r="L242" i="13"/>
  <c r="M242" i="13" s="1"/>
  <c r="L303" i="13"/>
  <c r="M303" i="13" s="1"/>
  <c r="L287" i="13"/>
  <c r="M287" i="13" s="1"/>
  <c r="L271" i="13"/>
  <c r="M271" i="13" s="1"/>
  <c r="L255" i="13"/>
  <c r="M255" i="13" s="1"/>
  <c r="L239" i="13"/>
  <c r="M239" i="13" s="1"/>
  <c r="L223" i="13"/>
  <c r="M223" i="13" s="1"/>
  <c r="L207" i="13"/>
  <c r="M207" i="13" s="1"/>
  <c r="L191" i="13"/>
  <c r="M191" i="13" s="1"/>
  <c r="L175" i="13"/>
  <c r="M175" i="13" s="1"/>
  <c r="L159" i="13"/>
  <c r="M159" i="13" s="1"/>
  <c r="L143" i="13"/>
  <c r="M143" i="13" s="1"/>
  <c r="L127" i="13"/>
  <c r="M127" i="13" s="1"/>
  <c r="L111" i="13"/>
  <c r="M111" i="13" s="1"/>
  <c r="L95" i="13"/>
  <c r="M95" i="13" s="1"/>
  <c r="L79" i="13"/>
  <c r="M79" i="13" s="1"/>
  <c r="L63" i="13"/>
  <c r="M63" i="13" s="1"/>
  <c r="L47" i="13"/>
  <c r="M47" i="13" s="1"/>
  <c r="L31" i="13"/>
  <c r="M31" i="13" s="1"/>
  <c r="L15" i="13"/>
  <c r="M15" i="13" s="1"/>
  <c r="L213" i="13"/>
  <c r="M213" i="13" s="1"/>
  <c r="L292" i="13"/>
  <c r="M292" i="13" s="1"/>
  <c r="L259" i="13"/>
  <c r="M259" i="13" s="1"/>
  <c r="L290" i="13"/>
  <c r="M290" i="13" s="1"/>
  <c r="L258" i="13"/>
  <c r="M258" i="13" s="1"/>
  <c r="L302" i="13"/>
  <c r="M302" i="13" s="1"/>
  <c r="L286" i="13"/>
  <c r="M286" i="13" s="1"/>
  <c r="L270" i="13"/>
  <c r="M270" i="13" s="1"/>
  <c r="L254" i="13"/>
  <c r="M254" i="13" s="1"/>
  <c r="L238" i="13"/>
  <c r="M238" i="13" s="1"/>
  <c r="L222" i="13"/>
  <c r="M222" i="13" s="1"/>
  <c r="L206" i="13"/>
  <c r="M206" i="13" s="1"/>
  <c r="L190" i="13"/>
  <c r="M190" i="13" s="1"/>
  <c r="L174" i="13"/>
  <c r="M174" i="13" s="1"/>
  <c r="L158" i="13"/>
  <c r="M158" i="13" s="1"/>
  <c r="L142" i="13"/>
  <c r="M142" i="13" s="1"/>
  <c r="L126" i="13"/>
  <c r="M126" i="13" s="1"/>
  <c r="L110" i="13"/>
  <c r="M110" i="13" s="1"/>
  <c r="L94" i="13"/>
  <c r="M94" i="13" s="1"/>
  <c r="L78" i="13"/>
  <c r="M78" i="13" s="1"/>
  <c r="L62" i="13"/>
  <c r="M62" i="13" s="1"/>
  <c r="L46" i="13"/>
  <c r="M46" i="13" s="1"/>
  <c r="L30" i="13"/>
  <c r="M30" i="13" s="1"/>
  <c r="L14" i="13"/>
  <c r="M14" i="13" s="1"/>
  <c r="L261" i="13"/>
  <c r="M261" i="13" s="1"/>
  <c r="L260" i="13"/>
  <c r="M260" i="13" s="1"/>
  <c r="L253" i="13"/>
  <c r="M253" i="13" s="1"/>
  <c r="L205" i="13"/>
  <c r="M205" i="13" s="1"/>
  <c r="L189" i="13"/>
  <c r="M189" i="13" s="1"/>
  <c r="L173" i="13"/>
  <c r="M173" i="13" s="1"/>
  <c r="L157" i="13"/>
  <c r="M157" i="13" s="1"/>
  <c r="L141" i="13"/>
  <c r="M141" i="13" s="1"/>
  <c r="L125" i="13"/>
  <c r="M125" i="13" s="1"/>
  <c r="L109" i="13"/>
  <c r="M109" i="13" s="1"/>
  <c r="L93" i="13"/>
  <c r="M93" i="13" s="1"/>
  <c r="L77" i="13"/>
  <c r="M77" i="13" s="1"/>
  <c r="L61" i="13"/>
  <c r="M61" i="13" s="1"/>
  <c r="L45" i="13"/>
  <c r="M45" i="13" s="1"/>
  <c r="L29" i="13"/>
  <c r="M29" i="13" s="1"/>
  <c r="L13" i="13"/>
  <c r="M13" i="13" s="1"/>
  <c r="L291" i="13"/>
  <c r="M291" i="13" s="1"/>
  <c r="L285" i="13"/>
  <c r="M285" i="13" s="1"/>
  <c r="L237" i="13"/>
  <c r="M237" i="13" s="1"/>
  <c r="L300" i="13"/>
  <c r="M300" i="13" s="1"/>
  <c r="L284" i="13"/>
  <c r="M284" i="13" s="1"/>
  <c r="L268" i="13"/>
  <c r="M268" i="13" s="1"/>
  <c r="L252" i="13"/>
  <c r="M252" i="13" s="1"/>
  <c r="L236" i="13"/>
  <c r="M236" i="13" s="1"/>
  <c r="L220" i="13"/>
  <c r="M220" i="13" s="1"/>
  <c r="L204" i="13"/>
  <c r="M204" i="13" s="1"/>
  <c r="L188" i="13"/>
  <c r="M188" i="13" s="1"/>
  <c r="L172" i="13"/>
  <c r="M172" i="13" s="1"/>
  <c r="L156" i="13"/>
  <c r="M156" i="13" s="1"/>
  <c r="L140" i="13"/>
  <c r="M140" i="13" s="1"/>
  <c r="L124" i="13"/>
  <c r="M124" i="13" s="1"/>
  <c r="L108" i="13"/>
  <c r="M108" i="13" s="1"/>
  <c r="L92" i="13"/>
  <c r="M92" i="13" s="1"/>
  <c r="L76" i="13"/>
  <c r="M76" i="13" s="1"/>
  <c r="L60" i="13"/>
  <c r="M60" i="13" s="1"/>
  <c r="L44" i="13"/>
  <c r="M44" i="13" s="1"/>
  <c r="L28" i="13"/>
  <c r="M28" i="13" s="1"/>
  <c r="L12" i="13"/>
  <c r="M12" i="13" s="1"/>
  <c r="L299" i="13"/>
  <c r="M299" i="13" s="1"/>
  <c r="L283" i="13"/>
  <c r="M283" i="13" s="1"/>
  <c r="L267" i="13"/>
  <c r="M267" i="13" s="1"/>
  <c r="L251" i="13"/>
  <c r="M251" i="13" s="1"/>
  <c r="L235" i="13"/>
  <c r="M235" i="13" s="1"/>
  <c r="L219" i="13"/>
  <c r="M219" i="13" s="1"/>
  <c r="L203" i="13"/>
  <c r="M203" i="13" s="1"/>
  <c r="L187" i="13"/>
  <c r="M187" i="13" s="1"/>
  <c r="L171" i="13"/>
  <c r="M171" i="13" s="1"/>
  <c r="L155" i="13"/>
  <c r="M155" i="13" s="1"/>
  <c r="L139" i="13"/>
  <c r="M139" i="13" s="1"/>
  <c r="L123" i="13"/>
  <c r="M123" i="13" s="1"/>
  <c r="L107" i="13"/>
  <c r="M107" i="13" s="1"/>
  <c r="L91" i="13"/>
  <c r="M91" i="13" s="1"/>
  <c r="L75" i="13"/>
  <c r="M75" i="13" s="1"/>
  <c r="L59" i="13"/>
  <c r="M59" i="13" s="1"/>
  <c r="L43" i="13"/>
  <c r="M43" i="13" s="1"/>
  <c r="L27" i="13"/>
  <c r="M27" i="13" s="1"/>
  <c r="L11" i="13"/>
  <c r="M11" i="13" s="1"/>
  <c r="L308" i="13"/>
  <c r="M308" i="13" s="1"/>
  <c r="L301" i="13"/>
  <c r="M301" i="13" s="1"/>
  <c r="L269" i="13"/>
  <c r="M269" i="13" s="1"/>
  <c r="L221" i="13"/>
  <c r="M221" i="13" s="1"/>
  <c r="L2" i="13"/>
  <c r="L298" i="13"/>
  <c r="M298" i="13" s="1"/>
  <c r="L282" i="13"/>
  <c r="M282" i="13" s="1"/>
  <c r="L266" i="13"/>
  <c r="M266" i="13" s="1"/>
  <c r="L250" i="13"/>
  <c r="M250" i="13" s="1"/>
  <c r="L234" i="13"/>
  <c r="M234" i="13" s="1"/>
  <c r="L218" i="13"/>
  <c r="M218" i="13" s="1"/>
  <c r="L202" i="13"/>
  <c r="M202" i="13" s="1"/>
  <c r="L186" i="13"/>
  <c r="M186" i="13" s="1"/>
  <c r="L170" i="13"/>
  <c r="M170" i="13" s="1"/>
  <c r="L154" i="13"/>
  <c r="M154" i="13" s="1"/>
  <c r="L138" i="13"/>
  <c r="M138" i="13" s="1"/>
  <c r="L122" i="13"/>
  <c r="M122" i="13" s="1"/>
  <c r="L106" i="13"/>
  <c r="M106" i="13" s="1"/>
  <c r="L90" i="13"/>
  <c r="M90" i="13" s="1"/>
  <c r="L74" i="13"/>
  <c r="M74" i="13" s="1"/>
  <c r="L58" i="13"/>
  <c r="M58" i="13" s="1"/>
  <c r="L42" i="13"/>
  <c r="M42" i="13" s="1"/>
  <c r="L26" i="13"/>
  <c r="M26" i="13" s="1"/>
  <c r="I8740" i="12"/>
  <c r="M2" i="13" l="1"/>
  <c r="L313" i="13"/>
  <c r="M313" i="13" s="1"/>
  <c r="Q17" i="13" l="1"/>
  <c r="Q33" i="13"/>
  <c r="Q49" i="13"/>
  <c r="Q18" i="13"/>
  <c r="Q34" i="13"/>
  <c r="Q50" i="13"/>
  <c r="Q15" i="13"/>
  <c r="Q19" i="13"/>
  <c r="Q35" i="13"/>
  <c r="Q51" i="13"/>
  <c r="Q20" i="13"/>
  <c r="Q36" i="13"/>
  <c r="Q52" i="13"/>
  <c r="Q5" i="13"/>
  <c r="Q21" i="13"/>
  <c r="Q37" i="13"/>
  <c r="Q53" i="13"/>
  <c r="Q6" i="13"/>
  <c r="Q22" i="13"/>
  <c r="Q38" i="13"/>
  <c r="Q4" i="13"/>
  <c r="Q7" i="13"/>
  <c r="Q23" i="13"/>
  <c r="Q39" i="13"/>
  <c r="Q31" i="13"/>
  <c r="Q8" i="13"/>
  <c r="Q24" i="13"/>
  <c r="Q40" i="13"/>
  <c r="Q9" i="13"/>
  <c r="Q25" i="13"/>
  <c r="Q41" i="13"/>
  <c r="Q10" i="13"/>
  <c r="Q26" i="13"/>
  <c r="Q42" i="13"/>
  <c r="Q11" i="13"/>
  <c r="Q27" i="13"/>
  <c r="Q43" i="13"/>
  <c r="Q12" i="13"/>
  <c r="Q28" i="13"/>
  <c r="Q44" i="13"/>
  <c r="Q13" i="13"/>
  <c r="Q29" i="13"/>
  <c r="Q45" i="13"/>
  <c r="Q47" i="13"/>
  <c r="Q14" i="13"/>
  <c r="Q30" i="13"/>
  <c r="Q46" i="13"/>
  <c r="Q16" i="13"/>
  <c r="Q32" i="13"/>
  <c r="Q48" i="13"/>
  <c r="Q54" i="13" l="1"/>
  <c r="R16" i="13" s="1"/>
  <c r="C17" i="14" s="1"/>
  <c r="D17" i="14" s="1"/>
  <c r="R35" i="13" l="1"/>
  <c r="C37" i="14" s="1"/>
  <c r="D37" i="14" s="1"/>
  <c r="R17" i="13"/>
  <c r="C18" i="14" s="1"/>
  <c r="D18" i="14" s="1"/>
  <c r="R41" i="13"/>
  <c r="C41" i="14" s="1"/>
  <c r="D41" i="14" s="1"/>
  <c r="R29" i="13"/>
  <c r="C29" i="14" s="1"/>
  <c r="D29" i="14" s="1"/>
  <c r="R32" i="13"/>
  <c r="C33" i="14" s="1"/>
  <c r="D33" i="14" s="1"/>
  <c r="R46" i="13"/>
  <c r="C46" i="14" s="1"/>
  <c r="D46" i="14" s="1"/>
  <c r="R24" i="13"/>
  <c r="C22" i="14" s="1"/>
  <c r="D22" i="14" s="1"/>
  <c r="R40" i="13"/>
  <c r="C40" i="14" s="1"/>
  <c r="D40" i="14" s="1"/>
  <c r="R27" i="13"/>
  <c r="C28" i="14" s="1"/>
  <c r="D28" i="14" s="1"/>
  <c r="R34" i="13"/>
  <c r="C35" i="14" s="1"/>
  <c r="D35" i="14" s="1"/>
  <c r="R36" i="13"/>
  <c r="C30" i="14" s="1"/>
  <c r="D30" i="14" s="1"/>
  <c r="R48" i="13"/>
  <c r="C49" i="14" s="1"/>
  <c r="D49" i="14" s="1"/>
  <c r="R50" i="13"/>
  <c r="C50" i="14" s="1"/>
  <c r="D50" i="14" s="1"/>
  <c r="R26" i="13"/>
  <c r="C26" i="14" s="1"/>
  <c r="D26" i="14" s="1"/>
  <c r="R12" i="13"/>
  <c r="C12" i="14" s="1"/>
  <c r="D12" i="14" s="1"/>
  <c r="R47" i="13"/>
  <c r="C47" i="14" s="1"/>
  <c r="D47" i="14" s="1"/>
  <c r="R15" i="13"/>
  <c r="C16" i="14" s="1"/>
  <c r="D16" i="14" s="1"/>
  <c r="R14" i="13"/>
  <c r="C14" i="14" s="1"/>
  <c r="D14" i="14" s="1"/>
  <c r="R19" i="13"/>
  <c r="C19" i="14" s="1"/>
  <c r="D19" i="14" s="1"/>
  <c r="R5" i="13"/>
  <c r="C3" i="14" s="1"/>
  <c r="R38" i="13"/>
  <c r="C38" i="14" s="1"/>
  <c r="D38" i="14" s="1"/>
  <c r="R20" i="13"/>
  <c r="C20" i="14" s="1"/>
  <c r="D20" i="14" s="1"/>
  <c r="R45" i="13"/>
  <c r="C45" i="14" s="1"/>
  <c r="D45" i="14" s="1"/>
  <c r="R33" i="13"/>
  <c r="C34" i="14" s="1"/>
  <c r="D34" i="14" s="1"/>
  <c r="R21" i="13"/>
  <c r="C21" i="14" s="1"/>
  <c r="D21" i="14" s="1"/>
  <c r="R52" i="13"/>
  <c r="C51" i="14" s="1"/>
  <c r="D51" i="14" s="1"/>
  <c r="R23" i="13"/>
  <c r="C23" i="14" s="1"/>
  <c r="D23" i="14" s="1"/>
  <c r="R28" i="13"/>
  <c r="C27" i="14" s="1"/>
  <c r="D27" i="14" s="1"/>
  <c r="R11" i="13"/>
  <c r="C11" i="14" s="1"/>
  <c r="D11" i="14" s="1"/>
  <c r="R39" i="13"/>
  <c r="C39" i="14" s="1"/>
  <c r="D39" i="14" s="1"/>
  <c r="R25" i="13"/>
  <c r="C25" i="14" s="1"/>
  <c r="D25" i="14" s="1"/>
  <c r="R31" i="13"/>
  <c r="C36" i="14" s="1"/>
  <c r="D36" i="14" s="1"/>
  <c r="R43" i="13"/>
  <c r="C43" i="14" s="1"/>
  <c r="D43" i="14" s="1"/>
  <c r="R7" i="13"/>
  <c r="C5" i="14" s="1"/>
  <c r="D5" i="14" s="1"/>
  <c r="R6" i="13"/>
  <c r="C6" i="14" s="1"/>
  <c r="D6" i="14" s="1"/>
  <c r="R42" i="13"/>
  <c r="C42" i="14" s="1"/>
  <c r="D42" i="14" s="1"/>
  <c r="R9" i="13"/>
  <c r="C8" i="14" s="1"/>
  <c r="D8" i="14" s="1"/>
  <c r="R49" i="13"/>
  <c r="C48" i="14" s="1"/>
  <c r="D48" i="14" s="1"/>
  <c r="R22" i="13"/>
  <c r="C24" i="14" s="1"/>
  <c r="D24" i="14" s="1"/>
  <c r="R18" i="13"/>
  <c r="C15" i="14" s="1"/>
  <c r="D15" i="14" s="1"/>
  <c r="R44" i="13"/>
  <c r="C44" i="14" s="1"/>
  <c r="D44" i="14" s="1"/>
  <c r="R30" i="13"/>
  <c r="C32" i="14" s="1"/>
  <c r="D32" i="14" s="1"/>
  <c r="R13" i="13"/>
  <c r="C13" i="14" s="1"/>
  <c r="D13" i="14" s="1"/>
  <c r="R37" i="13"/>
  <c r="C31" i="14" s="1"/>
  <c r="D31" i="14" s="1"/>
  <c r="R53" i="13"/>
  <c r="C53" i="14" s="1"/>
  <c r="D53" i="14" s="1"/>
  <c r="R4" i="13"/>
  <c r="C4" i="14" s="1"/>
  <c r="D4" i="14" s="1"/>
  <c r="R51" i="13"/>
  <c r="C52" i="14" s="1"/>
  <c r="D52" i="14" s="1"/>
  <c r="R10" i="13"/>
  <c r="C9" i="14" s="1"/>
  <c r="D9" i="14" s="1"/>
  <c r="R8" i="13"/>
  <c r="C7" i="14" s="1"/>
  <c r="D7" i="14" s="1"/>
  <c r="C54" i="14" l="1"/>
  <c r="D3" i="14"/>
  <c r="BA97" i="14"/>
  <c r="D54" i="14" l="1"/>
  <c r="E10" i="14" l="1"/>
  <c r="E17" i="14"/>
  <c r="E25" i="14"/>
  <c r="E40" i="14"/>
  <c r="E44" i="14"/>
  <c r="E36" i="14"/>
  <c r="E45" i="14"/>
  <c r="E26" i="14"/>
  <c r="E11" i="14"/>
  <c r="E20" i="14"/>
  <c r="E14" i="14"/>
  <c r="E18" i="14"/>
  <c r="E30" i="14"/>
  <c r="E33" i="14"/>
  <c r="E16" i="14"/>
  <c r="E28" i="14"/>
  <c r="E34" i="14"/>
  <c r="E12" i="14"/>
  <c r="E31" i="14"/>
  <c r="E6" i="14"/>
  <c r="E47" i="14"/>
  <c r="E19" i="14"/>
  <c r="E22" i="14"/>
  <c r="E41" i="14"/>
  <c r="E13" i="14"/>
  <c r="E48" i="14"/>
  <c r="E5" i="14"/>
  <c r="E46" i="14"/>
  <c r="E4" i="14"/>
  <c r="E52" i="14"/>
  <c r="E51" i="14"/>
  <c r="E42" i="14"/>
  <c r="E7" i="14"/>
  <c r="E39" i="14"/>
  <c r="E50" i="14"/>
  <c r="E27" i="14"/>
  <c r="E23" i="14"/>
  <c r="E38" i="14"/>
  <c r="E43" i="14"/>
  <c r="E32" i="14"/>
  <c r="E37" i="14"/>
  <c r="E49" i="14"/>
  <c r="E8" i="14"/>
  <c r="E24" i="14"/>
  <c r="E35" i="14"/>
  <c r="E21" i="14"/>
  <c r="E29" i="14"/>
  <c r="E15" i="14"/>
  <c r="E53" i="14"/>
  <c r="E9" i="14"/>
  <c r="E3" i="14"/>
  <c r="N880" i="17" l="1"/>
  <c r="R882" i="17"/>
  <c r="P880" i="17"/>
  <c r="F883" i="17"/>
  <c r="J885" i="17"/>
  <c r="N887" i="17"/>
  <c r="R880" i="17"/>
  <c r="H883" i="17"/>
  <c r="L885" i="17"/>
  <c r="F881" i="17"/>
  <c r="J883" i="17"/>
  <c r="N885" i="17"/>
  <c r="R887" i="17"/>
  <c r="H890" i="17"/>
  <c r="H881" i="17"/>
  <c r="L883" i="17"/>
  <c r="P885" i="17"/>
  <c r="F888" i="17"/>
  <c r="J890" i="17"/>
  <c r="F879" i="17"/>
  <c r="H879" i="17"/>
  <c r="L881" i="17"/>
  <c r="P883" i="17"/>
  <c r="F886" i="17"/>
  <c r="J888" i="17"/>
  <c r="J879" i="17"/>
  <c r="N881" i="17"/>
  <c r="R883" i="17"/>
  <c r="H886" i="17"/>
  <c r="L888" i="17"/>
  <c r="P890" i="17"/>
  <c r="L879" i="17"/>
  <c r="P881" i="17"/>
  <c r="F884" i="17"/>
  <c r="P879" i="17"/>
  <c r="F882" i="17"/>
  <c r="J884" i="17"/>
  <c r="N886" i="17"/>
  <c r="R888" i="17"/>
  <c r="R879" i="17"/>
  <c r="H882" i="17"/>
  <c r="L884" i="17"/>
  <c r="P886" i="17"/>
  <c r="F889" i="17"/>
  <c r="F880" i="17"/>
  <c r="J882" i="17"/>
  <c r="N884" i="17"/>
  <c r="R886" i="17"/>
  <c r="H889" i="17"/>
  <c r="L891" i="17"/>
  <c r="H880" i="17"/>
  <c r="L882" i="17"/>
  <c r="P884" i="17"/>
  <c r="F887" i="17"/>
  <c r="J889" i="17"/>
  <c r="N891" i="17"/>
  <c r="R893" i="17"/>
  <c r="J880" i="17"/>
  <c r="N882" i="17"/>
  <c r="R884" i="17"/>
  <c r="H887" i="17"/>
  <c r="L880" i="17"/>
  <c r="P888" i="17"/>
  <c r="J892" i="17"/>
  <c r="J881" i="17"/>
  <c r="L889" i="17"/>
  <c r="L892" i="17"/>
  <c r="R881" i="17"/>
  <c r="N889" i="17"/>
  <c r="N892" i="17"/>
  <c r="P882" i="17"/>
  <c r="P889" i="17"/>
  <c r="P892" i="17"/>
  <c r="N883" i="17"/>
  <c r="R889" i="17"/>
  <c r="R892" i="17"/>
  <c r="H884" i="17"/>
  <c r="F890" i="17"/>
  <c r="F893" i="17"/>
  <c r="F885" i="17"/>
  <c r="L890" i="17"/>
  <c r="H893" i="17"/>
  <c r="H885" i="17"/>
  <c r="N890" i="17"/>
  <c r="J893" i="17"/>
  <c r="R885" i="17"/>
  <c r="R890" i="17"/>
  <c r="L893" i="17"/>
  <c r="J886" i="17"/>
  <c r="F891" i="17"/>
  <c r="N893" i="17"/>
  <c r="L886" i="17"/>
  <c r="H891" i="17"/>
  <c r="P893" i="17"/>
  <c r="J887" i="17"/>
  <c r="J891" i="17"/>
  <c r="L887" i="17"/>
  <c r="P891" i="17"/>
  <c r="P887" i="17"/>
  <c r="R891" i="17"/>
  <c r="H888" i="17"/>
  <c r="F892" i="17"/>
  <c r="N879" i="17"/>
  <c r="N888" i="17"/>
  <c r="H892" i="17"/>
  <c r="K881" i="17"/>
  <c r="G879" i="17"/>
  <c r="K892" i="17"/>
  <c r="M880" i="17"/>
  <c r="K880" i="17"/>
  <c r="I882" i="17"/>
  <c r="Q885" i="17"/>
  <c r="K879" i="17"/>
  <c r="I893" i="17"/>
  <c r="I881" i="17"/>
  <c r="I880" i="17"/>
  <c r="O879" i="17"/>
  <c r="K882" i="17"/>
  <c r="K891" i="17"/>
  <c r="K890" i="17"/>
  <c r="I883" i="17"/>
  <c r="I879" i="17"/>
  <c r="I892" i="17"/>
  <c r="I889" i="17"/>
  <c r="I891" i="17"/>
  <c r="K893" i="17"/>
  <c r="I890" i="17"/>
  <c r="I885" i="17"/>
  <c r="I884" i="17"/>
  <c r="M881" i="17"/>
  <c r="O887" i="17"/>
  <c r="O892" i="17"/>
  <c r="O889" i="17"/>
  <c r="M888" i="17"/>
  <c r="M893" i="17"/>
  <c r="O888" i="17"/>
  <c r="M887" i="17"/>
  <c r="K889" i="17"/>
  <c r="M890" i="17"/>
  <c r="K886" i="17"/>
  <c r="O891" i="17"/>
  <c r="M889" i="17"/>
  <c r="K885" i="17"/>
  <c r="I887" i="17"/>
  <c r="M892" i="17"/>
  <c r="K887" i="17"/>
  <c r="O890" i="17"/>
  <c r="K888" i="17"/>
  <c r="I886" i="17"/>
  <c r="K884" i="17"/>
  <c r="O893" i="17"/>
  <c r="K883" i="17"/>
  <c r="O880" i="17"/>
  <c r="I888" i="17"/>
  <c r="M879" i="17"/>
  <c r="M891" i="17"/>
  <c r="Q892" i="17"/>
  <c r="Q891" i="17"/>
  <c r="G889" i="17"/>
  <c r="O884" i="17"/>
  <c r="Q890" i="17"/>
  <c r="Q889" i="17"/>
  <c r="O885" i="17"/>
  <c r="Q893" i="17"/>
  <c r="M885" i="17"/>
  <c r="O883" i="17"/>
  <c r="Q888" i="17"/>
  <c r="G887" i="17"/>
  <c r="M886" i="17"/>
  <c r="G888" i="17"/>
  <c r="O882" i="17"/>
  <c r="O881" i="17"/>
  <c r="M884" i="17"/>
  <c r="Q887" i="17"/>
  <c r="Q886" i="17"/>
  <c r="O886" i="17"/>
  <c r="M883" i="17"/>
  <c r="M882" i="17"/>
  <c r="G886" i="17"/>
  <c r="G885" i="17"/>
  <c r="G893" i="17"/>
  <c r="G892" i="17"/>
  <c r="G890" i="17"/>
  <c r="G891" i="17"/>
  <c r="Q884" i="17"/>
  <c r="G883" i="17"/>
  <c r="G882" i="17"/>
  <c r="Q883" i="17"/>
  <c r="G881" i="17"/>
  <c r="Q882" i="17"/>
  <c r="Q881" i="17"/>
  <c r="Q880" i="17"/>
  <c r="G880" i="17"/>
  <c r="G884" i="17"/>
  <c r="Q879" i="17"/>
  <c r="L1270" i="17"/>
  <c r="P1272" i="17"/>
  <c r="F1275" i="17"/>
  <c r="J1277" i="17"/>
  <c r="N1279" i="17"/>
  <c r="R1281" i="17"/>
  <c r="N1270" i="17"/>
  <c r="R1272" i="17"/>
  <c r="H1275" i="17"/>
  <c r="L1277" i="17"/>
  <c r="P1279" i="17"/>
  <c r="F1282" i="17"/>
  <c r="P1270" i="17"/>
  <c r="F1273" i="17"/>
  <c r="J1275" i="17"/>
  <c r="N1277" i="17"/>
  <c r="R1279" i="17"/>
  <c r="H1282" i="17"/>
  <c r="R1270" i="17"/>
  <c r="H1273" i="17"/>
  <c r="L1275" i="17"/>
  <c r="P1277" i="17"/>
  <c r="F1280" i="17"/>
  <c r="J1282" i="17"/>
  <c r="F1271" i="17"/>
  <c r="J1273" i="17"/>
  <c r="N1275" i="17"/>
  <c r="R1277" i="17"/>
  <c r="H1280" i="17"/>
  <c r="L1282" i="17"/>
  <c r="H1271" i="17"/>
  <c r="L1273" i="17"/>
  <c r="P1275" i="17"/>
  <c r="F1278" i="17"/>
  <c r="J1280" i="17"/>
  <c r="N1282" i="17"/>
  <c r="F1269" i="17"/>
  <c r="J1271" i="17"/>
  <c r="N1273" i="17"/>
  <c r="R1275" i="17"/>
  <c r="H1278" i="17"/>
  <c r="L1280" i="17"/>
  <c r="P1282" i="17"/>
  <c r="H1269" i="17"/>
  <c r="L1271" i="17"/>
  <c r="P1273" i="17"/>
  <c r="F1276" i="17"/>
  <c r="J1278" i="17"/>
  <c r="N1280" i="17"/>
  <c r="R1282" i="17"/>
  <c r="J1269" i="17"/>
  <c r="N1271" i="17"/>
  <c r="R1273" i="17"/>
  <c r="H1276" i="17"/>
  <c r="L1278" i="17"/>
  <c r="P1280" i="17"/>
  <c r="F1283" i="17"/>
  <c r="L1269" i="17"/>
  <c r="P1271" i="17"/>
  <c r="F1274" i="17"/>
  <c r="J1276" i="17"/>
  <c r="N1278" i="17"/>
  <c r="R1280" i="17"/>
  <c r="H1283" i="17"/>
  <c r="N1269" i="17"/>
  <c r="R1271" i="17"/>
  <c r="H1274" i="17"/>
  <c r="L1276" i="17"/>
  <c r="P1278" i="17"/>
  <c r="F1281" i="17"/>
  <c r="J1283" i="17"/>
  <c r="P1269" i="17"/>
  <c r="F1272" i="17"/>
  <c r="J1274" i="17"/>
  <c r="N1276" i="17"/>
  <c r="R1278" i="17"/>
  <c r="H1281" i="17"/>
  <c r="L1283" i="17"/>
  <c r="R1269" i="17"/>
  <c r="H1272" i="17"/>
  <c r="L1274" i="17"/>
  <c r="P1276" i="17"/>
  <c r="F1279" i="17"/>
  <c r="J1281" i="17"/>
  <c r="N1283" i="17"/>
  <c r="F1270" i="17"/>
  <c r="J1272" i="17"/>
  <c r="N1274" i="17"/>
  <c r="R1276" i="17"/>
  <c r="H1279" i="17"/>
  <c r="L1281" i="17"/>
  <c r="P1283" i="17"/>
  <c r="H1270" i="17"/>
  <c r="L1272" i="17"/>
  <c r="P1274" i="17"/>
  <c r="F1277" i="17"/>
  <c r="J1279" i="17"/>
  <c r="N1281" i="17"/>
  <c r="R1283" i="17"/>
  <c r="J1270" i="17"/>
  <c r="N1272" i="17"/>
  <c r="R1274" i="17"/>
  <c r="H1277" i="17"/>
  <c r="L1279" i="17"/>
  <c r="P1281" i="17"/>
  <c r="I1282" i="17"/>
  <c r="K1282" i="17"/>
  <c r="K1278" i="17"/>
  <c r="O1279" i="17"/>
  <c r="Q1278" i="17"/>
  <c r="K1275" i="17"/>
  <c r="I1276" i="17"/>
  <c r="K1274" i="17"/>
  <c r="M1280" i="17"/>
  <c r="I1275" i="17"/>
  <c r="M1276" i="17"/>
  <c r="K1281" i="17"/>
  <c r="I1280" i="17"/>
  <c r="I1271" i="17"/>
  <c r="I1269" i="17"/>
  <c r="I1278" i="17"/>
  <c r="I1274" i="17"/>
  <c r="I1270" i="17"/>
  <c r="M1279" i="17"/>
  <c r="K1277" i="17"/>
  <c r="M1275" i="17"/>
  <c r="M1278" i="17"/>
  <c r="I1277" i="17"/>
  <c r="K1280" i="17"/>
  <c r="K1276" i="17"/>
  <c r="G1279" i="17"/>
  <c r="I1281" i="17"/>
  <c r="I1272" i="17"/>
  <c r="I1283" i="17"/>
  <c r="K1279" i="17"/>
  <c r="I1273" i="17"/>
  <c r="M1281" i="17"/>
  <c r="M1277" i="17"/>
  <c r="I1279" i="17"/>
  <c r="M1273" i="17"/>
  <c r="M1271" i="17"/>
  <c r="K1270" i="17"/>
  <c r="O1275" i="17"/>
  <c r="M1270" i="17"/>
  <c r="M1283" i="17"/>
  <c r="K1269" i="17"/>
  <c r="M1282" i="17"/>
  <c r="O1278" i="17"/>
  <c r="K1271" i="17"/>
  <c r="O1274" i="17"/>
  <c r="K1283" i="17"/>
  <c r="O1280" i="17"/>
  <c r="O1277" i="17"/>
  <c r="K1272" i="17"/>
  <c r="O1270" i="17"/>
  <c r="O1271" i="17"/>
  <c r="O1276" i="17"/>
  <c r="M1272" i="17"/>
  <c r="O1273" i="17"/>
  <c r="M1269" i="17"/>
  <c r="O1272" i="17"/>
  <c r="K1273" i="17"/>
  <c r="M1274" i="17"/>
  <c r="Q1269" i="17"/>
  <c r="Q1271" i="17"/>
  <c r="Q1270" i="17"/>
  <c r="G1270" i="17"/>
  <c r="G1269" i="17"/>
  <c r="G1277" i="17"/>
  <c r="G1276" i="17"/>
  <c r="G1274" i="17"/>
  <c r="Q1283" i="17"/>
  <c r="G1275" i="17"/>
  <c r="G1278" i="17"/>
  <c r="Q1282" i="17"/>
  <c r="Q1276" i="17"/>
  <c r="Q1275" i="17"/>
  <c r="G1273" i="17"/>
  <c r="Q1274" i="17"/>
  <c r="Q1273" i="17"/>
  <c r="O1269" i="17"/>
  <c r="Q1277" i="17"/>
  <c r="O1283" i="17"/>
  <c r="Q1272" i="17"/>
  <c r="O1282" i="17"/>
  <c r="O1281" i="17"/>
  <c r="G1272" i="17"/>
  <c r="G1271" i="17"/>
  <c r="Q1281" i="17"/>
  <c r="Q1280" i="17"/>
  <c r="G1280" i="17"/>
  <c r="Q1279" i="17"/>
  <c r="G1283" i="17"/>
  <c r="G1282" i="17"/>
  <c r="G1281" i="17"/>
  <c r="F1000" i="17"/>
  <c r="J1002" i="17"/>
  <c r="N1004" i="17"/>
  <c r="R1006" i="17"/>
  <c r="H1009" i="17"/>
  <c r="L1011" i="17"/>
  <c r="P1013" i="17"/>
  <c r="H1000" i="17"/>
  <c r="L1002" i="17"/>
  <c r="P1004" i="17"/>
  <c r="F1007" i="17"/>
  <c r="J1009" i="17"/>
  <c r="N1011" i="17"/>
  <c r="R1013" i="17"/>
  <c r="J1000" i="17"/>
  <c r="N1002" i="17"/>
  <c r="R1004" i="17"/>
  <c r="H1007" i="17"/>
  <c r="L1009" i="17"/>
  <c r="P1011" i="17"/>
  <c r="L1000" i="17"/>
  <c r="P1002" i="17"/>
  <c r="F1005" i="17"/>
  <c r="J1007" i="17"/>
  <c r="N1009" i="17"/>
  <c r="R1011" i="17"/>
  <c r="N1000" i="17"/>
  <c r="R1002" i="17"/>
  <c r="H1005" i="17"/>
  <c r="L1007" i="17"/>
  <c r="P1009" i="17"/>
  <c r="F1012" i="17"/>
  <c r="P1000" i="17"/>
  <c r="F1003" i="17"/>
  <c r="J1005" i="17"/>
  <c r="N1007" i="17"/>
  <c r="R1009" i="17"/>
  <c r="H1012" i="17"/>
  <c r="R1000" i="17"/>
  <c r="H1003" i="17"/>
  <c r="L1005" i="17"/>
  <c r="P1007" i="17"/>
  <c r="F1010" i="17"/>
  <c r="J1012" i="17"/>
  <c r="F1001" i="17"/>
  <c r="J1003" i="17"/>
  <c r="N1005" i="17"/>
  <c r="R1007" i="17"/>
  <c r="H1010" i="17"/>
  <c r="L1012" i="17"/>
  <c r="H1001" i="17"/>
  <c r="L1003" i="17"/>
  <c r="P1005" i="17"/>
  <c r="F1008" i="17"/>
  <c r="J1010" i="17"/>
  <c r="N1012" i="17"/>
  <c r="F999" i="17"/>
  <c r="J1001" i="17"/>
  <c r="N1003" i="17"/>
  <c r="R1005" i="17"/>
  <c r="H1008" i="17"/>
  <c r="L1010" i="17"/>
  <c r="P1012" i="17"/>
  <c r="H999" i="17"/>
  <c r="L1001" i="17"/>
  <c r="P1003" i="17"/>
  <c r="F1006" i="17"/>
  <c r="J1008" i="17"/>
  <c r="N1010" i="17"/>
  <c r="R1012" i="17"/>
  <c r="J999" i="17"/>
  <c r="N1001" i="17"/>
  <c r="R1003" i="17"/>
  <c r="H1006" i="17"/>
  <c r="L1008" i="17"/>
  <c r="P1010" i="17"/>
  <c r="F1013" i="17"/>
  <c r="L999" i="17"/>
  <c r="P1001" i="17"/>
  <c r="F1004" i="17"/>
  <c r="J1006" i="17"/>
  <c r="N1008" i="17"/>
  <c r="R1010" i="17"/>
  <c r="H1013" i="17"/>
  <c r="N999" i="17"/>
  <c r="R1001" i="17"/>
  <c r="H1004" i="17"/>
  <c r="L1006" i="17"/>
  <c r="P1008" i="17"/>
  <c r="F1011" i="17"/>
  <c r="J1013" i="17"/>
  <c r="P999" i="17"/>
  <c r="F1002" i="17"/>
  <c r="J1004" i="17"/>
  <c r="N1006" i="17"/>
  <c r="R1008" i="17"/>
  <c r="H1011" i="17"/>
  <c r="L1013" i="17"/>
  <c r="R999" i="17"/>
  <c r="H1002" i="17"/>
  <c r="L1004" i="17"/>
  <c r="P1006" i="17"/>
  <c r="F1009" i="17"/>
  <c r="J1011" i="17"/>
  <c r="N1013" i="17"/>
  <c r="M1008" i="17"/>
  <c r="K1010" i="17"/>
  <c r="K1006" i="17"/>
  <c r="K1003" i="17"/>
  <c r="I1010" i="17"/>
  <c r="K1002" i="17"/>
  <c r="K1009" i="17"/>
  <c r="I1011" i="17"/>
  <c r="I1007" i="17"/>
  <c r="I999" i="17"/>
  <c r="I1004" i="17"/>
  <c r="I1002" i="17"/>
  <c r="I1001" i="17"/>
  <c r="I1003" i="17"/>
  <c r="K1005" i="17"/>
  <c r="K1008" i="17"/>
  <c r="I1006" i="17"/>
  <c r="K1004" i="17"/>
  <c r="G1007" i="17"/>
  <c r="I1009" i="17"/>
  <c r="K1007" i="17"/>
  <c r="I1005" i="17"/>
  <c r="O1007" i="17"/>
  <c r="Q1006" i="17"/>
  <c r="I1008" i="17"/>
  <c r="M999" i="17"/>
  <c r="M1002" i="17"/>
  <c r="O1003" i="17"/>
  <c r="M1001" i="17"/>
  <c r="K1013" i="17"/>
  <c r="O1006" i="17"/>
  <c r="M1004" i="17"/>
  <c r="K999" i="17"/>
  <c r="K1012" i="17"/>
  <c r="O1002" i="17"/>
  <c r="K1000" i="17"/>
  <c r="K1011" i="17"/>
  <c r="O1008" i="17"/>
  <c r="O1005" i="17"/>
  <c r="M1007" i="17"/>
  <c r="I1000" i="17"/>
  <c r="I1013" i="17"/>
  <c r="M1003" i="17"/>
  <c r="I1012" i="17"/>
  <c r="M1009" i="17"/>
  <c r="M1006" i="17"/>
  <c r="O999" i="17"/>
  <c r="O1004" i="17"/>
  <c r="O1001" i="17"/>
  <c r="M1000" i="17"/>
  <c r="M1005" i="17"/>
  <c r="O1000" i="17"/>
  <c r="K1001" i="17"/>
  <c r="M1012" i="17"/>
  <c r="M1011" i="17"/>
  <c r="M1010" i="17"/>
  <c r="Q999" i="17"/>
  <c r="G1013" i="17"/>
  <c r="G1012" i="17"/>
  <c r="G1005" i="17"/>
  <c r="G1004" i="17"/>
  <c r="G1002" i="17"/>
  <c r="Q1012" i="17"/>
  <c r="G1003" i="17"/>
  <c r="Q1011" i="17"/>
  <c r="G1006" i="17"/>
  <c r="Q1013" i="17"/>
  <c r="O1012" i="17"/>
  <c r="Q1004" i="17"/>
  <c r="Q1003" i="17"/>
  <c r="G1001" i="17"/>
  <c r="O1013" i="17"/>
  <c r="Q1002" i="17"/>
  <c r="Q1001" i="17"/>
  <c r="Q1005" i="17"/>
  <c r="M1013" i="17"/>
  <c r="O1011" i="17"/>
  <c r="Q1000" i="17"/>
  <c r="G999" i="17"/>
  <c r="O1010" i="17"/>
  <c r="O1009" i="17"/>
  <c r="Q1010" i="17"/>
  <c r="Q1009" i="17"/>
  <c r="Q1008" i="17"/>
  <c r="G1008" i="17"/>
  <c r="G1000" i="17"/>
  <c r="Q1007" i="17"/>
  <c r="G1011" i="17"/>
  <c r="G1010" i="17"/>
  <c r="G1009" i="17"/>
  <c r="F1419" i="17"/>
  <c r="J1421" i="17"/>
  <c r="N1423" i="17"/>
  <c r="R1425" i="17"/>
  <c r="H1428" i="17"/>
  <c r="L1430" i="17"/>
  <c r="J1419" i="17"/>
  <c r="N1421" i="17"/>
  <c r="N1419" i="17"/>
  <c r="R1421" i="17"/>
  <c r="H1424" i="17"/>
  <c r="L1426" i="17"/>
  <c r="P1419" i="17"/>
  <c r="F1422" i="17"/>
  <c r="J1424" i="17"/>
  <c r="R1419" i="17"/>
  <c r="H1422" i="17"/>
  <c r="H1420" i="17"/>
  <c r="L1422" i="17"/>
  <c r="J1420" i="17"/>
  <c r="N1422" i="17"/>
  <c r="R1424" i="17"/>
  <c r="H1427" i="17"/>
  <c r="L1420" i="17"/>
  <c r="P1422" i="17"/>
  <c r="F1425" i="17"/>
  <c r="J1427" i="17"/>
  <c r="N1420" i="17"/>
  <c r="R1422" i="17"/>
  <c r="H1425" i="17"/>
  <c r="L1427" i="17"/>
  <c r="P1429" i="17"/>
  <c r="P1420" i="17"/>
  <c r="F1423" i="17"/>
  <c r="J1425" i="17"/>
  <c r="N1427" i="17"/>
  <c r="R1420" i="17"/>
  <c r="H1423" i="17"/>
  <c r="F1421" i="17"/>
  <c r="J1423" i="17"/>
  <c r="N1425" i="17"/>
  <c r="R1427" i="17"/>
  <c r="H1421" i="17"/>
  <c r="L1423" i="17"/>
  <c r="P1425" i="17"/>
  <c r="F1428" i="17"/>
  <c r="F1426" i="17"/>
  <c r="L1429" i="17"/>
  <c r="F1432" i="17"/>
  <c r="H1426" i="17"/>
  <c r="N1429" i="17"/>
  <c r="H1432" i="17"/>
  <c r="J1426" i="17"/>
  <c r="R1429" i="17"/>
  <c r="J1432" i="17"/>
  <c r="H1419" i="17"/>
  <c r="N1426" i="17"/>
  <c r="F1430" i="17"/>
  <c r="L1432" i="17"/>
  <c r="L1419" i="17"/>
  <c r="P1426" i="17"/>
  <c r="H1430" i="17"/>
  <c r="N1432" i="17"/>
  <c r="F1420" i="17"/>
  <c r="R1426" i="17"/>
  <c r="J1430" i="17"/>
  <c r="P1432" i="17"/>
  <c r="L1421" i="17"/>
  <c r="F1427" i="17"/>
  <c r="N1430" i="17"/>
  <c r="R1432" i="17"/>
  <c r="P1421" i="17"/>
  <c r="P1427" i="17"/>
  <c r="P1430" i="17"/>
  <c r="F1433" i="17"/>
  <c r="J1422" i="17"/>
  <c r="J1428" i="17"/>
  <c r="R1430" i="17"/>
  <c r="H1433" i="17"/>
  <c r="P1423" i="17"/>
  <c r="L1428" i="17"/>
  <c r="F1431" i="17"/>
  <c r="J1433" i="17"/>
  <c r="R1423" i="17"/>
  <c r="N1428" i="17"/>
  <c r="H1431" i="17"/>
  <c r="L1433" i="17"/>
  <c r="F1424" i="17"/>
  <c r="P1428" i="17"/>
  <c r="J1431" i="17"/>
  <c r="N1433" i="17"/>
  <c r="L1424" i="17"/>
  <c r="R1428" i="17"/>
  <c r="L1431" i="17"/>
  <c r="P1433" i="17"/>
  <c r="N1424" i="17"/>
  <c r="F1429" i="17"/>
  <c r="N1431" i="17"/>
  <c r="R1433" i="17"/>
  <c r="P1424" i="17"/>
  <c r="H1429" i="17"/>
  <c r="P1431" i="17"/>
  <c r="L1425" i="17"/>
  <c r="J1429" i="17"/>
  <c r="R1431" i="17"/>
  <c r="I1428" i="17"/>
  <c r="I1432" i="17"/>
  <c r="K1424" i="17"/>
  <c r="K1420" i="17"/>
  <c r="I1427" i="17"/>
  <c r="K1423" i="17"/>
  <c r="G1423" i="17"/>
  <c r="I1425" i="17"/>
  <c r="M1425" i="17"/>
  <c r="M1421" i="17"/>
  <c r="Q1422" i="17"/>
  <c r="M1433" i="17"/>
  <c r="I1421" i="17"/>
  <c r="K1432" i="17"/>
  <c r="K1426" i="17"/>
  <c r="K1422" i="17"/>
  <c r="K1419" i="17"/>
  <c r="O1423" i="17"/>
  <c r="I1426" i="17"/>
  <c r="K1425" i="17"/>
  <c r="I1420" i="17"/>
  <c r="I1419" i="17"/>
  <c r="I1433" i="17"/>
  <c r="I1429" i="17"/>
  <c r="M1420" i="17"/>
  <c r="I1422" i="17"/>
  <c r="I1431" i="17"/>
  <c r="I1430" i="17"/>
  <c r="I1424" i="17"/>
  <c r="M1423" i="17"/>
  <c r="K1421" i="17"/>
  <c r="M1419" i="17"/>
  <c r="M1424" i="17"/>
  <c r="I1423" i="17"/>
  <c r="M1422" i="17"/>
  <c r="K1433" i="17"/>
  <c r="Q1431" i="17"/>
  <c r="M1432" i="17"/>
  <c r="O1420" i="17"/>
  <c r="O1433" i="17"/>
  <c r="M1429" i="17"/>
  <c r="O1432" i="17"/>
  <c r="M1428" i="17"/>
  <c r="K1430" i="17"/>
  <c r="M1431" i="17"/>
  <c r="M1430" i="17"/>
  <c r="Q1421" i="17"/>
  <c r="O1419" i="17"/>
  <c r="Q1433" i="17"/>
  <c r="K1429" i="17"/>
  <c r="M1427" i="17"/>
  <c r="M1426" i="17"/>
  <c r="Q1423" i="17"/>
  <c r="Q1420" i="17"/>
  <c r="Q1429" i="17"/>
  <c r="K1431" i="17"/>
  <c r="O1422" i="17"/>
  <c r="K1428" i="17"/>
  <c r="K1427" i="17"/>
  <c r="O1424" i="17"/>
  <c r="O1421" i="17"/>
  <c r="Q1430" i="17"/>
  <c r="Q1419" i="17"/>
  <c r="Q1432" i="17"/>
  <c r="O1428" i="17"/>
  <c r="Q1426" i="17"/>
  <c r="O1429" i="17"/>
  <c r="Q1425" i="17"/>
  <c r="Q1424" i="17"/>
  <c r="O1431" i="17"/>
  <c r="O1427" i="17"/>
  <c r="G1432" i="17"/>
  <c r="G1431" i="17"/>
  <c r="O1426" i="17"/>
  <c r="O1425" i="17"/>
  <c r="O1430" i="17"/>
  <c r="G1429" i="17"/>
  <c r="G1430" i="17"/>
  <c r="G1428" i="17"/>
  <c r="Q1427" i="17"/>
  <c r="G1421" i="17"/>
  <c r="G1420" i="17"/>
  <c r="Q1428" i="17"/>
  <c r="G1419" i="17"/>
  <c r="G1422" i="17"/>
  <c r="G1433" i="17"/>
  <c r="G1427" i="17"/>
  <c r="G1426" i="17"/>
  <c r="G1425" i="17"/>
  <c r="G1424" i="17"/>
  <c r="N1059" i="17"/>
  <c r="P1059" i="17"/>
  <c r="F1062" i="17"/>
  <c r="H1060" i="17"/>
  <c r="L1062" i="17"/>
  <c r="J1060" i="17"/>
  <c r="N1062" i="17"/>
  <c r="L1060" i="17"/>
  <c r="F1059" i="17"/>
  <c r="J1061" i="17"/>
  <c r="H1059" i="17"/>
  <c r="L1061" i="17"/>
  <c r="N1061" i="17"/>
  <c r="J1064" i="17"/>
  <c r="N1066" i="17"/>
  <c r="R1068" i="17"/>
  <c r="H1071" i="17"/>
  <c r="L1073" i="17"/>
  <c r="P1061" i="17"/>
  <c r="L1064" i="17"/>
  <c r="P1066" i="17"/>
  <c r="F1069" i="17"/>
  <c r="J1071" i="17"/>
  <c r="N1073" i="17"/>
  <c r="R1061" i="17"/>
  <c r="N1064" i="17"/>
  <c r="R1066" i="17"/>
  <c r="H1069" i="17"/>
  <c r="L1071" i="17"/>
  <c r="P1073" i="17"/>
  <c r="H1062" i="17"/>
  <c r="P1064" i="17"/>
  <c r="F1067" i="17"/>
  <c r="J1069" i="17"/>
  <c r="N1071" i="17"/>
  <c r="R1073" i="17"/>
  <c r="J1062" i="17"/>
  <c r="R1064" i="17"/>
  <c r="H1067" i="17"/>
  <c r="L1069" i="17"/>
  <c r="P1071" i="17"/>
  <c r="P1062" i="17"/>
  <c r="F1065" i="17"/>
  <c r="J1067" i="17"/>
  <c r="N1069" i="17"/>
  <c r="R1071" i="17"/>
  <c r="R1062" i="17"/>
  <c r="H1065" i="17"/>
  <c r="L1067" i="17"/>
  <c r="P1069" i="17"/>
  <c r="F1072" i="17"/>
  <c r="J1059" i="17"/>
  <c r="F1063" i="17"/>
  <c r="J1065" i="17"/>
  <c r="N1067" i="17"/>
  <c r="R1069" i="17"/>
  <c r="H1072" i="17"/>
  <c r="L1059" i="17"/>
  <c r="H1063" i="17"/>
  <c r="L1065" i="17"/>
  <c r="P1067" i="17"/>
  <c r="F1070" i="17"/>
  <c r="J1072" i="17"/>
  <c r="R1059" i="17"/>
  <c r="J1063" i="17"/>
  <c r="N1065" i="17"/>
  <c r="R1067" i="17"/>
  <c r="H1070" i="17"/>
  <c r="L1072" i="17"/>
  <c r="F1060" i="17"/>
  <c r="L1063" i="17"/>
  <c r="P1065" i="17"/>
  <c r="F1068" i="17"/>
  <c r="J1070" i="17"/>
  <c r="N1072" i="17"/>
  <c r="N1060" i="17"/>
  <c r="N1063" i="17"/>
  <c r="R1065" i="17"/>
  <c r="H1068" i="17"/>
  <c r="L1070" i="17"/>
  <c r="P1072" i="17"/>
  <c r="P1060" i="17"/>
  <c r="P1063" i="17"/>
  <c r="F1066" i="17"/>
  <c r="J1068" i="17"/>
  <c r="N1070" i="17"/>
  <c r="R1072" i="17"/>
  <c r="R1060" i="17"/>
  <c r="R1063" i="17"/>
  <c r="H1066" i="17"/>
  <c r="L1068" i="17"/>
  <c r="P1070" i="17"/>
  <c r="F1073" i="17"/>
  <c r="F1061" i="17"/>
  <c r="F1064" i="17"/>
  <c r="J1066" i="17"/>
  <c r="N1068" i="17"/>
  <c r="R1070" i="17"/>
  <c r="H1073" i="17"/>
  <c r="H1061" i="17"/>
  <c r="H1064" i="17"/>
  <c r="L1066" i="17"/>
  <c r="P1068" i="17"/>
  <c r="F1071" i="17"/>
  <c r="J1073" i="17"/>
  <c r="I1071" i="17"/>
  <c r="G1071" i="17"/>
  <c r="I1065" i="17"/>
  <c r="I1072" i="17"/>
  <c r="I1063" i="17"/>
  <c r="I1059" i="17"/>
  <c r="I1068" i="17"/>
  <c r="K1073" i="17"/>
  <c r="I1066" i="17"/>
  <c r="I1062" i="17"/>
  <c r="I1067" i="17"/>
  <c r="K1069" i="17"/>
  <c r="Q1070" i="17"/>
  <c r="K1072" i="17"/>
  <c r="I1070" i="17"/>
  <c r="K1068" i="17"/>
  <c r="I1073" i="17"/>
  <c r="I1064" i="17"/>
  <c r="K1071" i="17"/>
  <c r="I1069" i="17"/>
  <c r="I1060" i="17"/>
  <c r="K1070" i="17"/>
  <c r="K1067" i="17"/>
  <c r="M1072" i="17"/>
  <c r="O1071" i="17"/>
  <c r="K1066" i="17"/>
  <c r="O1070" i="17"/>
  <c r="M1068" i="17"/>
  <c r="K1063" i="17"/>
  <c r="O1066" i="17"/>
  <c r="K1064" i="17"/>
  <c r="K1060" i="17"/>
  <c r="O1072" i="17"/>
  <c r="O1069" i="17"/>
  <c r="K1059" i="17"/>
  <c r="M1071" i="17"/>
  <c r="M1067" i="17"/>
  <c r="O1062" i="17"/>
  <c r="I1061" i="17"/>
  <c r="M1073" i="17"/>
  <c r="M1070" i="17"/>
  <c r="O1063" i="17"/>
  <c r="O1068" i="17"/>
  <c r="O1065" i="17"/>
  <c r="M1064" i="17"/>
  <c r="M1069" i="17"/>
  <c r="O1064" i="17"/>
  <c r="K1065" i="17"/>
  <c r="M1063" i="17"/>
  <c r="M1066" i="17"/>
  <c r="K1062" i="17"/>
  <c r="O1067" i="17"/>
  <c r="M1065" i="17"/>
  <c r="K1061" i="17"/>
  <c r="G1061" i="17"/>
  <c r="G1060" i="17"/>
  <c r="G1069" i="17"/>
  <c r="G1068" i="17"/>
  <c r="G1066" i="17"/>
  <c r="G1067" i="17"/>
  <c r="Q1060" i="17"/>
  <c r="G1070" i="17"/>
  <c r="Q1059" i="17"/>
  <c r="Q1061" i="17"/>
  <c r="Q1068" i="17"/>
  <c r="Q1067" i="17"/>
  <c r="G1065" i="17"/>
  <c r="O1060" i="17"/>
  <c r="Q1066" i="17"/>
  <c r="Q1065" i="17"/>
  <c r="O1061" i="17"/>
  <c r="Q1069" i="17"/>
  <c r="M1061" i="17"/>
  <c r="O1059" i="17"/>
  <c r="Q1064" i="17"/>
  <c r="G1063" i="17"/>
  <c r="M1062" i="17"/>
  <c r="O1073" i="17"/>
  <c r="G1064" i="17"/>
  <c r="M1060" i="17"/>
  <c r="Q1063" i="17"/>
  <c r="Q1062" i="17"/>
  <c r="M1059" i="17"/>
  <c r="G1072" i="17"/>
  <c r="Q1071" i="17"/>
  <c r="G1059" i="17"/>
  <c r="G1073" i="17"/>
  <c r="Q1073" i="17"/>
  <c r="G1062" i="17"/>
  <c r="Q1072" i="17"/>
  <c r="R1164" i="17"/>
  <c r="H1167" i="17"/>
  <c r="L1169" i="17"/>
  <c r="P1171" i="17"/>
  <c r="F1174" i="17"/>
  <c r="J1176" i="17"/>
  <c r="N1178" i="17"/>
  <c r="F1165" i="17"/>
  <c r="J1167" i="17"/>
  <c r="N1169" i="17"/>
  <c r="R1171" i="17"/>
  <c r="H1174" i="17"/>
  <c r="L1176" i="17"/>
  <c r="P1178" i="17"/>
  <c r="H1165" i="17"/>
  <c r="L1167" i="17"/>
  <c r="P1169" i="17"/>
  <c r="F1172" i="17"/>
  <c r="J1174" i="17"/>
  <c r="N1176" i="17"/>
  <c r="R1178" i="17"/>
  <c r="J1165" i="17"/>
  <c r="N1167" i="17"/>
  <c r="R1169" i="17"/>
  <c r="H1172" i="17"/>
  <c r="L1174" i="17"/>
  <c r="P1176" i="17"/>
  <c r="L1165" i="17"/>
  <c r="P1167" i="17"/>
  <c r="F1170" i="17"/>
  <c r="J1172" i="17"/>
  <c r="N1174" i="17"/>
  <c r="R1176" i="17"/>
  <c r="N1165" i="17"/>
  <c r="R1167" i="17"/>
  <c r="H1170" i="17"/>
  <c r="L1172" i="17"/>
  <c r="P1174" i="17"/>
  <c r="F1177" i="17"/>
  <c r="P1165" i="17"/>
  <c r="F1168" i="17"/>
  <c r="J1170" i="17"/>
  <c r="N1172" i="17"/>
  <c r="R1174" i="17"/>
  <c r="H1177" i="17"/>
  <c r="R1165" i="17"/>
  <c r="H1168" i="17"/>
  <c r="L1170" i="17"/>
  <c r="P1172" i="17"/>
  <c r="F1175" i="17"/>
  <c r="J1177" i="17"/>
  <c r="F1166" i="17"/>
  <c r="J1168" i="17"/>
  <c r="N1170" i="17"/>
  <c r="R1172" i="17"/>
  <c r="H1175" i="17"/>
  <c r="L1177" i="17"/>
  <c r="H1166" i="17"/>
  <c r="L1168" i="17"/>
  <c r="P1170" i="17"/>
  <c r="F1173" i="17"/>
  <c r="J1175" i="17"/>
  <c r="N1177" i="17"/>
  <c r="F1164" i="17"/>
  <c r="J1166" i="17"/>
  <c r="N1168" i="17"/>
  <c r="R1170" i="17"/>
  <c r="H1173" i="17"/>
  <c r="L1175" i="17"/>
  <c r="P1177" i="17"/>
  <c r="H1164" i="17"/>
  <c r="L1166" i="17"/>
  <c r="P1168" i="17"/>
  <c r="F1171" i="17"/>
  <c r="J1173" i="17"/>
  <c r="N1175" i="17"/>
  <c r="R1177" i="17"/>
  <c r="J1164" i="17"/>
  <c r="N1166" i="17"/>
  <c r="R1168" i="17"/>
  <c r="H1171" i="17"/>
  <c r="L1173" i="17"/>
  <c r="P1175" i="17"/>
  <c r="F1178" i="17"/>
  <c r="L1164" i="17"/>
  <c r="P1166" i="17"/>
  <c r="F1169" i="17"/>
  <c r="J1171" i="17"/>
  <c r="N1173" i="17"/>
  <c r="R1175" i="17"/>
  <c r="H1178" i="17"/>
  <c r="N1164" i="17"/>
  <c r="R1166" i="17"/>
  <c r="H1169" i="17"/>
  <c r="L1171" i="17"/>
  <c r="P1173" i="17"/>
  <c r="F1176" i="17"/>
  <c r="J1178" i="17"/>
  <c r="P1164" i="17"/>
  <c r="F1167" i="17"/>
  <c r="J1169" i="17"/>
  <c r="N1171" i="17"/>
  <c r="R1173" i="17"/>
  <c r="H1176" i="17"/>
  <c r="L1178" i="17"/>
  <c r="I1165" i="17"/>
  <c r="I1176" i="17"/>
  <c r="K1168" i="17"/>
  <c r="K1164" i="17"/>
  <c r="I1169" i="17"/>
  <c r="I1171" i="17"/>
  <c r="K1167" i="17"/>
  <c r="G1167" i="17"/>
  <c r="I1172" i="17"/>
  <c r="I1167" i="17"/>
  <c r="Q1166" i="17"/>
  <c r="K1170" i="17"/>
  <c r="K1166" i="17"/>
  <c r="K1178" i="17"/>
  <c r="O1167" i="17"/>
  <c r="I1170" i="17"/>
  <c r="M1168" i="17"/>
  <c r="K1169" i="17"/>
  <c r="I1175" i="17"/>
  <c r="I1173" i="17"/>
  <c r="I1168" i="17"/>
  <c r="I1178" i="17"/>
  <c r="I1174" i="17"/>
  <c r="I1164" i="17"/>
  <c r="I1166" i="17"/>
  <c r="I1177" i="17"/>
  <c r="M1167" i="17"/>
  <c r="K1165" i="17"/>
  <c r="M1176" i="17"/>
  <c r="O1164" i="17"/>
  <c r="O1177" i="17"/>
  <c r="M1173" i="17"/>
  <c r="O1176" i="17"/>
  <c r="K1177" i="17"/>
  <c r="M1165" i="17"/>
  <c r="M1178" i="17"/>
  <c r="M1175" i="17"/>
  <c r="K1174" i="17"/>
  <c r="M1177" i="17"/>
  <c r="K1173" i="17"/>
  <c r="K1175" i="17"/>
  <c r="O1166" i="17"/>
  <c r="M1164" i="17"/>
  <c r="O1178" i="17"/>
  <c r="K1172" i="17"/>
  <c r="K1176" i="17"/>
  <c r="K1171" i="17"/>
  <c r="O1168" i="17"/>
  <c r="O1165" i="17"/>
  <c r="O1174" i="17"/>
  <c r="M1169" i="17"/>
  <c r="M1166" i="17"/>
  <c r="O1172" i="17"/>
  <c r="Q1164" i="17"/>
  <c r="Q1178" i="17"/>
  <c r="Q1177" i="17"/>
  <c r="O1173" i="17"/>
  <c r="Q1165" i="17"/>
  <c r="O1171" i="17"/>
  <c r="Q1176" i="17"/>
  <c r="O1175" i="17"/>
  <c r="M1174" i="17"/>
  <c r="G1176" i="17"/>
  <c r="G1175" i="17"/>
  <c r="O1170" i="17"/>
  <c r="O1169" i="17"/>
  <c r="M1172" i="17"/>
  <c r="Q1175" i="17"/>
  <c r="Q1174" i="17"/>
  <c r="M1171" i="17"/>
  <c r="M1170" i="17"/>
  <c r="G1174" i="17"/>
  <c r="G1173" i="17"/>
  <c r="G1172" i="17"/>
  <c r="G1178" i="17"/>
  <c r="Q1172" i="17"/>
  <c r="G1165" i="17"/>
  <c r="G1164" i="17"/>
  <c r="Q1171" i="17"/>
  <c r="G1166" i="17"/>
  <c r="G1177" i="17"/>
  <c r="G1171" i="17"/>
  <c r="G1170" i="17"/>
  <c r="G1169" i="17"/>
  <c r="Q1170" i="17"/>
  <c r="Q1169" i="17"/>
  <c r="Q1168" i="17"/>
  <c r="G1168" i="17"/>
  <c r="Q1173" i="17"/>
  <c r="Q1167" i="17"/>
  <c r="N1375" i="17"/>
  <c r="R1377" i="17"/>
  <c r="H1380" i="17"/>
  <c r="L1382" i="17"/>
  <c r="P1384" i="17"/>
  <c r="F1387" i="17"/>
  <c r="R1375" i="17"/>
  <c r="H1378" i="17"/>
  <c r="L1380" i="17"/>
  <c r="P1382" i="17"/>
  <c r="F1385" i="17"/>
  <c r="J1387" i="17"/>
  <c r="F1376" i="17"/>
  <c r="J1378" i="17"/>
  <c r="N1380" i="17"/>
  <c r="R1382" i="17"/>
  <c r="H1385" i="17"/>
  <c r="L1387" i="17"/>
  <c r="H1376" i="17"/>
  <c r="L1378" i="17"/>
  <c r="P1380" i="17"/>
  <c r="F1383" i="17"/>
  <c r="J1385" i="17"/>
  <c r="N1387" i="17"/>
  <c r="F1374" i="17"/>
  <c r="J1376" i="17"/>
  <c r="N1378" i="17"/>
  <c r="R1380" i="17"/>
  <c r="H1383" i="17"/>
  <c r="L1385" i="17"/>
  <c r="P1387" i="17"/>
  <c r="H1374" i="17"/>
  <c r="L1376" i="17"/>
  <c r="P1378" i="17"/>
  <c r="F1381" i="17"/>
  <c r="J1383" i="17"/>
  <c r="N1385" i="17"/>
  <c r="R1387" i="17"/>
  <c r="J1374" i="17"/>
  <c r="N1376" i="17"/>
  <c r="R1378" i="17"/>
  <c r="H1381" i="17"/>
  <c r="L1383" i="17"/>
  <c r="P1385" i="17"/>
  <c r="F1388" i="17"/>
  <c r="L1374" i="17"/>
  <c r="P1376" i="17"/>
  <c r="F1379" i="17"/>
  <c r="J1381" i="17"/>
  <c r="N1383" i="17"/>
  <c r="R1385" i="17"/>
  <c r="H1388" i="17"/>
  <c r="N1374" i="17"/>
  <c r="R1376" i="17"/>
  <c r="H1379" i="17"/>
  <c r="L1381" i="17"/>
  <c r="P1383" i="17"/>
  <c r="F1386" i="17"/>
  <c r="J1388" i="17"/>
  <c r="P1374" i="17"/>
  <c r="F1377" i="17"/>
  <c r="J1379" i="17"/>
  <c r="N1381" i="17"/>
  <c r="R1383" i="17"/>
  <c r="H1386" i="17"/>
  <c r="L1388" i="17"/>
  <c r="R1374" i="17"/>
  <c r="H1377" i="17"/>
  <c r="L1379" i="17"/>
  <c r="P1381" i="17"/>
  <c r="F1384" i="17"/>
  <c r="J1386" i="17"/>
  <c r="N1388" i="17"/>
  <c r="F1375" i="17"/>
  <c r="J1377" i="17"/>
  <c r="N1379" i="17"/>
  <c r="R1381" i="17"/>
  <c r="H1384" i="17"/>
  <c r="L1386" i="17"/>
  <c r="P1388" i="17"/>
  <c r="H1375" i="17"/>
  <c r="L1377" i="17"/>
  <c r="P1379" i="17"/>
  <c r="F1382" i="17"/>
  <c r="J1384" i="17"/>
  <c r="N1386" i="17"/>
  <c r="R1388" i="17"/>
  <c r="J1375" i="17"/>
  <c r="N1377" i="17"/>
  <c r="R1379" i="17"/>
  <c r="H1382" i="17"/>
  <c r="L1384" i="17"/>
  <c r="P1386" i="17"/>
  <c r="L1375" i="17"/>
  <c r="P1377" i="17"/>
  <c r="F1380" i="17"/>
  <c r="J1382" i="17"/>
  <c r="N1384" i="17"/>
  <c r="R1386" i="17"/>
  <c r="F1378" i="17"/>
  <c r="J1380" i="17"/>
  <c r="N1382" i="17"/>
  <c r="R1384" i="17"/>
  <c r="H1387" i="17"/>
  <c r="P1375" i="17"/>
  <c r="M1375" i="17"/>
  <c r="M1374" i="17"/>
  <c r="K1388" i="17"/>
  <c r="I1384" i="17"/>
  <c r="K1376" i="17"/>
  <c r="I1379" i="17"/>
  <c r="K1375" i="17"/>
  <c r="I1380" i="17"/>
  <c r="M1377" i="17"/>
  <c r="M1386" i="17"/>
  <c r="G1375" i="17"/>
  <c r="I1375" i="17"/>
  <c r="M1385" i="17"/>
  <c r="K1384" i="17"/>
  <c r="K1378" i="17"/>
  <c r="K1374" i="17"/>
  <c r="K1387" i="17"/>
  <c r="I1388" i="17"/>
  <c r="I1385" i="17"/>
  <c r="K1386" i="17"/>
  <c r="Q1374" i="17"/>
  <c r="K1377" i="17"/>
  <c r="M1376" i="17"/>
  <c r="I1387" i="17"/>
  <c r="M1388" i="17"/>
  <c r="I1383" i="17"/>
  <c r="I1381" i="17"/>
  <c r="I1378" i="17"/>
  <c r="I1376" i="17"/>
  <c r="I1377" i="17"/>
  <c r="I1386" i="17"/>
  <c r="I1382" i="17"/>
  <c r="O1375" i="17"/>
  <c r="I1374" i="17"/>
  <c r="M1387" i="17"/>
  <c r="Q1387" i="17"/>
  <c r="Q1384" i="17"/>
  <c r="O1383" i="17"/>
  <c r="O1382" i="17"/>
  <c r="O1388" i="17"/>
  <c r="Q1383" i="17"/>
  <c r="M1384" i="17"/>
  <c r="O1385" i="17"/>
  <c r="M1381" i="17"/>
  <c r="Q1386" i="17"/>
  <c r="O1384" i="17"/>
  <c r="K1385" i="17"/>
  <c r="M1380" i="17"/>
  <c r="K1382" i="17"/>
  <c r="O1387" i="17"/>
  <c r="M1383" i="17"/>
  <c r="M1382" i="17"/>
  <c r="Q1385" i="17"/>
  <c r="K1381" i="17"/>
  <c r="M1379" i="17"/>
  <c r="Q1388" i="17"/>
  <c r="M1378" i="17"/>
  <c r="Q1375" i="17"/>
  <c r="Q1381" i="17"/>
  <c r="K1383" i="17"/>
  <c r="O1374" i="17"/>
  <c r="O1386" i="17"/>
  <c r="K1380" i="17"/>
  <c r="K1379" i="17"/>
  <c r="O1376" i="17"/>
  <c r="Q1379" i="17"/>
  <c r="G1387" i="17"/>
  <c r="Q1380" i="17"/>
  <c r="G1374" i="17"/>
  <c r="G1385" i="17"/>
  <c r="O1380" i="17"/>
  <c r="Q1378" i="17"/>
  <c r="O1381" i="17"/>
  <c r="Q1377" i="17"/>
  <c r="Q1376" i="17"/>
  <c r="Q1382" i="17"/>
  <c r="O1379" i="17"/>
  <c r="G1384" i="17"/>
  <c r="G1383" i="17"/>
  <c r="O1378" i="17"/>
  <c r="O1377" i="17"/>
  <c r="G1381" i="17"/>
  <c r="G1382" i="17"/>
  <c r="G1380" i="17"/>
  <c r="G1388" i="17"/>
  <c r="G1386" i="17"/>
  <c r="G1379" i="17"/>
  <c r="G1378" i="17"/>
  <c r="G1377" i="17"/>
  <c r="G1376" i="17"/>
  <c r="H1135" i="17"/>
  <c r="L1137" i="17"/>
  <c r="P1139" i="17"/>
  <c r="F1142" i="17"/>
  <c r="J1144" i="17"/>
  <c r="N1146" i="17"/>
  <c r="R1148" i="17"/>
  <c r="J1135" i="17"/>
  <c r="N1137" i="17"/>
  <c r="R1139" i="17"/>
  <c r="H1142" i="17"/>
  <c r="L1144" i="17"/>
  <c r="P1146" i="17"/>
  <c r="L1135" i="17"/>
  <c r="P1137" i="17"/>
  <c r="F1140" i="17"/>
  <c r="J1142" i="17"/>
  <c r="N1144" i="17"/>
  <c r="R1146" i="17"/>
  <c r="N1135" i="17"/>
  <c r="R1137" i="17"/>
  <c r="H1140" i="17"/>
  <c r="L1142" i="17"/>
  <c r="P1144" i="17"/>
  <c r="F1147" i="17"/>
  <c r="P1135" i="17"/>
  <c r="F1138" i="17"/>
  <c r="J1140" i="17"/>
  <c r="N1142" i="17"/>
  <c r="R1144" i="17"/>
  <c r="H1147" i="17"/>
  <c r="R1135" i="17"/>
  <c r="H1138" i="17"/>
  <c r="L1140" i="17"/>
  <c r="P1142" i="17"/>
  <c r="F1145" i="17"/>
  <c r="J1147" i="17"/>
  <c r="F1136" i="17"/>
  <c r="J1138" i="17"/>
  <c r="N1140" i="17"/>
  <c r="R1142" i="17"/>
  <c r="H1145" i="17"/>
  <c r="L1147" i="17"/>
  <c r="H1136" i="17"/>
  <c r="L1138" i="17"/>
  <c r="P1140" i="17"/>
  <c r="F1143" i="17"/>
  <c r="J1145" i="17"/>
  <c r="N1147" i="17"/>
  <c r="F1134" i="17"/>
  <c r="J1136" i="17"/>
  <c r="N1138" i="17"/>
  <c r="R1140" i="17"/>
  <c r="H1143" i="17"/>
  <c r="L1145" i="17"/>
  <c r="P1147" i="17"/>
  <c r="H1134" i="17"/>
  <c r="L1136" i="17"/>
  <c r="P1138" i="17"/>
  <c r="F1141" i="17"/>
  <c r="J1143" i="17"/>
  <c r="N1145" i="17"/>
  <c r="R1147" i="17"/>
  <c r="J1134" i="17"/>
  <c r="N1136" i="17"/>
  <c r="R1138" i="17"/>
  <c r="H1141" i="17"/>
  <c r="L1143" i="17"/>
  <c r="P1145" i="17"/>
  <c r="F1148" i="17"/>
  <c r="L1134" i="17"/>
  <c r="P1136" i="17"/>
  <c r="F1139" i="17"/>
  <c r="J1141" i="17"/>
  <c r="N1143" i="17"/>
  <c r="R1145" i="17"/>
  <c r="H1148" i="17"/>
  <c r="N1134" i="17"/>
  <c r="R1136" i="17"/>
  <c r="H1139" i="17"/>
  <c r="L1141" i="17"/>
  <c r="P1143" i="17"/>
  <c r="F1146" i="17"/>
  <c r="J1148" i="17"/>
  <c r="P1134" i="17"/>
  <c r="F1137" i="17"/>
  <c r="J1139" i="17"/>
  <c r="N1141" i="17"/>
  <c r="R1143" i="17"/>
  <c r="H1146" i="17"/>
  <c r="L1148" i="17"/>
  <c r="R1134" i="17"/>
  <c r="H1137" i="17"/>
  <c r="L1139" i="17"/>
  <c r="P1141" i="17"/>
  <c r="F1144" i="17"/>
  <c r="J1146" i="17"/>
  <c r="N1148" i="17"/>
  <c r="F1135" i="17"/>
  <c r="J1137" i="17"/>
  <c r="N1139" i="17"/>
  <c r="R1141" i="17"/>
  <c r="H1144" i="17"/>
  <c r="L1146" i="17"/>
  <c r="P1148" i="17"/>
  <c r="M1136" i="17"/>
  <c r="K1148" i="17"/>
  <c r="I1138" i="17"/>
  <c r="I1144" i="17"/>
  <c r="K1136" i="17"/>
  <c r="I1134" i="17"/>
  <c r="I1137" i="17"/>
  <c r="K1135" i="17"/>
  <c r="I1140" i="17"/>
  <c r="O1135" i="17"/>
  <c r="I1135" i="17"/>
  <c r="K1138" i="17"/>
  <c r="K1134" i="17"/>
  <c r="K1147" i="17"/>
  <c r="K1146" i="17"/>
  <c r="I1147" i="17"/>
  <c r="I1143" i="17"/>
  <c r="I1141" i="17"/>
  <c r="I1139" i="17"/>
  <c r="I1148" i="17"/>
  <c r="G1135" i="17"/>
  <c r="I1136" i="17"/>
  <c r="I1146" i="17"/>
  <c r="I1142" i="17"/>
  <c r="Q1134" i="17"/>
  <c r="I1145" i="17"/>
  <c r="K1137" i="17"/>
  <c r="O1142" i="17"/>
  <c r="M1137" i="17"/>
  <c r="M1134" i="17"/>
  <c r="O1143" i="17"/>
  <c r="O1148" i="17"/>
  <c r="M1144" i="17"/>
  <c r="O1145" i="17"/>
  <c r="O1144" i="17"/>
  <c r="K1145" i="17"/>
  <c r="M1146" i="17"/>
  <c r="M1143" i="17"/>
  <c r="K1142" i="17"/>
  <c r="O1147" i="17"/>
  <c r="M1145" i="17"/>
  <c r="K1141" i="17"/>
  <c r="M1148" i="17"/>
  <c r="K1143" i="17"/>
  <c r="O1134" i="17"/>
  <c r="O1146" i="17"/>
  <c r="K1140" i="17"/>
  <c r="K1144" i="17"/>
  <c r="K1139" i="17"/>
  <c r="O1136" i="17"/>
  <c r="M1135" i="17"/>
  <c r="M1147" i="17"/>
  <c r="G1134" i="17"/>
  <c r="Q1148" i="17"/>
  <c r="Q1147" i="17"/>
  <c r="G1145" i="17"/>
  <c r="Q1141" i="17"/>
  <c r="O1140" i="17"/>
  <c r="Q1146" i="17"/>
  <c r="Q1145" i="17"/>
  <c r="O1141" i="17"/>
  <c r="M1141" i="17"/>
  <c r="O1139" i="17"/>
  <c r="Q1144" i="17"/>
  <c r="M1142" i="17"/>
  <c r="G1144" i="17"/>
  <c r="G1143" i="17"/>
  <c r="O1138" i="17"/>
  <c r="O1137" i="17"/>
  <c r="M1140" i="17"/>
  <c r="Q1143" i="17"/>
  <c r="Q1142" i="17"/>
  <c r="M1139" i="17"/>
  <c r="M1138" i="17"/>
  <c r="G1142" i="17"/>
  <c r="G1141" i="17"/>
  <c r="G1148" i="17"/>
  <c r="G1146" i="17"/>
  <c r="Q1140" i="17"/>
  <c r="G1147" i="17"/>
  <c r="G1139" i="17"/>
  <c r="Q1139" i="17"/>
  <c r="G1138" i="17"/>
  <c r="G1137" i="17"/>
  <c r="Q1138" i="17"/>
  <c r="Q1137" i="17"/>
  <c r="G1140" i="17"/>
  <c r="Q1136" i="17"/>
  <c r="G1136" i="17"/>
  <c r="Q1135" i="17"/>
  <c r="H789" i="17"/>
  <c r="L791" i="17"/>
  <c r="P793" i="17"/>
  <c r="F796" i="17"/>
  <c r="J798" i="17"/>
  <c r="N800" i="17"/>
  <c r="R802" i="17"/>
  <c r="J789" i="17"/>
  <c r="N791" i="17"/>
  <c r="R793" i="17"/>
  <c r="H796" i="17"/>
  <c r="L798" i="17"/>
  <c r="P800" i="17"/>
  <c r="F803" i="17"/>
  <c r="L789" i="17"/>
  <c r="P791" i="17"/>
  <c r="F794" i="17"/>
  <c r="J796" i="17"/>
  <c r="N798" i="17"/>
  <c r="R800" i="17"/>
  <c r="H803" i="17"/>
  <c r="N789" i="17"/>
  <c r="R791" i="17"/>
  <c r="H794" i="17"/>
  <c r="L796" i="17"/>
  <c r="P798" i="17"/>
  <c r="F801" i="17"/>
  <c r="J803" i="17"/>
  <c r="P789" i="17"/>
  <c r="F792" i="17"/>
  <c r="J794" i="17"/>
  <c r="N796" i="17"/>
  <c r="R798" i="17"/>
  <c r="H801" i="17"/>
  <c r="L803" i="17"/>
  <c r="R789" i="17"/>
  <c r="H792" i="17"/>
  <c r="L794" i="17"/>
  <c r="P796" i="17"/>
  <c r="F799" i="17"/>
  <c r="J801" i="17"/>
  <c r="N803" i="17"/>
  <c r="F790" i="17"/>
  <c r="J792" i="17"/>
  <c r="N794" i="17"/>
  <c r="R796" i="17"/>
  <c r="H799" i="17"/>
  <c r="L801" i="17"/>
  <c r="P803" i="17"/>
  <c r="H790" i="17"/>
  <c r="L792" i="17"/>
  <c r="P794" i="17"/>
  <c r="F797" i="17"/>
  <c r="J799" i="17"/>
  <c r="N801" i="17"/>
  <c r="R803" i="17"/>
  <c r="J790" i="17"/>
  <c r="N792" i="17"/>
  <c r="R794" i="17"/>
  <c r="H797" i="17"/>
  <c r="L799" i="17"/>
  <c r="P801" i="17"/>
  <c r="L790" i="17"/>
  <c r="P792" i="17"/>
  <c r="F795" i="17"/>
  <c r="J797" i="17"/>
  <c r="N799" i="17"/>
  <c r="R801" i="17"/>
  <c r="N790" i="17"/>
  <c r="R792" i="17"/>
  <c r="H795" i="17"/>
  <c r="L797" i="17"/>
  <c r="P799" i="17"/>
  <c r="F802" i="17"/>
  <c r="P790" i="17"/>
  <c r="F793" i="17"/>
  <c r="J795" i="17"/>
  <c r="N797" i="17"/>
  <c r="R799" i="17"/>
  <c r="H802" i="17"/>
  <c r="R790" i="17"/>
  <c r="H793" i="17"/>
  <c r="L795" i="17"/>
  <c r="P797" i="17"/>
  <c r="F800" i="17"/>
  <c r="J802" i="17"/>
  <c r="F791" i="17"/>
  <c r="J793" i="17"/>
  <c r="N795" i="17"/>
  <c r="R797" i="17"/>
  <c r="H800" i="17"/>
  <c r="L802" i="17"/>
  <c r="H791" i="17"/>
  <c r="L793" i="17"/>
  <c r="P795" i="17"/>
  <c r="F798" i="17"/>
  <c r="J800" i="17"/>
  <c r="N802" i="17"/>
  <c r="F789" i="17"/>
  <c r="J791" i="17"/>
  <c r="N793" i="17"/>
  <c r="R795" i="17"/>
  <c r="H798" i="17"/>
  <c r="L800" i="17"/>
  <c r="P802" i="17"/>
  <c r="K794" i="17"/>
  <c r="I803" i="17"/>
  <c r="I799" i="17"/>
  <c r="G799" i="17"/>
  <c r="I793" i="17"/>
  <c r="I796" i="17"/>
  <c r="I795" i="17"/>
  <c r="K797" i="17"/>
  <c r="I802" i="17"/>
  <c r="Q798" i="17"/>
  <c r="K800" i="17"/>
  <c r="I798" i="17"/>
  <c r="K796" i="17"/>
  <c r="K799" i="17"/>
  <c r="I801" i="17"/>
  <c r="I797" i="17"/>
  <c r="I794" i="17"/>
  <c r="O799" i="17"/>
  <c r="M800" i="17"/>
  <c r="I800" i="17"/>
  <c r="K802" i="17"/>
  <c r="K798" i="17"/>
  <c r="K801" i="17"/>
  <c r="K795" i="17"/>
  <c r="K789" i="17"/>
  <c r="I791" i="17"/>
  <c r="O798" i="17"/>
  <c r="M796" i="17"/>
  <c r="K792" i="17"/>
  <c r="K791" i="17"/>
  <c r="O794" i="17"/>
  <c r="I790" i="17"/>
  <c r="K803" i="17"/>
  <c r="O800" i="17"/>
  <c r="O797" i="17"/>
  <c r="M799" i="17"/>
  <c r="I792" i="17"/>
  <c r="M795" i="17"/>
  <c r="I789" i="17"/>
  <c r="M801" i="17"/>
  <c r="M798" i="17"/>
  <c r="O791" i="17"/>
  <c r="O796" i="17"/>
  <c r="O793" i="17"/>
  <c r="M792" i="17"/>
  <c r="M791" i="17"/>
  <c r="M797" i="17"/>
  <c r="O792" i="17"/>
  <c r="K793" i="17"/>
  <c r="M794" i="17"/>
  <c r="K790" i="17"/>
  <c r="O795" i="17"/>
  <c r="M793" i="17"/>
  <c r="G789" i="17"/>
  <c r="G797" i="17"/>
  <c r="G796" i="17"/>
  <c r="G794" i="17"/>
  <c r="G795" i="17"/>
  <c r="G798" i="17"/>
  <c r="Q803" i="17"/>
  <c r="Q789" i="17"/>
  <c r="Q796" i="17"/>
  <c r="Q795" i="17"/>
  <c r="G793" i="17"/>
  <c r="Q794" i="17"/>
  <c r="Q793" i="17"/>
  <c r="O789" i="17"/>
  <c r="Q797" i="17"/>
  <c r="O803" i="17"/>
  <c r="G791" i="17"/>
  <c r="O790" i="17"/>
  <c r="M789" i="17"/>
  <c r="Q792" i="17"/>
  <c r="M790" i="17"/>
  <c r="O802" i="17"/>
  <c r="O801" i="17"/>
  <c r="G792" i="17"/>
  <c r="M803" i="17"/>
  <c r="M802" i="17"/>
  <c r="G800" i="17"/>
  <c r="Q791" i="17"/>
  <c r="Q799" i="17"/>
  <c r="Q790" i="17"/>
  <c r="G803" i="17"/>
  <c r="G802" i="17"/>
  <c r="G801" i="17"/>
  <c r="Q802" i="17"/>
  <c r="Q801" i="17"/>
  <c r="G790" i="17"/>
  <c r="Q800" i="17"/>
  <c r="N1194" i="17"/>
  <c r="R1196" i="17"/>
  <c r="H1199" i="17"/>
  <c r="L1201" i="17"/>
  <c r="P1203" i="17"/>
  <c r="F1206" i="17"/>
  <c r="J1208" i="17"/>
  <c r="P1194" i="17"/>
  <c r="F1197" i="17"/>
  <c r="J1199" i="17"/>
  <c r="N1201" i="17"/>
  <c r="R1203" i="17"/>
  <c r="H1206" i="17"/>
  <c r="L1208" i="17"/>
  <c r="R1194" i="17"/>
  <c r="H1197" i="17"/>
  <c r="L1199" i="17"/>
  <c r="P1201" i="17"/>
  <c r="F1204" i="17"/>
  <c r="J1206" i="17"/>
  <c r="N1208" i="17"/>
  <c r="F1195" i="17"/>
  <c r="J1197" i="17"/>
  <c r="N1199" i="17"/>
  <c r="R1201" i="17"/>
  <c r="H1204" i="17"/>
  <c r="L1206" i="17"/>
  <c r="P1208" i="17"/>
  <c r="H1195" i="17"/>
  <c r="L1197" i="17"/>
  <c r="P1199" i="17"/>
  <c r="F1202" i="17"/>
  <c r="J1204" i="17"/>
  <c r="N1206" i="17"/>
  <c r="R1208" i="17"/>
  <c r="J1195" i="17"/>
  <c r="N1197" i="17"/>
  <c r="R1199" i="17"/>
  <c r="H1202" i="17"/>
  <c r="L1204" i="17"/>
  <c r="P1206" i="17"/>
  <c r="L1195" i="17"/>
  <c r="P1197" i="17"/>
  <c r="F1200" i="17"/>
  <c r="J1202" i="17"/>
  <c r="N1204" i="17"/>
  <c r="R1206" i="17"/>
  <c r="N1195" i="17"/>
  <c r="R1197" i="17"/>
  <c r="H1200" i="17"/>
  <c r="L1202" i="17"/>
  <c r="P1204" i="17"/>
  <c r="F1207" i="17"/>
  <c r="P1195" i="17"/>
  <c r="F1198" i="17"/>
  <c r="J1200" i="17"/>
  <c r="N1202" i="17"/>
  <c r="R1204" i="17"/>
  <c r="H1207" i="17"/>
  <c r="R1195" i="17"/>
  <c r="H1198" i="17"/>
  <c r="L1200" i="17"/>
  <c r="P1202" i="17"/>
  <c r="F1205" i="17"/>
  <c r="J1207" i="17"/>
  <c r="F1196" i="17"/>
  <c r="J1198" i="17"/>
  <c r="N1200" i="17"/>
  <c r="R1202" i="17"/>
  <c r="H1205" i="17"/>
  <c r="L1207" i="17"/>
  <c r="H1196" i="17"/>
  <c r="L1198" i="17"/>
  <c r="P1200" i="17"/>
  <c r="F1203" i="17"/>
  <c r="J1205" i="17"/>
  <c r="N1207" i="17"/>
  <c r="F1194" i="17"/>
  <c r="J1196" i="17"/>
  <c r="N1198" i="17"/>
  <c r="R1200" i="17"/>
  <c r="H1203" i="17"/>
  <c r="L1205" i="17"/>
  <c r="P1207" i="17"/>
  <c r="H1194" i="17"/>
  <c r="L1196" i="17"/>
  <c r="P1198" i="17"/>
  <c r="F1201" i="17"/>
  <c r="J1203" i="17"/>
  <c r="N1205" i="17"/>
  <c r="R1207" i="17"/>
  <c r="J1194" i="17"/>
  <c r="N1196" i="17"/>
  <c r="R1198" i="17"/>
  <c r="H1201" i="17"/>
  <c r="L1203" i="17"/>
  <c r="P1205" i="17"/>
  <c r="F1208" i="17"/>
  <c r="L1194" i="17"/>
  <c r="P1196" i="17"/>
  <c r="F1199" i="17"/>
  <c r="J1201" i="17"/>
  <c r="N1203" i="17"/>
  <c r="R1205" i="17"/>
  <c r="H1208" i="17"/>
  <c r="K1201" i="17"/>
  <c r="I1202" i="17"/>
  <c r="I1203" i="17"/>
  <c r="K1199" i="17"/>
  <c r="O1199" i="17"/>
  <c r="I1204" i="17"/>
  <c r="I1199" i="17"/>
  <c r="K1202" i="17"/>
  <c r="K1198" i="17"/>
  <c r="K1195" i="17"/>
  <c r="K1194" i="17"/>
  <c r="I1195" i="17"/>
  <c r="I1207" i="17"/>
  <c r="I1205" i="17"/>
  <c r="G1199" i="17"/>
  <c r="I1200" i="17"/>
  <c r="I1206" i="17"/>
  <c r="I1196" i="17"/>
  <c r="I1198" i="17"/>
  <c r="I1194" i="17"/>
  <c r="M1199" i="17"/>
  <c r="K1197" i="17"/>
  <c r="M1200" i="17"/>
  <c r="Q1198" i="17"/>
  <c r="M1198" i="17"/>
  <c r="I1197" i="17"/>
  <c r="I1208" i="17"/>
  <c r="K1200" i="17"/>
  <c r="K1196" i="17"/>
  <c r="I1201" i="17"/>
  <c r="M1205" i="17"/>
  <c r="O1208" i="17"/>
  <c r="M1197" i="17"/>
  <c r="M1204" i="17"/>
  <c r="M1207" i="17"/>
  <c r="K1206" i="17"/>
  <c r="M1194" i="17"/>
  <c r="M1206" i="17"/>
  <c r="O1195" i="17"/>
  <c r="K1205" i="17"/>
  <c r="M1203" i="17"/>
  <c r="M1202" i="17"/>
  <c r="K1207" i="17"/>
  <c r="O1198" i="17"/>
  <c r="M1196" i="17"/>
  <c r="K1204" i="17"/>
  <c r="O1194" i="17"/>
  <c r="K1208" i="17"/>
  <c r="K1203" i="17"/>
  <c r="O1200" i="17"/>
  <c r="O1197" i="17"/>
  <c r="M1195" i="17"/>
  <c r="O1206" i="17"/>
  <c r="M1201" i="17"/>
  <c r="O1207" i="17"/>
  <c r="M1208" i="17"/>
  <c r="O1196" i="17"/>
  <c r="Q1197" i="17"/>
  <c r="O1203" i="17"/>
  <c r="Q1208" i="17"/>
  <c r="G1208" i="17"/>
  <c r="G1207" i="17"/>
  <c r="Q1205" i="17"/>
  <c r="O1202" i="17"/>
  <c r="O1201" i="17"/>
  <c r="Q1207" i="17"/>
  <c r="Q1206" i="17"/>
  <c r="G1206" i="17"/>
  <c r="G1205" i="17"/>
  <c r="G1204" i="17"/>
  <c r="Q1204" i="17"/>
  <c r="G1197" i="17"/>
  <c r="G1196" i="17"/>
  <c r="G1194" i="17"/>
  <c r="Q1203" i="17"/>
  <c r="G1195" i="17"/>
  <c r="G1198" i="17"/>
  <c r="O1204" i="17"/>
  <c r="Q1196" i="17"/>
  <c r="Q1195" i="17"/>
  <c r="O1205" i="17"/>
  <c r="Q1194" i="17"/>
  <c r="G1202" i="17"/>
  <c r="G1201" i="17"/>
  <c r="Q1201" i="17"/>
  <c r="Q1202" i="17"/>
  <c r="Q1200" i="17"/>
  <c r="G1200" i="17"/>
  <c r="Q1199" i="17"/>
  <c r="G1203" i="17"/>
  <c r="J1405" i="17"/>
  <c r="N1407" i="17"/>
  <c r="R1409" i="17"/>
  <c r="H1412" i="17"/>
  <c r="L1414" i="17"/>
  <c r="P1416" i="17"/>
  <c r="N1405" i="17"/>
  <c r="R1407" i="17"/>
  <c r="H1410" i="17"/>
  <c r="L1412" i="17"/>
  <c r="P1414" i="17"/>
  <c r="F1417" i="17"/>
  <c r="R1405" i="17"/>
  <c r="H1408" i="17"/>
  <c r="L1410" i="17"/>
  <c r="P1412" i="17"/>
  <c r="F1415" i="17"/>
  <c r="J1417" i="17"/>
  <c r="F1406" i="17"/>
  <c r="J1408" i="17"/>
  <c r="N1410" i="17"/>
  <c r="R1412" i="17"/>
  <c r="H1415" i="17"/>
  <c r="L1417" i="17"/>
  <c r="H1406" i="17"/>
  <c r="L1408" i="17"/>
  <c r="P1410" i="17"/>
  <c r="F1413" i="17"/>
  <c r="J1415" i="17"/>
  <c r="N1417" i="17"/>
  <c r="F1404" i="17"/>
  <c r="H1404" i="17"/>
  <c r="L1406" i="17"/>
  <c r="P1408" i="17"/>
  <c r="F1411" i="17"/>
  <c r="J1413" i="17"/>
  <c r="N1415" i="17"/>
  <c r="R1417" i="17"/>
  <c r="J1404" i="17"/>
  <c r="N1406" i="17"/>
  <c r="R1408" i="17"/>
  <c r="H1411" i="17"/>
  <c r="L1413" i="17"/>
  <c r="P1415" i="17"/>
  <c r="F1418" i="17"/>
  <c r="L1404" i="17"/>
  <c r="P1406" i="17"/>
  <c r="F1409" i="17"/>
  <c r="J1411" i="17"/>
  <c r="N1413" i="17"/>
  <c r="R1415" i="17"/>
  <c r="H1418" i="17"/>
  <c r="N1404" i="17"/>
  <c r="R1406" i="17"/>
  <c r="H1409" i="17"/>
  <c r="L1411" i="17"/>
  <c r="P1413" i="17"/>
  <c r="F1416" i="17"/>
  <c r="J1418" i="17"/>
  <c r="P1404" i="17"/>
  <c r="F1407" i="17"/>
  <c r="J1409" i="17"/>
  <c r="N1411" i="17"/>
  <c r="R1413" i="17"/>
  <c r="H1416" i="17"/>
  <c r="L1418" i="17"/>
  <c r="R1404" i="17"/>
  <c r="H1407" i="17"/>
  <c r="L1409" i="17"/>
  <c r="P1411" i="17"/>
  <c r="F1414" i="17"/>
  <c r="J1416" i="17"/>
  <c r="N1418" i="17"/>
  <c r="F1405" i="17"/>
  <c r="J1407" i="17"/>
  <c r="N1409" i="17"/>
  <c r="R1411" i="17"/>
  <c r="H1414" i="17"/>
  <c r="L1416" i="17"/>
  <c r="P1418" i="17"/>
  <c r="H1405" i="17"/>
  <c r="L1407" i="17"/>
  <c r="P1409" i="17"/>
  <c r="F1412" i="17"/>
  <c r="J1414" i="17"/>
  <c r="N1416" i="17"/>
  <c r="R1418" i="17"/>
  <c r="R1416" i="17"/>
  <c r="L1405" i="17"/>
  <c r="H1417" i="17"/>
  <c r="P1405" i="17"/>
  <c r="P1417" i="17"/>
  <c r="J1406" i="17"/>
  <c r="P1407" i="17"/>
  <c r="F1408" i="17"/>
  <c r="N1408" i="17"/>
  <c r="F1410" i="17"/>
  <c r="J1410" i="17"/>
  <c r="R1410" i="17"/>
  <c r="J1412" i="17"/>
  <c r="N1412" i="17"/>
  <c r="H1413" i="17"/>
  <c r="N1414" i="17"/>
  <c r="R1414" i="17"/>
  <c r="L1415" i="17"/>
  <c r="M1406" i="17"/>
  <c r="I1405" i="17"/>
  <c r="I1416" i="17"/>
  <c r="K1408" i="17"/>
  <c r="K1404" i="17"/>
  <c r="I1409" i="17"/>
  <c r="K1409" i="17"/>
  <c r="I1411" i="17"/>
  <c r="K1407" i="17"/>
  <c r="Q1406" i="17"/>
  <c r="M1408" i="17"/>
  <c r="O1407" i="17"/>
  <c r="I1410" i="17"/>
  <c r="I1408" i="17"/>
  <c r="I1417" i="17"/>
  <c r="I1412" i="17"/>
  <c r="M1409" i="17"/>
  <c r="M1405" i="17"/>
  <c r="M1418" i="17"/>
  <c r="I1407" i="17"/>
  <c r="M1417" i="17"/>
  <c r="K1416" i="17"/>
  <c r="K1410" i="17"/>
  <c r="K1406" i="17"/>
  <c r="I1414" i="17"/>
  <c r="K1418" i="17"/>
  <c r="I1404" i="17"/>
  <c r="I1413" i="17"/>
  <c r="M1404" i="17"/>
  <c r="I1418" i="17"/>
  <c r="I1406" i="17"/>
  <c r="I1415" i="17"/>
  <c r="M1407" i="17"/>
  <c r="K1405" i="17"/>
  <c r="G1407" i="17"/>
  <c r="Q1416" i="17"/>
  <c r="O1415" i="17"/>
  <c r="O1414" i="17"/>
  <c r="Q1415" i="17"/>
  <c r="M1416" i="17"/>
  <c r="O1404" i="17"/>
  <c r="O1417" i="17"/>
  <c r="M1413" i="17"/>
  <c r="Q1418" i="17"/>
  <c r="O1416" i="17"/>
  <c r="K1417" i="17"/>
  <c r="M1412" i="17"/>
  <c r="K1414" i="17"/>
  <c r="M1415" i="17"/>
  <c r="M1414" i="17"/>
  <c r="Q1405" i="17"/>
  <c r="Q1417" i="17"/>
  <c r="K1413" i="17"/>
  <c r="M1411" i="17"/>
  <c r="M1410" i="17"/>
  <c r="Q1407" i="17"/>
  <c r="Q1404" i="17"/>
  <c r="Q1413" i="17"/>
  <c r="K1415" i="17"/>
  <c r="O1406" i="17"/>
  <c r="O1418" i="17"/>
  <c r="K1412" i="17"/>
  <c r="K1411" i="17"/>
  <c r="O1408" i="17"/>
  <c r="O1405" i="17"/>
  <c r="Q1414" i="17"/>
  <c r="G1406" i="17"/>
  <c r="G1417" i="17"/>
  <c r="O1412" i="17"/>
  <c r="Q1410" i="17"/>
  <c r="O1413" i="17"/>
  <c r="Q1409" i="17"/>
  <c r="Q1408" i="17"/>
  <c r="O1411" i="17"/>
  <c r="G1416" i="17"/>
  <c r="G1415" i="17"/>
  <c r="O1410" i="17"/>
  <c r="O1409" i="17"/>
  <c r="G1413" i="17"/>
  <c r="G1414" i="17"/>
  <c r="G1412" i="17"/>
  <c r="G1418" i="17"/>
  <c r="Q1411" i="17"/>
  <c r="G1405" i="17"/>
  <c r="G1404" i="17"/>
  <c r="Q1412" i="17"/>
  <c r="G1411" i="17"/>
  <c r="G1410" i="17"/>
  <c r="G1409" i="17"/>
  <c r="G1408" i="17"/>
  <c r="R1329" i="17"/>
  <c r="H1332" i="17"/>
  <c r="L1334" i="17"/>
  <c r="P1336" i="17"/>
  <c r="F1339" i="17"/>
  <c r="J1341" i="17"/>
  <c r="N1343" i="17"/>
  <c r="F1330" i="17"/>
  <c r="J1332" i="17"/>
  <c r="N1334" i="17"/>
  <c r="R1336" i="17"/>
  <c r="H1339" i="17"/>
  <c r="L1341" i="17"/>
  <c r="H1330" i="17"/>
  <c r="L1332" i="17"/>
  <c r="P1334" i="17"/>
  <c r="F1337" i="17"/>
  <c r="J1339" i="17"/>
  <c r="N1341" i="17"/>
  <c r="R1343" i="17"/>
  <c r="J1330" i="17"/>
  <c r="N1332" i="17"/>
  <c r="R1334" i="17"/>
  <c r="H1337" i="17"/>
  <c r="L1339" i="17"/>
  <c r="P1341" i="17"/>
  <c r="L1330" i="17"/>
  <c r="P1332" i="17"/>
  <c r="F1335" i="17"/>
  <c r="J1337" i="17"/>
  <c r="N1339" i="17"/>
  <c r="R1341" i="17"/>
  <c r="N1330" i="17"/>
  <c r="R1332" i="17"/>
  <c r="H1335" i="17"/>
  <c r="L1337" i="17"/>
  <c r="P1339" i="17"/>
  <c r="F1342" i="17"/>
  <c r="P1330" i="17"/>
  <c r="F1333" i="17"/>
  <c r="J1335" i="17"/>
  <c r="N1337" i="17"/>
  <c r="R1339" i="17"/>
  <c r="H1342" i="17"/>
  <c r="R1330" i="17"/>
  <c r="H1333" i="17"/>
  <c r="L1335" i="17"/>
  <c r="P1337" i="17"/>
  <c r="F1340" i="17"/>
  <c r="J1342" i="17"/>
  <c r="F1331" i="17"/>
  <c r="J1333" i="17"/>
  <c r="N1335" i="17"/>
  <c r="R1337" i="17"/>
  <c r="H1340" i="17"/>
  <c r="L1342" i="17"/>
  <c r="H1331" i="17"/>
  <c r="L1333" i="17"/>
  <c r="P1335" i="17"/>
  <c r="F1338" i="17"/>
  <c r="J1340" i="17"/>
  <c r="N1342" i="17"/>
  <c r="F1329" i="17"/>
  <c r="J1331" i="17"/>
  <c r="N1333" i="17"/>
  <c r="R1335" i="17"/>
  <c r="H1338" i="17"/>
  <c r="L1340" i="17"/>
  <c r="P1342" i="17"/>
  <c r="H1329" i="17"/>
  <c r="L1331" i="17"/>
  <c r="P1333" i="17"/>
  <c r="F1336" i="17"/>
  <c r="J1338" i="17"/>
  <c r="N1340" i="17"/>
  <c r="R1342" i="17"/>
  <c r="J1329" i="17"/>
  <c r="N1331" i="17"/>
  <c r="R1333" i="17"/>
  <c r="H1336" i="17"/>
  <c r="L1338" i="17"/>
  <c r="P1340" i="17"/>
  <c r="F1343" i="17"/>
  <c r="L1329" i="17"/>
  <c r="P1331" i="17"/>
  <c r="F1334" i="17"/>
  <c r="J1336" i="17"/>
  <c r="N1338" i="17"/>
  <c r="R1340" i="17"/>
  <c r="H1343" i="17"/>
  <c r="N1329" i="17"/>
  <c r="R1331" i="17"/>
  <c r="H1334" i="17"/>
  <c r="L1336" i="17"/>
  <c r="P1338" i="17"/>
  <c r="F1341" i="17"/>
  <c r="J1343" i="17"/>
  <c r="P1329" i="17"/>
  <c r="F1332" i="17"/>
  <c r="J1334" i="17"/>
  <c r="N1336" i="17"/>
  <c r="R1338" i="17"/>
  <c r="H1341" i="17"/>
  <c r="L1343" i="17"/>
  <c r="P1343" i="17"/>
  <c r="G1343" i="17"/>
  <c r="I1335" i="17"/>
  <c r="I1333" i="17"/>
  <c r="I1330" i="17"/>
  <c r="K1329" i="17"/>
  <c r="I1342" i="17"/>
  <c r="I1338" i="17"/>
  <c r="I1334" i="17"/>
  <c r="M1343" i="17"/>
  <c r="K1341" i="17"/>
  <c r="M1339" i="17"/>
  <c r="O1343" i="17"/>
  <c r="M1342" i="17"/>
  <c r="I1341" i="17"/>
  <c r="K1340" i="17"/>
  <c r="M1335" i="17"/>
  <c r="I1336" i="17"/>
  <c r="I1329" i="17"/>
  <c r="K1343" i="17"/>
  <c r="I1331" i="17"/>
  <c r="Q1342" i="17"/>
  <c r="M1341" i="17"/>
  <c r="I1343" i="17"/>
  <c r="I1332" i="17"/>
  <c r="M1329" i="17"/>
  <c r="M1338" i="17"/>
  <c r="M1337" i="17"/>
  <c r="K1342" i="17"/>
  <c r="K1336" i="17"/>
  <c r="K1330" i="17"/>
  <c r="K1339" i="17"/>
  <c r="I1340" i="17"/>
  <c r="I1337" i="17"/>
  <c r="K1338" i="17"/>
  <c r="I1339" i="17"/>
  <c r="M1340" i="17"/>
  <c r="K1335" i="17"/>
  <c r="O1338" i="17"/>
  <c r="K1332" i="17"/>
  <c r="O1341" i="17"/>
  <c r="K1331" i="17"/>
  <c r="Q1334" i="17"/>
  <c r="Q1339" i="17"/>
  <c r="O1334" i="17"/>
  <c r="O1335" i="17"/>
  <c r="O1340" i="17"/>
  <c r="M1336" i="17"/>
  <c r="O1337" i="17"/>
  <c r="M1333" i="17"/>
  <c r="Q1338" i="17"/>
  <c r="O1336" i="17"/>
  <c r="K1337" i="17"/>
  <c r="M1332" i="17"/>
  <c r="K1334" i="17"/>
  <c r="Q1341" i="17"/>
  <c r="O1339" i="17"/>
  <c r="M1334" i="17"/>
  <c r="Q1337" i="17"/>
  <c r="K1333" i="17"/>
  <c r="M1331" i="17"/>
  <c r="Q1340" i="17"/>
  <c r="M1330" i="17"/>
  <c r="O1342" i="17"/>
  <c r="G1332" i="17"/>
  <c r="G1341" i="17"/>
  <c r="G1340" i="17"/>
  <c r="G1338" i="17"/>
  <c r="Q1331" i="17"/>
  <c r="G1339" i="17"/>
  <c r="Q1332" i="17"/>
  <c r="G1342" i="17"/>
  <c r="G1337" i="17"/>
  <c r="O1332" i="17"/>
  <c r="Q1330" i="17"/>
  <c r="O1333" i="17"/>
  <c r="O1331" i="17"/>
  <c r="Q1336" i="17"/>
  <c r="G1336" i="17"/>
  <c r="G1335" i="17"/>
  <c r="O1330" i="17"/>
  <c r="O1329" i="17"/>
  <c r="Q1335" i="17"/>
  <c r="Q1333" i="17"/>
  <c r="G1333" i="17"/>
  <c r="Q1343" i="17"/>
  <c r="G1331" i="17"/>
  <c r="G1330" i="17"/>
  <c r="G1329" i="17"/>
  <c r="G1334" i="17"/>
  <c r="Q1329" i="17"/>
  <c r="N940" i="17"/>
  <c r="R942" i="17"/>
  <c r="H945" i="17"/>
  <c r="L947" i="17"/>
  <c r="P949" i="17"/>
  <c r="F952" i="17"/>
  <c r="P940" i="17"/>
  <c r="F943" i="17"/>
  <c r="J945" i="17"/>
  <c r="N947" i="17"/>
  <c r="R949" i="17"/>
  <c r="H952" i="17"/>
  <c r="R940" i="17"/>
  <c r="H943" i="17"/>
  <c r="L945" i="17"/>
  <c r="P947" i="17"/>
  <c r="F950" i="17"/>
  <c r="J952" i="17"/>
  <c r="F941" i="17"/>
  <c r="J943" i="17"/>
  <c r="N945" i="17"/>
  <c r="R947" i="17"/>
  <c r="H950" i="17"/>
  <c r="L952" i="17"/>
  <c r="H941" i="17"/>
  <c r="L943" i="17"/>
  <c r="P945" i="17"/>
  <c r="F948" i="17"/>
  <c r="J950" i="17"/>
  <c r="N952" i="17"/>
  <c r="F939" i="17"/>
  <c r="J941" i="17"/>
  <c r="N943" i="17"/>
  <c r="R945" i="17"/>
  <c r="H948" i="17"/>
  <c r="L950" i="17"/>
  <c r="P952" i="17"/>
  <c r="H939" i="17"/>
  <c r="L941" i="17"/>
  <c r="P943" i="17"/>
  <c r="F946" i="17"/>
  <c r="J948" i="17"/>
  <c r="N950" i="17"/>
  <c r="R952" i="17"/>
  <c r="J939" i="17"/>
  <c r="N941" i="17"/>
  <c r="R943" i="17"/>
  <c r="H946" i="17"/>
  <c r="L948" i="17"/>
  <c r="P950" i="17"/>
  <c r="F953" i="17"/>
  <c r="L939" i="17"/>
  <c r="P941" i="17"/>
  <c r="F944" i="17"/>
  <c r="J946" i="17"/>
  <c r="N948" i="17"/>
  <c r="R950" i="17"/>
  <c r="H953" i="17"/>
  <c r="N939" i="17"/>
  <c r="R941" i="17"/>
  <c r="H944" i="17"/>
  <c r="L946" i="17"/>
  <c r="P948" i="17"/>
  <c r="F951" i="17"/>
  <c r="J953" i="17"/>
  <c r="P939" i="17"/>
  <c r="F942" i="17"/>
  <c r="J944" i="17"/>
  <c r="N946" i="17"/>
  <c r="R948" i="17"/>
  <c r="H951" i="17"/>
  <c r="L953" i="17"/>
  <c r="R939" i="17"/>
  <c r="H942" i="17"/>
  <c r="L944" i="17"/>
  <c r="P946" i="17"/>
  <c r="F949" i="17"/>
  <c r="J951" i="17"/>
  <c r="N953" i="17"/>
  <c r="F940" i="17"/>
  <c r="J942" i="17"/>
  <c r="N944" i="17"/>
  <c r="R946" i="17"/>
  <c r="H949" i="17"/>
  <c r="L951" i="17"/>
  <c r="P953" i="17"/>
  <c r="H940" i="17"/>
  <c r="L942" i="17"/>
  <c r="P944" i="17"/>
  <c r="F947" i="17"/>
  <c r="J949" i="17"/>
  <c r="N951" i="17"/>
  <c r="R953" i="17"/>
  <c r="J940" i="17"/>
  <c r="N942" i="17"/>
  <c r="R944" i="17"/>
  <c r="H947" i="17"/>
  <c r="L949" i="17"/>
  <c r="P951" i="17"/>
  <c r="N949" i="17"/>
  <c r="R951" i="17"/>
  <c r="L940" i="17"/>
  <c r="P942" i="17"/>
  <c r="F945" i="17"/>
  <c r="J947" i="17"/>
  <c r="K943" i="17"/>
  <c r="G943" i="17"/>
  <c r="I945" i="17"/>
  <c r="I941" i="17"/>
  <c r="I946" i="17"/>
  <c r="O943" i="17"/>
  <c r="I944" i="17"/>
  <c r="K946" i="17"/>
  <c r="K942" i="17"/>
  <c r="K939" i="17"/>
  <c r="K945" i="17"/>
  <c r="I947" i="17"/>
  <c r="I943" i="17"/>
  <c r="I953" i="17"/>
  <c r="I940" i="17"/>
  <c r="M944" i="17"/>
  <c r="I939" i="17"/>
  <c r="K941" i="17"/>
  <c r="Q942" i="17"/>
  <c r="K944" i="17"/>
  <c r="I942" i="17"/>
  <c r="K940" i="17"/>
  <c r="O953" i="17"/>
  <c r="M952" i="17"/>
  <c r="O952" i="17"/>
  <c r="K953" i="17"/>
  <c r="M941" i="17"/>
  <c r="M951" i="17"/>
  <c r="K950" i="17"/>
  <c r="M953" i="17"/>
  <c r="O939" i="17"/>
  <c r="K949" i="17"/>
  <c r="I951" i="17"/>
  <c r="K951" i="17"/>
  <c r="O942" i="17"/>
  <c r="M940" i="17"/>
  <c r="K952" i="17"/>
  <c r="I950" i="17"/>
  <c r="K948" i="17"/>
  <c r="K947" i="17"/>
  <c r="O944" i="17"/>
  <c r="O941" i="17"/>
  <c r="I952" i="17"/>
  <c r="M943" i="17"/>
  <c r="O950" i="17"/>
  <c r="I949" i="17"/>
  <c r="M939" i="17"/>
  <c r="I948" i="17"/>
  <c r="M945" i="17"/>
  <c r="M942" i="17"/>
  <c r="O951" i="17"/>
  <c r="O940" i="17"/>
  <c r="Q941" i="17"/>
  <c r="M949" i="17"/>
  <c r="O947" i="17"/>
  <c r="Q952" i="17"/>
  <c r="G951" i="17"/>
  <c r="M950" i="17"/>
  <c r="G952" i="17"/>
  <c r="O946" i="17"/>
  <c r="O945" i="17"/>
  <c r="M948" i="17"/>
  <c r="Q951" i="17"/>
  <c r="Q950" i="17"/>
  <c r="M947" i="17"/>
  <c r="M946" i="17"/>
  <c r="G950" i="17"/>
  <c r="G949" i="17"/>
  <c r="G948" i="17"/>
  <c r="G941" i="17"/>
  <c r="G940" i="17"/>
  <c r="Q948" i="17"/>
  <c r="G939" i="17"/>
  <c r="Q947" i="17"/>
  <c r="G942" i="17"/>
  <c r="Q949" i="17"/>
  <c r="G953" i="17"/>
  <c r="O948" i="17"/>
  <c r="Q940" i="17"/>
  <c r="Q939" i="17"/>
  <c r="Q953" i="17"/>
  <c r="O949" i="17"/>
  <c r="G946" i="17"/>
  <c r="G945" i="17"/>
  <c r="Q946" i="17"/>
  <c r="Q945" i="17"/>
  <c r="Q944" i="17"/>
  <c r="G944" i="17"/>
  <c r="Q943" i="17"/>
  <c r="G947" i="17"/>
  <c r="P1029" i="17"/>
  <c r="F1032" i="17"/>
  <c r="J1034" i="17"/>
  <c r="N1036" i="17"/>
  <c r="R1038" i="17"/>
  <c r="H1041" i="17"/>
  <c r="L1043" i="17"/>
  <c r="R1029" i="17"/>
  <c r="H1032" i="17"/>
  <c r="L1034" i="17"/>
  <c r="P1036" i="17"/>
  <c r="F1039" i="17"/>
  <c r="J1041" i="17"/>
  <c r="N1043" i="17"/>
  <c r="F1030" i="17"/>
  <c r="J1032" i="17"/>
  <c r="N1034" i="17"/>
  <c r="R1036" i="17"/>
  <c r="H1039" i="17"/>
  <c r="L1041" i="17"/>
  <c r="P1043" i="17"/>
  <c r="H1030" i="17"/>
  <c r="L1032" i="17"/>
  <c r="P1034" i="17"/>
  <c r="F1037" i="17"/>
  <c r="J1039" i="17"/>
  <c r="N1041" i="17"/>
  <c r="R1043" i="17"/>
  <c r="J1030" i="17"/>
  <c r="N1032" i="17"/>
  <c r="R1034" i="17"/>
  <c r="H1037" i="17"/>
  <c r="L1039" i="17"/>
  <c r="P1041" i="17"/>
  <c r="L1030" i="17"/>
  <c r="P1032" i="17"/>
  <c r="F1035" i="17"/>
  <c r="J1037" i="17"/>
  <c r="N1039" i="17"/>
  <c r="R1041" i="17"/>
  <c r="N1030" i="17"/>
  <c r="R1032" i="17"/>
  <c r="H1035" i="17"/>
  <c r="L1037" i="17"/>
  <c r="P1039" i="17"/>
  <c r="F1042" i="17"/>
  <c r="P1030" i="17"/>
  <c r="F1033" i="17"/>
  <c r="J1035" i="17"/>
  <c r="N1037" i="17"/>
  <c r="R1039" i="17"/>
  <c r="H1042" i="17"/>
  <c r="R1030" i="17"/>
  <c r="H1033" i="17"/>
  <c r="L1035" i="17"/>
  <c r="P1037" i="17"/>
  <c r="F1040" i="17"/>
  <c r="J1042" i="17"/>
  <c r="F1031" i="17"/>
  <c r="J1033" i="17"/>
  <c r="N1035" i="17"/>
  <c r="R1037" i="17"/>
  <c r="H1040" i="17"/>
  <c r="L1042" i="17"/>
  <c r="H1031" i="17"/>
  <c r="L1033" i="17"/>
  <c r="P1035" i="17"/>
  <c r="F1038" i="17"/>
  <c r="J1040" i="17"/>
  <c r="N1042" i="17"/>
  <c r="F1029" i="17"/>
  <c r="J1031" i="17"/>
  <c r="N1033" i="17"/>
  <c r="R1035" i="17"/>
  <c r="H1038" i="17"/>
  <c r="L1040" i="17"/>
  <c r="P1042" i="17"/>
  <c r="H1029" i="17"/>
  <c r="L1031" i="17"/>
  <c r="P1033" i="17"/>
  <c r="F1036" i="17"/>
  <c r="J1038" i="17"/>
  <c r="N1040" i="17"/>
  <c r="R1042" i="17"/>
  <c r="J1029" i="17"/>
  <c r="N1031" i="17"/>
  <c r="R1033" i="17"/>
  <c r="H1036" i="17"/>
  <c r="L1038" i="17"/>
  <c r="P1040" i="17"/>
  <c r="F1043" i="17"/>
  <c r="L1029" i="17"/>
  <c r="P1031" i="17"/>
  <c r="F1034" i="17"/>
  <c r="J1036" i="17"/>
  <c r="N1038" i="17"/>
  <c r="R1040" i="17"/>
  <c r="H1043" i="17"/>
  <c r="N1029" i="17"/>
  <c r="R1031" i="17"/>
  <c r="H1034" i="17"/>
  <c r="L1036" i="17"/>
  <c r="P1038" i="17"/>
  <c r="F1041" i="17"/>
  <c r="J1043" i="17"/>
  <c r="K1035" i="17"/>
  <c r="K1034" i="17"/>
  <c r="I1043" i="17"/>
  <c r="I1039" i="17"/>
  <c r="I1042" i="17"/>
  <c r="I1040" i="17"/>
  <c r="I1031" i="17"/>
  <c r="I1036" i="17"/>
  <c r="O1039" i="17"/>
  <c r="I1034" i="17"/>
  <c r="I1033" i="17"/>
  <c r="I1030" i="17"/>
  <c r="I1035" i="17"/>
  <c r="K1037" i="17"/>
  <c r="G1039" i="17"/>
  <c r="Q1038" i="17"/>
  <c r="M1040" i="17"/>
  <c r="K1040" i="17"/>
  <c r="I1038" i="17"/>
  <c r="K1036" i="17"/>
  <c r="I1041" i="17"/>
  <c r="I1032" i="17"/>
  <c r="K1039" i="17"/>
  <c r="I1037" i="17"/>
  <c r="K1041" i="17"/>
  <c r="K1042" i="17"/>
  <c r="K1038" i="17"/>
  <c r="K1029" i="17"/>
  <c r="O1038" i="17"/>
  <c r="M1036" i="17"/>
  <c r="K1031" i="17"/>
  <c r="O1034" i="17"/>
  <c r="K1032" i="17"/>
  <c r="K1043" i="17"/>
  <c r="O1040" i="17"/>
  <c r="O1037" i="17"/>
  <c r="M1039" i="17"/>
  <c r="M1035" i="17"/>
  <c r="O1030" i="17"/>
  <c r="I1029" i="17"/>
  <c r="M1041" i="17"/>
  <c r="M1038" i="17"/>
  <c r="O1031" i="17"/>
  <c r="O1036" i="17"/>
  <c r="O1033" i="17"/>
  <c r="M1032" i="17"/>
  <c r="M1037" i="17"/>
  <c r="O1032" i="17"/>
  <c r="K1033" i="17"/>
  <c r="M1031" i="17"/>
  <c r="M1034" i="17"/>
  <c r="K1030" i="17"/>
  <c r="O1035" i="17"/>
  <c r="M1033" i="17"/>
  <c r="M1043" i="17"/>
  <c r="M1042" i="17"/>
  <c r="Q1031" i="17"/>
  <c r="Q1030" i="17"/>
  <c r="G1030" i="17"/>
  <c r="G1029" i="17"/>
  <c r="G1037" i="17"/>
  <c r="G1036" i="17"/>
  <c r="G1034" i="17"/>
  <c r="G1035" i="17"/>
  <c r="Q1043" i="17"/>
  <c r="G1038" i="17"/>
  <c r="Q1029" i="17"/>
  <c r="Q1036" i="17"/>
  <c r="Q1035" i="17"/>
  <c r="G1033" i="17"/>
  <c r="Q1034" i="17"/>
  <c r="Q1033" i="17"/>
  <c r="O1029" i="17"/>
  <c r="Q1037" i="17"/>
  <c r="O1043" i="17"/>
  <c r="M1029" i="17"/>
  <c r="Q1032" i="17"/>
  <c r="G1031" i="17"/>
  <c r="M1030" i="17"/>
  <c r="O1042" i="17"/>
  <c r="O1041" i="17"/>
  <c r="G1032" i="17"/>
  <c r="Q1040" i="17"/>
  <c r="G1040" i="17"/>
  <c r="Q1039" i="17"/>
  <c r="G1043" i="17"/>
  <c r="G1042" i="17"/>
  <c r="G1041" i="17"/>
  <c r="Q1042" i="17"/>
  <c r="Q1041" i="17"/>
  <c r="P1045" i="17"/>
  <c r="F1048" i="17"/>
  <c r="R1045" i="17"/>
  <c r="H1048" i="17"/>
  <c r="L1050" i="17"/>
  <c r="P1052" i="17"/>
  <c r="F1055" i="17"/>
  <c r="J1057" i="17"/>
  <c r="F1046" i="17"/>
  <c r="J1048" i="17"/>
  <c r="N1050" i="17"/>
  <c r="R1052" i="17"/>
  <c r="H1055" i="17"/>
  <c r="L1057" i="17"/>
  <c r="H1046" i="17"/>
  <c r="L1048" i="17"/>
  <c r="P1050" i="17"/>
  <c r="F1053" i="17"/>
  <c r="J1055" i="17"/>
  <c r="F1044" i="17"/>
  <c r="J1046" i="17"/>
  <c r="N1048" i="17"/>
  <c r="R1050" i="17"/>
  <c r="H1053" i="17"/>
  <c r="H1044" i="17"/>
  <c r="L1046" i="17"/>
  <c r="P1048" i="17"/>
  <c r="F1051" i="17"/>
  <c r="J1053" i="17"/>
  <c r="N1055" i="17"/>
  <c r="R1057" i="17"/>
  <c r="J1044" i="17"/>
  <c r="N1046" i="17"/>
  <c r="R1048" i="17"/>
  <c r="H1051" i="17"/>
  <c r="L1053" i="17"/>
  <c r="P1055" i="17"/>
  <c r="F1058" i="17"/>
  <c r="L1044" i="17"/>
  <c r="P1046" i="17"/>
  <c r="F1049" i="17"/>
  <c r="J1051" i="17"/>
  <c r="N1053" i="17"/>
  <c r="R1055" i="17"/>
  <c r="H1058" i="17"/>
  <c r="N1044" i="17"/>
  <c r="R1046" i="17"/>
  <c r="H1049" i="17"/>
  <c r="L1051" i="17"/>
  <c r="P1053" i="17"/>
  <c r="F1056" i="17"/>
  <c r="P1044" i="17"/>
  <c r="R1044" i="17"/>
  <c r="H1047" i="17"/>
  <c r="L1049" i="17"/>
  <c r="P1051" i="17"/>
  <c r="F1054" i="17"/>
  <c r="F1045" i="17"/>
  <c r="J1047" i="17"/>
  <c r="N1049" i="17"/>
  <c r="R1051" i="17"/>
  <c r="H1054" i="17"/>
  <c r="L1056" i="17"/>
  <c r="H1045" i="17"/>
  <c r="J1045" i="17"/>
  <c r="N1047" i="17"/>
  <c r="R1049" i="17"/>
  <c r="H1052" i="17"/>
  <c r="L1054" i="17"/>
  <c r="P1056" i="17"/>
  <c r="L1045" i="17"/>
  <c r="P1047" i="17"/>
  <c r="F1050" i="17"/>
  <c r="J1052" i="17"/>
  <c r="N1054" i="17"/>
  <c r="R1056" i="17"/>
  <c r="H1050" i="17"/>
  <c r="N1057" i="17"/>
  <c r="J1050" i="17"/>
  <c r="P1057" i="17"/>
  <c r="N1051" i="17"/>
  <c r="J1058" i="17"/>
  <c r="F1052" i="17"/>
  <c r="L1058" i="17"/>
  <c r="L1052" i="17"/>
  <c r="N1058" i="17"/>
  <c r="N1052" i="17"/>
  <c r="P1058" i="17"/>
  <c r="R1053" i="17"/>
  <c r="R1058" i="17"/>
  <c r="J1054" i="17"/>
  <c r="P1054" i="17"/>
  <c r="R1054" i="17"/>
  <c r="N1045" i="17"/>
  <c r="L1055" i="17"/>
  <c r="F1047" i="17"/>
  <c r="H1056" i="17"/>
  <c r="L1047" i="17"/>
  <c r="J1056" i="17"/>
  <c r="R1047" i="17"/>
  <c r="N1056" i="17"/>
  <c r="J1049" i="17"/>
  <c r="F1057" i="17"/>
  <c r="P1049" i="17"/>
  <c r="H1057" i="17"/>
  <c r="K1050" i="17"/>
  <c r="I1055" i="17"/>
  <c r="I1058" i="17"/>
  <c r="I1056" i="17"/>
  <c r="I1047" i="17"/>
  <c r="I1052" i="17"/>
  <c r="I1050" i="17"/>
  <c r="I1049" i="17"/>
  <c r="I1046" i="17"/>
  <c r="I1051" i="17"/>
  <c r="K1053" i="17"/>
  <c r="Q1054" i="17"/>
  <c r="K1056" i="17"/>
  <c r="I1054" i="17"/>
  <c r="K1052" i="17"/>
  <c r="K1057" i="17"/>
  <c r="I1057" i="17"/>
  <c r="I1048" i="17"/>
  <c r="K1055" i="17"/>
  <c r="O1055" i="17"/>
  <c r="I1053" i="17"/>
  <c r="M1056" i="17"/>
  <c r="G1055" i="17"/>
  <c r="K1058" i="17"/>
  <c r="K1054" i="17"/>
  <c r="K1051" i="17"/>
  <c r="K1045" i="17"/>
  <c r="O1054" i="17"/>
  <c r="M1052" i="17"/>
  <c r="K1047" i="17"/>
  <c r="O1050" i="17"/>
  <c r="K1048" i="17"/>
  <c r="K1044" i="17"/>
  <c r="O1056" i="17"/>
  <c r="O1053" i="17"/>
  <c r="M1055" i="17"/>
  <c r="M1051" i="17"/>
  <c r="O1046" i="17"/>
  <c r="I1045" i="17"/>
  <c r="M1057" i="17"/>
  <c r="M1054" i="17"/>
  <c r="I1044" i="17"/>
  <c r="O1047" i="17"/>
  <c r="O1052" i="17"/>
  <c r="O1049" i="17"/>
  <c r="M1048" i="17"/>
  <c r="M1053" i="17"/>
  <c r="O1048" i="17"/>
  <c r="K1049" i="17"/>
  <c r="M1047" i="17"/>
  <c r="M1050" i="17"/>
  <c r="K1046" i="17"/>
  <c r="O1051" i="17"/>
  <c r="M1049" i="17"/>
  <c r="G1046" i="17"/>
  <c r="G1045" i="17"/>
  <c r="G1044" i="17"/>
  <c r="G1053" i="17"/>
  <c r="G1052" i="17"/>
  <c r="G1050" i="17"/>
  <c r="G1051" i="17"/>
  <c r="Q1044" i="17"/>
  <c r="G1054" i="17"/>
  <c r="Q1045" i="17"/>
  <c r="Q1052" i="17"/>
  <c r="Q1051" i="17"/>
  <c r="G1049" i="17"/>
  <c r="O1044" i="17"/>
  <c r="Q1050" i="17"/>
  <c r="Q1049" i="17"/>
  <c r="O1045" i="17"/>
  <c r="Q1053" i="17"/>
  <c r="M1045" i="17"/>
  <c r="Q1048" i="17"/>
  <c r="G1047" i="17"/>
  <c r="M1046" i="17"/>
  <c r="O1058" i="17"/>
  <c r="O1057" i="17"/>
  <c r="G1048" i="17"/>
  <c r="M1044" i="17"/>
  <c r="M1058" i="17"/>
  <c r="G1056" i="17"/>
  <c r="Q1047" i="17"/>
  <c r="Q1055" i="17"/>
  <c r="Q1046" i="17"/>
  <c r="G1058" i="17"/>
  <c r="G1057" i="17"/>
  <c r="Q1058" i="17"/>
  <c r="Q1057" i="17"/>
  <c r="Q1056" i="17"/>
  <c r="J734" i="17"/>
  <c r="N736" i="17"/>
  <c r="R738" i="17"/>
  <c r="H741" i="17"/>
  <c r="L743" i="17"/>
  <c r="L734" i="17"/>
  <c r="P736" i="17"/>
  <c r="F739" i="17"/>
  <c r="J741" i="17"/>
  <c r="N743" i="17"/>
  <c r="N734" i="17"/>
  <c r="R736" i="17"/>
  <c r="H739" i="17"/>
  <c r="L741" i="17"/>
  <c r="P743" i="17"/>
  <c r="P734" i="17"/>
  <c r="F737" i="17"/>
  <c r="J739" i="17"/>
  <c r="N741" i="17"/>
  <c r="R743" i="17"/>
  <c r="R734" i="17"/>
  <c r="H737" i="17"/>
  <c r="L739" i="17"/>
  <c r="P741" i="17"/>
  <c r="F735" i="17"/>
  <c r="J737" i="17"/>
  <c r="N739" i="17"/>
  <c r="R741" i="17"/>
  <c r="H735" i="17"/>
  <c r="L737" i="17"/>
  <c r="P739" i="17"/>
  <c r="F742" i="17"/>
  <c r="J735" i="17"/>
  <c r="N737" i="17"/>
  <c r="R739" i="17"/>
  <c r="H742" i="17"/>
  <c r="L735" i="17"/>
  <c r="P737" i="17"/>
  <c r="F740" i="17"/>
  <c r="J742" i="17"/>
  <c r="N735" i="17"/>
  <c r="R737" i="17"/>
  <c r="H740" i="17"/>
  <c r="L742" i="17"/>
  <c r="P735" i="17"/>
  <c r="F738" i="17"/>
  <c r="J740" i="17"/>
  <c r="N742" i="17"/>
  <c r="R735" i="17"/>
  <c r="H738" i="17"/>
  <c r="L740" i="17"/>
  <c r="P742" i="17"/>
  <c r="F736" i="17"/>
  <c r="J738" i="17"/>
  <c r="N740" i="17"/>
  <c r="R742" i="17"/>
  <c r="H736" i="17"/>
  <c r="L738" i="17"/>
  <c r="P740" i="17"/>
  <c r="F743" i="17"/>
  <c r="F734" i="17"/>
  <c r="J736" i="17"/>
  <c r="N738" i="17"/>
  <c r="R740" i="17"/>
  <c r="H743" i="17"/>
  <c r="L736" i="17"/>
  <c r="P738" i="17"/>
  <c r="F741" i="17"/>
  <c r="J743" i="17"/>
  <c r="H734" i="17"/>
  <c r="J731" i="17"/>
  <c r="N733" i="17"/>
  <c r="L731" i="17"/>
  <c r="P733" i="17"/>
  <c r="N731" i="17"/>
  <c r="R733" i="17"/>
  <c r="P731" i="17"/>
  <c r="H729" i="17"/>
  <c r="R731" i="17"/>
  <c r="J729" i="17"/>
  <c r="F732" i="17"/>
  <c r="L729" i="17"/>
  <c r="H732" i="17"/>
  <c r="N729" i="17"/>
  <c r="F730" i="17"/>
  <c r="J732" i="17"/>
  <c r="P729" i="17"/>
  <c r="H730" i="17"/>
  <c r="L732" i="17"/>
  <c r="R729" i="17"/>
  <c r="J730" i="17"/>
  <c r="N732" i="17"/>
  <c r="F729" i="17"/>
  <c r="L730" i="17"/>
  <c r="P732" i="17"/>
  <c r="N730" i="17"/>
  <c r="R732" i="17"/>
  <c r="P730" i="17"/>
  <c r="F733" i="17"/>
  <c r="R730" i="17"/>
  <c r="H733" i="17"/>
  <c r="F731" i="17"/>
  <c r="J733" i="17"/>
  <c r="H731" i="17"/>
  <c r="L733" i="17"/>
  <c r="I736" i="17"/>
  <c r="I738" i="17"/>
  <c r="M736" i="17"/>
  <c r="K738" i="17"/>
  <c r="K734" i="17"/>
  <c r="K731" i="17"/>
  <c r="K737" i="17"/>
  <c r="K730" i="17"/>
  <c r="I729" i="17"/>
  <c r="I739" i="17"/>
  <c r="I735" i="17"/>
  <c r="I732" i="17"/>
  <c r="O729" i="17"/>
  <c r="K729" i="17"/>
  <c r="I731" i="17"/>
  <c r="Q729" i="17"/>
  <c r="M729" i="17"/>
  <c r="K733" i="17"/>
  <c r="K736" i="17"/>
  <c r="I734" i="17"/>
  <c r="K732" i="17"/>
  <c r="G735" i="17"/>
  <c r="K735" i="17"/>
  <c r="O735" i="17"/>
  <c r="I737" i="17"/>
  <c r="I733" i="17"/>
  <c r="I730" i="17"/>
  <c r="K742" i="17"/>
  <c r="M730" i="17"/>
  <c r="O731" i="17"/>
  <c r="K741" i="17"/>
  <c r="I743" i="17"/>
  <c r="K743" i="17"/>
  <c r="O734" i="17"/>
  <c r="M732" i="17"/>
  <c r="I742" i="17"/>
  <c r="K740" i="17"/>
  <c r="O730" i="17"/>
  <c r="K739" i="17"/>
  <c r="O736" i="17"/>
  <c r="O733" i="17"/>
  <c r="O742" i="17"/>
  <c r="M735" i="17"/>
  <c r="I741" i="17"/>
  <c r="M731" i="17"/>
  <c r="I740" i="17"/>
  <c r="M737" i="17"/>
  <c r="M734" i="17"/>
  <c r="O743" i="17"/>
  <c r="O732" i="17"/>
  <c r="Q734" i="17"/>
  <c r="M743" i="17"/>
  <c r="M733" i="17"/>
  <c r="O738" i="17"/>
  <c r="O737" i="17"/>
  <c r="M740" i="17"/>
  <c r="Q743" i="17"/>
  <c r="Q742" i="17"/>
  <c r="G742" i="17"/>
  <c r="M739" i="17"/>
  <c r="M738" i="17"/>
  <c r="G741" i="17"/>
  <c r="G733" i="17"/>
  <c r="G732" i="17"/>
  <c r="G730" i="17"/>
  <c r="G731" i="17"/>
  <c r="Q740" i="17"/>
  <c r="G734" i="17"/>
  <c r="Q741" i="17"/>
  <c r="Q739" i="17"/>
  <c r="O740" i="17"/>
  <c r="Q732" i="17"/>
  <c r="Q731" i="17"/>
  <c r="G729" i="17"/>
  <c r="O741" i="17"/>
  <c r="Q730" i="17"/>
  <c r="Q733" i="17"/>
  <c r="G743" i="17"/>
  <c r="M741" i="17"/>
  <c r="O739" i="17"/>
  <c r="M742" i="17"/>
  <c r="Q738" i="17"/>
  <c r="G737" i="17"/>
  <c r="G740" i="17"/>
  <c r="Q737" i="17"/>
  <c r="Q736" i="17"/>
  <c r="Q735" i="17"/>
  <c r="G739" i="17"/>
  <c r="G736" i="17"/>
  <c r="G738" i="17"/>
  <c r="P745" i="17"/>
  <c r="F748" i="17"/>
  <c r="J750" i="17"/>
  <c r="N752" i="17"/>
  <c r="R754" i="17"/>
  <c r="H757" i="17"/>
  <c r="R745" i="17"/>
  <c r="H748" i="17"/>
  <c r="L750" i="17"/>
  <c r="P752" i="17"/>
  <c r="F755" i="17"/>
  <c r="J757" i="17"/>
  <c r="F746" i="17"/>
  <c r="J748" i="17"/>
  <c r="N750" i="17"/>
  <c r="R752" i="17"/>
  <c r="H755" i="17"/>
  <c r="L757" i="17"/>
  <c r="H746" i="17"/>
  <c r="L748" i="17"/>
  <c r="P750" i="17"/>
  <c r="F753" i="17"/>
  <c r="J755" i="17"/>
  <c r="N757" i="17"/>
  <c r="F744" i="17"/>
  <c r="J746" i="17"/>
  <c r="N748" i="17"/>
  <c r="R750" i="17"/>
  <c r="H753" i="17"/>
  <c r="L755" i="17"/>
  <c r="P757" i="17"/>
  <c r="H744" i="17"/>
  <c r="L746" i="17"/>
  <c r="P748" i="17"/>
  <c r="F751" i="17"/>
  <c r="J753" i="17"/>
  <c r="N755" i="17"/>
  <c r="R757" i="17"/>
  <c r="J744" i="17"/>
  <c r="N746" i="17"/>
  <c r="R748" i="17"/>
  <c r="H751" i="17"/>
  <c r="L753" i="17"/>
  <c r="P755" i="17"/>
  <c r="F758" i="17"/>
  <c r="L744" i="17"/>
  <c r="P746" i="17"/>
  <c r="F749" i="17"/>
  <c r="J751" i="17"/>
  <c r="N753" i="17"/>
  <c r="R755" i="17"/>
  <c r="H758" i="17"/>
  <c r="N744" i="17"/>
  <c r="R746" i="17"/>
  <c r="H749" i="17"/>
  <c r="L751" i="17"/>
  <c r="P753" i="17"/>
  <c r="F756" i="17"/>
  <c r="J758" i="17"/>
  <c r="P744" i="17"/>
  <c r="F747" i="17"/>
  <c r="J749" i="17"/>
  <c r="N751" i="17"/>
  <c r="R753" i="17"/>
  <c r="H756" i="17"/>
  <c r="L758" i="17"/>
  <c r="R744" i="17"/>
  <c r="H747" i="17"/>
  <c r="L749" i="17"/>
  <c r="P751" i="17"/>
  <c r="F754" i="17"/>
  <c r="J756" i="17"/>
  <c r="N758" i="17"/>
  <c r="F745" i="17"/>
  <c r="J747" i="17"/>
  <c r="N749" i="17"/>
  <c r="R751" i="17"/>
  <c r="H754" i="17"/>
  <c r="L756" i="17"/>
  <c r="P758" i="17"/>
  <c r="H745" i="17"/>
  <c r="L747" i="17"/>
  <c r="P749" i="17"/>
  <c r="F752" i="17"/>
  <c r="J754" i="17"/>
  <c r="N756" i="17"/>
  <c r="R758" i="17"/>
  <c r="J745" i="17"/>
  <c r="N747" i="17"/>
  <c r="R749" i="17"/>
  <c r="H752" i="17"/>
  <c r="L754" i="17"/>
  <c r="P756" i="17"/>
  <c r="L745" i="17"/>
  <c r="P747" i="17"/>
  <c r="F750" i="17"/>
  <c r="J752" i="17"/>
  <c r="N754" i="17"/>
  <c r="R756" i="17"/>
  <c r="N745" i="17"/>
  <c r="R747" i="17"/>
  <c r="H750" i="17"/>
  <c r="L752" i="17"/>
  <c r="P754" i="17"/>
  <c r="F757" i="17"/>
  <c r="O751" i="17"/>
  <c r="K754" i="17"/>
  <c r="K750" i="17"/>
  <c r="M752" i="17"/>
  <c r="K747" i="17"/>
  <c r="I754" i="17"/>
  <c r="K746" i="17"/>
  <c r="I755" i="17"/>
  <c r="I751" i="17"/>
  <c r="K753" i="17"/>
  <c r="I745" i="17"/>
  <c r="I748" i="17"/>
  <c r="I747" i="17"/>
  <c r="K749" i="17"/>
  <c r="K752" i="17"/>
  <c r="I750" i="17"/>
  <c r="K748" i="17"/>
  <c r="K751" i="17"/>
  <c r="I753" i="17"/>
  <c r="I749" i="17"/>
  <c r="I746" i="17"/>
  <c r="G751" i="17"/>
  <c r="Q750" i="17"/>
  <c r="I752" i="17"/>
  <c r="K758" i="17"/>
  <c r="M746" i="17"/>
  <c r="O747" i="17"/>
  <c r="M745" i="17"/>
  <c r="K757" i="17"/>
  <c r="O750" i="17"/>
  <c r="M748" i="17"/>
  <c r="K744" i="17"/>
  <c r="I758" i="17"/>
  <c r="K756" i="17"/>
  <c r="O746" i="17"/>
  <c r="K755" i="17"/>
  <c r="O752" i="17"/>
  <c r="O749" i="17"/>
  <c r="O758" i="17"/>
  <c r="M751" i="17"/>
  <c r="I744" i="17"/>
  <c r="I757" i="17"/>
  <c r="M747" i="17"/>
  <c r="I756" i="17"/>
  <c r="M753" i="17"/>
  <c r="M750" i="17"/>
  <c r="O748" i="17"/>
  <c r="O745" i="17"/>
  <c r="M744" i="17"/>
  <c r="M749" i="17"/>
  <c r="O744" i="17"/>
  <c r="K745" i="17"/>
  <c r="M756" i="17"/>
  <c r="Q758" i="17"/>
  <c r="G758" i="17"/>
  <c r="M755" i="17"/>
  <c r="M754" i="17"/>
  <c r="G757" i="17"/>
  <c r="G756" i="17"/>
  <c r="G749" i="17"/>
  <c r="G748" i="17"/>
  <c r="G746" i="17"/>
  <c r="G747" i="17"/>
  <c r="Q756" i="17"/>
  <c r="G750" i="17"/>
  <c r="Q757" i="17"/>
  <c r="Q755" i="17"/>
  <c r="O756" i="17"/>
  <c r="Q748" i="17"/>
  <c r="Q747" i="17"/>
  <c r="G745" i="17"/>
  <c r="O757" i="17"/>
  <c r="Q746" i="17"/>
  <c r="Q745" i="17"/>
  <c r="Q749" i="17"/>
  <c r="M757" i="17"/>
  <c r="O755" i="17"/>
  <c r="M758" i="17"/>
  <c r="Q744" i="17"/>
  <c r="O754" i="17"/>
  <c r="O753" i="17"/>
  <c r="Q753" i="17"/>
  <c r="Q752" i="17"/>
  <c r="G744" i="17"/>
  <c r="Q751" i="17"/>
  <c r="G755" i="17"/>
  <c r="G754" i="17"/>
  <c r="G752" i="17"/>
  <c r="Q754" i="17"/>
  <c r="G753" i="17"/>
  <c r="R850" i="17"/>
  <c r="H853" i="17"/>
  <c r="L855" i="17"/>
  <c r="P857" i="17"/>
  <c r="F860" i="17"/>
  <c r="J862" i="17"/>
  <c r="F851" i="17"/>
  <c r="J853" i="17"/>
  <c r="N855" i="17"/>
  <c r="R857" i="17"/>
  <c r="H860" i="17"/>
  <c r="L862" i="17"/>
  <c r="H851" i="17"/>
  <c r="L853" i="17"/>
  <c r="P855" i="17"/>
  <c r="F858" i="17"/>
  <c r="J860" i="17"/>
  <c r="N862" i="17"/>
  <c r="F849" i="17"/>
  <c r="J851" i="17"/>
  <c r="N853" i="17"/>
  <c r="R855" i="17"/>
  <c r="H858" i="17"/>
  <c r="L860" i="17"/>
  <c r="P862" i="17"/>
  <c r="H849" i="17"/>
  <c r="L851" i="17"/>
  <c r="P853" i="17"/>
  <c r="F856" i="17"/>
  <c r="J858" i="17"/>
  <c r="N860" i="17"/>
  <c r="R862" i="17"/>
  <c r="J849" i="17"/>
  <c r="N851" i="17"/>
  <c r="R853" i="17"/>
  <c r="H856" i="17"/>
  <c r="L858" i="17"/>
  <c r="P860" i="17"/>
  <c r="F863" i="17"/>
  <c r="L849" i="17"/>
  <c r="P851" i="17"/>
  <c r="F854" i="17"/>
  <c r="J856" i="17"/>
  <c r="N858" i="17"/>
  <c r="R860" i="17"/>
  <c r="H863" i="17"/>
  <c r="N849" i="17"/>
  <c r="R851" i="17"/>
  <c r="H854" i="17"/>
  <c r="L856" i="17"/>
  <c r="P858" i="17"/>
  <c r="F861" i="17"/>
  <c r="J863" i="17"/>
  <c r="P849" i="17"/>
  <c r="F852" i="17"/>
  <c r="J854" i="17"/>
  <c r="N856" i="17"/>
  <c r="R858" i="17"/>
  <c r="H861" i="17"/>
  <c r="L863" i="17"/>
  <c r="R849" i="17"/>
  <c r="H852" i="17"/>
  <c r="L854" i="17"/>
  <c r="P856" i="17"/>
  <c r="F859" i="17"/>
  <c r="J861" i="17"/>
  <c r="N863" i="17"/>
  <c r="F850" i="17"/>
  <c r="J852" i="17"/>
  <c r="N854" i="17"/>
  <c r="R856" i="17"/>
  <c r="H859" i="17"/>
  <c r="L861" i="17"/>
  <c r="P863" i="17"/>
  <c r="H850" i="17"/>
  <c r="L852" i="17"/>
  <c r="P854" i="17"/>
  <c r="F857" i="17"/>
  <c r="J859" i="17"/>
  <c r="N861" i="17"/>
  <c r="R863" i="17"/>
  <c r="J850" i="17"/>
  <c r="N852" i="17"/>
  <c r="R854" i="17"/>
  <c r="H857" i="17"/>
  <c r="L859" i="17"/>
  <c r="P861" i="17"/>
  <c r="L850" i="17"/>
  <c r="P852" i="17"/>
  <c r="F855" i="17"/>
  <c r="J857" i="17"/>
  <c r="N859" i="17"/>
  <c r="R861" i="17"/>
  <c r="N850" i="17"/>
  <c r="R852" i="17"/>
  <c r="H855" i="17"/>
  <c r="L857" i="17"/>
  <c r="P859" i="17"/>
  <c r="F862" i="17"/>
  <c r="P850" i="17"/>
  <c r="F853" i="17"/>
  <c r="J855" i="17"/>
  <c r="N857" i="17"/>
  <c r="R859" i="17"/>
  <c r="H862" i="17"/>
  <c r="M855" i="17"/>
  <c r="K861" i="17"/>
  <c r="G863" i="17"/>
  <c r="I862" i="17"/>
  <c r="K860" i="17"/>
  <c r="K863" i="17"/>
  <c r="I861" i="17"/>
  <c r="Q862" i="17"/>
  <c r="I849" i="17"/>
  <c r="K849" i="17"/>
  <c r="K862" i="17"/>
  <c r="K850" i="17"/>
  <c r="K859" i="17"/>
  <c r="K858" i="17"/>
  <c r="I850" i="17"/>
  <c r="I863" i="17"/>
  <c r="O863" i="17"/>
  <c r="I851" i="17"/>
  <c r="I860" i="17"/>
  <c r="I857" i="17"/>
  <c r="I859" i="17"/>
  <c r="K851" i="17"/>
  <c r="M863" i="17"/>
  <c r="O854" i="17"/>
  <c r="I858" i="17"/>
  <c r="I856" i="17"/>
  <c r="M859" i="17"/>
  <c r="I853" i="17"/>
  <c r="M862" i="17"/>
  <c r="I852" i="17"/>
  <c r="M849" i="17"/>
  <c r="O855" i="17"/>
  <c r="O860" i="17"/>
  <c r="O857" i="17"/>
  <c r="M856" i="17"/>
  <c r="M861" i="17"/>
  <c r="O856" i="17"/>
  <c r="K857" i="17"/>
  <c r="M858" i="17"/>
  <c r="K854" i="17"/>
  <c r="O859" i="17"/>
  <c r="M857" i="17"/>
  <c r="K853" i="17"/>
  <c r="I855" i="17"/>
  <c r="O862" i="17"/>
  <c r="M860" i="17"/>
  <c r="K855" i="17"/>
  <c r="O858" i="17"/>
  <c r="K856" i="17"/>
  <c r="I854" i="17"/>
  <c r="K852" i="17"/>
  <c r="O861" i="17"/>
  <c r="G862" i="17"/>
  <c r="Q852" i="17"/>
  <c r="Q853" i="17"/>
  <c r="Q851" i="17"/>
  <c r="Q860" i="17"/>
  <c r="Q859" i="17"/>
  <c r="G857" i="17"/>
  <c r="O852" i="17"/>
  <c r="Q858" i="17"/>
  <c r="Q857" i="17"/>
  <c r="O853" i="17"/>
  <c r="Q861" i="17"/>
  <c r="G855" i="17"/>
  <c r="M853" i="17"/>
  <c r="O851" i="17"/>
  <c r="Q856" i="17"/>
  <c r="M854" i="17"/>
  <c r="G856" i="17"/>
  <c r="O850" i="17"/>
  <c r="O849" i="17"/>
  <c r="M852" i="17"/>
  <c r="Q855" i="17"/>
  <c r="Q854" i="17"/>
  <c r="G854" i="17"/>
  <c r="M851" i="17"/>
  <c r="M850" i="17"/>
  <c r="G853" i="17"/>
  <c r="G861" i="17"/>
  <c r="G860" i="17"/>
  <c r="G858" i="17"/>
  <c r="G852" i="17"/>
  <c r="G859" i="17"/>
  <c r="Q863" i="17"/>
  <c r="G851" i="17"/>
  <c r="G850" i="17"/>
  <c r="G849" i="17"/>
  <c r="Q850" i="17"/>
  <c r="Q849" i="17"/>
  <c r="J970" i="17"/>
  <c r="N972" i="17"/>
  <c r="R974" i="17"/>
  <c r="H977" i="17"/>
  <c r="L979" i="17"/>
  <c r="P981" i="17"/>
  <c r="L970" i="17"/>
  <c r="P972" i="17"/>
  <c r="F975" i="17"/>
  <c r="J977" i="17"/>
  <c r="N979" i="17"/>
  <c r="R981" i="17"/>
  <c r="N970" i="17"/>
  <c r="R972" i="17"/>
  <c r="H975" i="17"/>
  <c r="L977" i="17"/>
  <c r="P979" i="17"/>
  <c r="F982" i="17"/>
  <c r="P970" i="17"/>
  <c r="F973" i="17"/>
  <c r="J975" i="17"/>
  <c r="N977" i="17"/>
  <c r="R979" i="17"/>
  <c r="H982" i="17"/>
  <c r="R970" i="17"/>
  <c r="H973" i="17"/>
  <c r="L975" i="17"/>
  <c r="P977" i="17"/>
  <c r="F980" i="17"/>
  <c r="J982" i="17"/>
  <c r="F971" i="17"/>
  <c r="J973" i="17"/>
  <c r="N975" i="17"/>
  <c r="R977" i="17"/>
  <c r="H980" i="17"/>
  <c r="L982" i="17"/>
  <c r="H971" i="17"/>
  <c r="L973" i="17"/>
  <c r="P975" i="17"/>
  <c r="F978" i="17"/>
  <c r="J980" i="17"/>
  <c r="N982" i="17"/>
  <c r="F969" i="17"/>
  <c r="J971" i="17"/>
  <c r="N973" i="17"/>
  <c r="R975" i="17"/>
  <c r="H978" i="17"/>
  <c r="L980" i="17"/>
  <c r="P982" i="17"/>
  <c r="H969" i="17"/>
  <c r="L971" i="17"/>
  <c r="P973" i="17"/>
  <c r="F976" i="17"/>
  <c r="J978" i="17"/>
  <c r="N980" i="17"/>
  <c r="R982" i="17"/>
  <c r="J969" i="17"/>
  <c r="N971" i="17"/>
  <c r="R973" i="17"/>
  <c r="H976" i="17"/>
  <c r="L978" i="17"/>
  <c r="P980" i="17"/>
  <c r="F983" i="17"/>
  <c r="L969" i="17"/>
  <c r="P971" i="17"/>
  <c r="F974" i="17"/>
  <c r="J976" i="17"/>
  <c r="N978" i="17"/>
  <c r="R980" i="17"/>
  <c r="H983" i="17"/>
  <c r="N969" i="17"/>
  <c r="R971" i="17"/>
  <c r="H974" i="17"/>
  <c r="L976" i="17"/>
  <c r="P978" i="17"/>
  <c r="F981" i="17"/>
  <c r="J983" i="17"/>
  <c r="P969" i="17"/>
  <c r="F972" i="17"/>
  <c r="J974" i="17"/>
  <c r="N976" i="17"/>
  <c r="R978" i="17"/>
  <c r="H981" i="17"/>
  <c r="L983" i="17"/>
  <c r="R969" i="17"/>
  <c r="H972" i="17"/>
  <c r="L974" i="17"/>
  <c r="P976" i="17"/>
  <c r="F979" i="17"/>
  <c r="J981" i="17"/>
  <c r="N983" i="17"/>
  <c r="F970" i="17"/>
  <c r="J972" i="17"/>
  <c r="N974" i="17"/>
  <c r="R976" i="17"/>
  <c r="H979" i="17"/>
  <c r="L981" i="17"/>
  <c r="P983" i="17"/>
  <c r="H970" i="17"/>
  <c r="L972" i="17"/>
  <c r="P974" i="17"/>
  <c r="F977" i="17"/>
  <c r="J979" i="17"/>
  <c r="N981" i="17"/>
  <c r="R983" i="17"/>
  <c r="K977" i="17"/>
  <c r="I976" i="17"/>
  <c r="K978" i="17"/>
  <c r="K974" i="17"/>
  <c r="K971" i="17"/>
  <c r="Q974" i="17"/>
  <c r="K970" i="17"/>
  <c r="I983" i="17"/>
  <c r="I979" i="17"/>
  <c r="I975" i="17"/>
  <c r="I972" i="17"/>
  <c r="O975" i="17"/>
  <c r="I970" i="17"/>
  <c r="I969" i="17"/>
  <c r="I971" i="17"/>
  <c r="M976" i="17"/>
  <c r="K973" i="17"/>
  <c r="G975" i="17"/>
  <c r="I978" i="17"/>
  <c r="K976" i="17"/>
  <c r="I974" i="17"/>
  <c r="K972" i="17"/>
  <c r="K975" i="17"/>
  <c r="I977" i="17"/>
  <c r="I973" i="17"/>
  <c r="M973" i="17"/>
  <c r="K969" i="17"/>
  <c r="M983" i="17"/>
  <c r="K982" i="17"/>
  <c r="M970" i="17"/>
  <c r="O971" i="17"/>
  <c r="M969" i="17"/>
  <c r="K981" i="17"/>
  <c r="K983" i="17"/>
  <c r="O974" i="17"/>
  <c r="M972" i="17"/>
  <c r="I982" i="17"/>
  <c r="K980" i="17"/>
  <c r="O970" i="17"/>
  <c r="K979" i="17"/>
  <c r="O976" i="17"/>
  <c r="O973" i="17"/>
  <c r="M975" i="17"/>
  <c r="O982" i="17"/>
  <c r="I981" i="17"/>
  <c r="M971" i="17"/>
  <c r="I980" i="17"/>
  <c r="M977" i="17"/>
  <c r="M974" i="17"/>
  <c r="O983" i="17"/>
  <c r="O972" i="17"/>
  <c r="O969" i="17"/>
  <c r="M982" i="17"/>
  <c r="O978" i="17"/>
  <c r="O977" i="17"/>
  <c r="M980" i="17"/>
  <c r="Q983" i="17"/>
  <c r="Q982" i="17"/>
  <c r="M979" i="17"/>
  <c r="M978" i="17"/>
  <c r="G982" i="17"/>
  <c r="G981" i="17"/>
  <c r="G980" i="17"/>
  <c r="G973" i="17"/>
  <c r="G972" i="17"/>
  <c r="G970" i="17"/>
  <c r="Q980" i="17"/>
  <c r="G971" i="17"/>
  <c r="Q979" i="17"/>
  <c r="G974" i="17"/>
  <c r="Q981" i="17"/>
  <c r="O980" i="17"/>
  <c r="Q972" i="17"/>
  <c r="Q971" i="17"/>
  <c r="G969" i="17"/>
  <c r="O981" i="17"/>
  <c r="Q970" i="17"/>
  <c r="Q969" i="17"/>
  <c r="Q973" i="17"/>
  <c r="M981" i="17"/>
  <c r="O979" i="17"/>
  <c r="G978" i="17"/>
  <c r="G977" i="17"/>
  <c r="Q978" i="17"/>
  <c r="Q977" i="17"/>
  <c r="Q976" i="17"/>
  <c r="G976" i="17"/>
  <c r="Q975" i="17"/>
  <c r="G983" i="17"/>
  <c r="G979" i="17"/>
  <c r="N864" i="17"/>
  <c r="R866" i="17"/>
  <c r="H869" i="17"/>
  <c r="L871" i="17"/>
  <c r="P873" i="17"/>
  <c r="F876" i="17"/>
  <c r="J878" i="17"/>
  <c r="P864" i="17"/>
  <c r="F867" i="17"/>
  <c r="J869" i="17"/>
  <c r="N871" i="17"/>
  <c r="R873" i="17"/>
  <c r="H876" i="17"/>
  <c r="L878" i="17"/>
  <c r="R864" i="17"/>
  <c r="H867" i="17"/>
  <c r="L869" i="17"/>
  <c r="P871" i="17"/>
  <c r="F874" i="17"/>
  <c r="J876" i="17"/>
  <c r="N878" i="17"/>
  <c r="F865" i="17"/>
  <c r="J867" i="17"/>
  <c r="N869" i="17"/>
  <c r="R871" i="17"/>
  <c r="H874" i="17"/>
  <c r="L876" i="17"/>
  <c r="P878" i="17"/>
  <c r="H865" i="17"/>
  <c r="L867" i="17"/>
  <c r="P869" i="17"/>
  <c r="F872" i="17"/>
  <c r="J874" i="17"/>
  <c r="N876" i="17"/>
  <c r="R878" i="17"/>
  <c r="J865" i="17"/>
  <c r="N867" i="17"/>
  <c r="R869" i="17"/>
  <c r="H872" i="17"/>
  <c r="L874" i="17"/>
  <c r="P876" i="17"/>
  <c r="L865" i="17"/>
  <c r="P867" i="17"/>
  <c r="F870" i="17"/>
  <c r="J872" i="17"/>
  <c r="N874" i="17"/>
  <c r="R876" i="17"/>
  <c r="N865" i="17"/>
  <c r="R867" i="17"/>
  <c r="H870" i="17"/>
  <c r="L872" i="17"/>
  <c r="P874" i="17"/>
  <c r="F877" i="17"/>
  <c r="P865" i="17"/>
  <c r="F868" i="17"/>
  <c r="J870" i="17"/>
  <c r="N872" i="17"/>
  <c r="R874" i="17"/>
  <c r="H877" i="17"/>
  <c r="R865" i="17"/>
  <c r="H868" i="17"/>
  <c r="L870" i="17"/>
  <c r="P872" i="17"/>
  <c r="F875" i="17"/>
  <c r="J877" i="17"/>
  <c r="F866" i="17"/>
  <c r="J868" i="17"/>
  <c r="N870" i="17"/>
  <c r="R872" i="17"/>
  <c r="H875" i="17"/>
  <c r="L877" i="17"/>
  <c r="H866" i="17"/>
  <c r="L868" i="17"/>
  <c r="P870" i="17"/>
  <c r="F873" i="17"/>
  <c r="J875" i="17"/>
  <c r="N877" i="17"/>
  <c r="F864" i="17"/>
  <c r="J866" i="17"/>
  <c r="N868" i="17"/>
  <c r="R870" i="17"/>
  <c r="H873" i="17"/>
  <c r="L875" i="17"/>
  <c r="P877" i="17"/>
  <c r="H864" i="17"/>
  <c r="L866" i="17"/>
  <c r="P868" i="17"/>
  <c r="F871" i="17"/>
  <c r="J873" i="17"/>
  <c r="N875" i="17"/>
  <c r="R877" i="17"/>
  <c r="J864" i="17"/>
  <c r="N866" i="17"/>
  <c r="R868" i="17"/>
  <c r="H871" i="17"/>
  <c r="L873" i="17"/>
  <c r="P875" i="17"/>
  <c r="F878" i="17"/>
  <c r="L864" i="17"/>
  <c r="P866" i="17"/>
  <c r="F869" i="17"/>
  <c r="J871" i="17"/>
  <c r="N873" i="17"/>
  <c r="R875" i="17"/>
  <c r="H878" i="17"/>
  <c r="I866" i="17"/>
  <c r="G875" i="17"/>
  <c r="I878" i="17"/>
  <c r="K876" i="17"/>
  <c r="K864" i="17"/>
  <c r="I877" i="17"/>
  <c r="I874" i="17"/>
  <c r="I865" i="17"/>
  <c r="G878" i="17"/>
  <c r="G874" i="17"/>
  <c r="I864" i="17"/>
  <c r="K878" i="17"/>
  <c r="K866" i="17"/>
  <c r="K875" i="17"/>
  <c r="K874" i="17"/>
  <c r="G871" i="17"/>
  <c r="G876" i="17"/>
  <c r="G870" i="17"/>
  <c r="I867" i="17"/>
  <c r="I876" i="17"/>
  <c r="K865" i="17"/>
  <c r="M864" i="17"/>
  <c r="I873" i="17"/>
  <c r="I875" i="17"/>
  <c r="G877" i="17"/>
  <c r="Q878" i="17"/>
  <c r="O870" i="17"/>
  <c r="K877" i="17"/>
  <c r="I872" i="17"/>
  <c r="M875" i="17"/>
  <c r="I869" i="17"/>
  <c r="M878" i="17"/>
  <c r="I868" i="17"/>
  <c r="M865" i="17"/>
  <c r="O871" i="17"/>
  <c r="O876" i="17"/>
  <c r="O873" i="17"/>
  <c r="M872" i="17"/>
  <c r="M877" i="17"/>
  <c r="O872" i="17"/>
  <c r="M871" i="17"/>
  <c r="K873" i="17"/>
  <c r="M874" i="17"/>
  <c r="K870" i="17"/>
  <c r="O875" i="17"/>
  <c r="M873" i="17"/>
  <c r="K869" i="17"/>
  <c r="I871" i="17"/>
  <c r="O878" i="17"/>
  <c r="M876" i="17"/>
  <c r="K871" i="17"/>
  <c r="O874" i="17"/>
  <c r="K872" i="17"/>
  <c r="I870" i="17"/>
  <c r="K868" i="17"/>
  <c r="O877" i="17"/>
  <c r="K867" i="17"/>
  <c r="O864" i="17"/>
  <c r="Q869" i="17"/>
  <c r="Q867" i="17"/>
  <c r="Q876" i="17"/>
  <c r="Q875" i="17"/>
  <c r="G873" i="17"/>
  <c r="O868" i="17"/>
  <c r="Q874" i="17"/>
  <c r="Q873" i="17"/>
  <c r="O869" i="17"/>
  <c r="Q877" i="17"/>
  <c r="M869" i="17"/>
  <c r="O867" i="17"/>
  <c r="Q872" i="17"/>
  <c r="M870" i="17"/>
  <c r="G872" i="17"/>
  <c r="O866" i="17"/>
  <c r="O865" i="17"/>
  <c r="M868" i="17"/>
  <c r="Q871" i="17"/>
  <c r="Q870" i="17"/>
  <c r="M867" i="17"/>
  <c r="M866" i="17"/>
  <c r="G869" i="17"/>
  <c r="G868" i="17"/>
  <c r="Q868" i="17"/>
  <c r="G867" i="17"/>
  <c r="G866" i="17"/>
  <c r="G865" i="17"/>
  <c r="Q866" i="17"/>
  <c r="Q865" i="17"/>
  <c r="Q864" i="17"/>
  <c r="G864" i="17"/>
  <c r="J954" i="17"/>
  <c r="N956" i="17"/>
  <c r="R958" i="17"/>
  <c r="H961" i="17"/>
  <c r="L963" i="17"/>
  <c r="P965" i="17"/>
  <c r="F968" i="17"/>
  <c r="L954" i="17"/>
  <c r="P956" i="17"/>
  <c r="F959" i="17"/>
  <c r="J961" i="17"/>
  <c r="N963" i="17"/>
  <c r="R965" i="17"/>
  <c r="H968" i="17"/>
  <c r="N954" i="17"/>
  <c r="R956" i="17"/>
  <c r="H959" i="17"/>
  <c r="L961" i="17"/>
  <c r="P963" i="17"/>
  <c r="F966" i="17"/>
  <c r="J968" i="17"/>
  <c r="P954" i="17"/>
  <c r="F957" i="17"/>
  <c r="J959" i="17"/>
  <c r="N961" i="17"/>
  <c r="R963" i="17"/>
  <c r="H966" i="17"/>
  <c r="L968" i="17"/>
  <c r="R954" i="17"/>
  <c r="H957" i="17"/>
  <c r="L959" i="17"/>
  <c r="P961" i="17"/>
  <c r="F964" i="17"/>
  <c r="J966" i="17"/>
  <c r="N968" i="17"/>
  <c r="F955" i="17"/>
  <c r="J957" i="17"/>
  <c r="N959" i="17"/>
  <c r="R961" i="17"/>
  <c r="H964" i="17"/>
  <c r="L966" i="17"/>
  <c r="P968" i="17"/>
  <c r="H955" i="17"/>
  <c r="L957" i="17"/>
  <c r="P959" i="17"/>
  <c r="F962" i="17"/>
  <c r="J964" i="17"/>
  <c r="N966" i="17"/>
  <c r="R968" i="17"/>
  <c r="J955" i="17"/>
  <c r="N957" i="17"/>
  <c r="R959" i="17"/>
  <c r="H962" i="17"/>
  <c r="L964" i="17"/>
  <c r="P966" i="17"/>
  <c r="L955" i="17"/>
  <c r="P957" i="17"/>
  <c r="F960" i="17"/>
  <c r="J962" i="17"/>
  <c r="N964" i="17"/>
  <c r="R966" i="17"/>
  <c r="N955" i="17"/>
  <c r="R957" i="17"/>
  <c r="H960" i="17"/>
  <c r="L962" i="17"/>
  <c r="P964" i="17"/>
  <c r="F967" i="17"/>
  <c r="P955" i="17"/>
  <c r="F958" i="17"/>
  <c r="J960" i="17"/>
  <c r="N962" i="17"/>
  <c r="R964" i="17"/>
  <c r="H967" i="17"/>
  <c r="R955" i="17"/>
  <c r="H958" i="17"/>
  <c r="L960" i="17"/>
  <c r="P962" i="17"/>
  <c r="F965" i="17"/>
  <c r="J967" i="17"/>
  <c r="F956" i="17"/>
  <c r="J958" i="17"/>
  <c r="N960" i="17"/>
  <c r="R962" i="17"/>
  <c r="H965" i="17"/>
  <c r="L967" i="17"/>
  <c r="H956" i="17"/>
  <c r="L958" i="17"/>
  <c r="P960" i="17"/>
  <c r="F963" i="17"/>
  <c r="J965" i="17"/>
  <c r="N967" i="17"/>
  <c r="F954" i="17"/>
  <c r="J956" i="17"/>
  <c r="N958" i="17"/>
  <c r="R960" i="17"/>
  <c r="H963" i="17"/>
  <c r="L965" i="17"/>
  <c r="P967" i="17"/>
  <c r="H954" i="17"/>
  <c r="L956" i="17"/>
  <c r="P958" i="17"/>
  <c r="F961" i="17"/>
  <c r="J963" i="17"/>
  <c r="N965" i="17"/>
  <c r="R967" i="17"/>
  <c r="I961" i="17"/>
  <c r="I957" i="17"/>
  <c r="Q958" i="17"/>
  <c r="I960" i="17"/>
  <c r="O959" i="17"/>
  <c r="K962" i="17"/>
  <c r="K958" i="17"/>
  <c r="K955" i="17"/>
  <c r="K954" i="17"/>
  <c r="I962" i="17"/>
  <c r="G959" i="17"/>
  <c r="I967" i="17"/>
  <c r="I963" i="17"/>
  <c r="I959" i="17"/>
  <c r="M960" i="17"/>
  <c r="I956" i="17"/>
  <c r="K961" i="17"/>
  <c r="I954" i="17"/>
  <c r="I955" i="17"/>
  <c r="K957" i="17"/>
  <c r="K960" i="17"/>
  <c r="I958" i="17"/>
  <c r="K956" i="17"/>
  <c r="K959" i="17"/>
  <c r="O968" i="17"/>
  <c r="M957" i="17"/>
  <c r="M967" i="17"/>
  <c r="K966" i="17"/>
  <c r="M954" i="17"/>
  <c r="O955" i="17"/>
  <c r="K965" i="17"/>
  <c r="K967" i="17"/>
  <c r="O958" i="17"/>
  <c r="M956" i="17"/>
  <c r="K968" i="17"/>
  <c r="I966" i="17"/>
  <c r="K964" i="17"/>
  <c r="O954" i="17"/>
  <c r="K963" i="17"/>
  <c r="O960" i="17"/>
  <c r="O957" i="17"/>
  <c r="I968" i="17"/>
  <c r="M959" i="17"/>
  <c r="O966" i="17"/>
  <c r="I965" i="17"/>
  <c r="M955" i="17"/>
  <c r="I964" i="17"/>
  <c r="M961" i="17"/>
  <c r="M958" i="17"/>
  <c r="O967" i="17"/>
  <c r="O956" i="17"/>
  <c r="M965" i="17"/>
  <c r="O963" i="17"/>
  <c r="Q968" i="17"/>
  <c r="G967" i="17"/>
  <c r="M966" i="17"/>
  <c r="G968" i="17"/>
  <c r="M968" i="17"/>
  <c r="O962" i="17"/>
  <c r="O961" i="17"/>
  <c r="M964" i="17"/>
  <c r="Q967" i="17"/>
  <c r="Q966" i="17"/>
  <c r="M963" i="17"/>
  <c r="M962" i="17"/>
  <c r="G966" i="17"/>
  <c r="G965" i="17"/>
  <c r="G964" i="17"/>
  <c r="G957" i="17"/>
  <c r="G956" i="17"/>
  <c r="G954" i="17"/>
  <c r="Q964" i="17"/>
  <c r="G955" i="17"/>
  <c r="Q963" i="17"/>
  <c r="G958" i="17"/>
  <c r="Q965" i="17"/>
  <c r="O964" i="17"/>
  <c r="Q956" i="17"/>
  <c r="Q955" i="17"/>
  <c r="O965" i="17"/>
  <c r="Q954" i="17"/>
  <c r="Q957" i="17"/>
  <c r="G962" i="17"/>
  <c r="G961" i="17"/>
  <c r="Q962" i="17"/>
  <c r="Q961" i="17"/>
  <c r="Q960" i="17"/>
  <c r="G960" i="17"/>
  <c r="Q959" i="17"/>
  <c r="G963" i="17"/>
  <c r="R910" i="17"/>
  <c r="H913" i="17"/>
  <c r="L915" i="17"/>
  <c r="P917" i="17"/>
  <c r="F920" i="17"/>
  <c r="J922" i="17"/>
  <c r="F911" i="17"/>
  <c r="J913" i="17"/>
  <c r="N915" i="17"/>
  <c r="R917" i="17"/>
  <c r="H920" i="17"/>
  <c r="L922" i="17"/>
  <c r="H911" i="17"/>
  <c r="L913" i="17"/>
  <c r="P915" i="17"/>
  <c r="F918" i="17"/>
  <c r="J920" i="17"/>
  <c r="N922" i="17"/>
  <c r="F909" i="17"/>
  <c r="J911" i="17"/>
  <c r="N913" i="17"/>
  <c r="R915" i="17"/>
  <c r="H918" i="17"/>
  <c r="L920" i="17"/>
  <c r="P922" i="17"/>
  <c r="H909" i="17"/>
  <c r="L911" i="17"/>
  <c r="P913" i="17"/>
  <c r="F916" i="17"/>
  <c r="J918" i="17"/>
  <c r="N920" i="17"/>
  <c r="R922" i="17"/>
  <c r="J909" i="17"/>
  <c r="N911" i="17"/>
  <c r="R913" i="17"/>
  <c r="H916" i="17"/>
  <c r="L918" i="17"/>
  <c r="P920" i="17"/>
  <c r="F923" i="17"/>
  <c r="L909" i="17"/>
  <c r="P911" i="17"/>
  <c r="F914" i="17"/>
  <c r="J916" i="17"/>
  <c r="N918" i="17"/>
  <c r="R920" i="17"/>
  <c r="H923" i="17"/>
  <c r="N909" i="17"/>
  <c r="R911" i="17"/>
  <c r="H914" i="17"/>
  <c r="L916" i="17"/>
  <c r="P918" i="17"/>
  <c r="F921" i="17"/>
  <c r="J923" i="17"/>
  <c r="P909" i="17"/>
  <c r="F912" i="17"/>
  <c r="J914" i="17"/>
  <c r="N916" i="17"/>
  <c r="R918" i="17"/>
  <c r="H921" i="17"/>
  <c r="L923" i="17"/>
  <c r="R909" i="17"/>
  <c r="H912" i="17"/>
  <c r="L914" i="17"/>
  <c r="P916" i="17"/>
  <c r="F919" i="17"/>
  <c r="J921" i="17"/>
  <c r="N923" i="17"/>
  <c r="F910" i="17"/>
  <c r="J912" i="17"/>
  <c r="N914" i="17"/>
  <c r="R916" i="17"/>
  <c r="H919" i="17"/>
  <c r="L921" i="17"/>
  <c r="P923" i="17"/>
  <c r="H910" i="17"/>
  <c r="L912" i="17"/>
  <c r="P914" i="17"/>
  <c r="F917" i="17"/>
  <c r="J919" i="17"/>
  <c r="N921" i="17"/>
  <c r="R923" i="17"/>
  <c r="J910" i="17"/>
  <c r="N912" i="17"/>
  <c r="R914" i="17"/>
  <c r="H917" i="17"/>
  <c r="L919" i="17"/>
  <c r="P921" i="17"/>
  <c r="L910" i="17"/>
  <c r="P912" i="17"/>
  <c r="F915" i="17"/>
  <c r="J917" i="17"/>
  <c r="N919" i="17"/>
  <c r="R921" i="17"/>
  <c r="N910" i="17"/>
  <c r="R912" i="17"/>
  <c r="H915" i="17"/>
  <c r="L917" i="17"/>
  <c r="P919" i="17"/>
  <c r="F922" i="17"/>
  <c r="F913" i="17"/>
  <c r="J915" i="17"/>
  <c r="N917" i="17"/>
  <c r="R919" i="17"/>
  <c r="H922" i="17"/>
  <c r="P910" i="17"/>
  <c r="K912" i="17"/>
  <c r="I910" i="17"/>
  <c r="K911" i="17"/>
  <c r="I922" i="17"/>
  <c r="I913" i="17"/>
  <c r="I909" i="17"/>
  <c r="I912" i="17"/>
  <c r="Q910" i="17"/>
  <c r="K914" i="17"/>
  <c r="K910" i="17"/>
  <c r="K923" i="17"/>
  <c r="K922" i="17"/>
  <c r="G911" i="17"/>
  <c r="M912" i="17"/>
  <c r="I915" i="17"/>
  <c r="I911" i="17"/>
  <c r="O911" i="17"/>
  <c r="I914" i="17"/>
  <c r="K913" i="17"/>
  <c r="I921" i="17"/>
  <c r="I923" i="17"/>
  <c r="K909" i="17"/>
  <c r="O921" i="17"/>
  <c r="M920" i="17"/>
  <c r="O920" i="17"/>
  <c r="K921" i="17"/>
  <c r="M909" i="17"/>
  <c r="M919" i="17"/>
  <c r="M922" i="17"/>
  <c r="K918" i="17"/>
  <c r="O923" i="17"/>
  <c r="M921" i="17"/>
  <c r="K917" i="17"/>
  <c r="I919" i="17"/>
  <c r="K919" i="17"/>
  <c r="O910" i="17"/>
  <c r="O922" i="17"/>
  <c r="K920" i="17"/>
  <c r="I918" i="17"/>
  <c r="K916" i="17"/>
  <c r="K915" i="17"/>
  <c r="O912" i="17"/>
  <c r="O909" i="17"/>
  <c r="I920" i="17"/>
  <c r="M911" i="17"/>
  <c r="M923" i="17"/>
  <c r="O918" i="17"/>
  <c r="I917" i="17"/>
  <c r="I916" i="17"/>
  <c r="M913" i="17"/>
  <c r="M910" i="17"/>
  <c r="O916" i="17"/>
  <c r="Q922" i="17"/>
  <c r="Q921" i="17"/>
  <c r="O917" i="17"/>
  <c r="Q909" i="17"/>
  <c r="M917" i="17"/>
  <c r="O915" i="17"/>
  <c r="Q920" i="17"/>
  <c r="G919" i="17"/>
  <c r="M918" i="17"/>
  <c r="G920" i="17"/>
  <c r="O919" i="17"/>
  <c r="O914" i="17"/>
  <c r="O913" i="17"/>
  <c r="M916" i="17"/>
  <c r="Q919" i="17"/>
  <c r="Q918" i="17"/>
  <c r="M915" i="17"/>
  <c r="M914" i="17"/>
  <c r="G918" i="17"/>
  <c r="G917" i="17"/>
  <c r="G916" i="17"/>
  <c r="G922" i="17"/>
  <c r="G909" i="17"/>
  <c r="G923" i="17"/>
  <c r="Q916" i="17"/>
  <c r="Q915" i="17"/>
  <c r="G910" i="17"/>
  <c r="Q917" i="17"/>
  <c r="Q923" i="17"/>
  <c r="G921" i="17"/>
  <c r="G915" i="17"/>
  <c r="G914" i="17"/>
  <c r="G913" i="17"/>
  <c r="Q914" i="17"/>
  <c r="Q913" i="17"/>
  <c r="Q912" i="17"/>
  <c r="G912" i="17"/>
  <c r="Q911" i="17"/>
  <c r="H821" i="17"/>
  <c r="L823" i="17"/>
  <c r="P825" i="17"/>
  <c r="F828" i="17"/>
  <c r="J830" i="17"/>
  <c r="N832" i="17"/>
  <c r="F819" i="17"/>
  <c r="J821" i="17"/>
  <c r="N823" i="17"/>
  <c r="R825" i="17"/>
  <c r="H828" i="17"/>
  <c r="L830" i="17"/>
  <c r="P832" i="17"/>
  <c r="H819" i="17"/>
  <c r="L821" i="17"/>
  <c r="P823" i="17"/>
  <c r="F826" i="17"/>
  <c r="J828" i="17"/>
  <c r="N830" i="17"/>
  <c r="R832" i="17"/>
  <c r="J819" i="17"/>
  <c r="N821" i="17"/>
  <c r="R823" i="17"/>
  <c r="H826" i="17"/>
  <c r="L828" i="17"/>
  <c r="P830" i="17"/>
  <c r="F833" i="17"/>
  <c r="L819" i="17"/>
  <c r="P821" i="17"/>
  <c r="F824" i="17"/>
  <c r="J826" i="17"/>
  <c r="N828" i="17"/>
  <c r="R830" i="17"/>
  <c r="H833" i="17"/>
  <c r="N819" i="17"/>
  <c r="R821" i="17"/>
  <c r="H824" i="17"/>
  <c r="L826" i="17"/>
  <c r="P828" i="17"/>
  <c r="F831" i="17"/>
  <c r="J833" i="17"/>
  <c r="P819" i="17"/>
  <c r="F822" i="17"/>
  <c r="J824" i="17"/>
  <c r="N826" i="17"/>
  <c r="R828" i="17"/>
  <c r="H831" i="17"/>
  <c r="L833" i="17"/>
  <c r="R819" i="17"/>
  <c r="H822" i="17"/>
  <c r="L824" i="17"/>
  <c r="P826" i="17"/>
  <c r="F829" i="17"/>
  <c r="J831" i="17"/>
  <c r="N833" i="17"/>
  <c r="F820" i="17"/>
  <c r="J822" i="17"/>
  <c r="N824" i="17"/>
  <c r="R826" i="17"/>
  <c r="H829" i="17"/>
  <c r="L831" i="17"/>
  <c r="P833" i="17"/>
  <c r="H820" i="17"/>
  <c r="L822" i="17"/>
  <c r="P824" i="17"/>
  <c r="F827" i="17"/>
  <c r="J829" i="17"/>
  <c r="N831" i="17"/>
  <c r="R833" i="17"/>
  <c r="J820" i="17"/>
  <c r="N822" i="17"/>
  <c r="R824" i="17"/>
  <c r="H827" i="17"/>
  <c r="L829" i="17"/>
  <c r="P831" i="17"/>
  <c r="L820" i="17"/>
  <c r="P822" i="17"/>
  <c r="F825" i="17"/>
  <c r="J827" i="17"/>
  <c r="N829" i="17"/>
  <c r="R831" i="17"/>
  <c r="N820" i="17"/>
  <c r="R822" i="17"/>
  <c r="H825" i="17"/>
  <c r="L827" i="17"/>
  <c r="P829" i="17"/>
  <c r="F832" i="17"/>
  <c r="P820" i="17"/>
  <c r="F823" i="17"/>
  <c r="J825" i="17"/>
  <c r="N827" i="17"/>
  <c r="R829" i="17"/>
  <c r="H832" i="17"/>
  <c r="R820" i="17"/>
  <c r="H823" i="17"/>
  <c r="L825" i="17"/>
  <c r="P827" i="17"/>
  <c r="F830" i="17"/>
  <c r="J832" i="17"/>
  <c r="F821" i="17"/>
  <c r="J823" i="17"/>
  <c r="N825" i="17"/>
  <c r="R827" i="17"/>
  <c r="H830" i="17"/>
  <c r="L832" i="17"/>
  <c r="I819" i="17"/>
  <c r="I828" i="17"/>
  <c r="I827" i="17"/>
  <c r="K829" i="17"/>
  <c r="O831" i="17"/>
  <c r="K832" i="17"/>
  <c r="I830" i="17"/>
  <c r="K828" i="17"/>
  <c r="K833" i="17"/>
  <c r="K831" i="17"/>
  <c r="I825" i="17"/>
  <c r="I833" i="17"/>
  <c r="I829" i="17"/>
  <c r="Q830" i="17"/>
  <c r="I832" i="17"/>
  <c r="G831" i="17"/>
  <c r="M832" i="17"/>
  <c r="K830" i="17"/>
  <c r="K827" i="17"/>
  <c r="K826" i="17"/>
  <c r="I831" i="17"/>
  <c r="K824" i="17"/>
  <c r="K823" i="17"/>
  <c r="O826" i="17"/>
  <c r="I822" i="17"/>
  <c r="K820" i="17"/>
  <c r="O832" i="17"/>
  <c r="O829" i="17"/>
  <c r="I826" i="17"/>
  <c r="K819" i="17"/>
  <c r="M831" i="17"/>
  <c r="O822" i="17"/>
  <c r="I824" i="17"/>
  <c r="M827" i="17"/>
  <c r="I821" i="17"/>
  <c r="M833" i="17"/>
  <c r="M830" i="17"/>
  <c r="I820" i="17"/>
  <c r="O823" i="17"/>
  <c r="O828" i="17"/>
  <c r="O825" i="17"/>
  <c r="M824" i="17"/>
  <c r="M823" i="17"/>
  <c r="M829" i="17"/>
  <c r="O824" i="17"/>
  <c r="K825" i="17"/>
  <c r="M826" i="17"/>
  <c r="K822" i="17"/>
  <c r="O827" i="17"/>
  <c r="M825" i="17"/>
  <c r="K821" i="17"/>
  <c r="I823" i="17"/>
  <c r="O830" i="17"/>
  <c r="M828" i="17"/>
  <c r="G829" i="17"/>
  <c r="G828" i="17"/>
  <c r="G826" i="17"/>
  <c r="G827" i="17"/>
  <c r="G830" i="17"/>
  <c r="Q820" i="17"/>
  <c r="Q821" i="17"/>
  <c r="Q819" i="17"/>
  <c r="Q828" i="17"/>
  <c r="Q827" i="17"/>
  <c r="G825" i="17"/>
  <c r="O820" i="17"/>
  <c r="Q826" i="17"/>
  <c r="Q825" i="17"/>
  <c r="O821" i="17"/>
  <c r="Q829" i="17"/>
  <c r="G823" i="17"/>
  <c r="M821" i="17"/>
  <c r="O819" i="17"/>
  <c r="Q824" i="17"/>
  <c r="M822" i="17"/>
  <c r="O833" i="17"/>
  <c r="G824" i="17"/>
  <c r="M820" i="17"/>
  <c r="Q823" i="17"/>
  <c r="Q822" i="17"/>
  <c r="G822" i="17"/>
  <c r="M819" i="17"/>
  <c r="Q831" i="17"/>
  <c r="G821" i="17"/>
  <c r="G819" i="17"/>
  <c r="G833" i="17"/>
  <c r="Q833" i="17"/>
  <c r="Q832" i="17"/>
  <c r="G820" i="17"/>
  <c r="G832" i="17"/>
  <c r="H1284" i="17"/>
  <c r="L1286" i="17"/>
  <c r="P1288" i="17"/>
  <c r="F1291" i="17"/>
  <c r="J1293" i="17"/>
  <c r="N1295" i="17"/>
  <c r="R1297" i="17"/>
  <c r="J1284" i="17"/>
  <c r="N1286" i="17"/>
  <c r="R1288" i="17"/>
  <c r="H1291" i="17"/>
  <c r="L1293" i="17"/>
  <c r="P1295" i="17"/>
  <c r="F1298" i="17"/>
  <c r="L1284" i="17"/>
  <c r="P1286" i="17"/>
  <c r="F1289" i="17"/>
  <c r="J1291" i="17"/>
  <c r="N1293" i="17"/>
  <c r="R1295" i="17"/>
  <c r="H1298" i="17"/>
  <c r="N1284" i="17"/>
  <c r="R1286" i="17"/>
  <c r="H1289" i="17"/>
  <c r="L1291" i="17"/>
  <c r="P1293" i="17"/>
  <c r="F1296" i="17"/>
  <c r="J1298" i="17"/>
  <c r="P1284" i="17"/>
  <c r="F1287" i="17"/>
  <c r="J1289" i="17"/>
  <c r="N1291" i="17"/>
  <c r="R1293" i="17"/>
  <c r="H1296" i="17"/>
  <c r="L1298" i="17"/>
  <c r="R1284" i="17"/>
  <c r="H1287" i="17"/>
  <c r="L1289" i="17"/>
  <c r="P1291" i="17"/>
  <c r="F1294" i="17"/>
  <c r="J1296" i="17"/>
  <c r="N1298" i="17"/>
  <c r="F1285" i="17"/>
  <c r="J1287" i="17"/>
  <c r="N1289" i="17"/>
  <c r="R1291" i="17"/>
  <c r="H1294" i="17"/>
  <c r="L1296" i="17"/>
  <c r="P1298" i="17"/>
  <c r="H1285" i="17"/>
  <c r="L1287" i="17"/>
  <c r="P1289" i="17"/>
  <c r="F1292" i="17"/>
  <c r="J1294" i="17"/>
  <c r="N1296" i="17"/>
  <c r="R1298" i="17"/>
  <c r="J1285" i="17"/>
  <c r="N1287" i="17"/>
  <c r="R1289" i="17"/>
  <c r="H1292" i="17"/>
  <c r="L1294" i="17"/>
  <c r="P1296" i="17"/>
  <c r="L1285" i="17"/>
  <c r="P1287" i="17"/>
  <c r="F1290" i="17"/>
  <c r="J1292" i="17"/>
  <c r="N1294" i="17"/>
  <c r="R1296" i="17"/>
  <c r="N1285" i="17"/>
  <c r="R1287" i="17"/>
  <c r="H1290" i="17"/>
  <c r="L1292" i="17"/>
  <c r="P1294" i="17"/>
  <c r="F1297" i="17"/>
  <c r="P1285" i="17"/>
  <c r="F1288" i="17"/>
  <c r="J1290" i="17"/>
  <c r="N1292" i="17"/>
  <c r="R1294" i="17"/>
  <c r="H1297" i="17"/>
  <c r="R1285" i="17"/>
  <c r="H1288" i="17"/>
  <c r="L1290" i="17"/>
  <c r="P1292" i="17"/>
  <c r="F1295" i="17"/>
  <c r="J1297" i="17"/>
  <c r="F1286" i="17"/>
  <c r="J1288" i="17"/>
  <c r="N1290" i="17"/>
  <c r="R1292" i="17"/>
  <c r="H1295" i="17"/>
  <c r="L1297" i="17"/>
  <c r="H1286" i="17"/>
  <c r="L1288" i="17"/>
  <c r="P1290" i="17"/>
  <c r="F1293" i="17"/>
  <c r="J1295" i="17"/>
  <c r="N1297" i="17"/>
  <c r="F1284" i="17"/>
  <c r="J1286" i="17"/>
  <c r="N1288" i="17"/>
  <c r="R1290" i="17"/>
  <c r="H1293" i="17"/>
  <c r="L1295" i="17"/>
  <c r="P1297" i="17"/>
  <c r="K1291" i="17"/>
  <c r="I1292" i="17"/>
  <c r="K1290" i="17"/>
  <c r="I1291" i="17"/>
  <c r="M1292" i="17"/>
  <c r="O1295" i="17"/>
  <c r="I1296" i="17"/>
  <c r="I1287" i="17"/>
  <c r="I1285" i="17"/>
  <c r="I1294" i="17"/>
  <c r="I1290" i="17"/>
  <c r="I1286" i="17"/>
  <c r="Q1294" i="17"/>
  <c r="M1295" i="17"/>
  <c r="K1293" i="17"/>
  <c r="M1291" i="17"/>
  <c r="K1297" i="17"/>
  <c r="M1296" i="17"/>
  <c r="M1294" i="17"/>
  <c r="I1293" i="17"/>
  <c r="K1296" i="17"/>
  <c r="K1292" i="17"/>
  <c r="I1298" i="17"/>
  <c r="I1297" i="17"/>
  <c r="I1288" i="17"/>
  <c r="K1295" i="17"/>
  <c r="G1295" i="17"/>
  <c r="I1289" i="17"/>
  <c r="M1297" i="17"/>
  <c r="M1293" i="17"/>
  <c r="I1295" i="17"/>
  <c r="I1284" i="17"/>
  <c r="M1290" i="17"/>
  <c r="M1289" i="17"/>
  <c r="K1298" i="17"/>
  <c r="K1294" i="17"/>
  <c r="M1286" i="17"/>
  <c r="K1285" i="17"/>
  <c r="M1298" i="17"/>
  <c r="Q1292" i="17"/>
  <c r="O1294" i="17"/>
  <c r="K1287" i="17"/>
  <c r="O1290" i="17"/>
  <c r="K1284" i="17"/>
  <c r="O1296" i="17"/>
  <c r="O1293" i="17"/>
  <c r="K1288" i="17"/>
  <c r="O1286" i="17"/>
  <c r="O1287" i="17"/>
  <c r="O1292" i="17"/>
  <c r="M1288" i="17"/>
  <c r="O1289" i="17"/>
  <c r="M1285" i="17"/>
  <c r="O1288" i="17"/>
  <c r="K1289" i="17"/>
  <c r="M1284" i="17"/>
  <c r="M1287" i="17"/>
  <c r="K1286" i="17"/>
  <c r="O1291" i="17"/>
  <c r="Q1285" i="17"/>
  <c r="Q1287" i="17"/>
  <c r="Q1286" i="17"/>
  <c r="G1286" i="17"/>
  <c r="G1285" i="17"/>
  <c r="G1284" i="17"/>
  <c r="G1293" i="17"/>
  <c r="G1292" i="17"/>
  <c r="G1290" i="17"/>
  <c r="Q1284" i="17"/>
  <c r="G1291" i="17"/>
  <c r="G1294" i="17"/>
  <c r="Q1291" i="17"/>
  <c r="G1289" i="17"/>
  <c r="O1284" i="17"/>
  <c r="Q1290" i="17"/>
  <c r="Q1289" i="17"/>
  <c r="O1285" i="17"/>
  <c r="Q1293" i="17"/>
  <c r="Q1288" i="17"/>
  <c r="O1298" i="17"/>
  <c r="O1297" i="17"/>
  <c r="G1288" i="17"/>
  <c r="G1287" i="17"/>
  <c r="Q1296" i="17"/>
  <c r="G1296" i="17"/>
  <c r="Q1298" i="17"/>
  <c r="Q1295" i="17"/>
  <c r="G1298" i="17"/>
  <c r="G1297" i="17"/>
  <c r="Q1297" i="17"/>
  <c r="H1316" i="17"/>
  <c r="L1318" i="17"/>
  <c r="P1320" i="17"/>
  <c r="F1323" i="17"/>
  <c r="J1325" i="17"/>
  <c r="N1327" i="17"/>
  <c r="F1314" i="17"/>
  <c r="J1316" i="17"/>
  <c r="N1318" i="17"/>
  <c r="R1320" i="17"/>
  <c r="H1323" i="17"/>
  <c r="L1325" i="17"/>
  <c r="P1327" i="17"/>
  <c r="H1314" i="17"/>
  <c r="L1316" i="17"/>
  <c r="P1318" i="17"/>
  <c r="F1321" i="17"/>
  <c r="J1323" i="17"/>
  <c r="N1325" i="17"/>
  <c r="R1327" i="17"/>
  <c r="J1314" i="17"/>
  <c r="N1316" i="17"/>
  <c r="R1318" i="17"/>
  <c r="H1321" i="17"/>
  <c r="L1323" i="17"/>
  <c r="P1325" i="17"/>
  <c r="F1328" i="17"/>
  <c r="L1314" i="17"/>
  <c r="P1316" i="17"/>
  <c r="F1319" i="17"/>
  <c r="J1321" i="17"/>
  <c r="N1323" i="17"/>
  <c r="R1325" i="17"/>
  <c r="H1328" i="17"/>
  <c r="N1314" i="17"/>
  <c r="R1316" i="17"/>
  <c r="H1319" i="17"/>
  <c r="L1321" i="17"/>
  <c r="P1323" i="17"/>
  <c r="F1326" i="17"/>
  <c r="J1328" i="17"/>
  <c r="P1314" i="17"/>
  <c r="F1317" i="17"/>
  <c r="J1319" i="17"/>
  <c r="N1321" i="17"/>
  <c r="R1323" i="17"/>
  <c r="H1326" i="17"/>
  <c r="L1328" i="17"/>
  <c r="R1314" i="17"/>
  <c r="H1317" i="17"/>
  <c r="L1319" i="17"/>
  <c r="P1321" i="17"/>
  <c r="F1324" i="17"/>
  <c r="J1326" i="17"/>
  <c r="N1328" i="17"/>
  <c r="F1315" i="17"/>
  <c r="J1317" i="17"/>
  <c r="N1319" i="17"/>
  <c r="R1321" i="17"/>
  <c r="H1324" i="17"/>
  <c r="L1326" i="17"/>
  <c r="P1328" i="17"/>
  <c r="H1315" i="17"/>
  <c r="L1317" i="17"/>
  <c r="P1319" i="17"/>
  <c r="F1322" i="17"/>
  <c r="J1324" i="17"/>
  <c r="N1326" i="17"/>
  <c r="R1328" i="17"/>
  <c r="J1315" i="17"/>
  <c r="N1317" i="17"/>
  <c r="R1319" i="17"/>
  <c r="H1322" i="17"/>
  <c r="L1324" i="17"/>
  <c r="P1326" i="17"/>
  <c r="L1315" i="17"/>
  <c r="P1317" i="17"/>
  <c r="F1320" i="17"/>
  <c r="J1322" i="17"/>
  <c r="N1324" i="17"/>
  <c r="R1326" i="17"/>
  <c r="N1315" i="17"/>
  <c r="R1317" i="17"/>
  <c r="H1320" i="17"/>
  <c r="L1322" i="17"/>
  <c r="P1324" i="17"/>
  <c r="F1327" i="17"/>
  <c r="P1315" i="17"/>
  <c r="F1318" i="17"/>
  <c r="J1320" i="17"/>
  <c r="N1322" i="17"/>
  <c r="R1324" i="17"/>
  <c r="H1327" i="17"/>
  <c r="R1315" i="17"/>
  <c r="H1318" i="17"/>
  <c r="L1320" i="17"/>
  <c r="P1322" i="17"/>
  <c r="F1325" i="17"/>
  <c r="J1327" i="17"/>
  <c r="F1316" i="17"/>
  <c r="J1318" i="17"/>
  <c r="N1320" i="17"/>
  <c r="R1322" i="17"/>
  <c r="H1325" i="17"/>
  <c r="L1327" i="17"/>
  <c r="Q1326" i="17"/>
  <c r="I1323" i="17"/>
  <c r="M1324" i="17"/>
  <c r="I1314" i="17"/>
  <c r="I1328" i="17"/>
  <c r="I1319" i="17"/>
  <c r="I1317" i="17"/>
  <c r="K1320" i="17"/>
  <c r="G1327" i="17"/>
  <c r="I1326" i="17"/>
  <c r="I1322" i="17"/>
  <c r="I1318" i="17"/>
  <c r="M1327" i="17"/>
  <c r="K1325" i="17"/>
  <c r="M1323" i="17"/>
  <c r="M1326" i="17"/>
  <c r="I1325" i="17"/>
  <c r="I1321" i="17"/>
  <c r="K1328" i="17"/>
  <c r="K1324" i="17"/>
  <c r="I1320" i="17"/>
  <c r="K1327" i="17"/>
  <c r="I1315" i="17"/>
  <c r="M1325" i="17"/>
  <c r="I1327" i="17"/>
  <c r="I1316" i="17"/>
  <c r="M1322" i="17"/>
  <c r="M1321" i="17"/>
  <c r="O1327" i="17"/>
  <c r="K1326" i="17"/>
  <c r="K1314" i="17"/>
  <c r="K1323" i="17"/>
  <c r="M1328" i="17"/>
  <c r="I1324" i="17"/>
  <c r="K1322" i="17"/>
  <c r="M1314" i="17"/>
  <c r="O1326" i="17"/>
  <c r="K1319" i="17"/>
  <c r="O1322" i="17"/>
  <c r="K1316" i="17"/>
  <c r="O1328" i="17"/>
  <c r="O1325" i="17"/>
  <c r="K1315" i="17"/>
  <c r="Q1318" i="17"/>
  <c r="Q1323" i="17"/>
  <c r="O1318" i="17"/>
  <c r="O1319" i="17"/>
  <c r="O1324" i="17"/>
  <c r="M1320" i="17"/>
  <c r="O1321" i="17"/>
  <c r="M1317" i="17"/>
  <c r="O1320" i="17"/>
  <c r="K1321" i="17"/>
  <c r="M1316" i="17"/>
  <c r="M1319" i="17"/>
  <c r="K1318" i="17"/>
  <c r="Q1325" i="17"/>
  <c r="O1323" i="17"/>
  <c r="M1318" i="17"/>
  <c r="Q1321" i="17"/>
  <c r="K1317" i="17"/>
  <c r="M1315" i="17"/>
  <c r="Q1324" i="17"/>
  <c r="G1318" i="17"/>
  <c r="G1317" i="17"/>
  <c r="G1316" i="17"/>
  <c r="G1325" i="17"/>
  <c r="G1324" i="17"/>
  <c r="G1322" i="17"/>
  <c r="Q1316" i="17"/>
  <c r="Q1315" i="17"/>
  <c r="G1323" i="17"/>
  <c r="G1326" i="17"/>
  <c r="G1321" i="17"/>
  <c r="O1316" i="17"/>
  <c r="Q1322" i="17"/>
  <c r="O1317" i="17"/>
  <c r="Q1328" i="17"/>
  <c r="O1315" i="17"/>
  <c r="Q1320" i="17"/>
  <c r="G1320" i="17"/>
  <c r="G1319" i="17"/>
  <c r="O1314" i="17"/>
  <c r="Q1319" i="17"/>
  <c r="Q1317" i="17"/>
  <c r="G1328" i="17"/>
  <c r="Q1314" i="17"/>
  <c r="Q1327" i="17"/>
  <c r="G1315" i="17"/>
  <c r="G1314" i="17"/>
  <c r="N924" i="17"/>
  <c r="R926" i="17"/>
  <c r="H929" i="17"/>
  <c r="L931" i="17"/>
  <c r="P933" i="17"/>
  <c r="F936" i="17"/>
  <c r="J938" i="17"/>
  <c r="P924" i="17"/>
  <c r="F927" i="17"/>
  <c r="J929" i="17"/>
  <c r="N931" i="17"/>
  <c r="R933" i="17"/>
  <c r="H936" i="17"/>
  <c r="L938" i="17"/>
  <c r="R924" i="17"/>
  <c r="H927" i="17"/>
  <c r="L929" i="17"/>
  <c r="P931" i="17"/>
  <c r="F934" i="17"/>
  <c r="J936" i="17"/>
  <c r="N938" i="17"/>
  <c r="F925" i="17"/>
  <c r="J927" i="17"/>
  <c r="N929" i="17"/>
  <c r="R931" i="17"/>
  <c r="H934" i="17"/>
  <c r="L936" i="17"/>
  <c r="P938" i="17"/>
  <c r="H925" i="17"/>
  <c r="L927" i="17"/>
  <c r="P929" i="17"/>
  <c r="F932" i="17"/>
  <c r="J934" i="17"/>
  <c r="N936" i="17"/>
  <c r="R938" i="17"/>
  <c r="J925" i="17"/>
  <c r="N927" i="17"/>
  <c r="R929" i="17"/>
  <c r="H932" i="17"/>
  <c r="L934" i="17"/>
  <c r="P936" i="17"/>
  <c r="L925" i="17"/>
  <c r="P927" i="17"/>
  <c r="F930" i="17"/>
  <c r="J932" i="17"/>
  <c r="N934" i="17"/>
  <c r="R936" i="17"/>
  <c r="N925" i="17"/>
  <c r="R927" i="17"/>
  <c r="H930" i="17"/>
  <c r="L932" i="17"/>
  <c r="P934" i="17"/>
  <c r="F937" i="17"/>
  <c r="P925" i="17"/>
  <c r="F928" i="17"/>
  <c r="J930" i="17"/>
  <c r="N932" i="17"/>
  <c r="R934" i="17"/>
  <c r="H937" i="17"/>
  <c r="R925" i="17"/>
  <c r="H928" i="17"/>
  <c r="L930" i="17"/>
  <c r="P932" i="17"/>
  <c r="F935" i="17"/>
  <c r="J937" i="17"/>
  <c r="F926" i="17"/>
  <c r="J928" i="17"/>
  <c r="N930" i="17"/>
  <c r="R932" i="17"/>
  <c r="H935" i="17"/>
  <c r="L937" i="17"/>
  <c r="H926" i="17"/>
  <c r="L928" i="17"/>
  <c r="P930" i="17"/>
  <c r="F933" i="17"/>
  <c r="J935" i="17"/>
  <c r="N937" i="17"/>
  <c r="F924" i="17"/>
  <c r="J926" i="17"/>
  <c r="N928" i="17"/>
  <c r="R930" i="17"/>
  <c r="H933" i="17"/>
  <c r="L935" i="17"/>
  <c r="P937" i="17"/>
  <c r="H924" i="17"/>
  <c r="L926" i="17"/>
  <c r="P928" i="17"/>
  <c r="F931" i="17"/>
  <c r="J933" i="17"/>
  <c r="N935" i="17"/>
  <c r="R937" i="17"/>
  <c r="J924" i="17"/>
  <c r="N926" i="17"/>
  <c r="R928" i="17"/>
  <c r="H931" i="17"/>
  <c r="L933" i="17"/>
  <c r="P935" i="17"/>
  <c r="F938" i="17"/>
  <c r="L924" i="17"/>
  <c r="P926" i="17"/>
  <c r="F929" i="17"/>
  <c r="J931" i="17"/>
  <c r="N933" i="17"/>
  <c r="R935" i="17"/>
  <c r="H938" i="17"/>
  <c r="K927" i="17"/>
  <c r="I929" i="17"/>
  <c r="I925" i="17"/>
  <c r="I928" i="17"/>
  <c r="M928" i="17"/>
  <c r="K930" i="17"/>
  <c r="K926" i="17"/>
  <c r="K938" i="17"/>
  <c r="I931" i="17"/>
  <c r="I927" i="17"/>
  <c r="I938" i="17"/>
  <c r="I937" i="17"/>
  <c r="I924" i="17"/>
  <c r="Q926" i="17"/>
  <c r="G927" i="17"/>
  <c r="O927" i="17"/>
  <c r="K925" i="17"/>
  <c r="I930" i="17"/>
  <c r="K929" i="17"/>
  <c r="K928" i="17"/>
  <c r="I926" i="17"/>
  <c r="K924" i="17"/>
  <c r="O924" i="17"/>
  <c r="O937" i="17"/>
  <c r="M936" i="17"/>
  <c r="O936" i="17"/>
  <c r="K937" i="17"/>
  <c r="M925" i="17"/>
  <c r="M935" i="17"/>
  <c r="M938" i="17"/>
  <c r="K934" i="17"/>
  <c r="M937" i="17"/>
  <c r="K933" i="17"/>
  <c r="I935" i="17"/>
  <c r="K935" i="17"/>
  <c r="O926" i="17"/>
  <c r="M924" i="17"/>
  <c r="O938" i="17"/>
  <c r="K936" i="17"/>
  <c r="I934" i="17"/>
  <c r="K932" i="17"/>
  <c r="K931" i="17"/>
  <c r="O928" i="17"/>
  <c r="O925" i="17"/>
  <c r="I936" i="17"/>
  <c r="M927" i="17"/>
  <c r="O934" i="17"/>
  <c r="I933" i="17"/>
  <c r="I932" i="17"/>
  <c r="M929" i="17"/>
  <c r="M926" i="17"/>
  <c r="O935" i="17"/>
  <c r="O933" i="17"/>
  <c r="Q925" i="17"/>
  <c r="M933" i="17"/>
  <c r="O931" i="17"/>
  <c r="Q936" i="17"/>
  <c r="G935" i="17"/>
  <c r="M934" i="17"/>
  <c r="G936" i="17"/>
  <c r="O930" i="17"/>
  <c r="O929" i="17"/>
  <c r="M932" i="17"/>
  <c r="Q935" i="17"/>
  <c r="Q934" i="17"/>
  <c r="M931" i="17"/>
  <c r="M930" i="17"/>
  <c r="G934" i="17"/>
  <c r="G933" i="17"/>
  <c r="G932" i="17"/>
  <c r="G938" i="17"/>
  <c r="G925" i="17"/>
  <c r="G924" i="17"/>
  <c r="Q932" i="17"/>
  <c r="G926" i="17"/>
  <c r="Q933" i="17"/>
  <c r="G937" i="17"/>
  <c r="O932" i="17"/>
  <c r="Q924" i="17"/>
  <c r="Q938" i="17"/>
  <c r="Q937" i="17"/>
  <c r="G931" i="17"/>
  <c r="G930" i="17"/>
  <c r="G929" i="17"/>
  <c r="Q930" i="17"/>
  <c r="Q931" i="17"/>
  <c r="Q929" i="17"/>
  <c r="Q928" i="17"/>
  <c r="G928" i="17"/>
  <c r="Q927" i="17"/>
  <c r="F984" i="17"/>
  <c r="J986" i="17"/>
  <c r="N988" i="17"/>
  <c r="R990" i="17"/>
  <c r="H993" i="17"/>
  <c r="L995" i="17"/>
  <c r="P997" i="17"/>
  <c r="H984" i="17"/>
  <c r="L986" i="17"/>
  <c r="P988" i="17"/>
  <c r="F991" i="17"/>
  <c r="J993" i="17"/>
  <c r="N995" i="17"/>
  <c r="R997" i="17"/>
  <c r="J984" i="17"/>
  <c r="N986" i="17"/>
  <c r="R988" i="17"/>
  <c r="H991" i="17"/>
  <c r="L993" i="17"/>
  <c r="P995" i="17"/>
  <c r="F998" i="17"/>
  <c r="L984" i="17"/>
  <c r="P986" i="17"/>
  <c r="F989" i="17"/>
  <c r="J991" i="17"/>
  <c r="N993" i="17"/>
  <c r="R995" i="17"/>
  <c r="H998" i="17"/>
  <c r="N984" i="17"/>
  <c r="R986" i="17"/>
  <c r="H989" i="17"/>
  <c r="L991" i="17"/>
  <c r="P993" i="17"/>
  <c r="F996" i="17"/>
  <c r="J998" i="17"/>
  <c r="P984" i="17"/>
  <c r="F987" i="17"/>
  <c r="J989" i="17"/>
  <c r="N991" i="17"/>
  <c r="R993" i="17"/>
  <c r="H996" i="17"/>
  <c r="L998" i="17"/>
  <c r="R984" i="17"/>
  <c r="H987" i="17"/>
  <c r="L989" i="17"/>
  <c r="P991" i="17"/>
  <c r="F994" i="17"/>
  <c r="J996" i="17"/>
  <c r="N998" i="17"/>
  <c r="F985" i="17"/>
  <c r="J987" i="17"/>
  <c r="N989" i="17"/>
  <c r="R991" i="17"/>
  <c r="H994" i="17"/>
  <c r="L996" i="17"/>
  <c r="P998" i="17"/>
  <c r="H985" i="17"/>
  <c r="L987" i="17"/>
  <c r="P989" i="17"/>
  <c r="F992" i="17"/>
  <c r="J994" i="17"/>
  <c r="N996" i="17"/>
  <c r="R998" i="17"/>
  <c r="J985" i="17"/>
  <c r="N987" i="17"/>
  <c r="R989" i="17"/>
  <c r="H992" i="17"/>
  <c r="L994" i="17"/>
  <c r="P996" i="17"/>
  <c r="L985" i="17"/>
  <c r="P987" i="17"/>
  <c r="F990" i="17"/>
  <c r="J992" i="17"/>
  <c r="N994" i="17"/>
  <c r="R996" i="17"/>
  <c r="N985" i="17"/>
  <c r="R987" i="17"/>
  <c r="H990" i="17"/>
  <c r="L992" i="17"/>
  <c r="P994" i="17"/>
  <c r="F997" i="17"/>
  <c r="P985" i="17"/>
  <c r="F988" i="17"/>
  <c r="J990" i="17"/>
  <c r="N992" i="17"/>
  <c r="R994" i="17"/>
  <c r="H997" i="17"/>
  <c r="R985" i="17"/>
  <c r="H988" i="17"/>
  <c r="L990" i="17"/>
  <c r="P992" i="17"/>
  <c r="F995" i="17"/>
  <c r="J997" i="17"/>
  <c r="F986" i="17"/>
  <c r="J988" i="17"/>
  <c r="N990" i="17"/>
  <c r="R992" i="17"/>
  <c r="H995" i="17"/>
  <c r="L997" i="17"/>
  <c r="H986" i="17"/>
  <c r="L988" i="17"/>
  <c r="P990" i="17"/>
  <c r="F993" i="17"/>
  <c r="J995" i="17"/>
  <c r="N997" i="17"/>
  <c r="K993" i="17"/>
  <c r="I992" i="17"/>
  <c r="K994" i="17"/>
  <c r="K990" i="17"/>
  <c r="K987" i="17"/>
  <c r="I994" i="17"/>
  <c r="K986" i="17"/>
  <c r="I995" i="17"/>
  <c r="I991" i="17"/>
  <c r="I988" i="17"/>
  <c r="I986" i="17"/>
  <c r="I985" i="17"/>
  <c r="I987" i="17"/>
  <c r="Q990" i="17"/>
  <c r="K989" i="17"/>
  <c r="G991" i="17"/>
  <c r="K992" i="17"/>
  <c r="I990" i="17"/>
  <c r="K988" i="17"/>
  <c r="O991" i="17"/>
  <c r="I993" i="17"/>
  <c r="K991" i="17"/>
  <c r="I989" i="17"/>
  <c r="M992" i="17"/>
  <c r="K985" i="17"/>
  <c r="K998" i="17"/>
  <c r="M986" i="17"/>
  <c r="O987" i="17"/>
  <c r="M985" i="17"/>
  <c r="K997" i="17"/>
  <c r="O990" i="17"/>
  <c r="M988" i="17"/>
  <c r="I998" i="17"/>
  <c r="K996" i="17"/>
  <c r="O986" i="17"/>
  <c r="K984" i="17"/>
  <c r="K995" i="17"/>
  <c r="O992" i="17"/>
  <c r="O989" i="17"/>
  <c r="M991" i="17"/>
  <c r="O998" i="17"/>
  <c r="I984" i="17"/>
  <c r="I997" i="17"/>
  <c r="M987" i="17"/>
  <c r="I996" i="17"/>
  <c r="M993" i="17"/>
  <c r="M990" i="17"/>
  <c r="O988" i="17"/>
  <c r="O985" i="17"/>
  <c r="M984" i="17"/>
  <c r="M989" i="17"/>
  <c r="O984" i="17"/>
  <c r="O994" i="17"/>
  <c r="O993" i="17"/>
  <c r="G984" i="17"/>
  <c r="M996" i="17"/>
  <c r="Q998" i="17"/>
  <c r="M995" i="17"/>
  <c r="M994" i="17"/>
  <c r="G998" i="17"/>
  <c r="G997" i="17"/>
  <c r="G996" i="17"/>
  <c r="G989" i="17"/>
  <c r="G988" i="17"/>
  <c r="G986" i="17"/>
  <c r="Q996" i="17"/>
  <c r="G987" i="17"/>
  <c r="Q995" i="17"/>
  <c r="G990" i="17"/>
  <c r="Q997" i="17"/>
  <c r="O996" i="17"/>
  <c r="Q988" i="17"/>
  <c r="Q987" i="17"/>
  <c r="G985" i="17"/>
  <c r="O997" i="17"/>
  <c r="Q986" i="17"/>
  <c r="Q985" i="17"/>
  <c r="Q989" i="17"/>
  <c r="M997" i="17"/>
  <c r="O995" i="17"/>
  <c r="M998" i="17"/>
  <c r="Q984" i="17"/>
  <c r="G993" i="17"/>
  <c r="Q994" i="17"/>
  <c r="Q993" i="17"/>
  <c r="Q992" i="17"/>
  <c r="G992" i="17"/>
  <c r="Q991" i="17"/>
  <c r="G995" i="17"/>
  <c r="G994" i="17"/>
  <c r="H1300" i="17"/>
  <c r="L1302" i="17"/>
  <c r="P1304" i="17"/>
  <c r="F1307" i="17"/>
  <c r="J1309" i="17"/>
  <c r="N1311" i="17"/>
  <c r="R1313" i="17"/>
  <c r="J1300" i="17"/>
  <c r="N1302" i="17"/>
  <c r="R1304" i="17"/>
  <c r="H1307" i="17"/>
  <c r="L1309" i="17"/>
  <c r="P1311" i="17"/>
  <c r="L1300" i="17"/>
  <c r="P1302" i="17"/>
  <c r="F1305" i="17"/>
  <c r="J1307" i="17"/>
  <c r="N1309" i="17"/>
  <c r="R1311" i="17"/>
  <c r="N1300" i="17"/>
  <c r="R1302" i="17"/>
  <c r="H1305" i="17"/>
  <c r="L1307" i="17"/>
  <c r="P1309" i="17"/>
  <c r="F1312" i="17"/>
  <c r="P1300" i="17"/>
  <c r="F1303" i="17"/>
  <c r="J1305" i="17"/>
  <c r="N1307" i="17"/>
  <c r="R1309" i="17"/>
  <c r="H1312" i="17"/>
  <c r="R1300" i="17"/>
  <c r="H1303" i="17"/>
  <c r="L1305" i="17"/>
  <c r="P1307" i="17"/>
  <c r="F1310" i="17"/>
  <c r="J1312" i="17"/>
  <c r="F1301" i="17"/>
  <c r="J1303" i="17"/>
  <c r="N1305" i="17"/>
  <c r="R1307" i="17"/>
  <c r="H1310" i="17"/>
  <c r="L1312" i="17"/>
  <c r="H1301" i="17"/>
  <c r="L1303" i="17"/>
  <c r="P1305" i="17"/>
  <c r="F1308" i="17"/>
  <c r="J1310" i="17"/>
  <c r="N1312" i="17"/>
  <c r="F1299" i="17"/>
  <c r="J1301" i="17"/>
  <c r="N1303" i="17"/>
  <c r="R1305" i="17"/>
  <c r="H1308" i="17"/>
  <c r="L1310" i="17"/>
  <c r="P1312" i="17"/>
  <c r="H1299" i="17"/>
  <c r="L1301" i="17"/>
  <c r="P1303" i="17"/>
  <c r="F1306" i="17"/>
  <c r="J1308" i="17"/>
  <c r="N1310" i="17"/>
  <c r="R1312" i="17"/>
  <c r="J1299" i="17"/>
  <c r="N1301" i="17"/>
  <c r="R1303" i="17"/>
  <c r="H1306" i="17"/>
  <c r="L1308" i="17"/>
  <c r="P1310" i="17"/>
  <c r="F1313" i="17"/>
  <c r="L1299" i="17"/>
  <c r="P1301" i="17"/>
  <c r="F1304" i="17"/>
  <c r="J1306" i="17"/>
  <c r="N1308" i="17"/>
  <c r="R1310" i="17"/>
  <c r="H1313" i="17"/>
  <c r="N1299" i="17"/>
  <c r="R1301" i="17"/>
  <c r="H1304" i="17"/>
  <c r="L1306" i="17"/>
  <c r="P1308" i="17"/>
  <c r="F1311" i="17"/>
  <c r="J1313" i="17"/>
  <c r="P1299" i="17"/>
  <c r="F1302" i="17"/>
  <c r="J1304" i="17"/>
  <c r="N1306" i="17"/>
  <c r="R1308" i="17"/>
  <c r="H1311" i="17"/>
  <c r="L1313" i="17"/>
  <c r="R1299" i="17"/>
  <c r="H1302" i="17"/>
  <c r="L1304" i="17"/>
  <c r="P1306" i="17"/>
  <c r="F1309" i="17"/>
  <c r="J1311" i="17"/>
  <c r="N1313" i="17"/>
  <c r="F1300" i="17"/>
  <c r="J1302" i="17"/>
  <c r="N1304" i="17"/>
  <c r="R1306" i="17"/>
  <c r="H1309" i="17"/>
  <c r="L1311" i="17"/>
  <c r="P1313" i="17"/>
  <c r="I1308" i="17"/>
  <c r="K1306" i="17"/>
  <c r="I1307" i="17"/>
  <c r="M1308" i="17"/>
  <c r="I1312" i="17"/>
  <c r="I1303" i="17"/>
  <c r="I1301" i="17"/>
  <c r="I1310" i="17"/>
  <c r="I1306" i="17"/>
  <c r="I1302" i="17"/>
  <c r="M1311" i="17"/>
  <c r="K1309" i="17"/>
  <c r="M1307" i="17"/>
  <c r="M1312" i="17"/>
  <c r="M1310" i="17"/>
  <c r="I1309" i="17"/>
  <c r="K1312" i="17"/>
  <c r="K1308" i="17"/>
  <c r="I1313" i="17"/>
  <c r="I1304" i="17"/>
  <c r="O1311" i="17"/>
  <c r="K1311" i="17"/>
  <c r="Q1310" i="17"/>
  <c r="I1299" i="17"/>
  <c r="G1311" i="17"/>
  <c r="I1305" i="17"/>
  <c r="M1313" i="17"/>
  <c r="M1309" i="17"/>
  <c r="I1311" i="17"/>
  <c r="I1300" i="17"/>
  <c r="M1306" i="17"/>
  <c r="M1305" i="17"/>
  <c r="K1313" i="17"/>
  <c r="K1310" i="17"/>
  <c r="K1307" i="17"/>
  <c r="K1301" i="17"/>
  <c r="M1299" i="17"/>
  <c r="Q1308" i="17"/>
  <c r="Q1301" i="17"/>
  <c r="O1310" i="17"/>
  <c r="K1303" i="17"/>
  <c r="O1306" i="17"/>
  <c r="K1300" i="17"/>
  <c r="O1312" i="17"/>
  <c r="O1309" i="17"/>
  <c r="K1304" i="17"/>
  <c r="K1299" i="17"/>
  <c r="Q1302" i="17"/>
  <c r="O1302" i="17"/>
  <c r="O1303" i="17"/>
  <c r="O1308" i="17"/>
  <c r="M1304" i="17"/>
  <c r="O1305" i="17"/>
  <c r="M1301" i="17"/>
  <c r="O1304" i="17"/>
  <c r="K1305" i="17"/>
  <c r="M1300" i="17"/>
  <c r="M1303" i="17"/>
  <c r="K1302" i="17"/>
  <c r="Q1309" i="17"/>
  <c r="O1307" i="17"/>
  <c r="M1302" i="17"/>
  <c r="G1302" i="17"/>
  <c r="G1301" i="17"/>
  <c r="G1300" i="17"/>
  <c r="G1309" i="17"/>
  <c r="G1308" i="17"/>
  <c r="G1306" i="17"/>
  <c r="Q1300" i="17"/>
  <c r="G1307" i="17"/>
  <c r="Q1299" i="17"/>
  <c r="G1310" i="17"/>
  <c r="Q1307" i="17"/>
  <c r="G1305" i="17"/>
  <c r="O1300" i="17"/>
  <c r="Q1306" i="17"/>
  <c r="Q1305" i="17"/>
  <c r="O1301" i="17"/>
  <c r="Q1312" i="17"/>
  <c r="O1299" i="17"/>
  <c r="Q1304" i="17"/>
  <c r="O1313" i="17"/>
  <c r="G1304" i="17"/>
  <c r="G1303" i="17"/>
  <c r="Q1303" i="17"/>
  <c r="G1312" i="17"/>
  <c r="Q1311" i="17"/>
  <c r="G1299" i="17"/>
  <c r="G1313" i="17"/>
  <c r="Q1313" i="17"/>
  <c r="E54" i="14"/>
  <c r="L1105" i="17"/>
  <c r="P1107" i="17"/>
  <c r="F1110" i="17"/>
  <c r="J1112" i="17"/>
  <c r="N1114" i="17"/>
  <c r="R1116" i="17"/>
  <c r="N1105" i="17"/>
  <c r="R1107" i="17"/>
  <c r="H1110" i="17"/>
  <c r="L1112" i="17"/>
  <c r="P1114" i="17"/>
  <c r="F1117" i="17"/>
  <c r="P1105" i="17"/>
  <c r="F1108" i="17"/>
  <c r="J1110" i="17"/>
  <c r="N1112" i="17"/>
  <c r="R1114" i="17"/>
  <c r="H1117" i="17"/>
  <c r="R1105" i="17"/>
  <c r="H1108" i="17"/>
  <c r="L1110" i="17"/>
  <c r="P1112" i="17"/>
  <c r="F1115" i="17"/>
  <c r="J1117" i="17"/>
  <c r="F1106" i="17"/>
  <c r="J1108" i="17"/>
  <c r="N1110" i="17"/>
  <c r="R1112" i="17"/>
  <c r="H1115" i="17"/>
  <c r="L1117" i="17"/>
  <c r="H1106" i="17"/>
  <c r="L1108" i="17"/>
  <c r="P1110" i="17"/>
  <c r="F1113" i="17"/>
  <c r="J1115" i="17"/>
  <c r="N1117" i="17"/>
  <c r="F1104" i="17"/>
  <c r="J1106" i="17"/>
  <c r="N1108" i="17"/>
  <c r="R1110" i="17"/>
  <c r="H1113" i="17"/>
  <c r="L1115" i="17"/>
  <c r="P1117" i="17"/>
  <c r="H1104" i="17"/>
  <c r="L1106" i="17"/>
  <c r="P1108" i="17"/>
  <c r="F1111" i="17"/>
  <c r="J1113" i="17"/>
  <c r="N1115" i="17"/>
  <c r="R1117" i="17"/>
  <c r="J1104" i="17"/>
  <c r="N1106" i="17"/>
  <c r="R1108" i="17"/>
  <c r="H1111" i="17"/>
  <c r="L1113" i="17"/>
  <c r="P1115" i="17"/>
  <c r="F1118" i="17"/>
  <c r="L1104" i="17"/>
  <c r="P1106" i="17"/>
  <c r="F1109" i="17"/>
  <c r="J1111" i="17"/>
  <c r="N1113" i="17"/>
  <c r="R1115" i="17"/>
  <c r="H1118" i="17"/>
  <c r="N1104" i="17"/>
  <c r="R1106" i="17"/>
  <c r="H1109" i="17"/>
  <c r="L1111" i="17"/>
  <c r="P1113" i="17"/>
  <c r="F1116" i="17"/>
  <c r="J1118" i="17"/>
  <c r="P1104" i="17"/>
  <c r="F1107" i="17"/>
  <c r="J1109" i="17"/>
  <c r="N1111" i="17"/>
  <c r="R1113" i="17"/>
  <c r="H1116" i="17"/>
  <c r="L1118" i="17"/>
  <c r="R1104" i="17"/>
  <c r="H1107" i="17"/>
  <c r="L1109" i="17"/>
  <c r="P1111" i="17"/>
  <c r="F1114" i="17"/>
  <c r="J1116" i="17"/>
  <c r="N1118" i="17"/>
  <c r="F1105" i="17"/>
  <c r="J1107" i="17"/>
  <c r="N1109" i="17"/>
  <c r="R1111" i="17"/>
  <c r="H1114" i="17"/>
  <c r="L1116" i="17"/>
  <c r="P1118" i="17"/>
  <c r="H1105" i="17"/>
  <c r="L1107" i="17"/>
  <c r="P1109" i="17"/>
  <c r="F1112" i="17"/>
  <c r="J1114" i="17"/>
  <c r="N1116" i="17"/>
  <c r="R1118" i="17"/>
  <c r="J1105" i="17"/>
  <c r="N1107" i="17"/>
  <c r="R1109" i="17"/>
  <c r="H1112" i="17"/>
  <c r="L1114" i="17"/>
  <c r="P1116" i="17"/>
  <c r="I1113" i="17"/>
  <c r="K1117" i="17"/>
  <c r="I1118" i="17"/>
  <c r="K1116" i="17"/>
  <c r="I1112" i="17"/>
  <c r="K1104" i="17"/>
  <c r="G1116" i="17"/>
  <c r="I1105" i="17"/>
  <c r="I1117" i="17"/>
  <c r="M1104" i="17"/>
  <c r="G1117" i="17"/>
  <c r="G1115" i="17"/>
  <c r="I1108" i="17"/>
  <c r="K1105" i="17"/>
  <c r="G1111" i="17"/>
  <c r="G1114" i="17"/>
  <c r="K1118" i="17"/>
  <c r="O1110" i="17"/>
  <c r="K1106" i="17"/>
  <c r="K1115" i="17"/>
  <c r="I1106" i="17"/>
  <c r="K1114" i="17"/>
  <c r="Q1118" i="17"/>
  <c r="G1110" i="17"/>
  <c r="G1118" i="17"/>
  <c r="I1111" i="17"/>
  <c r="I1109" i="17"/>
  <c r="I1107" i="17"/>
  <c r="I1116" i="17"/>
  <c r="I1104" i="17"/>
  <c r="I1114" i="17"/>
  <c r="I1110" i="17"/>
  <c r="I1115" i="17"/>
  <c r="K1112" i="17"/>
  <c r="K1107" i="17"/>
  <c r="O1104" i="17"/>
  <c r="M1115" i="17"/>
  <c r="M1118" i="17"/>
  <c r="M1105" i="17"/>
  <c r="O1111" i="17"/>
  <c r="O1116" i="17"/>
  <c r="O1113" i="17"/>
  <c r="M1112" i="17"/>
  <c r="M1117" i="17"/>
  <c r="O1112" i="17"/>
  <c r="K1113" i="17"/>
  <c r="M1114" i="17"/>
  <c r="M1111" i="17"/>
  <c r="K1110" i="17"/>
  <c r="O1115" i="17"/>
  <c r="M1113" i="17"/>
  <c r="K1109" i="17"/>
  <c r="O1118" i="17"/>
  <c r="M1116" i="17"/>
  <c r="K1111" i="17"/>
  <c r="O1114" i="17"/>
  <c r="K1108" i="17"/>
  <c r="O1117" i="17"/>
  <c r="Q1108" i="17"/>
  <c r="Q1107" i="17"/>
  <c r="Q1109" i="17"/>
  <c r="Q1116" i="17"/>
  <c r="Q1115" i="17"/>
  <c r="G1113" i="17"/>
  <c r="O1108" i="17"/>
  <c r="Q1114" i="17"/>
  <c r="Q1113" i="17"/>
  <c r="O1109" i="17"/>
  <c r="Q1117" i="17"/>
  <c r="M1109" i="17"/>
  <c r="O1107" i="17"/>
  <c r="Q1112" i="17"/>
  <c r="M1110" i="17"/>
  <c r="G1112" i="17"/>
  <c r="O1106" i="17"/>
  <c r="O1105" i="17"/>
  <c r="M1108" i="17"/>
  <c r="Q1111" i="17"/>
  <c r="Q1110" i="17"/>
  <c r="M1107" i="17"/>
  <c r="M1106" i="17"/>
  <c r="G1109" i="17"/>
  <c r="G1108" i="17"/>
  <c r="G1107" i="17"/>
  <c r="G1106" i="17"/>
  <c r="G1105" i="17"/>
  <c r="Q1106" i="17"/>
  <c r="Q1105" i="17"/>
  <c r="Q1104" i="17"/>
  <c r="G1104" i="17"/>
  <c r="H805" i="17"/>
  <c r="L807" i="17"/>
  <c r="P809" i="17"/>
  <c r="F812" i="17"/>
  <c r="J814" i="17"/>
  <c r="N816" i="17"/>
  <c r="R818" i="17"/>
  <c r="J805" i="17"/>
  <c r="N807" i="17"/>
  <c r="R809" i="17"/>
  <c r="H812" i="17"/>
  <c r="L814" i="17"/>
  <c r="P816" i="17"/>
  <c r="L805" i="17"/>
  <c r="P807" i="17"/>
  <c r="F810" i="17"/>
  <c r="J812" i="17"/>
  <c r="N814" i="17"/>
  <c r="R816" i="17"/>
  <c r="N805" i="17"/>
  <c r="R807" i="17"/>
  <c r="H810" i="17"/>
  <c r="L812" i="17"/>
  <c r="P814" i="17"/>
  <c r="F817" i="17"/>
  <c r="P805" i="17"/>
  <c r="F808" i="17"/>
  <c r="J810" i="17"/>
  <c r="N812" i="17"/>
  <c r="R814" i="17"/>
  <c r="H817" i="17"/>
  <c r="R805" i="17"/>
  <c r="H808" i="17"/>
  <c r="L810" i="17"/>
  <c r="P812" i="17"/>
  <c r="F815" i="17"/>
  <c r="J817" i="17"/>
  <c r="F806" i="17"/>
  <c r="J808" i="17"/>
  <c r="N810" i="17"/>
  <c r="R812" i="17"/>
  <c r="H815" i="17"/>
  <c r="L817" i="17"/>
  <c r="H806" i="17"/>
  <c r="L808" i="17"/>
  <c r="P810" i="17"/>
  <c r="F813" i="17"/>
  <c r="J815" i="17"/>
  <c r="N817" i="17"/>
  <c r="F804" i="17"/>
  <c r="J806" i="17"/>
  <c r="N808" i="17"/>
  <c r="R810" i="17"/>
  <c r="H813" i="17"/>
  <c r="L815" i="17"/>
  <c r="P817" i="17"/>
  <c r="H804" i="17"/>
  <c r="L806" i="17"/>
  <c r="P808" i="17"/>
  <c r="F811" i="17"/>
  <c r="J813" i="17"/>
  <c r="N815" i="17"/>
  <c r="R817" i="17"/>
  <c r="J804" i="17"/>
  <c r="N806" i="17"/>
  <c r="R808" i="17"/>
  <c r="H811" i="17"/>
  <c r="L813" i="17"/>
  <c r="P815" i="17"/>
  <c r="F818" i="17"/>
  <c r="L804" i="17"/>
  <c r="P806" i="17"/>
  <c r="F809" i="17"/>
  <c r="J811" i="17"/>
  <c r="N813" i="17"/>
  <c r="R815" i="17"/>
  <c r="H818" i="17"/>
  <c r="N804" i="17"/>
  <c r="R806" i="17"/>
  <c r="H809" i="17"/>
  <c r="L811" i="17"/>
  <c r="P813" i="17"/>
  <c r="F816" i="17"/>
  <c r="J818" i="17"/>
  <c r="P804" i="17"/>
  <c r="F807" i="17"/>
  <c r="J809" i="17"/>
  <c r="N811" i="17"/>
  <c r="R813" i="17"/>
  <c r="H816" i="17"/>
  <c r="L818" i="17"/>
  <c r="R804" i="17"/>
  <c r="H807" i="17"/>
  <c r="L809" i="17"/>
  <c r="P811" i="17"/>
  <c r="F814" i="17"/>
  <c r="J816" i="17"/>
  <c r="N818" i="17"/>
  <c r="N809" i="17"/>
  <c r="R811" i="17"/>
  <c r="H814" i="17"/>
  <c r="L816" i="17"/>
  <c r="P818" i="17"/>
  <c r="F805" i="17"/>
  <c r="J807" i="17"/>
  <c r="M816" i="17"/>
  <c r="O815" i="17"/>
  <c r="I815" i="17"/>
  <c r="I809" i="17"/>
  <c r="I812" i="17"/>
  <c r="I811" i="17"/>
  <c r="I818" i="17"/>
  <c r="K813" i="17"/>
  <c r="K816" i="17"/>
  <c r="I814" i="17"/>
  <c r="K812" i="17"/>
  <c r="G815" i="17"/>
  <c r="K815" i="17"/>
  <c r="K817" i="17"/>
  <c r="Q814" i="17"/>
  <c r="I817" i="17"/>
  <c r="I813" i="17"/>
  <c r="I816" i="17"/>
  <c r="K818" i="17"/>
  <c r="K814" i="17"/>
  <c r="K811" i="17"/>
  <c r="K810" i="17"/>
  <c r="I807" i="17"/>
  <c r="O814" i="17"/>
  <c r="M812" i="17"/>
  <c r="K808" i="17"/>
  <c r="K807" i="17"/>
  <c r="O810" i="17"/>
  <c r="I806" i="17"/>
  <c r="K804" i="17"/>
  <c r="O816" i="17"/>
  <c r="O813" i="17"/>
  <c r="I810" i="17"/>
  <c r="M815" i="17"/>
  <c r="O806" i="17"/>
  <c r="I808" i="17"/>
  <c r="M811" i="17"/>
  <c r="I805" i="17"/>
  <c r="M817" i="17"/>
  <c r="M814" i="17"/>
  <c r="I804" i="17"/>
  <c r="O807" i="17"/>
  <c r="O812" i="17"/>
  <c r="O809" i="17"/>
  <c r="M808" i="17"/>
  <c r="M807" i="17"/>
  <c r="M813" i="17"/>
  <c r="O808" i="17"/>
  <c r="K809" i="17"/>
  <c r="M810" i="17"/>
  <c r="K806" i="17"/>
  <c r="O811" i="17"/>
  <c r="M809" i="17"/>
  <c r="K805" i="17"/>
  <c r="G805" i="17"/>
  <c r="G813" i="17"/>
  <c r="G812" i="17"/>
  <c r="G810" i="17"/>
  <c r="G804" i="17"/>
  <c r="G811" i="17"/>
  <c r="G814" i="17"/>
  <c r="Q804" i="17"/>
  <c r="Q805" i="17"/>
  <c r="Q812" i="17"/>
  <c r="Q811" i="17"/>
  <c r="G809" i="17"/>
  <c r="O804" i="17"/>
  <c r="Q810" i="17"/>
  <c r="Q809" i="17"/>
  <c r="O805" i="17"/>
  <c r="Q813" i="17"/>
  <c r="G807" i="17"/>
  <c r="M805" i="17"/>
  <c r="Q808" i="17"/>
  <c r="M806" i="17"/>
  <c r="O818" i="17"/>
  <c r="O817" i="17"/>
  <c r="G808" i="17"/>
  <c r="M804" i="17"/>
  <c r="M818" i="17"/>
  <c r="Q807" i="17"/>
  <c r="Q806" i="17"/>
  <c r="G806" i="17"/>
  <c r="G816" i="17"/>
  <c r="Q815" i="17"/>
  <c r="G818" i="17"/>
  <c r="G817" i="17"/>
  <c r="Q818" i="17"/>
  <c r="Q817" i="17"/>
  <c r="Q816" i="17"/>
  <c r="R834" i="17"/>
  <c r="H837" i="17"/>
  <c r="L839" i="17"/>
  <c r="P841" i="17"/>
  <c r="F844" i="17"/>
  <c r="J846" i="17"/>
  <c r="N848" i="17"/>
  <c r="F835" i="17"/>
  <c r="J837" i="17"/>
  <c r="N839" i="17"/>
  <c r="R841" i="17"/>
  <c r="H844" i="17"/>
  <c r="L846" i="17"/>
  <c r="P848" i="17"/>
  <c r="H835" i="17"/>
  <c r="L837" i="17"/>
  <c r="P839" i="17"/>
  <c r="F842" i="17"/>
  <c r="J844" i="17"/>
  <c r="N846" i="17"/>
  <c r="R848" i="17"/>
  <c r="J835" i="17"/>
  <c r="N837" i="17"/>
  <c r="R839" i="17"/>
  <c r="H842" i="17"/>
  <c r="L844" i="17"/>
  <c r="P846" i="17"/>
  <c r="L835" i="17"/>
  <c r="P837" i="17"/>
  <c r="F840" i="17"/>
  <c r="J842" i="17"/>
  <c r="N844" i="17"/>
  <c r="R846" i="17"/>
  <c r="N835" i="17"/>
  <c r="R837" i="17"/>
  <c r="H840" i="17"/>
  <c r="L842" i="17"/>
  <c r="P844" i="17"/>
  <c r="F847" i="17"/>
  <c r="P835" i="17"/>
  <c r="F838" i="17"/>
  <c r="J840" i="17"/>
  <c r="N842" i="17"/>
  <c r="R844" i="17"/>
  <c r="H847" i="17"/>
  <c r="R835" i="17"/>
  <c r="H838" i="17"/>
  <c r="L840" i="17"/>
  <c r="P842" i="17"/>
  <c r="F845" i="17"/>
  <c r="J847" i="17"/>
  <c r="F836" i="17"/>
  <c r="J838" i="17"/>
  <c r="N840" i="17"/>
  <c r="R842" i="17"/>
  <c r="H845" i="17"/>
  <c r="L847" i="17"/>
  <c r="H836" i="17"/>
  <c r="L838" i="17"/>
  <c r="P840" i="17"/>
  <c r="F843" i="17"/>
  <c r="J845" i="17"/>
  <c r="N847" i="17"/>
  <c r="F834" i="17"/>
  <c r="J836" i="17"/>
  <c r="N838" i="17"/>
  <c r="R840" i="17"/>
  <c r="H843" i="17"/>
  <c r="L845" i="17"/>
  <c r="P847" i="17"/>
  <c r="H834" i="17"/>
  <c r="L836" i="17"/>
  <c r="P838" i="17"/>
  <c r="F841" i="17"/>
  <c r="J843" i="17"/>
  <c r="N845" i="17"/>
  <c r="R847" i="17"/>
  <c r="J834" i="17"/>
  <c r="N836" i="17"/>
  <c r="R838" i="17"/>
  <c r="H841" i="17"/>
  <c r="L843" i="17"/>
  <c r="P845" i="17"/>
  <c r="F848" i="17"/>
  <c r="L834" i="17"/>
  <c r="P836" i="17"/>
  <c r="F839" i="17"/>
  <c r="J841" i="17"/>
  <c r="N843" i="17"/>
  <c r="R845" i="17"/>
  <c r="H848" i="17"/>
  <c r="N834" i="17"/>
  <c r="R836" i="17"/>
  <c r="H839" i="17"/>
  <c r="L841" i="17"/>
  <c r="P843" i="17"/>
  <c r="F846" i="17"/>
  <c r="J848" i="17"/>
  <c r="H846" i="17"/>
  <c r="L848" i="17"/>
  <c r="P834" i="17"/>
  <c r="F837" i="17"/>
  <c r="J839" i="17"/>
  <c r="N841" i="17"/>
  <c r="R843" i="17"/>
  <c r="O847" i="17"/>
  <c r="I841" i="17"/>
  <c r="I843" i="17"/>
  <c r="K845" i="17"/>
  <c r="K840" i="17"/>
  <c r="G847" i="17"/>
  <c r="K848" i="17"/>
  <c r="I846" i="17"/>
  <c r="K844" i="17"/>
  <c r="K847" i="17"/>
  <c r="I845" i="17"/>
  <c r="I842" i="17"/>
  <c r="M848" i="17"/>
  <c r="I848" i="17"/>
  <c r="I834" i="17"/>
  <c r="K846" i="17"/>
  <c r="K834" i="17"/>
  <c r="K843" i="17"/>
  <c r="Q846" i="17"/>
  <c r="K842" i="17"/>
  <c r="I847" i="17"/>
  <c r="I835" i="17"/>
  <c r="I844" i="17"/>
  <c r="I838" i="17"/>
  <c r="K836" i="17"/>
  <c r="O848" i="17"/>
  <c r="O845" i="17"/>
  <c r="K835" i="17"/>
  <c r="M847" i="17"/>
  <c r="O838" i="17"/>
  <c r="I840" i="17"/>
  <c r="M843" i="17"/>
  <c r="I837" i="17"/>
  <c r="M846" i="17"/>
  <c r="I836" i="17"/>
  <c r="O839" i="17"/>
  <c r="O844" i="17"/>
  <c r="O841" i="17"/>
  <c r="M840" i="17"/>
  <c r="M839" i="17"/>
  <c r="M845" i="17"/>
  <c r="O840" i="17"/>
  <c r="K841" i="17"/>
  <c r="M842" i="17"/>
  <c r="K838" i="17"/>
  <c r="O843" i="17"/>
  <c r="M841" i="17"/>
  <c r="K837" i="17"/>
  <c r="I839" i="17"/>
  <c r="O846" i="17"/>
  <c r="M844" i="17"/>
  <c r="K839" i="17"/>
  <c r="O842" i="17"/>
  <c r="G843" i="17"/>
  <c r="G846" i="17"/>
  <c r="Q836" i="17"/>
  <c r="Q837" i="17"/>
  <c r="Q835" i="17"/>
  <c r="Q844" i="17"/>
  <c r="Q843" i="17"/>
  <c r="G841" i="17"/>
  <c r="O836" i="17"/>
  <c r="Q842" i="17"/>
  <c r="Q841" i="17"/>
  <c r="O837" i="17"/>
  <c r="Q845" i="17"/>
  <c r="G839" i="17"/>
  <c r="M837" i="17"/>
  <c r="O835" i="17"/>
  <c r="Q840" i="17"/>
  <c r="M838" i="17"/>
  <c r="G840" i="17"/>
  <c r="O834" i="17"/>
  <c r="M836" i="17"/>
  <c r="Q839" i="17"/>
  <c r="Q838" i="17"/>
  <c r="G838" i="17"/>
  <c r="M835" i="17"/>
  <c r="M834" i="17"/>
  <c r="G837" i="17"/>
  <c r="G845" i="17"/>
  <c r="G844" i="17"/>
  <c r="G842" i="17"/>
  <c r="Q847" i="17"/>
  <c r="G835" i="17"/>
  <c r="G834" i="17"/>
  <c r="Q834" i="17"/>
  <c r="Q848" i="17"/>
  <c r="G836" i="17"/>
  <c r="G848" i="17"/>
  <c r="H896" i="17"/>
  <c r="P894" i="17"/>
  <c r="H897" i="17"/>
  <c r="L899" i="17"/>
  <c r="P901" i="17"/>
  <c r="F904" i="17"/>
  <c r="J906" i="17"/>
  <c r="N908" i="17"/>
  <c r="R894" i="17"/>
  <c r="J897" i="17"/>
  <c r="N899" i="17"/>
  <c r="R901" i="17"/>
  <c r="H904" i="17"/>
  <c r="L906" i="17"/>
  <c r="P908" i="17"/>
  <c r="F895" i="17"/>
  <c r="L897" i="17"/>
  <c r="P899" i="17"/>
  <c r="F902" i="17"/>
  <c r="J904" i="17"/>
  <c r="N906" i="17"/>
  <c r="R908" i="17"/>
  <c r="H895" i="17"/>
  <c r="N897" i="17"/>
  <c r="R899" i="17"/>
  <c r="H902" i="17"/>
  <c r="L904" i="17"/>
  <c r="P906" i="17"/>
  <c r="J895" i="17"/>
  <c r="P897" i="17"/>
  <c r="F900" i="17"/>
  <c r="J902" i="17"/>
  <c r="N904" i="17"/>
  <c r="R906" i="17"/>
  <c r="L895" i="17"/>
  <c r="R897" i="17"/>
  <c r="H900" i="17"/>
  <c r="L902" i="17"/>
  <c r="P904" i="17"/>
  <c r="F907" i="17"/>
  <c r="N895" i="17"/>
  <c r="F898" i="17"/>
  <c r="J900" i="17"/>
  <c r="N902" i="17"/>
  <c r="R904" i="17"/>
  <c r="H907" i="17"/>
  <c r="P895" i="17"/>
  <c r="H898" i="17"/>
  <c r="L900" i="17"/>
  <c r="P902" i="17"/>
  <c r="F905" i="17"/>
  <c r="J907" i="17"/>
  <c r="R895" i="17"/>
  <c r="J898" i="17"/>
  <c r="N900" i="17"/>
  <c r="R902" i="17"/>
  <c r="H905" i="17"/>
  <c r="L907" i="17"/>
  <c r="F896" i="17"/>
  <c r="L898" i="17"/>
  <c r="P900" i="17"/>
  <c r="F903" i="17"/>
  <c r="J905" i="17"/>
  <c r="N907" i="17"/>
  <c r="J896" i="17"/>
  <c r="N898" i="17"/>
  <c r="R900" i="17"/>
  <c r="H903" i="17"/>
  <c r="L905" i="17"/>
  <c r="P907" i="17"/>
  <c r="F894" i="17"/>
  <c r="L896" i="17"/>
  <c r="P898" i="17"/>
  <c r="F901" i="17"/>
  <c r="J903" i="17"/>
  <c r="N905" i="17"/>
  <c r="R907" i="17"/>
  <c r="H894" i="17"/>
  <c r="N896" i="17"/>
  <c r="R898" i="17"/>
  <c r="H901" i="17"/>
  <c r="L903" i="17"/>
  <c r="P905" i="17"/>
  <c r="F908" i="17"/>
  <c r="J894" i="17"/>
  <c r="P896" i="17"/>
  <c r="F899" i="17"/>
  <c r="J901" i="17"/>
  <c r="N903" i="17"/>
  <c r="R905" i="17"/>
  <c r="H908" i="17"/>
  <c r="L894" i="17"/>
  <c r="R896" i="17"/>
  <c r="H899" i="17"/>
  <c r="L901" i="17"/>
  <c r="P903" i="17"/>
  <c r="F906" i="17"/>
  <c r="J908" i="17"/>
  <c r="N894" i="17"/>
  <c r="F897" i="17"/>
  <c r="J899" i="17"/>
  <c r="N901" i="17"/>
  <c r="R903" i="17"/>
  <c r="H906" i="17"/>
  <c r="L908" i="17"/>
  <c r="K908" i="17"/>
  <c r="K896" i="17"/>
  <c r="I894" i="17"/>
  <c r="M896" i="17"/>
  <c r="K895" i="17"/>
  <c r="I906" i="17"/>
  <c r="I897" i="17"/>
  <c r="K897" i="17"/>
  <c r="Q894" i="17"/>
  <c r="G895" i="17"/>
  <c r="I896" i="17"/>
  <c r="I898" i="17"/>
  <c r="K898" i="17"/>
  <c r="K894" i="17"/>
  <c r="K907" i="17"/>
  <c r="K906" i="17"/>
  <c r="I899" i="17"/>
  <c r="I895" i="17"/>
  <c r="I908" i="17"/>
  <c r="I905" i="17"/>
  <c r="I907" i="17"/>
  <c r="O895" i="17"/>
  <c r="I900" i="17"/>
  <c r="M897" i="17"/>
  <c r="M894" i="17"/>
  <c r="O903" i="17"/>
  <c r="O908" i="17"/>
  <c r="O905" i="17"/>
  <c r="M904" i="17"/>
  <c r="O904" i="17"/>
  <c r="K905" i="17"/>
  <c r="M903" i="17"/>
  <c r="M906" i="17"/>
  <c r="K902" i="17"/>
  <c r="O907" i="17"/>
  <c r="M905" i="17"/>
  <c r="K901" i="17"/>
  <c r="I903" i="17"/>
  <c r="M908" i="17"/>
  <c r="K903" i="17"/>
  <c r="O894" i="17"/>
  <c r="O906" i="17"/>
  <c r="K904" i="17"/>
  <c r="I902" i="17"/>
  <c r="K900" i="17"/>
  <c r="K899" i="17"/>
  <c r="O896" i="17"/>
  <c r="I904" i="17"/>
  <c r="M895" i="17"/>
  <c r="M907" i="17"/>
  <c r="I901" i="17"/>
  <c r="Q908" i="17"/>
  <c r="Q907" i="17"/>
  <c r="G905" i="17"/>
  <c r="O900" i="17"/>
  <c r="Q906" i="17"/>
  <c r="Q905" i="17"/>
  <c r="O901" i="17"/>
  <c r="M901" i="17"/>
  <c r="O899" i="17"/>
  <c r="Q904" i="17"/>
  <c r="G903" i="17"/>
  <c r="M902" i="17"/>
  <c r="G904" i="17"/>
  <c r="O898" i="17"/>
  <c r="O897" i="17"/>
  <c r="M900" i="17"/>
  <c r="Q903" i="17"/>
  <c r="Q902" i="17"/>
  <c r="O902" i="17"/>
  <c r="M899" i="17"/>
  <c r="M898" i="17"/>
  <c r="G902" i="17"/>
  <c r="G901" i="17"/>
  <c r="G908" i="17"/>
  <c r="G906" i="17"/>
  <c r="G907" i="17"/>
  <c r="Q900" i="17"/>
  <c r="Q899" i="17"/>
  <c r="G894" i="17"/>
  <c r="G899" i="17"/>
  <c r="G898" i="17"/>
  <c r="G897" i="17"/>
  <c r="Q898" i="17"/>
  <c r="Q897" i="17"/>
  <c r="Q896" i="17"/>
  <c r="G896" i="17"/>
  <c r="Q901" i="17"/>
  <c r="G900" i="17"/>
  <c r="Q895" i="17"/>
  <c r="P1075" i="17"/>
  <c r="F1078" i="17"/>
  <c r="J1080" i="17"/>
  <c r="N1082" i="17"/>
  <c r="R1084" i="17"/>
  <c r="H1087" i="17"/>
  <c r="R1075" i="17"/>
  <c r="H1078" i="17"/>
  <c r="L1080" i="17"/>
  <c r="P1082" i="17"/>
  <c r="F1085" i="17"/>
  <c r="J1087" i="17"/>
  <c r="F1076" i="17"/>
  <c r="J1078" i="17"/>
  <c r="N1080" i="17"/>
  <c r="R1082" i="17"/>
  <c r="H1085" i="17"/>
  <c r="L1087" i="17"/>
  <c r="H1076" i="17"/>
  <c r="L1078" i="17"/>
  <c r="P1080" i="17"/>
  <c r="F1083" i="17"/>
  <c r="J1085" i="17"/>
  <c r="N1087" i="17"/>
  <c r="F1074" i="17"/>
  <c r="J1076" i="17"/>
  <c r="N1078" i="17"/>
  <c r="R1080" i="17"/>
  <c r="H1083" i="17"/>
  <c r="L1085" i="17"/>
  <c r="P1087" i="17"/>
  <c r="H1074" i="17"/>
  <c r="L1076" i="17"/>
  <c r="P1078" i="17"/>
  <c r="F1081" i="17"/>
  <c r="J1083" i="17"/>
  <c r="N1085" i="17"/>
  <c r="R1087" i="17"/>
  <c r="J1074" i="17"/>
  <c r="N1076" i="17"/>
  <c r="R1078" i="17"/>
  <c r="H1081" i="17"/>
  <c r="L1083" i="17"/>
  <c r="P1085" i="17"/>
  <c r="F1088" i="17"/>
  <c r="L1074" i="17"/>
  <c r="P1076" i="17"/>
  <c r="F1079" i="17"/>
  <c r="J1081" i="17"/>
  <c r="N1083" i="17"/>
  <c r="R1085" i="17"/>
  <c r="H1088" i="17"/>
  <c r="N1074" i="17"/>
  <c r="R1076" i="17"/>
  <c r="H1079" i="17"/>
  <c r="L1081" i="17"/>
  <c r="P1083" i="17"/>
  <c r="F1086" i="17"/>
  <c r="J1088" i="17"/>
  <c r="P1074" i="17"/>
  <c r="F1077" i="17"/>
  <c r="J1079" i="17"/>
  <c r="N1081" i="17"/>
  <c r="R1083" i="17"/>
  <c r="H1086" i="17"/>
  <c r="L1088" i="17"/>
  <c r="R1074" i="17"/>
  <c r="H1077" i="17"/>
  <c r="L1079" i="17"/>
  <c r="P1081" i="17"/>
  <c r="F1084" i="17"/>
  <c r="J1086" i="17"/>
  <c r="N1088" i="17"/>
  <c r="F1075" i="17"/>
  <c r="J1077" i="17"/>
  <c r="N1079" i="17"/>
  <c r="R1081" i="17"/>
  <c r="H1084" i="17"/>
  <c r="L1086" i="17"/>
  <c r="P1088" i="17"/>
  <c r="H1075" i="17"/>
  <c r="L1077" i="17"/>
  <c r="P1079" i="17"/>
  <c r="F1082" i="17"/>
  <c r="J1084" i="17"/>
  <c r="N1086" i="17"/>
  <c r="R1088" i="17"/>
  <c r="J1075" i="17"/>
  <c r="N1077" i="17"/>
  <c r="R1079" i="17"/>
  <c r="H1082" i="17"/>
  <c r="L1084" i="17"/>
  <c r="P1086" i="17"/>
  <c r="L1075" i="17"/>
  <c r="P1077" i="17"/>
  <c r="F1080" i="17"/>
  <c r="J1082" i="17"/>
  <c r="N1084" i="17"/>
  <c r="R1086" i="17"/>
  <c r="N1075" i="17"/>
  <c r="R1077" i="17"/>
  <c r="H1080" i="17"/>
  <c r="L1082" i="17"/>
  <c r="P1084" i="17"/>
  <c r="F1087" i="17"/>
  <c r="O1087" i="17"/>
  <c r="I1088" i="17"/>
  <c r="I1079" i="17"/>
  <c r="I1075" i="17"/>
  <c r="I1084" i="17"/>
  <c r="I1082" i="17"/>
  <c r="I1078" i="17"/>
  <c r="I1083" i="17"/>
  <c r="I1074" i="17"/>
  <c r="M1088" i="17"/>
  <c r="I1081" i="17"/>
  <c r="K1085" i="17"/>
  <c r="G1087" i="17"/>
  <c r="K1088" i="17"/>
  <c r="I1086" i="17"/>
  <c r="K1084" i="17"/>
  <c r="I1080" i="17"/>
  <c r="K1087" i="17"/>
  <c r="K1080" i="17"/>
  <c r="I1085" i="17"/>
  <c r="Q1086" i="17"/>
  <c r="I1076" i="17"/>
  <c r="K1086" i="17"/>
  <c r="K1074" i="17"/>
  <c r="K1083" i="17"/>
  <c r="K1082" i="17"/>
  <c r="I1087" i="17"/>
  <c r="K1079" i="17"/>
  <c r="O1082" i="17"/>
  <c r="K1076" i="17"/>
  <c r="O1088" i="17"/>
  <c r="O1085" i="17"/>
  <c r="K1075" i="17"/>
  <c r="M1087" i="17"/>
  <c r="M1083" i="17"/>
  <c r="O1078" i="17"/>
  <c r="I1077" i="17"/>
  <c r="M1086" i="17"/>
  <c r="O1079" i="17"/>
  <c r="O1084" i="17"/>
  <c r="O1081" i="17"/>
  <c r="M1080" i="17"/>
  <c r="M1085" i="17"/>
  <c r="O1080" i="17"/>
  <c r="K1081" i="17"/>
  <c r="M1079" i="17"/>
  <c r="M1082" i="17"/>
  <c r="K1078" i="17"/>
  <c r="O1083" i="17"/>
  <c r="M1081" i="17"/>
  <c r="K1077" i="17"/>
  <c r="O1086" i="17"/>
  <c r="M1084" i="17"/>
  <c r="G1076" i="17"/>
  <c r="G1085" i="17"/>
  <c r="G1084" i="17"/>
  <c r="G1082" i="17"/>
  <c r="G1083" i="17"/>
  <c r="Q1076" i="17"/>
  <c r="G1086" i="17"/>
  <c r="Q1075" i="17"/>
  <c r="Q1077" i="17"/>
  <c r="Q1084" i="17"/>
  <c r="Q1083" i="17"/>
  <c r="G1081" i="17"/>
  <c r="O1076" i="17"/>
  <c r="Q1082" i="17"/>
  <c r="Q1081" i="17"/>
  <c r="O1077" i="17"/>
  <c r="Q1085" i="17"/>
  <c r="M1077" i="17"/>
  <c r="O1075" i="17"/>
  <c r="Q1080" i="17"/>
  <c r="G1079" i="17"/>
  <c r="M1078" i="17"/>
  <c r="G1080" i="17"/>
  <c r="O1074" i="17"/>
  <c r="M1076" i="17"/>
  <c r="Q1079" i="17"/>
  <c r="Q1078" i="17"/>
  <c r="M1075" i="17"/>
  <c r="M1074" i="17"/>
  <c r="G1078" i="17"/>
  <c r="Q1087" i="17"/>
  <c r="G1077" i="17"/>
  <c r="G1075" i="17"/>
  <c r="G1074" i="17"/>
  <c r="Q1074" i="17"/>
  <c r="Q1088" i="17"/>
  <c r="G1088" i="17"/>
  <c r="L1089" i="17"/>
  <c r="P1091" i="17"/>
  <c r="F1094" i="17"/>
  <c r="J1096" i="17"/>
  <c r="N1098" i="17"/>
  <c r="R1100" i="17"/>
  <c r="H1103" i="17"/>
  <c r="N1089" i="17"/>
  <c r="R1091" i="17"/>
  <c r="H1094" i="17"/>
  <c r="L1096" i="17"/>
  <c r="P1098" i="17"/>
  <c r="F1101" i="17"/>
  <c r="J1103" i="17"/>
  <c r="P1089" i="17"/>
  <c r="F1092" i="17"/>
  <c r="J1094" i="17"/>
  <c r="N1096" i="17"/>
  <c r="R1098" i="17"/>
  <c r="H1101" i="17"/>
  <c r="L1103" i="17"/>
  <c r="R1089" i="17"/>
  <c r="H1092" i="17"/>
  <c r="L1094" i="17"/>
  <c r="P1096" i="17"/>
  <c r="F1099" i="17"/>
  <c r="J1101" i="17"/>
  <c r="N1103" i="17"/>
  <c r="F1090" i="17"/>
  <c r="J1092" i="17"/>
  <c r="N1094" i="17"/>
  <c r="R1096" i="17"/>
  <c r="H1099" i="17"/>
  <c r="L1101" i="17"/>
  <c r="P1103" i="17"/>
  <c r="H1090" i="17"/>
  <c r="L1092" i="17"/>
  <c r="P1094" i="17"/>
  <c r="F1097" i="17"/>
  <c r="J1099" i="17"/>
  <c r="N1101" i="17"/>
  <c r="R1103" i="17"/>
  <c r="J1090" i="17"/>
  <c r="N1092" i="17"/>
  <c r="R1094" i="17"/>
  <c r="H1097" i="17"/>
  <c r="L1099" i="17"/>
  <c r="P1101" i="17"/>
  <c r="L1090" i="17"/>
  <c r="P1092" i="17"/>
  <c r="F1095" i="17"/>
  <c r="J1097" i="17"/>
  <c r="N1099" i="17"/>
  <c r="R1101" i="17"/>
  <c r="N1090" i="17"/>
  <c r="R1092" i="17"/>
  <c r="H1095" i="17"/>
  <c r="L1097" i="17"/>
  <c r="P1099" i="17"/>
  <c r="F1102" i="17"/>
  <c r="P1090" i="17"/>
  <c r="F1093" i="17"/>
  <c r="J1095" i="17"/>
  <c r="N1097" i="17"/>
  <c r="R1099" i="17"/>
  <c r="H1102" i="17"/>
  <c r="R1090" i="17"/>
  <c r="H1093" i="17"/>
  <c r="L1095" i="17"/>
  <c r="P1097" i="17"/>
  <c r="F1100" i="17"/>
  <c r="J1102" i="17"/>
  <c r="F1091" i="17"/>
  <c r="J1093" i="17"/>
  <c r="N1095" i="17"/>
  <c r="R1097" i="17"/>
  <c r="H1100" i="17"/>
  <c r="L1102" i="17"/>
  <c r="H1091" i="17"/>
  <c r="L1093" i="17"/>
  <c r="P1095" i="17"/>
  <c r="F1098" i="17"/>
  <c r="J1100" i="17"/>
  <c r="N1102" i="17"/>
  <c r="F1089" i="17"/>
  <c r="J1091" i="17"/>
  <c r="N1093" i="17"/>
  <c r="R1095" i="17"/>
  <c r="H1098" i="17"/>
  <c r="L1100" i="17"/>
  <c r="P1102" i="17"/>
  <c r="H1089" i="17"/>
  <c r="L1091" i="17"/>
  <c r="P1093" i="17"/>
  <c r="F1096" i="17"/>
  <c r="J1098" i="17"/>
  <c r="N1100" i="17"/>
  <c r="R1102" i="17"/>
  <c r="J1089" i="17"/>
  <c r="N1091" i="17"/>
  <c r="R1093" i="17"/>
  <c r="H1096" i="17"/>
  <c r="L1098" i="17"/>
  <c r="P1100" i="17"/>
  <c r="F1103" i="17"/>
  <c r="I1098" i="17"/>
  <c r="I1094" i="17"/>
  <c r="I1099" i="17"/>
  <c r="O1103" i="17"/>
  <c r="I1097" i="17"/>
  <c r="K1101" i="17"/>
  <c r="I1102" i="17"/>
  <c r="K1100" i="17"/>
  <c r="K1089" i="17"/>
  <c r="I1096" i="17"/>
  <c r="I1089" i="17"/>
  <c r="K1103" i="17"/>
  <c r="I1101" i="17"/>
  <c r="M1095" i="17"/>
  <c r="I1103" i="17"/>
  <c r="I1092" i="17"/>
  <c r="I1090" i="17"/>
  <c r="G1103" i="17"/>
  <c r="K1102" i="17"/>
  <c r="Q1102" i="17"/>
  <c r="K1090" i="17"/>
  <c r="K1099" i="17"/>
  <c r="K1098" i="17"/>
  <c r="I1095" i="17"/>
  <c r="I1093" i="17"/>
  <c r="I1091" i="17"/>
  <c r="I1100" i="17"/>
  <c r="K1092" i="17"/>
  <c r="O1101" i="17"/>
  <c r="K1096" i="17"/>
  <c r="K1091" i="17"/>
  <c r="M1103" i="17"/>
  <c r="M1099" i="17"/>
  <c r="O1094" i="17"/>
  <c r="M1102" i="17"/>
  <c r="M1089" i="17"/>
  <c r="O1095" i="17"/>
  <c r="O1100" i="17"/>
  <c r="O1097" i="17"/>
  <c r="M1096" i="17"/>
  <c r="M1101" i="17"/>
  <c r="O1096" i="17"/>
  <c r="K1097" i="17"/>
  <c r="M1098" i="17"/>
  <c r="K1094" i="17"/>
  <c r="O1099" i="17"/>
  <c r="M1097" i="17"/>
  <c r="K1093" i="17"/>
  <c r="O1102" i="17"/>
  <c r="M1100" i="17"/>
  <c r="K1095" i="17"/>
  <c r="O1098" i="17"/>
  <c r="G1101" i="17"/>
  <c r="G1100" i="17"/>
  <c r="G1098" i="17"/>
  <c r="G1099" i="17"/>
  <c r="Q1092" i="17"/>
  <c r="G1102" i="17"/>
  <c r="Q1091" i="17"/>
  <c r="Q1093" i="17"/>
  <c r="Q1100" i="17"/>
  <c r="Q1099" i="17"/>
  <c r="G1097" i="17"/>
  <c r="O1092" i="17"/>
  <c r="Q1098" i="17"/>
  <c r="Q1097" i="17"/>
  <c r="O1093" i="17"/>
  <c r="Q1101" i="17"/>
  <c r="M1093" i="17"/>
  <c r="O1091" i="17"/>
  <c r="Q1096" i="17"/>
  <c r="G1095" i="17"/>
  <c r="M1094" i="17"/>
  <c r="G1096" i="17"/>
  <c r="O1090" i="17"/>
  <c r="O1089" i="17"/>
  <c r="M1092" i="17"/>
  <c r="Q1095" i="17"/>
  <c r="Q1094" i="17"/>
  <c r="M1091" i="17"/>
  <c r="M1090" i="17"/>
  <c r="G1094" i="17"/>
  <c r="G1093" i="17"/>
  <c r="Q1103" i="17"/>
  <c r="G1091" i="17"/>
  <c r="G1090" i="17"/>
  <c r="G1089" i="17"/>
  <c r="G1092" i="17"/>
  <c r="Q1090" i="17"/>
  <c r="Q1089" i="17"/>
  <c r="N1359" i="17"/>
  <c r="R1361" i="17"/>
  <c r="H1364" i="17"/>
  <c r="L1366" i="17"/>
  <c r="P1368" i="17"/>
  <c r="F1371" i="17"/>
  <c r="J1373" i="17"/>
  <c r="R1359" i="17"/>
  <c r="H1362" i="17"/>
  <c r="L1364" i="17"/>
  <c r="P1366" i="17"/>
  <c r="F1369" i="17"/>
  <c r="J1371" i="17"/>
  <c r="N1373" i="17"/>
  <c r="F1360" i="17"/>
  <c r="J1362" i="17"/>
  <c r="N1364" i="17"/>
  <c r="R1366" i="17"/>
  <c r="H1369" i="17"/>
  <c r="L1371" i="17"/>
  <c r="P1373" i="17"/>
  <c r="H1360" i="17"/>
  <c r="L1362" i="17"/>
  <c r="P1364" i="17"/>
  <c r="F1367" i="17"/>
  <c r="J1369" i="17"/>
  <c r="N1371" i="17"/>
  <c r="R1373" i="17"/>
  <c r="J1360" i="17"/>
  <c r="N1362" i="17"/>
  <c r="R1364" i="17"/>
  <c r="H1367" i="17"/>
  <c r="L1369" i="17"/>
  <c r="P1371" i="17"/>
  <c r="L1360" i="17"/>
  <c r="P1362" i="17"/>
  <c r="F1365" i="17"/>
  <c r="J1367" i="17"/>
  <c r="N1369" i="17"/>
  <c r="R1371" i="17"/>
  <c r="N1360" i="17"/>
  <c r="R1362" i="17"/>
  <c r="H1365" i="17"/>
  <c r="L1367" i="17"/>
  <c r="P1369" i="17"/>
  <c r="F1372" i="17"/>
  <c r="P1360" i="17"/>
  <c r="F1363" i="17"/>
  <c r="J1365" i="17"/>
  <c r="N1367" i="17"/>
  <c r="R1369" i="17"/>
  <c r="H1372" i="17"/>
  <c r="R1360" i="17"/>
  <c r="H1363" i="17"/>
  <c r="L1365" i="17"/>
  <c r="P1367" i="17"/>
  <c r="F1370" i="17"/>
  <c r="J1372" i="17"/>
  <c r="F1361" i="17"/>
  <c r="J1363" i="17"/>
  <c r="N1365" i="17"/>
  <c r="R1367" i="17"/>
  <c r="H1370" i="17"/>
  <c r="L1372" i="17"/>
  <c r="H1361" i="17"/>
  <c r="L1363" i="17"/>
  <c r="P1365" i="17"/>
  <c r="F1368" i="17"/>
  <c r="J1370" i="17"/>
  <c r="N1372" i="17"/>
  <c r="F1359" i="17"/>
  <c r="J1361" i="17"/>
  <c r="N1363" i="17"/>
  <c r="R1365" i="17"/>
  <c r="H1368" i="17"/>
  <c r="L1370" i="17"/>
  <c r="P1372" i="17"/>
  <c r="H1359" i="17"/>
  <c r="L1361" i="17"/>
  <c r="P1363" i="17"/>
  <c r="F1366" i="17"/>
  <c r="J1368" i="17"/>
  <c r="N1370" i="17"/>
  <c r="R1372" i="17"/>
  <c r="J1359" i="17"/>
  <c r="N1361" i="17"/>
  <c r="R1363" i="17"/>
  <c r="H1366" i="17"/>
  <c r="L1368" i="17"/>
  <c r="P1370" i="17"/>
  <c r="F1373" i="17"/>
  <c r="L1359" i="17"/>
  <c r="P1361" i="17"/>
  <c r="F1364" i="17"/>
  <c r="J1366" i="17"/>
  <c r="N1368" i="17"/>
  <c r="R1370" i="17"/>
  <c r="H1373" i="17"/>
  <c r="P1359" i="17"/>
  <c r="F1362" i="17"/>
  <c r="J1364" i="17"/>
  <c r="N1366" i="17"/>
  <c r="R1368" i="17"/>
  <c r="H1371" i="17"/>
  <c r="L1373" i="17"/>
  <c r="I1369" i="17"/>
  <c r="K1373" i="17"/>
  <c r="M1371" i="17"/>
  <c r="M1359" i="17"/>
  <c r="O1359" i="17"/>
  <c r="I1373" i="17"/>
  <c r="K1372" i="17"/>
  <c r="I1368" i="17"/>
  <c r="K1360" i="17"/>
  <c r="I1361" i="17"/>
  <c r="Q1365" i="17"/>
  <c r="M1360" i="17"/>
  <c r="I1363" i="17"/>
  <c r="K1359" i="17"/>
  <c r="G1359" i="17"/>
  <c r="M1373" i="17"/>
  <c r="K1361" i="17"/>
  <c r="I1364" i="17"/>
  <c r="M1361" i="17"/>
  <c r="M1370" i="17"/>
  <c r="I1359" i="17"/>
  <c r="M1369" i="17"/>
  <c r="I1362" i="17"/>
  <c r="K1368" i="17"/>
  <c r="K1362" i="17"/>
  <c r="K1371" i="17"/>
  <c r="I1372" i="17"/>
  <c r="K1370" i="17"/>
  <c r="I1371" i="17"/>
  <c r="M1372" i="17"/>
  <c r="I1367" i="17"/>
  <c r="I1365" i="17"/>
  <c r="I1360" i="17"/>
  <c r="I1370" i="17"/>
  <c r="I1366" i="17"/>
  <c r="K1363" i="17"/>
  <c r="O1360" i="17"/>
  <c r="Q1366" i="17"/>
  <c r="Q1371" i="17"/>
  <c r="O1367" i="17"/>
  <c r="O1366" i="17"/>
  <c r="O1372" i="17"/>
  <c r="Q1367" i="17"/>
  <c r="M1368" i="17"/>
  <c r="O1369" i="17"/>
  <c r="M1365" i="17"/>
  <c r="Q1370" i="17"/>
  <c r="O1368" i="17"/>
  <c r="K1369" i="17"/>
  <c r="M1364" i="17"/>
  <c r="K1366" i="17"/>
  <c r="Q1373" i="17"/>
  <c r="O1371" i="17"/>
  <c r="M1367" i="17"/>
  <c r="M1366" i="17"/>
  <c r="Q1369" i="17"/>
  <c r="K1365" i="17"/>
  <c r="M1363" i="17"/>
  <c r="Q1372" i="17"/>
  <c r="M1362" i="17"/>
  <c r="K1367" i="17"/>
  <c r="O1370" i="17"/>
  <c r="K1364" i="17"/>
  <c r="O1373" i="17"/>
  <c r="G1373" i="17"/>
  <c r="G1372" i="17"/>
  <c r="G1370" i="17"/>
  <c r="Q1363" i="17"/>
  <c r="G1371" i="17"/>
  <c r="Q1364" i="17"/>
  <c r="G1369" i="17"/>
  <c r="O1364" i="17"/>
  <c r="Q1362" i="17"/>
  <c r="O1365" i="17"/>
  <c r="Q1361" i="17"/>
  <c r="Q1360" i="17"/>
  <c r="O1363" i="17"/>
  <c r="Q1368" i="17"/>
  <c r="G1368" i="17"/>
  <c r="G1367" i="17"/>
  <c r="O1362" i="17"/>
  <c r="O1361" i="17"/>
  <c r="G1365" i="17"/>
  <c r="G1366" i="17"/>
  <c r="G1364" i="17"/>
  <c r="Q1359" i="17"/>
  <c r="G1363" i="17"/>
  <c r="G1362" i="17"/>
  <c r="G1361" i="17"/>
  <c r="G1360" i="17"/>
  <c r="H1119" i="17"/>
  <c r="L1121" i="17"/>
  <c r="P1123" i="17"/>
  <c r="F1126" i="17"/>
  <c r="J1128" i="17"/>
  <c r="N1130" i="17"/>
  <c r="R1132" i="17"/>
  <c r="J1119" i="17"/>
  <c r="N1121" i="17"/>
  <c r="R1123" i="17"/>
  <c r="H1126" i="17"/>
  <c r="L1128" i="17"/>
  <c r="P1130" i="17"/>
  <c r="F1133" i="17"/>
  <c r="L1119" i="17"/>
  <c r="P1121" i="17"/>
  <c r="F1124" i="17"/>
  <c r="J1126" i="17"/>
  <c r="N1128" i="17"/>
  <c r="R1130" i="17"/>
  <c r="H1133" i="17"/>
  <c r="N1119" i="17"/>
  <c r="R1121" i="17"/>
  <c r="H1124" i="17"/>
  <c r="L1126" i="17"/>
  <c r="P1128" i="17"/>
  <c r="F1131" i="17"/>
  <c r="J1133" i="17"/>
  <c r="P1119" i="17"/>
  <c r="F1122" i="17"/>
  <c r="J1124" i="17"/>
  <c r="N1126" i="17"/>
  <c r="R1128" i="17"/>
  <c r="H1131" i="17"/>
  <c r="L1133" i="17"/>
  <c r="R1119" i="17"/>
  <c r="H1122" i="17"/>
  <c r="L1124" i="17"/>
  <c r="P1126" i="17"/>
  <c r="F1129" i="17"/>
  <c r="J1131" i="17"/>
  <c r="N1133" i="17"/>
  <c r="F1120" i="17"/>
  <c r="J1122" i="17"/>
  <c r="N1124" i="17"/>
  <c r="R1126" i="17"/>
  <c r="H1129" i="17"/>
  <c r="L1131" i="17"/>
  <c r="P1133" i="17"/>
  <c r="H1120" i="17"/>
  <c r="L1122" i="17"/>
  <c r="P1124" i="17"/>
  <c r="F1127" i="17"/>
  <c r="J1129" i="17"/>
  <c r="N1131" i="17"/>
  <c r="R1133" i="17"/>
  <c r="J1120" i="17"/>
  <c r="N1122" i="17"/>
  <c r="R1124" i="17"/>
  <c r="H1127" i="17"/>
  <c r="L1129" i="17"/>
  <c r="P1131" i="17"/>
  <c r="L1120" i="17"/>
  <c r="P1122" i="17"/>
  <c r="F1125" i="17"/>
  <c r="J1127" i="17"/>
  <c r="N1129" i="17"/>
  <c r="R1131" i="17"/>
  <c r="N1120" i="17"/>
  <c r="R1122" i="17"/>
  <c r="H1125" i="17"/>
  <c r="L1127" i="17"/>
  <c r="P1129" i="17"/>
  <c r="F1132" i="17"/>
  <c r="P1120" i="17"/>
  <c r="F1123" i="17"/>
  <c r="J1125" i="17"/>
  <c r="N1127" i="17"/>
  <c r="R1129" i="17"/>
  <c r="H1132" i="17"/>
  <c r="R1120" i="17"/>
  <c r="H1123" i="17"/>
  <c r="L1125" i="17"/>
  <c r="P1127" i="17"/>
  <c r="F1130" i="17"/>
  <c r="J1132" i="17"/>
  <c r="F1121" i="17"/>
  <c r="J1123" i="17"/>
  <c r="N1125" i="17"/>
  <c r="R1127" i="17"/>
  <c r="H1130" i="17"/>
  <c r="L1132" i="17"/>
  <c r="H1121" i="17"/>
  <c r="L1123" i="17"/>
  <c r="P1125" i="17"/>
  <c r="F1128" i="17"/>
  <c r="J1130" i="17"/>
  <c r="N1132" i="17"/>
  <c r="F1119" i="17"/>
  <c r="J1121" i="17"/>
  <c r="N1123" i="17"/>
  <c r="R1125" i="17"/>
  <c r="H1128" i="17"/>
  <c r="L1130" i="17"/>
  <c r="P1132" i="17"/>
  <c r="K1132" i="17"/>
  <c r="I1128" i="17"/>
  <c r="K1120" i="17"/>
  <c r="O1119" i="17"/>
  <c r="I1121" i="17"/>
  <c r="K1119" i="17"/>
  <c r="I1133" i="17"/>
  <c r="I1124" i="17"/>
  <c r="I1119" i="17"/>
  <c r="G1119" i="17"/>
  <c r="K1122" i="17"/>
  <c r="K1131" i="17"/>
  <c r="K1130" i="17"/>
  <c r="K1121" i="17"/>
  <c r="Q1125" i="17"/>
  <c r="M1120" i="17"/>
  <c r="I1127" i="17"/>
  <c r="I1125" i="17"/>
  <c r="I1123" i="17"/>
  <c r="I1132" i="17"/>
  <c r="I1120" i="17"/>
  <c r="I1130" i="17"/>
  <c r="I1126" i="17"/>
  <c r="I1131" i="17"/>
  <c r="I1122" i="17"/>
  <c r="I1129" i="17"/>
  <c r="K1133" i="17"/>
  <c r="M1119" i="17"/>
  <c r="M1131" i="17"/>
  <c r="O1126" i="17"/>
  <c r="M1121" i="17"/>
  <c r="O1127" i="17"/>
  <c r="O1132" i="17"/>
  <c r="O1129" i="17"/>
  <c r="M1128" i="17"/>
  <c r="M1133" i="17"/>
  <c r="O1128" i="17"/>
  <c r="K1129" i="17"/>
  <c r="M1130" i="17"/>
  <c r="M1127" i="17"/>
  <c r="K1126" i="17"/>
  <c r="O1131" i="17"/>
  <c r="M1129" i="17"/>
  <c r="K1125" i="17"/>
  <c r="M1132" i="17"/>
  <c r="K1127" i="17"/>
  <c r="O1130" i="17"/>
  <c r="K1124" i="17"/>
  <c r="O1133" i="17"/>
  <c r="K1128" i="17"/>
  <c r="K1123" i="17"/>
  <c r="O1120" i="17"/>
  <c r="G1131" i="17"/>
  <c r="Q1123" i="17"/>
  <c r="Q1132" i="17"/>
  <c r="Q1131" i="17"/>
  <c r="G1129" i="17"/>
  <c r="O1124" i="17"/>
  <c r="Q1130" i="17"/>
  <c r="Q1129" i="17"/>
  <c r="O1125" i="17"/>
  <c r="Q1133" i="17"/>
  <c r="M1125" i="17"/>
  <c r="O1123" i="17"/>
  <c r="Q1128" i="17"/>
  <c r="M1126" i="17"/>
  <c r="G1128" i="17"/>
  <c r="G1127" i="17"/>
  <c r="O1122" i="17"/>
  <c r="O1121" i="17"/>
  <c r="M1124" i="17"/>
  <c r="Q1127" i="17"/>
  <c r="Q1126" i="17"/>
  <c r="M1123" i="17"/>
  <c r="M1122" i="17"/>
  <c r="G1126" i="17"/>
  <c r="G1125" i="17"/>
  <c r="G1124" i="17"/>
  <c r="G1133" i="17"/>
  <c r="G1132" i="17"/>
  <c r="G1130" i="17"/>
  <c r="Q1124" i="17"/>
  <c r="Q1119" i="17"/>
  <c r="G1123" i="17"/>
  <c r="G1122" i="17"/>
  <c r="G1121" i="17"/>
  <c r="Q1122" i="17"/>
  <c r="Q1121" i="17"/>
  <c r="Q1120" i="17"/>
  <c r="G1120" i="17"/>
  <c r="L1254" i="17"/>
  <c r="P1256" i="17"/>
  <c r="F1259" i="17"/>
  <c r="J1261" i="17"/>
  <c r="N1263" i="17"/>
  <c r="R1265" i="17"/>
  <c r="H1268" i="17"/>
  <c r="N1254" i="17"/>
  <c r="R1256" i="17"/>
  <c r="H1259" i="17"/>
  <c r="L1261" i="17"/>
  <c r="P1263" i="17"/>
  <c r="F1266" i="17"/>
  <c r="J1268" i="17"/>
  <c r="P1254" i="17"/>
  <c r="F1257" i="17"/>
  <c r="J1259" i="17"/>
  <c r="N1261" i="17"/>
  <c r="R1263" i="17"/>
  <c r="H1266" i="17"/>
  <c r="L1268" i="17"/>
  <c r="R1254" i="17"/>
  <c r="H1257" i="17"/>
  <c r="L1259" i="17"/>
  <c r="P1261" i="17"/>
  <c r="F1264" i="17"/>
  <c r="J1266" i="17"/>
  <c r="N1268" i="17"/>
  <c r="F1255" i="17"/>
  <c r="J1257" i="17"/>
  <c r="N1259" i="17"/>
  <c r="R1261" i="17"/>
  <c r="H1264" i="17"/>
  <c r="L1266" i="17"/>
  <c r="P1268" i="17"/>
  <c r="H1255" i="17"/>
  <c r="L1257" i="17"/>
  <c r="P1259" i="17"/>
  <c r="F1262" i="17"/>
  <c r="J1264" i="17"/>
  <c r="N1266" i="17"/>
  <c r="R1268" i="17"/>
  <c r="J1255" i="17"/>
  <c r="N1257" i="17"/>
  <c r="R1259" i="17"/>
  <c r="H1262" i="17"/>
  <c r="L1264" i="17"/>
  <c r="P1266" i="17"/>
  <c r="L1255" i="17"/>
  <c r="P1257" i="17"/>
  <c r="F1260" i="17"/>
  <c r="J1262" i="17"/>
  <c r="N1264" i="17"/>
  <c r="R1266" i="17"/>
  <c r="N1255" i="17"/>
  <c r="R1257" i="17"/>
  <c r="H1260" i="17"/>
  <c r="L1262" i="17"/>
  <c r="P1264" i="17"/>
  <c r="F1267" i="17"/>
  <c r="P1255" i="17"/>
  <c r="F1258" i="17"/>
  <c r="J1260" i="17"/>
  <c r="N1262" i="17"/>
  <c r="R1264" i="17"/>
  <c r="H1267" i="17"/>
  <c r="R1255" i="17"/>
  <c r="H1258" i="17"/>
  <c r="L1260" i="17"/>
  <c r="P1262" i="17"/>
  <c r="F1265" i="17"/>
  <c r="J1267" i="17"/>
  <c r="F1256" i="17"/>
  <c r="J1258" i="17"/>
  <c r="N1260" i="17"/>
  <c r="R1262" i="17"/>
  <c r="H1265" i="17"/>
  <c r="L1267" i="17"/>
  <c r="H1256" i="17"/>
  <c r="L1258" i="17"/>
  <c r="P1260" i="17"/>
  <c r="F1263" i="17"/>
  <c r="J1265" i="17"/>
  <c r="N1267" i="17"/>
  <c r="F1254" i="17"/>
  <c r="J1256" i="17"/>
  <c r="N1258" i="17"/>
  <c r="R1260" i="17"/>
  <c r="H1263" i="17"/>
  <c r="L1265" i="17"/>
  <c r="P1267" i="17"/>
  <c r="H1254" i="17"/>
  <c r="L1256" i="17"/>
  <c r="P1258" i="17"/>
  <c r="F1261" i="17"/>
  <c r="J1263" i="17"/>
  <c r="N1265" i="17"/>
  <c r="R1267" i="17"/>
  <c r="J1254" i="17"/>
  <c r="N1256" i="17"/>
  <c r="R1258" i="17"/>
  <c r="H1261" i="17"/>
  <c r="L1263" i="17"/>
  <c r="P1265" i="17"/>
  <c r="F1268" i="17"/>
  <c r="M1264" i="17"/>
  <c r="M1257" i="17"/>
  <c r="G1263" i="17"/>
  <c r="I1257" i="17"/>
  <c r="K1266" i="17"/>
  <c r="K1262" i="17"/>
  <c r="K1259" i="17"/>
  <c r="K1265" i="17"/>
  <c r="I1266" i="17"/>
  <c r="I1260" i="17"/>
  <c r="K1258" i="17"/>
  <c r="I1259" i="17"/>
  <c r="M1260" i="17"/>
  <c r="I1264" i="17"/>
  <c r="I1255" i="17"/>
  <c r="I1262" i="17"/>
  <c r="I1258" i="17"/>
  <c r="I1254" i="17"/>
  <c r="M1263" i="17"/>
  <c r="K1261" i="17"/>
  <c r="M1259" i="17"/>
  <c r="M1262" i="17"/>
  <c r="I1261" i="17"/>
  <c r="K1264" i="17"/>
  <c r="K1260" i="17"/>
  <c r="I1265" i="17"/>
  <c r="I1256" i="17"/>
  <c r="Q1262" i="17"/>
  <c r="I1267" i="17"/>
  <c r="K1263" i="17"/>
  <c r="O1263" i="17"/>
  <c r="I1268" i="17"/>
  <c r="M1261" i="17"/>
  <c r="I1263" i="17"/>
  <c r="M1258" i="17"/>
  <c r="M1255" i="17"/>
  <c r="K1254" i="17"/>
  <c r="O1259" i="17"/>
  <c r="M1254" i="17"/>
  <c r="M1267" i="17"/>
  <c r="M1266" i="17"/>
  <c r="O1262" i="17"/>
  <c r="K1255" i="17"/>
  <c r="K1268" i="17"/>
  <c r="O1258" i="17"/>
  <c r="K1267" i="17"/>
  <c r="O1264" i="17"/>
  <c r="O1261" i="17"/>
  <c r="K1256" i="17"/>
  <c r="M1265" i="17"/>
  <c r="O1254" i="17"/>
  <c r="O1255" i="17"/>
  <c r="O1260" i="17"/>
  <c r="M1256" i="17"/>
  <c r="O1257" i="17"/>
  <c r="O1256" i="17"/>
  <c r="K1257" i="17"/>
  <c r="M1268" i="17"/>
  <c r="Q1255" i="17"/>
  <c r="Q1254" i="17"/>
  <c r="G1254" i="17"/>
  <c r="G1268" i="17"/>
  <c r="Q1268" i="17"/>
  <c r="G1261" i="17"/>
  <c r="G1260" i="17"/>
  <c r="G1258" i="17"/>
  <c r="Q1267" i="17"/>
  <c r="G1259" i="17"/>
  <c r="G1262" i="17"/>
  <c r="Q1266" i="17"/>
  <c r="O1268" i="17"/>
  <c r="Q1260" i="17"/>
  <c r="Q1259" i="17"/>
  <c r="G1257" i="17"/>
  <c r="Q1258" i="17"/>
  <c r="Q1257" i="17"/>
  <c r="Q1261" i="17"/>
  <c r="O1267" i="17"/>
  <c r="Q1256" i="17"/>
  <c r="O1266" i="17"/>
  <c r="O1265" i="17"/>
  <c r="Q1265" i="17"/>
  <c r="Q1264" i="17"/>
  <c r="G1256" i="17"/>
  <c r="G1264" i="17"/>
  <c r="Q1263" i="17"/>
  <c r="G1255" i="17"/>
  <c r="G1267" i="17"/>
  <c r="G1266" i="17"/>
  <c r="G1265" i="17"/>
  <c r="N1210" i="17"/>
  <c r="R1212" i="17"/>
  <c r="H1215" i="17"/>
  <c r="L1217" i="17"/>
  <c r="P1219" i="17"/>
  <c r="F1222" i="17"/>
  <c r="P1210" i="17"/>
  <c r="F1213" i="17"/>
  <c r="J1215" i="17"/>
  <c r="N1217" i="17"/>
  <c r="R1219" i="17"/>
  <c r="H1222" i="17"/>
  <c r="R1210" i="17"/>
  <c r="H1213" i="17"/>
  <c r="L1215" i="17"/>
  <c r="P1217" i="17"/>
  <c r="F1220" i="17"/>
  <c r="J1222" i="17"/>
  <c r="F1211" i="17"/>
  <c r="J1213" i="17"/>
  <c r="N1215" i="17"/>
  <c r="R1217" i="17"/>
  <c r="H1220" i="17"/>
  <c r="L1222" i="17"/>
  <c r="H1211" i="17"/>
  <c r="L1213" i="17"/>
  <c r="P1215" i="17"/>
  <c r="F1218" i="17"/>
  <c r="J1220" i="17"/>
  <c r="N1222" i="17"/>
  <c r="F1209" i="17"/>
  <c r="J1211" i="17"/>
  <c r="N1213" i="17"/>
  <c r="R1215" i="17"/>
  <c r="H1218" i="17"/>
  <c r="L1220" i="17"/>
  <c r="P1222" i="17"/>
  <c r="H1209" i="17"/>
  <c r="L1211" i="17"/>
  <c r="P1213" i="17"/>
  <c r="F1216" i="17"/>
  <c r="J1218" i="17"/>
  <c r="N1220" i="17"/>
  <c r="R1222" i="17"/>
  <c r="J1209" i="17"/>
  <c r="N1211" i="17"/>
  <c r="R1213" i="17"/>
  <c r="H1216" i="17"/>
  <c r="L1218" i="17"/>
  <c r="P1220" i="17"/>
  <c r="F1223" i="17"/>
  <c r="L1209" i="17"/>
  <c r="P1211" i="17"/>
  <c r="F1214" i="17"/>
  <c r="J1216" i="17"/>
  <c r="N1218" i="17"/>
  <c r="R1220" i="17"/>
  <c r="H1223" i="17"/>
  <c r="N1209" i="17"/>
  <c r="R1211" i="17"/>
  <c r="H1214" i="17"/>
  <c r="L1216" i="17"/>
  <c r="P1218" i="17"/>
  <c r="F1221" i="17"/>
  <c r="J1223" i="17"/>
  <c r="P1209" i="17"/>
  <c r="F1212" i="17"/>
  <c r="J1214" i="17"/>
  <c r="N1216" i="17"/>
  <c r="R1218" i="17"/>
  <c r="H1221" i="17"/>
  <c r="L1223" i="17"/>
  <c r="R1209" i="17"/>
  <c r="H1212" i="17"/>
  <c r="L1214" i="17"/>
  <c r="P1216" i="17"/>
  <c r="F1219" i="17"/>
  <c r="J1221" i="17"/>
  <c r="N1223" i="17"/>
  <c r="F1210" i="17"/>
  <c r="J1212" i="17"/>
  <c r="N1214" i="17"/>
  <c r="R1216" i="17"/>
  <c r="H1219" i="17"/>
  <c r="L1221" i="17"/>
  <c r="P1223" i="17"/>
  <c r="H1210" i="17"/>
  <c r="L1212" i="17"/>
  <c r="P1214" i="17"/>
  <c r="F1217" i="17"/>
  <c r="J1219" i="17"/>
  <c r="N1221" i="17"/>
  <c r="R1223" i="17"/>
  <c r="J1210" i="17"/>
  <c r="N1212" i="17"/>
  <c r="R1214" i="17"/>
  <c r="H1217" i="17"/>
  <c r="L1219" i="17"/>
  <c r="P1221" i="17"/>
  <c r="L1210" i="17"/>
  <c r="P1212" i="17"/>
  <c r="F1215" i="17"/>
  <c r="J1217" i="17"/>
  <c r="N1219" i="17"/>
  <c r="R1221" i="17"/>
  <c r="G1215" i="17"/>
  <c r="Q1214" i="17"/>
  <c r="I1220" i="17"/>
  <c r="M1213" i="17"/>
  <c r="I1215" i="17"/>
  <c r="O1215" i="17"/>
  <c r="K1218" i="17"/>
  <c r="K1214" i="17"/>
  <c r="K1211" i="17"/>
  <c r="I1218" i="17"/>
  <c r="I1212" i="17"/>
  <c r="K1210" i="17"/>
  <c r="M1216" i="17"/>
  <c r="I1211" i="17"/>
  <c r="I1223" i="17"/>
  <c r="I1221" i="17"/>
  <c r="I1216" i="17"/>
  <c r="I1222" i="17"/>
  <c r="I1214" i="17"/>
  <c r="I1210" i="17"/>
  <c r="M1215" i="17"/>
  <c r="K1213" i="17"/>
  <c r="I1209" i="17"/>
  <c r="M1214" i="17"/>
  <c r="K1217" i="17"/>
  <c r="I1213" i="17"/>
  <c r="K1216" i="17"/>
  <c r="K1212" i="17"/>
  <c r="I1217" i="17"/>
  <c r="I1219" i="17"/>
  <c r="K1215" i="17"/>
  <c r="M1221" i="17"/>
  <c r="O1209" i="17"/>
  <c r="K1209" i="17"/>
  <c r="M1220" i="17"/>
  <c r="M1223" i="17"/>
  <c r="K1222" i="17"/>
  <c r="M1210" i="17"/>
  <c r="M1222" i="17"/>
  <c r="O1211" i="17"/>
  <c r="M1209" i="17"/>
  <c r="K1221" i="17"/>
  <c r="M1219" i="17"/>
  <c r="Q1221" i="17"/>
  <c r="M1218" i="17"/>
  <c r="K1223" i="17"/>
  <c r="O1214" i="17"/>
  <c r="M1212" i="17"/>
  <c r="K1220" i="17"/>
  <c r="O1210" i="17"/>
  <c r="K1219" i="17"/>
  <c r="O1216" i="17"/>
  <c r="O1213" i="17"/>
  <c r="M1211" i="17"/>
  <c r="O1222" i="17"/>
  <c r="M1217" i="17"/>
  <c r="O1223" i="17"/>
  <c r="O1212" i="17"/>
  <c r="O1219" i="17"/>
  <c r="G1223" i="17"/>
  <c r="O1218" i="17"/>
  <c r="O1217" i="17"/>
  <c r="Q1223" i="17"/>
  <c r="Q1222" i="17"/>
  <c r="G1222" i="17"/>
  <c r="G1221" i="17"/>
  <c r="G1220" i="17"/>
  <c r="Q1220" i="17"/>
  <c r="G1213" i="17"/>
  <c r="G1212" i="17"/>
  <c r="G1210" i="17"/>
  <c r="Q1219" i="17"/>
  <c r="G1211" i="17"/>
  <c r="G1214" i="17"/>
  <c r="O1220" i="17"/>
  <c r="Q1212" i="17"/>
  <c r="Q1211" i="17"/>
  <c r="G1209" i="17"/>
  <c r="O1221" i="17"/>
  <c r="Q1210" i="17"/>
  <c r="Q1209" i="17"/>
  <c r="Q1213" i="17"/>
  <c r="G1218" i="17"/>
  <c r="G1217" i="17"/>
  <c r="Q1217" i="17"/>
  <c r="Q1218" i="17"/>
  <c r="Q1216" i="17"/>
  <c r="G1216" i="17"/>
  <c r="Q1215" i="17"/>
  <c r="G1219" i="17"/>
  <c r="R1180" i="17"/>
  <c r="H1183" i="17"/>
  <c r="L1185" i="17"/>
  <c r="P1187" i="17"/>
  <c r="F1190" i="17"/>
  <c r="J1192" i="17"/>
  <c r="F1181" i="17"/>
  <c r="J1183" i="17"/>
  <c r="N1185" i="17"/>
  <c r="R1187" i="17"/>
  <c r="H1190" i="17"/>
  <c r="L1192" i="17"/>
  <c r="H1181" i="17"/>
  <c r="L1183" i="17"/>
  <c r="P1185" i="17"/>
  <c r="F1188" i="17"/>
  <c r="J1190" i="17"/>
  <c r="N1192" i="17"/>
  <c r="F1179" i="17"/>
  <c r="J1181" i="17"/>
  <c r="N1183" i="17"/>
  <c r="R1185" i="17"/>
  <c r="H1188" i="17"/>
  <c r="L1190" i="17"/>
  <c r="P1192" i="17"/>
  <c r="H1179" i="17"/>
  <c r="L1181" i="17"/>
  <c r="P1183" i="17"/>
  <c r="F1186" i="17"/>
  <c r="J1188" i="17"/>
  <c r="N1190" i="17"/>
  <c r="R1192" i="17"/>
  <c r="J1179" i="17"/>
  <c r="N1181" i="17"/>
  <c r="R1183" i="17"/>
  <c r="H1186" i="17"/>
  <c r="L1188" i="17"/>
  <c r="P1190" i="17"/>
  <c r="F1193" i="17"/>
  <c r="L1179" i="17"/>
  <c r="P1181" i="17"/>
  <c r="F1184" i="17"/>
  <c r="J1186" i="17"/>
  <c r="N1188" i="17"/>
  <c r="R1190" i="17"/>
  <c r="H1193" i="17"/>
  <c r="N1179" i="17"/>
  <c r="R1181" i="17"/>
  <c r="H1184" i="17"/>
  <c r="L1186" i="17"/>
  <c r="P1188" i="17"/>
  <c r="F1191" i="17"/>
  <c r="J1193" i="17"/>
  <c r="P1179" i="17"/>
  <c r="F1182" i="17"/>
  <c r="J1184" i="17"/>
  <c r="N1186" i="17"/>
  <c r="R1188" i="17"/>
  <c r="H1191" i="17"/>
  <c r="L1193" i="17"/>
  <c r="R1179" i="17"/>
  <c r="H1182" i="17"/>
  <c r="L1184" i="17"/>
  <c r="P1186" i="17"/>
  <c r="F1189" i="17"/>
  <c r="J1191" i="17"/>
  <c r="N1193" i="17"/>
  <c r="F1180" i="17"/>
  <c r="J1182" i="17"/>
  <c r="N1184" i="17"/>
  <c r="R1186" i="17"/>
  <c r="H1189" i="17"/>
  <c r="L1191" i="17"/>
  <c r="P1193" i="17"/>
  <c r="H1180" i="17"/>
  <c r="L1182" i="17"/>
  <c r="P1184" i="17"/>
  <c r="F1187" i="17"/>
  <c r="J1189" i="17"/>
  <c r="N1191" i="17"/>
  <c r="R1193" i="17"/>
  <c r="J1180" i="17"/>
  <c r="N1182" i="17"/>
  <c r="R1184" i="17"/>
  <c r="H1187" i="17"/>
  <c r="L1189" i="17"/>
  <c r="P1191" i="17"/>
  <c r="L1180" i="17"/>
  <c r="P1182" i="17"/>
  <c r="F1185" i="17"/>
  <c r="J1187" i="17"/>
  <c r="N1189" i="17"/>
  <c r="R1191" i="17"/>
  <c r="N1180" i="17"/>
  <c r="R1182" i="17"/>
  <c r="H1185" i="17"/>
  <c r="L1187" i="17"/>
  <c r="P1189" i="17"/>
  <c r="F1192" i="17"/>
  <c r="P1180" i="17"/>
  <c r="F1183" i="17"/>
  <c r="J1185" i="17"/>
  <c r="N1187" i="17"/>
  <c r="R1189" i="17"/>
  <c r="H1192" i="17"/>
  <c r="I1185" i="17"/>
  <c r="I1187" i="17"/>
  <c r="K1183" i="17"/>
  <c r="I1188" i="17"/>
  <c r="M1184" i="17"/>
  <c r="I1183" i="17"/>
  <c r="K1186" i="17"/>
  <c r="K1182" i="17"/>
  <c r="G1183" i="17"/>
  <c r="K1179" i="17"/>
  <c r="I1179" i="17"/>
  <c r="I1191" i="17"/>
  <c r="I1189" i="17"/>
  <c r="Q1182" i="17"/>
  <c r="I1184" i="17"/>
  <c r="I1190" i="17"/>
  <c r="I1180" i="17"/>
  <c r="O1183" i="17"/>
  <c r="I1182" i="17"/>
  <c r="I1186" i="17"/>
  <c r="M1183" i="17"/>
  <c r="K1181" i="17"/>
  <c r="I1193" i="17"/>
  <c r="K1185" i="17"/>
  <c r="M1182" i="17"/>
  <c r="I1181" i="17"/>
  <c r="I1192" i="17"/>
  <c r="K1184" i="17"/>
  <c r="K1180" i="17"/>
  <c r="M1192" i="17"/>
  <c r="O1180" i="17"/>
  <c r="O1193" i="17"/>
  <c r="M1189" i="17"/>
  <c r="O1192" i="17"/>
  <c r="K1193" i="17"/>
  <c r="M1181" i="17"/>
  <c r="M1191" i="17"/>
  <c r="K1190" i="17"/>
  <c r="M1193" i="17"/>
  <c r="M1190" i="17"/>
  <c r="O1179" i="17"/>
  <c r="K1189" i="17"/>
  <c r="M1186" i="17"/>
  <c r="K1191" i="17"/>
  <c r="O1182" i="17"/>
  <c r="M1180" i="17"/>
  <c r="K1188" i="17"/>
  <c r="K1192" i="17"/>
  <c r="K1187" i="17"/>
  <c r="O1184" i="17"/>
  <c r="O1181" i="17"/>
  <c r="M1179" i="17"/>
  <c r="O1190" i="17"/>
  <c r="M1185" i="17"/>
  <c r="O1191" i="17"/>
  <c r="O1189" i="17"/>
  <c r="Q1181" i="17"/>
  <c r="O1187" i="17"/>
  <c r="Q1192" i="17"/>
  <c r="G1192" i="17"/>
  <c r="G1191" i="17"/>
  <c r="O1186" i="17"/>
  <c r="O1185" i="17"/>
  <c r="M1188" i="17"/>
  <c r="Q1191" i="17"/>
  <c r="Q1190" i="17"/>
  <c r="M1187" i="17"/>
  <c r="G1190" i="17"/>
  <c r="G1189" i="17"/>
  <c r="G1188" i="17"/>
  <c r="Q1188" i="17"/>
  <c r="G1181" i="17"/>
  <c r="G1180" i="17"/>
  <c r="Q1187" i="17"/>
  <c r="G1179" i="17"/>
  <c r="G1182" i="17"/>
  <c r="G1193" i="17"/>
  <c r="Q1189" i="17"/>
  <c r="Q1186" i="17"/>
  <c r="O1188" i="17"/>
  <c r="Q1180" i="17"/>
  <c r="Q1179" i="17"/>
  <c r="Q1193" i="17"/>
  <c r="G1187" i="17"/>
  <c r="G1186" i="17"/>
  <c r="G1185" i="17"/>
  <c r="Q1185" i="17"/>
  <c r="Q1184" i="17"/>
  <c r="G1184" i="17"/>
  <c r="Q1183" i="17"/>
  <c r="R1345" i="17"/>
  <c r="H1348" i="17"/>
  <c r="L1350" i="17"/>
  <c r="P1352" i="17"/>
  <c r="F1355" i="17"/>
  <c r="J1357" i="17"/>
  <c r="H1346" i="17"/>
  <c r="L1348" i="17"/>
  <c r="P1350" i="17"/>
  <c r="F1353" i="17"/>
  <c r="J1355" i="17"/>
  <c r="N1357" i="17"/>
  <c r="F1344" i="17"/>
  <c r="J1346" i="17"/>
  <c r="N1348" i="17"/>
  <c r="R1350" i="17"/>
  <c r="H1353" i="17"/>
  <c r="L1355" i="17"/>
  <c r="P1357" i="17"/>
  <c r="H1344" i="17"/>
  <c r="L1346" i="17"/>
  <c r="P1348" i="17"/>
  <c r="F1351" i="17"/>
  <c r="J1353" i="17"/>
  <c r="N1355" i="17"/>
  <c r="R1357" i="17"/>
  <c r="J1344" i="17"/>
  <c r="N1346" i="17"/>
  <c r="R1348" i="17"/>
  <c r="H1351" i="17"/>
  <c r="L1353" i="17"/>
  <c r="P1355" i="17"/>
  <c r="F1358" i="17"/>
  <c r="L1344" i="17"/>
  <c r="P1346" i="17"/>
  <c r="F1349" i="17"/>
  <c r="J1351" i="17"/>
  <c r="N1353" i="17"/>
  <c r="R1355" i="17"/>
  <c r="H1358" i="17"/>
  <c r="N1344" i="17"/>
  <c r="R1346" i="17"/>
  <c r="H1349" i="17"/>
  <c r="L1351" i="17"/>
  <c r="P1353" i="17"/>
  <c r="F1356" i="17"/>
  <c r="J1358" i="17"/>
  <c r="P1344" i="17"/>
  <c r="F1347" i="17"/>
  <c r="J1349" i="17"/>
  <c r="N1351" i="17"/>
  <c r="R1353" i="17"/>
  <c r="H1356" i="17"/>
  <c r="L1358" i="17"/>
  <c r="R1344" i="17"/>
  <c r="H1347" i="17"/>
  <c r="L1349" i="17"/>
  <c r="P1351" i="17"/>
  <c r="F1354" i="17"/>
  <c r="J1356" i="17"/>
  <c r="N1358" i="17"/>
  <c r="F1345" i="17"/>
  <c r="J1347" i="17"/>
  <c r="N1349" i="17"/>
  <c r="R1351" i="17"/>
  <c r="H1354" i="17"/>
  <c r="L1356" i="17"/>
  <c r="P1358" i="17"/>
  <c r="H1345" i="17"/>
  <c r="L1347" i="17"/>
  <c r="P1349" i="17"/>
  <c r="F1352" i="17"/>
  <c r="J1354" i="17"/>
  <c r="N1356" i="17"/>
  <c r="R1358" i="17"/>
  <c r="J1345" i="17"/>
  <c r="N1347" i="17"/>
  <c r="R1349" i="17"/>
  <c r="H1352" i="17"/>
  <c r="L1354" i="17"/>
  <c r="P1356" i="17"/>
  <c r="L1345" i="17"/>
  <c r="P1347" i="17"/>
  <c r="F1350" i="17"/>
  <c r="J1352" i="17"/>
  <c r="N1354" i="17"/>
  <c r="R1356" i="17"/>
  <c r="N1345" i="17"/>
  <c r="R1347" i="17"/>
  <c r="H1350" i="17"/>
  <c r="L1352" i="17"/>
  <c r="P1354" i="17"/>
  <c r="F1357" i="17"/>
  <c r="P1345" i="17"/>
  <c r="F1348" i="17"/>
  <c r="J1350" i="17"/>
  <c r="N1352" i="17"/>
  <c r="R1354" i="17"/>
  <c r="H1357" i="17"/>
  <c r="F1346" i="17"/>
  <c r="J1348" i="17"/>
  <c r="N1350" i="17"/>
  <c r="R1352" i="17"/>
  <c r="H1355" i="17"/>
  <c r="L1357" i="17"/>
  <c r="I1344" i="17"/>
  <c r="I1358" i="17"/>
  <c r="I1354" i="17"/>
  <c r="I1350" i="17"/>
  <c r="M1344" i="17"/>
  <c r="K1357" i="17"/>
  <c r="M1355" i="17"/>
  <c r="M1358" i="17"/>
  <c r="K1345" i="17"/>
  <c r="I1357" i="17"/>
  <c r="K1356" i="17"/>
  <c r="G1350" i="17"/>
  <c r="I1352" i="17"/>
  <c r="K1344" i="17"/>
  <c r="O1350" i="17"/>
  <c r="I1345" i="17"/>
  <c r="I1347" i="17"/>
  <c r="Q1358" i="17"/>
  <c r="M1357" i="17"/>
  <c r="I1346" i="17"/>
  <c r="I1353" i="17"/>
  <c r="I1348" i="17"/>
  <c r="M1345" i="17"/>
  <c r="M1354" i="17"/>
  <c r="M1353" i="17"/>
  <c r="K1358" i="17"/>
  <c r="K1352" i="17"/>
  <c r="K1346" i="17"/>
  <c r="K1355" i="17"/>
  <c r="I1356" i="17"/>
  <c r="K1354" i="17"/>
  <c r="I1355" i="17"/>
  <c r="M1356" i="17"/>
  <c r="I1351" i="17"/>
  <c r="I1349" i="17"/>
  <c r="K1348" i="17"/>
  <c r="O1357" i="17"/>
  <c r="K1347" i="17"/>
  <c r="O1344" i="17"/>
  <c r="Q1350" i="17"/>
  <c r="Q1355" i="17"/>
  <c r="O1351" i="17"/>
  <c r="O1356" i="17"/>
  <c r="M1352" i="17"/>
  <c r="O1353" i="17"/>
  <c r="M1349" i="17"/>
  <c r="Q1354" i="17"/>
  <c r="O1352" i="17"/>
  <c r="K1353" i="17"/>
  <c r="M1348" i="17"/>
  <c r="K1350" i="17"/>
  <c r="Q1357" i="17"/>
  <c r="O1355" i="17"/>
  <c r="M1351" i="17"/>
  <c r="M1350" i="17"/>
  <c r="Q1353" i="17"/>
  <c r="K1349" i="17"/>
  <c r="M1347" i="17"/>
  <c r="Q1356" i="17"/>
  <c r="M1346" i="17"/>
  <c r="O1358" i="17"/>
  <c r="K1351" i="17"/>
  <c r="O1354" i="17"/>
  <c r="G1357" i="17"/>
  <c r="G1356" i="17"/>
  <c r="G1354" i="17"/>
  <c r="Q1347" i="17"/>
  <c r="G1355" i="17"/>
  <c r="Q1348" i="17"/>
  <c r="G1358" i="17"/>
  <c r="G1353" i="17"/>
  <c r="O1348" i="17"/>
  <c r="Q1346" i="17"/>
  <c r="O1349" i="17"/>
  <c r="Q1345" i="17"/>
  <c r="Q1344" i="17"/>
  <c r="O1347" i="17"/>
  <c r="Q1352" i="17"/>
  <c r="G1352" i="17"/>
  <c r="G1351" i="17"/>
  <c r="O1346" i="17"/>
  <c r="O1345" i="17"/>
  <c r="Q1351" i="17"/>
  <c r="Q1349" i="17"/>
  <c r="G1349" i="17"/>
  <c r="G1347" i="17"/>
  <c r="G1348" i="17"/>
  <c r="G1346" i="17"/>
  <c r="G1345" i="17"/>
  <c r="G1344" i="17"/>
  <c r="L759" i="17"/>
  <c r="P761" i="17"/>
  <c r="F764" i="17"/>
  <c r="J766" i="17"/>
  <c r="N768" i="17"/>
  <c r="R770" i="17"/>
  <c r="H773" i="17"/>
  <c r="N759" i="17"/>
  <c r="R761" i="17"/>
  <c r="H764" i="17"/>
  <c r="L766" i="17"/>
  <c r="P768" i="17"/>
  <c r="F771" i="17"/>
  <c r="J773" i="17"/>
  <c r="P759" i="17"/>
  <c r="F762" i="17"/>
  <c r="J764" i="17"/>
  <c r="N766" i="17"/>
  <c r="R768" i="17"/>
  <c r="H771" i="17"/>
  <c r="L773" i="17"/>
  <c r="R759" i="17"/>
  <c r="H762" i="17"/>
  <c r="L764" i="17"/>
  <c r="P766" i="17"/>
  <c r="F769" i="17"/>
  <c r="J771" i="17"/>
  <c r="N773" i="17"/>
  <c r="F760" i="17"/>
  <c r="J762" i="17"/>
  <c r="N764" i="17"/>
  <c r="R766" i="17"/>
  <c r="H769" i="17"/>
  <c r="L771" i="17"/>
  <c r="P773" i="17"/>
  <c r="H760" i="17"/>
  <c r="L762" i="17"/>
  <c r="P764" i="17"/>
  <c r="F767" i="17"/>
  <c r="J769" i="17"/>
  <c r="N771" i="17"/>
  <c r="R773" i="17"/>
  <c r="J760" i="17"/>
  <c r="N762" i="17"/>
  <c r="R764" i="17"/>
  <c r="H767" i="17"/>
  <c r="L769" i="17"/>
  <c r="P771" i="17"/>
  <c r="L760" i="17"/>
  <c r="P762" i="17"/>
  <c r="F765" i="17"/>
  <c r="J767" i="17"/>
  <c r="N769" i="17"/>
  <c r="R771" i="17"/>
  <c r="N760" i="17"/>
  <c r="R762" i="17"/>
  <c r="H765" i="17"/>
  <c r="L767" i="17"/>
  <c r="P769" i="17"/>
  <c r="F772" i="17"/>
  <c r="P760" i="17"/>
  <c r="F763" i="17"/>
  <c r="J765" i="17"/>
  <c r="N767" i="17"/>
  <c r="R769" i="17"/>
  <c r="H772" i="17"/>
  <c r="R760" i="17"/>
  <c r="H763" i="17"/>
  <c r="L765" i="17"/>
  <c r="P767" i="17"/>
  <c r="F770" i="17"/>
  <c r="J772" i="17"/>
  <c r="F761" i="17"/>
  <c r="J763" i="17"/>
  <c r="N765" i="17"/>
  <c r="R767" i="17"/>
  <c r="H770" i="17"/>
  <c r="L772" i="17"/>
  <c r="H761" i="17"/>
  <c r="L763" i="17"/>
  <c r="P765" i="17"/>
  <c r="F768" i="17"/>
  <c r="J770" i="17"/>
  <c r="N772" i="17"/>
  <c r="F759" i="17"/>
  <c r="J761" i="17"/>
  <c r="N763" i="17"/>
  <c r="R765" i="17"/>
  <c r="H768" i="17"/>
  <c r="L770" i="17"/>
  <c r="P772" i="17"/>
  <c r="H759" i="17"/>
  <c r="L761" i="17"/>
  <c r="P763" i="17"/>
  <c r="F766" i="17"/>
  <c r="J768" i="17"/>
  <c r="N770" i="17"/>
  <c r="R772" i="17"/>
  <c r="F773" i="17"/>
  <c r="J759" i="17"/>
  <c r="N761" i="17"/>
  <c r="R763" i="17"/>
  <c r="H766" i="17"/>
  <c r="L768" i="17"/>
  <c r="P770" i="17"/>
  <c r="K770" i="17"/>
  <c r="K766" i="17"/>
  <c r="K763" i="17"/>
  <c r="K762" i="17"/>
  <c r="O767" i="17"/>
  <c r="I771" i="17"/>
  <c r="I767" i="17"/>
  <c r="Q766" i="17"/>
  <c r="I761" i="17"/>
  <c r="I764" i="17"/>
  <c r="M768" i="17"/>
  <c r="I763" i="17"/>
  <c r="K769" i="17"/>
  <c r="K765" i="17"/>
  <c r="K768" i="17"/>
  <c r="I766" i="17"/>
  <c r="K764" i="17"/>
  <c r="K767" i="17"/>
  <c r="I769" i="17"/>
  <c r="I765" i="17"/>
  <c r="I762" i="17"/>
  <c r="G767" i="17"/>
  <c r="I768" i="17"/>
  <c r="I770" i="17"/>
  <c r="O763" i="17"/>
  <c r="M761" i="17"/>
  <c r="K773" i="17"/>
  <c r="I759" i="17"/>
  <c r="O766" i="17"/>
  <c r="M764" i="17"/>
  <c r="K760" i="17"/>
  <c r="K759" i="17"/>
  <c r="K772" i="17"/>
  <c r="O762" i="17"/>
  <c r="K771" i="17"/>
  <c r="O768" i="17"/>
  <c r="O765" i="17"/>
  <c r="M767" i="17"/>
  <c r="I760" i="17"/>
  <c r="I773" i="17"/>
  <c r="M763" i="17"/>
  <c r="I772" i="17"/>
  <c r="M769" i="17"/>
  <c r="M766" i="17"/>
  <c r="O759" i="17"/>
  <c r="O764" i="17"/>
  <c r="O761" i="17"/>
  <c r="M760" i="17"/>
  <c r="M759" i="17"/>
  <c r="M765" i="17"/>
  <c r="O760" i="17"/>
  <c r="K761" i="17"/>
  <c r="M762" i="17"/>
  <c r="M771" i="17"/>
  <c r="M770" i="17"/>
  <c r="Q759" i="17"/>
  <c r="G773" i="17"/>
  <c r="G765" i="17"/>
  <c r="G764" i="17"/>
  <c r="G762" i="17"/>
  <c r="G763" i="17"/>
  <c r="Q772" i="17"/>
  <c r="G766" i="17"/>
  <c r="Q773" i="17"/>
  <c r="Q771" i="17"/>
  <c r="Q770" i="17"/>
  <c r="O772" i="17"/>
  <c r="Q764" i="17"/>
  <c r="Q763" i="17"/>
  <c r="G761" i="17"/>
  <c r="O773" i="17"/>
  <c r="Q762" i="17"/>
  <c r="Q761" i="17"/>
  <c r="Q765" i="17"/>
  <c r="M773" i="17"/>
  <c r="O771" i="17"/>
  <c r="G759" i="17"/>
  <c r="Q760" i="17"/>
  <c r="O770" i="17"/>
  <c r="O769" i="17"/>
  <c r="G760" i="17"/>
  <c r="M772" i="17"/>
  <c r="G772" i="17"/>
  <c r="Q769" i="17"/>
  <c r="Q768" i="17"/>
  <c r="G768" i="17"/>
  <c r="Q767" i="17"/>
  <c r="G771" i="17"/>
  <c r="G770" i="17"/>
  <c r="G769" i="17"/>
  <c r="J1240" i="17"/>
  <c r="P1240" i="17"/>
  <c r="F1243" i="17"/>
  <c r="J1245" i="17"/>
  <c r="N1247" i="17"/>
  <c r="R1249" i="17"/>
  <c r="H1252" i="17"/>
  <c r="R1240" i="17"/>
  <c r="H1243" i="17"/>
  <c r="L1245" i="17"/>
  <c r="P1247" i="17"/>
  <c r="F1250" i="17"/>
  <c r="J1252" i="17"/>
  <c r="F1241" i="17"/>
  <c r="J1243" i="17"/>
  <c r="N1245" i="17"/>
  <c r="R1247" i="17"/>
  <c r="H1250" i="17"/>
  <c r="L1252" i="17"/>
  <c r="H1241" i="17"/>
  <c r="L1243" i="17"/>
  <c r="P1245" i="17"/>
  <c r="F1248" i="17"/>
  <c r="J1250" i="17"/>
  <c r="N1252" i="17"/>
  <c r="J1241" i="17"/>
  <c r="N1243" i="17"/>
  <c r="R1245" i="17"/>
  <c r="H1248" i="17"/>
  <c r="L1250" i="17"/>
  <c r="P1252" i="17"/>
  <c r="F1239" i="17"/>
  <c r="L1241" i="17"/>
  <c r="P1243" i="17"/>
  <c r="F1246" i="17"/>
  <c r="J1248" i="17"/>
  <c r="N1250" i="17"/>
  <c r="R1252" i="17"/>
  <c r="H1239" i="17"/>
  <c r="N1241" i="17"/>
  <c r="R1243" i="17"/>
  <c r="H1246" i="17"/>
  <c r="L1248" i="17"/>
  <c r="P1250" i="17"/>
  <c r="F1253" i="17"/>
  <c r="J1239" i="17"/>
  <c r="P1241" i="17"/>
  <c r="F1244" i="17"/>
  <c r="J1246" i="17"/>
  <c r="N1248" i="17"/>
  <c r="R1250" i="17"/>
  <c r="H1253" i="17"/>
  <c r="L1239" i="17"/>
  <c r="R1241" i="17"/>
  <c r="H1244" i="17"/>
  <c r="L1246" i="17"/>
  <c r="P1248" i="17"/>
  <c r="F1251" i="17"/>
  <c r="J1253" i="17"/>
  <c r="N1239" i="17"/>
  <c r="F1242" i="17"/>
  <c r="J1244" i="17"/>
  <c r="N1246" i="17"/>
  <c r="R1248" i="17"/>
  <c r="H1251" i="17"/>
  <c r="L1253" i="17"/>
  <c r="P1239" i="17"/>
  <c r="H1242" i="17"/>
  <c r="L1244" i="17"/>
  <c r="P1246" i="17"/>
  <c r="F1249" i="17"/>
  <c r="J1251" i="17"/>
  <c r="N1253" i="17"/>
  <c r="R1239" i="17"/>
  <c r="J1242" i="17"/>
  <c r="N1244" i="17"/>
  <c r="R1246" i="17"/>
  <c r="H1249" i="17"/>
  <c r="L1251" i="17"/>
  <c r="P1253" i="17"/>
  <c r="F1240" i="17"/>
  <c r="L1242" i="17"/>
  <c r="P1244" i="17"/>
  <c r="F1247" i="17"/>
  <c r="J1249" i="17"/>
  <c r="N1251" i="17"/>
  <c r="R1253" i="17"/>
  <c r="H1240" i="17"/>
  <c r="N1242" i="17"/>
  <c r="R1244" i="17"/>
  <c r="H1247" i="17"/>
  <c r="L1249" i="17"/>
  <c r="P1251" i="17"/>
  <c r="L1240" i="17"/>
  <c r="P1242" i="17"/>
  <c r="F1245" i="17"/>
  <c r="J1247" i="17"/>
  <c r="N1249" i="17"/>
  <c r="R1251" i="17"/>
  <c r="N1240" i="17"/>
  <c r="R1242" i="17"/>
  <c r="H1245" i="17"/>
  <c r="L1247" i="17"/>
  <c r="P1249" i="17"/>
  <c r="F1252" i="17"/>
  <c r="K1249" i="17"/>
  <c r="I1247" i="17"/>
  <c r="M1241" i="17"/>
  <c r="K1250" i="17"/>
  <c r="K1246" i="17"/>
  <c r="K1243" i="17"/>
  <c r="I1244" i="17"/>
  <c r="K1242" i="17"/>
  <c r="I1250" i="17"/>
  <c r="I1243" i="17"/>
  <c r="I1253" i="17"/>
  <c r="I1248" i="17"/>
  <c r="I1239" i="17"/>
  <c r="Q1246" i="17"/>
  <c r="I1246" i="17"/>
  <c r="I1242" i="17"/>
  <c r="G1247" i="17"/>
  <c r="M1247" i="17"/>
  <c r="K1245" i="17"/>
  <c r="M1243" i="17"/>
  <c r="O1247" i="17"/>
  <c r="I1241" i="17"/>
  <c r="M1246" i="17"/>
  <c r="I1245" i="17"/>
  <c r="K1248" i="17"/>
  <c r="K1244" i="17"/>
  <c r="I1249" i="17"/>
  <c r="I1240" i="17"/>
  <c r="I1251" i="17"/>
  <c r="K1247" i="17"/>
  <c r="M1248" i="17"/>
  <c r="I1252" i="17"/>
  <c r="M1245" i="17"/>
  <c r="K1241" i="17"/>
  <c r="M1252" i="17"/>
  <c r="M1242" i="17"/>
  <c r="M1239" i="17"/>
  <c r="O1243" i="17"/>
  <c r="K1253" i="17"/>
  <c r="M1251" i="17"/>
  <c r="Q1253" i="17"/>
  <c r="M1250" i="17"/>
  <c r="O1246" i="17"/>
  <c r="M1244" i="17"/>
  <c r="K1239" i="17"/>
  <c r="K1252" i="17"/>
  <c r="O1242" i="17"/>
  <c r="K1251" i="17"/>
  <c r="O1248" i="17"/>
  <c r="O1245" i="17"/>
  <c r="K1240" i="17"/>
  <c r="M1249" i="17"/>
  <c r="O1239" i="17"/>
  <c r="O1244" i="17"/>
  <c r="M1240" i="17"/>
  <c r="M1253" i="17"/>
  <c r="O1241" i="17"/>
  <c r="O1240" i="17"/>
  <c r="O1250" i="17"/>
  <c r="O1249" i="17"/>
  <c r="G1240" i="17"/>
  <c r="G1239" i="17"/>
  <c r="Q1239" i="17"/>
  <c r="G1253" i="17"/>
  <c r="G1252" i="17"/>
  <c r="Q1252" i="17"/>
  <c r="G1245" i="17"/>
  <c r="G1244" i="17"/>
  <c r="G1242" i="17"/>
  <c r="Q1251" i="17"/>
  <c r="G1243" i="17"/>
  <c r="G1246" i="17"/>
  <c r="Q1250" i="17"/>
  <c r="O1252" i="17"/>
  <c r="Q1244" i="17"/>
  <c r="Q1243" i="17"/>
  <c r="G1241" i="17"/>
  <c r="O1253" i="17"/>
  <c r="Q1242" i="17"/>
  <c r="Q1241" i="17"/>
  <c r="Q1245" i="17"/>
  <c r="O1251" i="17"/>
  <c r="Q1240" i="17"/>
  <c r="G1249" i="17"/>
  <c r="Q1249" i="17"/>
  <c r="Q1248" i="17"/>
  <c r="G1248" i="17"/>
  <c r="Q1247" i="17"/>
  <c r="G1251" i="17"/>
  <c r="G1250" i="17"/>
  <c r="J1389" i="17"/>
  <c r="N1391" i="17"/>
  <c r="R1393" i="17"/>
  <c r="H1396" i="17"/>
  <c r="L1398" i="17"/>
  <c r="P1400" i="17"/>
  <c r="F1403" i="17"/>
  <c r="N1389" i="17"/>
  <c r="R1391" i="17"/>
  <c r="H1394" i="17"/>
  <c r="L1396" i="17"/>
  <c r="P1398" i="17"/>
  <c r="F1401" i="17"/>
  <c r="J1403" i="17"/>
  <c r="P1389" i="17"/>
  <c r="F1392" i="17"/>
  <c r="R1389" i="17"/>
  <c r="H1392" i="17"/>
  <c r="L1394" i="17"/>
  <c r="P1396" i="17"/>
  <c r="F1399" i="17"/>
  <c r="J1401" i="17"/>
  <c r="N1403" i="17"/>
  <c r="F1390" i="17"/>
  <c r="J1392" i="17"/>
  <c r="N1394" i="17"/>
  <c r="R1396" i="17"/>
  <c r="H1399" i="17"/>
  <c r="L1401" i="17"/>
  <c r="P1403" i="17"/>
  <c r="H1390" i="17"/>
  <c r="L1392" i="17"/>
  <c r="P1394" i="17"/>
  <c r="F1397" i="17"/>
  <c r="J1399" i="17"/>
  <c r="N1401" i="17"/>
  <c r="R1403" i="17"/>
  <c r="J1390" i="17"/>
  <c r="N1392" i="17"/>
  <c r="R1394" i="17"/>
  <c r="H1397" i="17"/>
  <c r="L1399" i="17"/>
  <c r="P1401" i="17"/>
  <c r="L1390" i="17"/>
  <c r="P1392" i="17"/>
  <c r="F1395" i="17"/>
  <c r="J1397" i="17"/>
  <c r="N1399" i="17"/>
  <c r="R1401" i="17"/>
  <c r="N1390" i="17"/>
  <c r="R1392" i="17"/>
  <c r="H1395" i="17"/>
  <c r="L1397" i="17"/>
  <c r="P1399" i="17"/>
  <c r="F1402" i="17"/>
  <c r="P1390" i="17"/>
  <c r="F1393" i="17"/>
  <c r="J1395" i="17"/>
  <c r="N1397" i="17"/>
  <c r="R1399" i="17"/>
  <c r="H1402" i="17"/>
  <c r="R1390" i="17"/>
  <c r="H1393" i="17"/>
  <c r="L1395" i="17"/>
  <c r="P1397" i="17"/>
  <c r="F1400" i="17"/>
  <c r="J1402" i="17"/>
  <c r="F1391" i="17"/>
  <c r="J1393" i="17"/>
  <c r="N1395" i="17"/>
  <c r="R1397" i="17"/>
  <c r="H1400" i="17"/>
  <c r="L1402" i="17"/>
  <c r="H1391" i="17"/>
  <c r="L1393" i="17"/>
  <c r="P1395" i="17"/>
  <c r="F1398" i="17"/>
  <c r="J1400" i="17"/>
  <c r="N1402" i="17"/>
  <c r="F1389" i="17"/>
  <c r="J1391" i="17"/>
  <c r="N1393" i="17"/>
  <c r="R1395" i="17"/>
  <c r="H1398" i="17"/>
  <c r="L1400" i="17"/>
  <c r="P1402" i="17"/>
  <c r="H1389" i="17"/>
  <c r="L1391" i="17"/>
  <c r="P1393" i="17"/>
  <c r="F1396" i="17"/>
  <c r="J1398" i="17"/>
  <c r="N1400" i="17"/>
  <c r="R1402" i="17"/>
  <c r="L1403" i="17"/>
  <c r="L1389" i="17"/>
  <c r="P1391" i="17"/>
  <c r="F1394" i="17"/>
  <c r="J1394" i="17"/>
  <c r="J1396" i="17"/>
  <c r="N1396" i="17"/>
  <c r="N1398" i="17"/>
  <c r="R1398" i="17"/>
  <c r="R1400" i="17"/>
  <c r="H1401" i="17"/>
  <c r="H1403" i="17"/>
  <c r="M1392" i="17"/>
  <c r="I1394" i="17"/>
  <c r="M1390" i="17"/>
  <c r="I1389" i="17"/>
  <c r="I1400" i="17"/>
  <c r="K1392" i="17"/>
  <c r="I1399" i="17"/>
  <c r="I1395" i="17"/>
  <c r="K1391" i="17"/>
  <c r="O1391" i="17"/>
  <c r="I1396" i="17"/>
  <c r="M1393" i="17"/>
  <c r="M1389" i="17"/>
  <c r="M1402" i="17"/>
  <c r="I1391" i="17"/>
  <c r="M1401" i="17"/>
  <c r="K1400" i="17"/>
  <c r="K1394" i="17"/>
  <c r="K1390" i="17"/>
  <c r="K1403" i="17"/>
  <c r="I1393" i="17"/>
  <c r="K1402" i="17"/>
  <c r="I1401" i="17"/>
  <c r="I1392" i="17"/>
  <c r="I1403" i="17"/>
  <c r="G1391" i="17"/>
  <c r="I1397" i="17"/>
  <c r="Q1390" i="17"/>
  <c r="I1402" i="17"/>
  <c r="I1398" i="17"/>
  <c r="K1393" i="17"/>
  <c r="I1390" i="17"/>
  <c r="M1403" i="17"/>
  <c r="M1391" i="17"/>
  <c r="K1389" i="17"/>
  <c r="Q1400" i="17"/>
  <c r="O1399" i="17"/>
  <c r="O1398" i="17"/>
  <c r="Q1399" i="17"/>
  <c r="M1400" i="17"/>
  <c r="O1401" i="17"/>
  <c r="M1397" i="17"/>
  <c r="Q1402" i="17"/>
  <c r="O1400" i="17"/>
  <c r="K1401" i="17"/>
  <c r="M1396" i="17"/>
  <c r="K1398" i="17"/>
  <c r="O1403" i="17"/>
  <c r="M1399" i="17"/>
  <c r="M1398" i="17"/>
  <c r="Q1389" i="17"/>
  <c r="Q1401" i="17"/>
  <c r="K1397" i="17"/>
  <c r="M1395" i="17"/>
  <c r="M1394" i="17"/>
  <c r="Q1391" i="17"/>
  <c r="Q1397" i="17"/>
  <c r="K1399" i="17"/>
  <c r="O1390" i="17"/>
  <c r="O1402" i="17"/>
  <c r="K1396" i="17"/>
  <c r="K1395" i="17"/>
  <c r="O1392" i="17"/>
  <c r="O1389" i="17"/>
  <c r="Q1398" i="17"/>
  <c r="Q1403" i="17"/>
  <c r="Q1396" i="17"/>
  <c r="G1390" i="17"/>
  <c r="G1401" i="17"/>
  <c r="O1396" i="17"/>
  <c r="Q1394" i="17"/>
  <c r="O1397" i="17"/>
  <c r="Q1393" i="17"/>
  <c r="Q1392" i="17"/>
  <c r="O1395" i="17"/>
  <c r="G1400" i="17"/>
  <c r="G1399" i="17"/>
  <c r="O1394" i="17"/>
  <c r="O1393" i="17"/>
  <c r="G1397" i="17"/>
  <c r="G1398" i="17"/>
  <c r="G1402" i="17"/>
  <c r="Q1395" i="17"/>
  <c r="G1389" i="17"/>
  <c r="G1403" i="17"/>
  <c r="G1395" i="17"/>
  <c r="G1394" i="17"/>
  <c r="G1393" i="17"/>
  <c r="G1396" i="17"/>
  <c r="G1392" i="17"/>
  <c r="F1016" i="17"/>
  <c r="J1018" i="17"/>
  <c r="N1020" i="17"/>
  <c r="R1022" i="17"/>
  <c r="H1025" i="17"/>
  <c r="L1027" i="17"/>
  <c r="H1016" i="17"/>
  <c r="L1018" i="17"/>
  <c r="P1020" i="17"/>
  <c r="F1023" i="17"/>
  <c r="J1025" i="17"/>
  <c r="N1027" i="17"/>
  <c r="F1014" i="17"/>
  <c r="J1016" i="17"/>
  <c r="N1018" i="17"/>
  <c r="R1020" i="17"/>
  <c r="H1023" i="17"/>
  <c r="L1025" i="17"/>
  <c r="P1027" i="17"/>
  <c r="H1014" i="17"/>
  <c r="L1016" i="17"/>
  <c r="P1018" i="17"/>
  <c r="F1021" i="17"/>
  <c r="J1023" i="17"/>
  <c r="N1025" i="17"/>
  <c r="R1027" i="17"/>
  <c r="J1014" i="17"/>
  <c r="N1016" i="17"/>
  <c r="R1018" i="17"/>
  <c r="H1021" i="17"/>
  <c r="L1023" i="17"/>
  <c r="P1025" i="17"/>
  <c r="F1028" i="17"/>
  <c r="L1014" i="17"/>
  <c r="P1016" i="17"/>
  <c r="F1019" i="17"/>
  <c r="J1021" i="17"/>
  <c r="N1023" i="17"/>
  <c r="R1025" i="17"/>
  <c r="H1028" i="17"/>
  <c r="N1014" i="17"/>
  <c r="R1016" i="17"/>
  <c r="H1019" i="17"/>
  <c r="L1021" i="17"/>
  <c r="P1023" i="17"/>
  <c r="F1026" i="17"/>
  <c r="J1028" i="17"/>
  <c r="P1014" i="17"/>
  <c r="F1017" i="17"/>
  <c r="J1019" i="17"/>
  <c r="N1021" i="17"/>
  <c r="R1023" i="17"/>
  <c r="H1026" i="17"/>
  <c r="L1028" i="17"/>
  <c r="R1014" i="17"/>
  <c r="H1017" i="17"/>
  <c r="L1019" i="17"/>
  <c r="P1021" i="17"/>
  <c r="F1024" i="17"/>
  <c r="J1026" i="17"/>
  <c r="N1028" i="17"/>
  <c r="F1015" i="17"/>
  <c r="J1017" i="17"/>
  <c r="N1019" i="17"/>
  <c r="R1021" i="17"/>
  <c r="H1024" i="17"/>
  <c r="L1026" i="17"/>
  <c r="P1028" i="17"/>
  <c r="H1015" i="17"/>
  <c r="L1017" i="17"/>
  <c r="P1019" i="17"/>
  <c r="F1022" i="17"/>
  <c r="J1024" i="17"/>
  <c r="N1026" i="17"/>
  <c r="R1028" i="17"/>
  <c r="J1015" i="17"/>
  <c r="N1017" i="17"/>
  <c r="R1019" i="17"/>
  <c r="H1022" i="17"/>
  <c r="L1024" i="17"/>
  <c r="P1026" i="17"/>
  <c r="L1015" i="17"/>
  <c r="P1017" i="17"/>
  <c r="F1020" i="17"/>
  <c r="J1022" i="17"/>
  <c r="N1024" i="17"/>
  <c r="R1026" i="17"/>
  <c r="N1015" i="17"/>
  <c r="R1017" i="17"/>
  <c r="H1020" i="17"/>
  <c r="L1022" i="17"/>
  <c r="P1024" i="17"/>
  <c r="F1027" i="17"/>
  <c r="P1015" i="17"/>
  <c r="F1018" i="17"/>
  <c r="J1020" i="17"/>
  <c r="N1022" i="17"/>
  <c r="R1024" i="17"/>
  <c r="H1027" i="17"/>
  <c r="P1022" i="17"/>
  <c r="F1025" i="17"/>
  <c r="J1027" i="17"/>
  <c r="R1015" i="17"/>
  <c r="H1018" i="17"/>
  <c r="L1020" i="17"/>
  <c r="K1026" i="17"/>
  <c r="K1022" i="17"/>
  <c r="K1019" i="17"/>
  <c r="O1023" i="17"/>
  <c r="Q1022" i="17"/>
  <c r="K1018" i="17"/>
  <c r="I1027" i="17"/>
  <c r="I1023" i="17"/>
  <c r="M1024" i="17"/>
  <c r="I1015" i="17"/>
  <c r="I1020" i="17"/>
  <c r="K1025" i="17"/>
  <c r="I1018" i="17"/>
  <c r="I1017" i="17"/>
  <c r="I1019" i="17"/>
  <c r="K1021" i="17"/>
  <c r="K1024" i="17"/>
  <c r="I1022" i="17"/>
  <c r="K1020" i="17"/>
  <c r="I1025" i="17"/>
  <c r="K1023" i="17"/>
  <c r="G1023" i="17"/>
  <c r="I1021" i="17"/>
  <c r="I1026" i="17"/>
  <c r="I1024" i="17"/>
  <c r="K1014" i="17"/>
  <c r="O1019" i="17"/>
  <c r="M1017" i="17"/>
  <c r="O1022" i="17"/>
  <c r="M1020" i="17"/>
  <c r="K1015" i="17"/>
  <c r="K1028" i="17"/>
  <c r="O1018" i="17"/>
  <c r="K1016" i="17"/>
  <c r="I1014" i="17"/>
  <c r="K1027" i="17"/>
  <c r="O1024" i="17"/>
  <c r="O1021" i="17"/>
  <c r="M1023" i="17"/>
  <c r="I1016" i="17"/>
  <c r="M1019" i="17"/>
  <c r="O1014" i="17"/>
  <c r="I1028" i="17"/>
  <c r="M1025" i="17"/>
  <c r="M1022" i="17"/>
  <c r="O1015" i="17"/>
  <c r="O1020" i="17"/>
  <c r="O1017" i="17"/>
  <c r="M1016" i="17"/>
  <c r="M1021" i="17"/>
  <c r="O1016" i="17"/>
  <c r="K1017" i="17"/>
  <c r="M1015" i="17"/>
  <c r="M1018" i="17"/>
  <c r="M1027" i="17"/>
  <c r="M1026" i="17"/>
  <c r="Q1015" i="17"/>
  <c r="Q1014" i="17"/>
  <c r="G1014" i="17"/>
  <c r="G1028" i="17"/>
  <c r="G1021" i="17"/>
  <c r="G1020" i="17"/>
  <c r="G1018" i="17"/>
  <c r="Q1028" i="17"/>
  <c r="G1019" i="17"/>
  <c r="Q1027" i="17"/>
  <c r="G1022" i="17"/>
  <c r="Q1026" i="17"/>
  <c r="O1028" i="17"/>
  <c r="Q1020" i="17"/>
  <c r="Q1019" i="17"/>
  <c r="G1017" i="17"/>
  <c r="Q1018" i="17"/>
  <c r="Q1017" i="17"/>
  <c r="Q1021" i="17"/>
  <c r="O1027" i="17"/>
  <c r="Q1016" i="17"/>
  <c r="G1015" i="17"/>
  <c r="M1014" i="17"/>
  <c r="O1026" i="17"/>
  <c r="O1025" i="17"/>
  <c r="G1016" i="17"/>
  <c r="M1028" i="17"/>
  <c r="Q1025" i="17"/>
  <c r="Q1024" i="17"/>
  <c r="G1024" i="17"/>
  <c r="Q1023" i="17"/>
  <c r="G1027" i="17"/>
  <c r="G1026" i="17"/>
  <c r="G1025" i="17"/>
  <c r="J1224" i="17"/>
  <c r="N1226" i="17"/>
  <c r="R1228" i="17"/>
  <c r="H1231" i="17"/>
  <c r="L1233" i="17"/>
  <c r="P1235" i="17"/>
  <c r="F1238" i="17"/>
  <c r="L1224" i="17"/>
  <c r="P1226" i="17"/>
  <c r="F1229" i="17"/>
  <c r="J1231" i="17"/>
  <c r="N1233" i="17"/>
  <c r="N1224" i="17"/>
  <c r="R1226" i="17"/>
  <c r="H1229" i="17"/>
  <c r="L1231" i="17"/>
  <c r="P1233" i="17"/>
  <c r="F1236" i="17"/>
  <c r="P1224" i="17"/>
  <c r="F1227" i="17"/>
  <c r="J1229" i="17"/>
  <c r="N1231" i="17"/>
  <c r="R1233" i="17"/>
  <c r="H1236" i="17"/>
  <c r="R1224" i="17"/>
  <c r="H1227" i="17"/>
  <c r="L1229" i="17"/>
  <c r="P1231" i="17"/>
  <c r="F1234" i="17"/>
  <c r="J1236" i="17"/>
  <c r="F1225" i="17"/>
  <c r="J1227" i="17"/>
  <c r="N1229" i="17"/>
  <c r="R1231" i="17"/>
  <c r="H1234" i="17"/>
  <c r="H1225" i="17"/>
  <c r="L1227" i="17"/>
  <c r="P1229" i="17"/>
  <c r="F1232" i="17"/>
  <c r="J1234" i="17"/>
  <c r="N1236" i="17"/>
  <c r="R1238" i="17"/>
  <c r="J1225" i="17"/>
  <c r="N1227" i="17"/>
  <c r="R1229" i="17"/>
  <c r="H1232" i="17"/>
  <c r="L1234" i="17"/>
  <c r="P1236" i="17"/>
  <c r="L1225" i="17"/>
  <c r="P1227" i="17"/>
  <c r="F1230" i="17"/>
  <c r="J1232" i="17"/>
  <c r="N1234" i="17"/>
  <c r="R1236" i="17"/>
  <c r="N1225" i="17"/>
  <c r="R1227" i="17"/>
  <c r="H1230" i="17"/>
  <c r="L1232" i="17"/>
  <c r="P1234" i="17"/>
  <c r="P1225" i="17"/>
  <c r="F1228" i="17"/>
  <c r="J1230" i="17"/>
  <c r="N1232" i="17"/>
  <c r="R1234" i="17"/>
  <c r="H1237" i="17"/>
  <c r="R1225" i="17"/>
  <c r="H1228" i="17"/>
  <c r="L1230" i="17"/>
  <c r="P1232" i="17"/>
  <c r="F1235" i="17"/>
  <c r="J1237" i="17"/>
  <c r="F1226" i="17"/>
  <c r="J1228" i="17"/>
  <c r="N1230" i="17"/>
  <c r="R1232" i="17"/>
  <c r="H1235" i="17"/>
  <c r="L1237" i="17"/>
  <c r="H1226" i="17"/>
  <c r="L1228" i="17"/>
  <c r="P1230" i="17"/>
  <c r="F1233" i="17"/>
  <c r="J1235" i="17"/>
  <c r="N1237" i="17"/>
  <c r="F1224" i="17"/>
  <c r="J1226" i="17"/>
  <c r="N1228" i="17"/>
  <c r="R1230" i="17"/>
  <c r="H1233" i="17"/>
  <c r="L1235" i="17"/>
  <c r="P1237" i="17"/>
  <c r="H1238" i="17"/>
  <c r="J1238" i="17"/>
  <c r="L1238" i="17"/>
  <c r="N1238" i="17"/>
  <c r="P1238" i="17"/>
  <c r="H1224" i="17"/>
  <c r="L1226" i="17"/>
  <c r="P1228" i="17"/>
  <c r="F1231" i="17"/>
  <c r="J1233" i="17"/>
  <c r="N1235" i="17"/>
  <c r="R1235" i="17"/>
  <c r="L1236" i="17"/>
  <c r="F1237" i="17"/>
  <c r="R1237" i="17"/>
  <c r="K1233" i="17"/>
  <c r="I1236" i="17"/>
  <c r="M1229" i="17"/>
  <c r="I1231" i="17"/>
  <c r="K1234" i="17"/>
  <c r="K1230" i="17"/>
  <c r="Q1230" i="17"/>
  <c r="K1227" i="17"/>
  <c r="I1228" i="17"/>
  <c r="K1226" i="17"/>
  <c r="G1231" i="17"/>
  <c r="I1227" i="17"/>
  <c r="I1237" i="17"/>
  <c r="M1232" i="17"/>
  <c r="O1231" i="17"/>
  <c r="I1232" i="17"/>
  <c r="I1238" i="17"/>
  <c r="I1230" i="17"/>
  <c r="I1226" i="17"/>
  <c r="M1231" i="17"/>
  <c r="K1229" i="17"/>
  <c r="I1234" i="17"/>
  <c r="M1230" i="17"/>
  <c r="I1229" i="17"/>
  <c r="K1232" i="17"/>
  <c r="K1228" i="17"/>
  <c r="I1233" i="17"/>
  <c r="I1224" i="17"/>
  <c r="I1235" i="17"/>
  <c r="K1231" i="17"/>
  <c r="I1225" i="17"/>
  <c r="O1224" i="17"/>
  <c r="K1225" i="17"/>
  <c r="M1236" i="17"/>
  <c r="K1238" i="17"/>
  <c r="M1226" i="17"/>
  <c r="M1238" i="17"/>
  <c r="O1227" i="17"/>
  <c r="M1225" i="17"/>
  <c r="K1237" i="17"/>
  <c r="M1235" i="17"/>
  <c r="M1234" i="17"/>
  <c r="O1230" i="17"/>
  <c r="M1228" i="17"/>
  <c r="K1236" i="17"/>
  <c r="O1226" i="17"/>
  <c r="K1235" i="17"/>
  <c r="O1232" i="17"/>
  <c r="O1229" i="17"/>
  <c r="K1224" i="17"/>
  <c r="M1227" i="17"/>
  <c r="O1238" i="17"/>
  <c r="M1233" i="17"/>
  <c r="O1228" i="17"/>
  <c r="M1224" i="17"/>
  <c r="M1237" i="17"/>
  <c r="O1225" i="17"/>
  <c r="Q1224" i="17"/>
  <c r="O1234" i="17"/>
  <c r="O1233" i="17"/>
  <c r="G1224" i="17"/>
  <c r="Q1237" i="17"/>
  <c r="Q1238" i="17"/>
  <c r="G1238" i="17"/>
  <c r="G1237" i="17"/>
  <c r="G1236" i="17"/>
  <c r="Q1236" i="17"/>
  <c r="G1235" i="17"/>
  <c r="G1229" i="17"/>
  <c r="G1228" i="17"/>
  <c r="G1226" i="17"/>
  <c r="Q1235" i="17"/>
  <c r="G1227" i="17"/>
  <c r="G1230" i="17"/>
  <c r="O1236" i="17"/>
  <c r="Q1228" i="17"/>
  <c r="Q1227" i="17"/>
  <c r="G1225" i="17"/>
  <c r="O1237" i="17"/>
  <c r="Q1226" i="17"/>
  <c r="Q1225" i="17"/>
  <c r="Q1229" i="17"/>
  <c r="O1235" i="17"/>
  <c r="G1234" i="17"/>
  <c r="G1233" i="17"/>
  <c r="Q1233" i="17"/>
  <c r="Q1234" i="17"/>
  <c r="Q1232" i="17"/>
  <c r="G1232" i="17"/>
  <c r="Q1231" i="17"/>
  <c r="J1434" i="17"/>
  <c r="N1436" i="17"/>
  <c r="R1438" i="17"/>
  <c r="H1441" i="17"/>
  <c r="L1443" i="17"/>
  <c r="P1445" i="17"/>
  <c r="F1448" i="17"/>
  <c r="L1434" i="17"/>
  <c r="P1436" i="17"/>
  <c r="F1439" i="17"/>
  <c r="J1441" i="17"/>
  <c r="N1443" i="17"/>
  <c r="R1445" i="17"/>
  <c r="H1448" i="17"/>
  <c r="N1434" i="17"/>
  <c r="R1436" i="17"/>
  <c r="H1439" i="17"/>
  <c r="L1441" i="17"/>
  <c r="P1443" i="17"/>
  <c r="F1446" i="17"/>
  <c r="J1448" i="17"/>
  <c r="P1434" i="17"/>
  <c r="F1437" i="17"/>
  <c r="J1439" i="17"/>
  <c r="N1441" i="17"/>
  <c r="R1443" i="17"/>
  <c r="H1446" i="17"/>
  <c r="L1448" i="17"/>
  <c r="R1434" i="17"/>
  <c r="H1437" i="17"/>
  <c r="L1439" i="17"/>
  <c r="P1441" i="17"/>
  <c r="F1444" i="17"/>
  <c r="J1446" i="17"/>
  <c r="N1448" i="17"/>
  <c r="F1435" i="17"/>
  <c r="J1437" i="17"/>
  <c r="N1439" i="17"/>
  <c r="R1441" i="17"/>
  <c r="H1444" i="17"/>
  <c r="L1446" i="17"/>
  <c r="P1448" i="17"/>
  <c r="H1435" i="17"/>
  <c r="L1437" i="17"/>
  <c r="P1439" i="17"/>
  <c r="F1442" i="17"/>
  <c r="J1444" i="17"/>
  <c r="N1446" i="17"/>
  <c r="R1448" i="17"/>
  <c r="J1435" i="17"/>
  <c r="N1437" i="17"/>
  <c r="R1439" i="17"/>
  <c r="H1442" i="17"/>
  <c r="L1444" i="17"/>
  <c r="P1446" i="17"/>
  <c r="L1435" i="17"/>
  <c r="P1437" i="17"/>
  <c r="F1440" i="17"/>
  <c r="J1442" i="17"/>
  <c r="N1444" i="17"/>
  <c r="R1446" i="17"/>
  <c r="N1435" i="17"/>
  <c r="R1437" i="17"/>
  <c r="H1440" i="17"/>
  <c r="L1442" i="17"/>
  <c r="P1444" i="17"/>
  <c r="F1447" i="17"/>
  <c r="P1435" i="17"/>
  <c r="F1438" i="17"/>
  <c r="J1440" i="17"/>
  <c r="N1442" i="17"/>
  <c r="R1444" i="17"/>
  <c r="H1447" i="17"/>
  <c r="R1435" i="17"/>
  <c r="H1438" i="17"/>
  <c r="L1440" i="17"/>
  <c r="P1442" i="17"/>
  <c r="F1445" i="17"/>
  <c r="J1447" i="17"/>
  <c r="F1436" i="17"/>
  <c r="J1438" i="17"/>
  <c r="N1440" i="17"/>
  <c r="R1442" i="17"/>
  <c r="H1445" i="17"/>
  <c r="L1447" i="17"/>
  <c r="H1436" i="17"/>
  <c r="L1438" i="17"/>
  <c r="P1440" i="17"/>
  <c r="F1443" i="17"/>
  <c r="J1445" i="17"/>
  <c r="N1447" i="17"/>
  <c r="F1434" i="17"/>
  <c r="J1436" i="17"/>
  <c r="N1438" i="17"/>
  <c r="R1440" i="17"/>
  <c r="H1443" i="17"/>
  <c r="L1445" i="17"/>
  <c r="P1447" i="17"/>
  <c r="H1434" i="17"/>
  <c r="L1436" i="17"/>
  <c r="P1438" i="17"/>
  <c r="F1441" i="17"/>
  <c r="J1443" i="17"/>
  <c r="N1445" i="17"/>
  <c r="R1447" i="17"/>
  <c r="I1437" i="17"/>
  <c r="I1443" i="17"/>
  <c r="K1439" i="17"/>
  <c r="M1440" i="17"/>
  <c r="I1439" i="17"/>
  <c r="M1441" i="17"/>
  <c r="M1437" i="17"/>
  <c r="I1441" i="17"/>
  <c r="I1438" i="17"/>
  <c r="I1444" i="17"/>
  <c r="M1434" i="17"/>
  <c r="G1439" i="17"/>
  <c r="K1448" i="17"/>
  <c r="K1442" i="17"/>
  <c r="K1438" i="17"/>
  <c r="I1440" i="17"/>
  <c r="I1448" i="17"/>
  <c r="K1435" i="17"/>
  <c r="I1436" i="17"/>
  <c r="I1434" i="17"/>
  <c r="I1446" i="17"/>
  <c r="K1434" i="17"/>
  <c r="Q1438" i="17"/>
  <c r="I1435" i="17"/>
  <c r="M1436" i="17"/>
  <c r="O1439" i="17"/>
  <c r="I1447" i="17"/>
  <c r="M1439" i="17"/>
  <c r="K1437" i="17"/>
  <c r="M1435" i="17"/>
  <c r="K1441" i="17"/>
  <c r="M1438" i="17"/>
  <c r="I1442" i="17"/>
  <c r="I1445" i="17"/>
  <c r="K1440" i="17"/>
  <c r="K1436" i="17"/>
  <c r="M1448" i="17"/>
  <c r="O1436" i="17"/>
  <c r="M1445" i="17"/>
  <c r="O1448" i="17"/>
  <c r="Q1434" i="17"/>
  <c r="M1444" i="17"/>
  <c r="K1446" i="17"/>
  <c r="M1447" i="17"/>
  <c r="M1446" i="17"/>
  <c r="Q1437" i="17"/>
  <c r="O1435" i="17"/>
  <c r="K1445" i="17"/>
  <c r="M1443" i="17"/>
  <c r="M1442" i="17"/>
  <c r="Q1439" i="17"/>
  <c r="Q1436" i="17"/>
  <c r="K1447" i="17"/>
  <c r="O1438" i="17"/>
  <c r="K1444" i="17"/>
  <c r="O1434" i="17"/>
  <c r="K1443" i="17"/>
  <c r="O1440" i="17"/>
  <c r="O1437" i="17"/>
  <c r="Q1446" i="17"/>
  <c r="Q1435" i="17"/>
  <c r="Q1448" i="17"/>
  <c r="O1447" i="17"/>
  <c r="O1446" i="17"/>
  <c r="O1445" i="17"/>
  <c r="Q1447" i="17"/>
  <c r="Q1441" i="17"/>
  <c r="Q1440" i="17"/>
  <c r="O1443" i="17"/>
  <c r="G1448" i="17"/>
  <c r="G1447" i="17"/>
  <c r="O1442" i="17"/>
  <c r="O1441" i="17"/>
  <c r="G1445" i="17"/>
  <c r="G1446" i="17"/>
  <c r="G1444" i="17"/>
  <c r="Q1445" i="17"/>
  <c r="Q1443" i="17"/>
  <c r="G1437" i="17"/>
  <c r="G1436" i="17"/>
  <c r="G1434" i="17"/>
  <c r="Q1444" i="17"/>
  <c r="G1435" i="17"/>
  <c r="G1438" i="17"/>
  <c r="O1444" i="17"/>
  <c r="Q1442" i="17"/>
  <c r="G1443" i="17"/>
  <c r="G1442" i="17"/>
  <c r="G1441" i="17"/>
  <c r="G1440" i="17"/>
  <c r="L775" i="17"/>
  <c r="P777" i="17"/>
  <c r="F780" i="17"/>
  <c r="J782" i="17"/>
  <c r="N784" i="17"/>
  <c r="R786" i="17"/>
  <c r="N775" i="17"/>
  <c r="R777" i="17"/>
  <c r="H780" i="17"/>
  <c r="L782" i="17"/>
  <c r="P784" i="17"/>
  <c r="F787" i="17"/>
  <c r="P775" i="17"/>
  <c r="F778" i="17"/>
  <c r="J780" i="17"/>
  <c r="N782" i="17"/>
  <c r="R784" i="17"/>
  <c r="H787" i="17"/>
  <c r="R775" i="17"/>
  <c r="H778" i="17"/>
  <c r="L780" i="17"/>
  <c r="P782" i="17"/>
  <c r="F785" i="17"/>
  <c r="J787" i="17"/>
  <c r="F776" i="17"/>
  <c r="J778" i="17"/>
  <c r="N780" i="17"/>
  <c r="R782" i="17"/>
  <c r="H785" i="17"/>
  <c r="L787" i="17"/>
  <c r="H776" i="17"/>
  <c r="L778" i="17"/>
  <c r="P780" i="17"/>
  <c r="F783" i="17"/>
  <c r="J785" i="17"/>
  <c r="N787" i="17"/>
  <c r="F774" i="17"/>
  <c r="J776" i="17"/>
  <c r="N778" i="17"/>
  <c r="R780" i="17"/>
  <c r="H783" i="17"/>
  <c r="L785" i="17"/>
  <c r="P787" i="17"/>
  <c r="H774" i="17"/>
  <c r="L776" i="17"/>
  <c r="P778" i="17"/>
  <c r="F781" i="17"/>
  <c r="J783" i="17"/>
  <c r="N785" i="17"/>
  <c r="R787" i="17"/>
  <c r="J774" i="17"/>
  <c r="N776" i="17"/>
  <c r="R778" i="17"/>
  <c r="H781" i="17"/>
  <c r="L783" i="17"/>
  <c r="P785" i="17"/>
  <c r="F788" i="17"/>
  <c r="L774" i="17"/>
  <c r="P776" i="17"/>
  <c r="F779" i="17"/>
  <c r="J781" i="17"/>
  <c r="N783" i="17"/>
  <c r="R785" i="17"/>
  <c r="H788" i="17"/>
  <c r="N774" i="17"/>
  <c r="R776" i="17"/>
  <c r="H779" i="17"/>
  <c r="L781" i="17"/>
  <c r="P783" i="17"/>
  <c r="F786" i="17"/>
  <c r="J788" i="17"/>
  <c r="P774" i="17"/>
  <c r="F777" i="17"/>
  <c r="J779" i="17"/>
  <c r="N781" i="17"/>
  <c r="R783" i="17"/>
  <c r="H786" i="17"/>
  <c r="L788" i="17"/>
  <c r="R774" i="17"/>
  <c r="H777" i="17"/>
  <c r="L779" i="17"/>
  <c r="P781" i="17"/>
  <c r="F784" i="17"/>
  <c r="J786" i="17"/>
  <c r="N788" i="17"/>
  <c r="F775" i="17"/>
  <c r="J777" i="17"/>
  <c r="N779" i="17"/>
  <c r="R781" i="17"/>
  <c r="H784" i="17"/>
  <c r="L786" i="17"/>
  <c r="P788" i="17"/>
  <c r="H775" i="17"/>
  <c r="L777" i="17"/>
  <c r="P779" i="17"/>
  <c r="F782" i="17"/>
  <c r="J784" i="17"/>
  <c r="N786" i="17"/>
  <c r="R788" i="17"/>
  <c r="J775" i="17"/>
  <c r="N777" i="17"/>
  <c r="R779" i="17"/>
  <c r="H782" i="17"/>
  <c r="L784" i="17"/>
  <c r="P786" i="17"/>
  <c r="K779" i="17"/>
  <c r="K778" i="17"/>
  <c r="I787" i="17"/>
  <c r="I783" i="17"/>
  <c r="I777" i="17"/>
  <c r="I780" i="17"/>
  <c r="I779" i="17"/>
  <c r="O783" i="17"/>
  <c r="K781" i="17"/>
  <c r="Q782" i="17"/>
  <c r="K784" i="17"/>
  <c r="I782" i="17"/>
  <c r="K780" i="17"/>
  <c r="M784" i="17"/>
  <c r="K783" i="17"/>
  <c r="I786" i="17"/>
  <c r="I785" i="17"/>
  <c r="I781" i="17"/>
  <c r="K785" i="17"/>
  <c r="I784" i="17"/>
  <c r="G783" i="17"/>
  <c r="K786" i="17"/>
  <c r="K782" i="17"/>
  <c r="I775" i="17"/>
  <c r="O782" i="17"/>
  <c r="M780" i="17"/>
  <c r="K776" i="17"/>
  <c r="K775" i="17"/>
  <c r="K788" i="17"/>
  <c r="O778" i="17"/>
  <c r="I778" i="17"/>
  <c r="I774" i="17"/>
  <c r="K787" i="17"/>
  <c r="O784" i="17"/>
  <c r="O781" i="17"/>
  <c r="M783" i="17"/>
  <c r="O774" i="17"/>
  <c r="I776" i="17"/>
  <c r="M779" i="17"/>
  <c r="I788" i="17"/>
  <c r="M785" i="17"/>
  <c r="M782" i="17"/>
  <c r="O775" i="17"/>
  <c r="O780" i="17"/>
  <c r="O777" i="17"/>
  <c r="M776" i="17"/>
  <c r="M775" i="17"/>
  <c r="M781" i="17"/>
  <c r="O776" i="17"/>
  <c r="K777" i="17"/>
  <c r="M778" i="17"/>
  <c r="K774" i="17"/>
  <c r="O779" i="17"/>
  <c r="M777" i="17"/>
  <c r="M787" i="17"/>
  <c r="M786" i="17"/>
  <c r="Q775" i="17"/>
  <c r="Q774" i="17"/>
  <c r="G774" i="17"/>
  <c r="G788" i="17"/>
  <c r="G781" i="17"/>
  <c r="G780" i="17"/>
  <c r="G778" i="17"/>
  <c r="G779" i="17"/>
  <c r="Q788" i="17"/>
  <c r="G782" i="17"/>
  <c r="Q787" i="17"/>
  <c r="O788" i="17"/>
  <c r="Q780" i="17"/>
  <c r="Q779" i="17"/>
  <c r="G777" i="17"/>
  <c r="Q778" i="17"/>
  <c r="Q777" i="17"/>
  <c r="Q781" i="17"/>
  <c r="O787" i="17"/>
  <c r="G775" i="17"/>
  <c r="Q776" i="17"/>
  <c r="M774" i="17"/>
  <c r="O786" i="17"/>
  <c r="O785" i="17"/>
  <c r="G776" i="17"/>
  <c r="M788" i="17"/>
  <c r="Q784" i="17"/>
  <c r="G784" i="17"/>
  <c r="Q783" i="17"/>
  <c r="G787" i="17"/>
  <c r="G786" i="17"/>
  <c r="G785" i="17"/>
  <c r="Q786" i="17"/>
  <c r="Q785" i="17"/>
  <c r="H1151" i="17"/>
  <c r="L1153" i="17"/>
  <c r="P1155" i="17"/>
  <c r="F1158" i="17"/>
  <c r="J1160" i="17"/>
  <c r="N1162" i="17"/>
  <c r="F1149" i="17"/>
  <c r="J1151" i="17"/>
  <c r="N1153" i="17"/>
  <c r="R1155" i="17"/>
  <c r="H1158" i="17"/>
  <c r="L1160" i="17"/>
  <c r="P1162" i="17"/>
  <c r="H1149" i="17"/>
  <c r="L1151" i="17"/>
  <c r="P1153" i="17"/>
  <c r="F1156" i="17"/>
  <c r="J1158" i="17"/>
  <c r="N1160" i="17"/>
  <c r="R1162" i="17"/>
  <c r="J1149" i="17"/>
  <c r="N1151" i="17"/>
  <c r="R1153" i="17"/>
  <c r="H1156" i="17"/>
  <c r="L1158" i="17"/>
  <c r="P1160" i="17"/>
  <c r="F1163" i="17"/>
  <c r="L1149" i="17"/>
  <c r="P1151" i="17"/>
  <c r="F1154" i="17"/>
  <c r="J1156" i="17"/>
  <c r="N1158" i="17"/>
  <c r="R1160" i="17"/>
  <c r="H1163" i="17"/>
  <c r="N1149" i="17"/>
  <c r="R1151" i="17"/>
  <c r="H1154" i="17"/>
  <c r="L1156" i="17"/>
  <c r="P1158" i="17"/>
  <c r="F1161" i="17"/>
  <c r="J1163" i="17"/>
  <c r="P1149" i="17"/>
  <c r="F1152" i="17"/>
  <c r="J1154" i="17"/>
  <c r="N1156" i="17"/>
  <c r="R1158" i="17"/>
  <c r="H1161" i="17"/>
  <c r="L1163" i="17"/>
  <c r="R1149" i="17"/>
  <c r="H1152" i="17"/>
  <c r="L1154" i="17"/>
  <c r="P1156" i="17"/>
  <c r="F1159" i="17"/>
  <c r="J1161" i="17"/>
  <c r="N1163" i="17"/>
  <c r="F1150" i="17"/>
  <c r="J1152" i="17"/>
  <c r="N1154" i="17"/>
  <c r="R1156" i="17"/>
  <c r="H1159" i="17"/>
  <c r="L1161" i="17"/>
  <c r="P1163" i="17"/>
  <c r="H1150" i="17"/>
  <c r="L1152" i="17"/>
  <c r="P1154" i="17"/>
  <c r="F1157" i="17"/>
  <c r="J1159" i="17"/>
  <c r="N1161" i="17"/>
  <c r="R1163" i="17"/>
  <c r="J1150" i="17"/>
  <c r="N1152" i="17"/>
  <c r="R1154" i="17"/>
  <c r="H1157" i="17"/>
  <c r="L1159" i="17"/>
  <c r="P1161" i="17"/>
  <c r="L1150" i="17"/>
  <c r="P1152" i="17"/>
  <c r="F1155" i="17"/>
  <c r="J1157" i="17"/>
  <c r="N1159" i="17"/>
  <c r="R1161" i="17"/>
  <c r="N1150" i="17"/>
  <c r="R1152" i="17"/>
  <c r="H1155" i="17"/>
  <c r="L1157" i="17"/>
  <c r="P1159" i="17"/>
  <c r="F1162" i="17"/>
  <c r="P1150" i="17"/>
  <c r="F1153" i="17"/>
  <c r="J1155" i="17"/>
  <c r="N1157" i="17"/>
  <c r="R1159" i="17"/>
  <c r="H1162" i="17"/>
  <c r="R1150" i="17"/>
  <c r="H1153" i="17"/>
  <c r="L1155" i="17"/>
  <c r="P1157" i="17"/>
  <c r="F1160" i="17"/>
  <c r="J1162" i="17"/>
  <c r="F1151" i="17"/>
  <c r="J1153" i="17"/>
  <c r="N1155" i="17"/>
  <c r="R1157" i="17"/>
  <c r="H1160" i="17"/>
  <c r="L1162" i="17"/>
  <c r="G1151" i="17"/>
  <c r="I1149" i="17"/>
  <c r="I1160" i="17"/>
  <c r="K1152" i="17"/>
  <c r="I1153" i="17"/>
  <c r="I1161" i="17"/>
  <c r="I1155" i="17"/>
  <c r="K1151" i="17"/>
  <c r="M1152" i="17"/>
  <c r="K1153" i="17"/>
  <c r="Q1150" i="17"/>
  <c r="O1151" i="17"/>
  <c r="I1156" i="17"/>
  <c r="I1154" i="17"/>
  <c r="I1151" i="17"/>
  <c r="K1154" i="17"/>
  <c r="K1150" i="17"/>
  <c r="K1163" i="17"/>
  <c r="K1162" i="17"/>
  <c r="I1163" i="17"/>
  <c r="I1159" i="17"/>
  <c r="I1157" i="17"/>
  <c r="I1152" i="17"/>
  <c r="I1162" i="17"/>
  <c r="I1158" i="17"/>
  <c r="I1150" i="17"/>
  <c r="K1149" i="17"/>
  <c r="M1153" i="17"/>
  <c r="M1150" i="17"/>
  <c r="O1159" i="17"/>
  <c r="M1160" i="17"/>
  <c r="O1161" i="17"/>
  <c r="M1157" i="17"/>
  <c r="O1160" i="17"/>
  <c r="K1161" i="17"/>
  <c r="M1149" i="17"/>
  <c r="M1162" i="17"/>
  <c r="M1159" i="17"/>
  <c r="K1158" i="17"/>
  <c r="O1163" i="17"/>
  <c r="M1161" i="17"/>
  <c r="K1157" i="17"/>
  <c r="K1159" i="17"/>
  <c r="O1150" i="17"/>
  <c r="O1162" i="17"/>
  <c r="K1156" i="17"/>
  <c r="K1160" i="17"/>
  <c r="K1155" i="17"/>
  <c r="O1152" i="17"/>
  <c r="O1149" i="17"/>
  <c r="M1151" i="17"/>
  <c r="M1163" i="17"/>
  <c r="G1150" i="17"/>
  <c r="Q1163" i="17"/>
  <c r="G1161" i="17"/>
  <c r="Q1157" i="17"/>
  <c r="O1156" i="17"/>
  <c r="Q1162" i="17"/>
  <c r="Q1161" i="17"/>
  <c r="O1157" i="17"/>
  <c r="Q1149" i="17"/>
  <c r="O1155" i="17"/>
  <c r="Q1160" i="17"/>
  <c r="M1158" i="17"/>
  <c r="G1160" i="17"/>
  <c r="G1159" i="17"/>
  <c r="O1154" i="17"/>
  <c r="O1153" i="17"/>
  <c r="M1156" i="17"/>
  <c r="O1158" i="17"/>
  <c r="Q1159" i="17"/>
  <c r="Q1158" i="17"/>
  <c r="M1155" i="17"/>
  <c r="M1154" i="17"/>
  <c r="G1158" i="17"/>
  <c r="G1157" i="17"/>
  <c r="G1156" i="17"/>
  <c r="G1162" i="17"/>
  <c r="Q1156" i="17"/>
  <c r="G1149" i="17"/>
  <c r="G1163" i="17"/>
  <c r="Q1155" i="17"/>
  <c r="G1155" i="17"/>
  <c r="G1154" i="17"/>
  <c r="G1153" i="17"/>
  <c r="Q1154" i="17"/>
  <c r="Q1153" i="17"/>
  <c r="Q1152" i="17"/>
  <c r="G1152" i="17"/>
  <c r="Q1151" i="17"/>
  <c r="B62" i="14" l="1"/>
  <c r="B67" i="14"/>
  <c r="G1449" i="17"/>
  <c r="D63" i="14"/>
  <c r="D72" i="14"/>
  <c r="C68" i="14"/>
  <c r="K62" i="14"/>
  <c r="G73" i="14"/>
  <c r="I65" i="14"/>
  <c r="M62" i="14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B61" i="14"/>
  <c r="L66" i="14"/>
  <c r="J63" i="14"/>
  <c r="D70" i="14"/>
  <c r="D67" i="14"/>
  <c r="I1449" i="17"/>
  <c r="K60" i="14"/>
  <c r="G67" i="14"/>
  <c r="L1449" i="17"/>
  <c r="G61" i="14"/>
  <c r="C62" i="14"/>
  <c r="I70" i="14"/>
  <c r="E72" i="14"/>
  <c r="I61" i="14"/>
  <c r="B72" i="14"/>
  <c r="L68" i="14"/>
  <c r="H73" i="14"/>
  <c r="J61" i="14"/>
  <c r="J64" i="14"/>
  <c r="F60" i="14"/>
  <c r="M68" i="14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E64" i="14"/>
  <c r="L64" i="14"/>
  <c r="J73" i="14"/>
  <c r="J70" i="14"/>
  <c r="F72" i="14"/>
  <c r="F64" i="14"/>
  <c r="F70" i="14"/>
  <c r="I60" i="14"/>
  <c r="E67" i="14"/>
  <c r="J1449" i="17"/>
  <c r="M73" i="14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D62" i="14"/>
  <c r="L61" i="14"/>
  <c r="L72" i="14"/>
  <c r="J62" i="14"/>
  <c r="J60" i="14"/>
  <c r="B64" i="14"/>
  <c r="F66" i="14"/>
  <c r="K68" i="14"/>
  <c r="M66" i="14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I62" i="14"/>
  <c r="E73" i="14"/>
  <c r="K72" i="14"/>
  <c r="L70" i="14"/>
  <c r="L65" i="14"/>
  <c r="H63" i="14"/>
  <c r="F73" i="14"/>
  <c r="F68" i="14"/>
  <c r="G60" i="14"/>
  <c r="C67" i="14"/>
  <c r="H1449" i="17"/>
  <c r="E61" i="14"/>
  <c r="G70" i="14"/>
  <c r="G65" i="14"/>
  <c r="M72" i="14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B73" i="14"/>
  <c r="F62" i="14"/>
  <c r="F1449" i="17"/>
  <c r="K66" i="14"/>
  <c r="K64" i="14"/>
  <c r="C64" i="14"/>
  <c r="C72" i="14"/>
  <c r="E70" i="14"/>
  <c r="B70" i="14"/>
  <c r="L73" i="14"/>
  <c r="H68" i="14"/>
  <c r="F61" i="14"/>
  <c r="H61" i="14"/>
  <c r="I68" i="14"/>
  <c r="M63" i="14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M65" i="14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M61" i="14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L62" i="14"/>
  <c r="B66" i="14"/>
  <c r="J68" i="14"/>
  <c r="F63" i="14"/>
  <c r="E60" i="14"/>
  <c r="I66" i="14"/>
  <c r="K73" i="14"/>
  <c r="C73" i="14"/>
  <c r="I72" i="14"/>
  <c r="B60" i="14"/>
  <c r="M1449" i="17"/>
  <c r="H67" i="14"/>
  <c r="D61" i="14"/>
  <c r="M67" i="14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R1449" i="17"/>
  <c r="K63" i="14"/>
  <c r="G62" i="14"/>
  <c r="M70" i="14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J72" i="14"/>
  <c r="B68" i="14"/>
  <c r="Q1449" i="17"/>
  <c r="L67" i="14"/>
  <c r="G63" i="14"/>
  <c r="G68" i="14"/>
  <c r="G66" i="14"/>
  <c r="C61" i="14"/>
  <c r="I64" i="14"/>
  <c r="E65" i="14"/>
  <c r="M64" i="14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E62" i="14"/>
  <c r="H65" i="14"/>
  <c r="B63" i="14"/>
  <c r="H70" i="14"/>
  <c r="F65" i="14"/>
  <c r="D66" i="14"/>
  <c r="C66" i="14"/>
  <c r="C60" i="14"/>
  <c r="I63" i="14"/>
  <c r="K65" i="14"/>
  <c r="B65" i="14"/>
  <c r="D73" i="14"/>
  <c r="J66" i="14"/>
  <c r="F67" i="14"/>
  <c r="K1449" i="17"/>
  <c r="E63" i="14"/>
  <c r="K67" i="14"/>
  <c r="P1449" i="17"/>
  <c r="E66" i="14"/>
  <c r="I73" i="14"/>
  <c r="G72" i="14"/>
  <c r="K61" i="14"/>
  <c r="L63" i="14"/>
  <c r="H62" i="14"/>
  <c r="H66" i="14"/>
  <c r="H60" i="14"/>
  <c r="J67" i="14"/>
  <c r="O1449" i="17"/>
  <c r="E68" i="14"/>
  <c r="K70" i="14"/>
  <c r="C70" i="14"/>
  <c r="L60" i="14"/>
  <c r="H72" i="14"/>
  <c r="D65" i="14"/>
  <c r="D68" i="14"/>
  <c r="C63" i="14"/>
  <c r="G64" i="14"/>
  <c r="J65" i="14"/>
  <c r="H64" i="14"/>
  <c r="D60" i="14"/>
  <c r="D64" i="14"/>
  <c r="M60" i="14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I67" i="14"/>
  <c r="N1449" i="17"/>
  <c r="C65" i="14"/>
</calcChain>
</file>

<file path=xl/sharedStrings.xml><?xml version="1.0" encoding="utf-8"?>
<sst xmlns="http://schemas.openxmlformats.org/spreadsheetml/2006/main" count="24304" uniqueCount="554">
  <si>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</si>
  <si>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</si>
  <si>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</si>
  <si>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</si>
  <si>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</si>
  <si>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</si>
  <si>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/>
  </si>
  <si>
    <t>- -</t>
  </si>
  <si>
    <t xml:space="preserve">   - - = Not applicable.</t>
  </si>
  <si>
    <t>Electricity Exports (MWh)</t>
  </si>
  <si>
    <t>Release Date</t>
  </si>
  <si>
    <t>Datekey</t>
  </si>
  <si>
    <t>Reference case</t>
  </si>
  <si>
    <t>Scenario</t>
  </si>
  <si>
    <t>Report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</si>
  <si>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</si>
  <si>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</si>
  <si>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</si>
  <si>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</si>
  <si>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</si>
  <si>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</si>
  <si>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</si>
  <si>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</si>
  <si>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</si>
  <si>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</si>
  <si>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</si>
  <si>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</si>
  <si>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</si>
  <si>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</si>
  <si>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</si>
  <si>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</si>
  <si>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</si>
  <si>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</si>
  <si>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</si>
  <si>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</si>
  <si>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</si>
  <si>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</si>
  <si>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</si>
  <si>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</si>
  <si>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</si>
  <si>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</si>
  <si>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</si>
  <si>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</si>
  <si>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</si>
  <si>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</si>
  <si>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</si>
  <si>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Annual Energy Outlook 2019</t>
  </si>
  <si>
    <t>Canada's Energy Future 2018, Appendices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</si>
  <si>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</si>
  <si>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</si>
  <si>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</si>
  <si>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</si>
  <si>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</si>
  <si>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</si>
  <si>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</si>
  <si>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</si>
  <si>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</si>
  <si>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</si>
  <si>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</si>
  <si>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</si>
  <si>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</si>
  <si>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</si>
  <si>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</si>
  <si>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</si>
  <si>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</si>
  <si>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</si>
  <si>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</si>
  <si>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</si>
  <si>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</si>
  <si>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</si>
  <si>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</si>
  <si>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</si>
  <si>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</si>
  <si>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</si>
  <si>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</si>
  <si>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</si>
  <si>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</si>
  <si>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</si>
  <si>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</si>
  <si>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</si>
  <si>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</si>
  <si>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</si>
  <si>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</si>
  <si>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</si>
  <si>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</si>
  <si>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</si>
  <si>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</si>
  <si>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</si>
  <si>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</si>
  <si>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</si>
  <si>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</si>
  <si>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</si>
  <si>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</si>
  <si>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</si>
  <si>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</si>
  <si>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</si>
  <si>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</si>
  <si>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</si>
  <si>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</si>
  <si>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</si>
  <si>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</si>
  <si>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</si>
  <si>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</si>
  <si>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</si>
  <si>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</si>
  <si>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</si>
  <si>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</si>
  <si>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</si>
  <si>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</si>
  <si>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</si>
  <si>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</si>
  <si>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</si>
  <si>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</si>
  <si>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</si>
  <si>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</si>
  <si>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</si>
  <si>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</si>
  <si>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</si>
  <si>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</si>
  <si>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</si>
  <si>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</si>
  <si>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</si>
  <si>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</si>
  <si>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</si>
  <si>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</si>
  <si>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</si>
  <si>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</si>
  <si>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</si>
  <si>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</si>
  <si>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</si>
  <si>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</si>
  <si>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</si>
  <si>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</si>
  <si>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</si>
  <si>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</si>
  <si>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</si>
  <si>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</si>
  <si>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</si>
  <si>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</si>
  <si>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</si>
  <si>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</si>
  <si>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</si>
  <si>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</si>
  <si>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</si>
  <si>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</si>
  <si>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</si>
  <si>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</si>
  <si>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</si>
  <si>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</si>
  <si>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</si>
  <si>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</si>
  <si>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</si>
  <si>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</si>
  <si>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</si>
  <si>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</si>
  <si>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</si>
  <si>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</si>
  <si>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</si>
  <si>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</si>
  <si>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</si>
  <si>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</si>
  <si>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</si>
  <si>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</si>
  <si>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</si>
  <si>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</si>
  <si>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</si>
  <si>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</si>
  <si>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</si>
  <si>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</si>
  <si>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</si>
  <si>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</si>
  <si>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</si>
  <si>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</si>
  <si>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</si>
  <si>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</si>
  <si>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</si>
  <si>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</si>
  <si>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</si>
  <si>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</si>
  <si>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</si>
  <si>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</si>
  <si>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</si>
  <si>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</si>
  <si>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</si>
  <si>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</si>
  <si>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</si>
  <si>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</si>
  <si>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</si>
  <si>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</si>
  <si>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</si>
  <si>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</si>
  <si>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</si>
  <si>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</si>
  <si>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</si>
  <si>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</si>
  <si>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</si>
  <si>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</si>
  <si>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>Imported and Exported Electricity Prices</t>
  </si>
  <si>
    <t>http://www.eia.gov/forecasts/aeo/excel/aeotab_3.xlsx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</si>
  <si>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</si>
  <si>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</si>
  <si>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</si>
  <si>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</si>
  <si>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</si>
  <si>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</si>
  <si>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</si>
  <si>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</si>
  <si>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2012 USD/2018 USD</t>
  </si>
  <si>
    <t>Conversion Factors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</si>
  <si>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</si>
  <si>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</si>
  <si>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</si>
  <si>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</si>
  <si>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</si>
  <si>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</si>
  <si>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</si>
  <si>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</si>
  <si>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million Btu, unless otherwise noted)</t>
  </si>
  <si>
    <t>(billion 2019 dollars)</t>
  </si>
  <si>
    <t>Virginia Wholesale</t>
  </si>
  <si>
    <t>datetime_beginning_ept</t>
  </si>
  <si>
    <t>pnode_id</t>
  </si>
  <si>
    <t>pnode_name</t>
  </si>
  <si>
    <t>voltage</t>
  </si>
  <si>
    <t>equipment</t>
  </si>
  <si>
    <t>type</t>
  </si>
  <si>
    <t>zone</t>
  </si>
  <si>
    <t>system_energy_price_rt</t>
  </si>
  <si>
    <t>total_lmp_rt</t>
  </si>
  <si>
    <t>congestion_price_rt</t>
  </si>
  <si>
    <t>marginal_loss_price_rt</t>
  </si>
  <si>
    <t>row_is_current</t>
  </si>
  <si>
    <t>version_nbr</t>
  </si>
  <si>
    <t>DOM</t>
  </si>
  <si>
    <t>ZONE</t>
  </si>
  <si>
    <t>http://dataminer2.pjm.com/feed/rt_hrl_lmps</t>
  </si>
  <si>
    <t>From 8/3/2019 to 8/1/2020 filtered by Dominion and type "Zone"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</si>
  <si>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</si>
  <si>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</si>
  <si>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</si>
  <si>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</si>
  <si>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</si>
  <si>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</si>
  <si>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</si>
  <si>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</si>
  <si>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</si>
  <si>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</si>
  <si>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p1</t>
  </si>
  <si>
    <t>p2</t>
  </si>
  <si>
    <t>WA</t>
  </si>
  <si>
    <t>Same</t>
  </si>
  <si>
    <t>p4</t>
  </si>
  <si>
    <t>p3</t>
  </si>
  <si>
    <t>p5</t>
  </si>
  <si>
    <t>OR</t>
  </si>
  <si>
    <t>Different</t>
  </si>
  <si>
    <t>p14</t>
  </si>
  <si>
    <t>ID</t>
  </si>
  <si>
    <t>p17</t>
  </si>
  <si>
    <t>MT</t>
  </si>
  <si>
    <t>p6</t>
  </si>
  <si>
    <t>p7</t>
  </si>
  <si>
    <t>p10</t>
  </si>
  <si>
    <t>CA</t>
  </si>
  <si>
    <t>p15</t>
  </si>
  <si>
    <t>p8</t>
  </si>
  <si>
    <t>p9</t>
  </si>
  <si>
    <t>p12</t>
  </si>
  <si>
    <t>NV</t>
  </si>
  <si>
    <t>p11</t>
  </si>
  <si>
    <t>p13</t>
  </si>
  <si>
    <t>p25</t>
  </si>
  <si>
    <t>UT</t>
  </si>
  <si>
    <t>p27</t>
  </si>
  <si>
    <t>AZ</t>
  </si>
  <si>
    <t>p28</t>
  </si>
  <si>
    <t>p136</t>
  </si>
  <si>
    <t>mex</t>
  </si>
  <si>
    <t>p135</t>
  </si>
  <si>
    <t>p16</t>
  </si>
  <si>
    <t>p21</t>
  </si>
  <si>
    <t>WY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</si>
  <si>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</si>
  <si>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</si>
  <si>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</si>
  <si>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</si>
  <si>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</si>
  <si>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</si>
  <si>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</si>
  <si>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</si>
  <si>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</si>
  <si>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SD</t>
  </si>
  <si>
    <t>p33</t>
  </si>
  <si>
    <t>CO</t>
  </si>
  <si>
    <t>p39</t>
  </si>
  <si>
    <t>changed to 310 MW (200 VS; 110 Segall)</t>
  </si>
  <si>
    <t>NE</t>
  </si>
  <si>
    <t>p31</t>
  </si>
  <si>
    <t>NM</t>
  </si>
  <si>
    <t>p29</t>
  </si>
  <si>
    <t>p30</t>
  </si>
  <si>
    <t>p34</t>
  </si>
  <si>
    <t>p47</t>
  </si>
  <si>
    <t>changed to 200 MW</t>
  </si>
  <si>
    <t>p48</t>
  </si>
  <si>
    <t>TX</t>
  </si>
  <si>
    <t>p59</t>
  </si>
  <si>
    <t>p38</t>
  </si>
  <si>
    <t>p52</t>
  </si>
  <si>
    <t>KS</t>
  </si>
  <si>
    <t>p36</t>
  </si>
  <si>
    <t>ND</t>
  </si>
  <si>
    <t>p37</t>
  </si>
  <si>
    <t>p42</t>
  </si>
  <si>
    <t>MN</t>
  </si>
  <si>
    <t>p43</t>
  </si>
  <si>
    <t>the DC projects were missing</t>
  </si>
  <si>
    <t>p40</t>
  </si>
  <si>
    <t>p44</t>
  </si>
  <si>
    <t>p45</t>
  </si>
  <si>
    <t>IA</t>
  </si>
  <si>
    <t>p41</t>
  </si>
  <si>
    <t>p53</t>
  </si>
  <si>
    <t>p54</t>
  </si>
  <si>
    <t>MO</t>
  </si>
  <si>
    <t>p70</t>
  </si>
  <si>
    <t>p46</t>
  </si>
  <si>
    <t>WI</t>
  </si>
  <si>
    <t>p68</t>
  </si>
  <si>
    <t>p69</t>
  </si>
  <si>
    <t>p74</t>
  </si>
  <si>
    <t>MI</t>
  </si>
  <si>
    <t>p75</t>
  </si>
  <si>
    <t>p76</t>
  </si>
  <si>
    <t>p77</t>
  </si>
  <si>
    <t>p49</t>
  </si>
  <si>
    <t>OK</t>
  </si>
  <si>
    <t>p50</t>
  </si>
  <si>
    <t>p51</t>
  </si>
  <si>
    <t>p56</t>
  </si>
  <si>
    <t>AR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</si>
  <si>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</si>
  <si>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</si>
  <si>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</si>
  <si>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</si>
  <si>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</si>
  <si>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</si>
  <si>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</si>
  <si>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</si>
  <si>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</si>
  <si>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</si>
  <si>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</si>
  <si>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LA</t>
  </si>
  <si>
    <t>p66</t>
  </si>
  <si>
    <t>p86</t>
  </si>
  <si>
    <t>p87</t>
  </si>
  <si>
    <t>MS</t>
  </si>
  <si>
    <t>p61</t>
  </si>
  <si>
    <t>p62</t>
  </si>
  <si>
    <t>p64</t>
  </si>
  <si>
    <t>p65</t>
  </si>
  <si>
    <t>p67</t>
  </si>
  <si>
    <t>p80</t>
  </si>
  <si>
    <t>IL</t>
  </si>
  <si>
    <t>p81</t>
  </si>
  <si>
    <t>p73</t>
  </si>
  <si>
    <t>p103</t>
  </si>
  <si>
    <t>p79</t>
  </si>
  <si>
    <t>p78</t>
  </si>
  <si>
    <t>p82</t>
  </si>
  <si>
    <t>p83</t>
  </si>
  <si>
    <t>p105</t>
  </si>
  <si>
    <t>IN</t>
  </si>
  <si>
    <t>p93</t>
  </si>
  <si>
    <t>KY</t>
  </si>
  <si>
    <t>p107</t>
  </si>
  <si>
    <t>p108</t>
  </si>
  <si>
    <t>p92</t>
  </si>
  <si>
    <t>TN</t>
  </si>
  <si>
    <t>p88</t>
  </si>
  <si>
    <t>p89</t>
  </si>
  <si>
    <t>AL</t>
  </si>
  <si>
    <t>p90</t>
  </si>
  <si>
    <t>p94</t>
  </si>
  <si>
    <t>GA</t>
  </si>
  <si>
    <t>p91</t>
  </si>
  <si>
    <t>FL</t>
  </si>
  <si>
    <t>p101</t>
  </si>
  <si>
    <t>p97</t>
  </si>
  <si>
    <t>NC</t>
  </si>
  <si>
    <t>p109</t>
  </si>
  <si>
    <t>p118</t>
  </si>
  <si>
    <t>VA</t>
  </si>
  <si>
    <t>p95</t>
  </si>
  <si>
    <t>SC</t>
  </si>
  <si>
    <t>p96</t>
  </si>
  <si>
    <t>p98</t>
  </si>
  <si>
    <t>p99</t>
  </si>
  <si>
    <t>p100</t>
  </si>
  <si>
    <t>p116</t>
  </si>
  <si>
    <t>WV</t>
  </si>
  <si>
    <t>p121</t>
  </si>
  <si>
    <t>MD</t>
  </si>
  <si>
    <t>p123</t>
  </si>
  <si>
    <t>p102</t>
  </si>
  <si>
    <t>p104</t>
  </si>
  <si>
    <t>p111</t>
  </si>
  <si>
    <t>OH</t>
  </si>
  <si>
    <t>p106</t>
  </si>
  <si>
    <t>p112</t>
  </si>
  <si>
    <t>p114</t>
  </si>
  <si>
    <t>p110</t>
  </si>
  <si>
    <t>p117</t>
  </si>
  <si>
    <t>p115</t>
  </si>
  <si>
    <t>PA</t>
  </si>
  <si>
    <t>p122</t>
  </si>
  <si>
    <t>p113</t>
  </si>
  <si>
    <t>p120</t>
  </si>
  <si>
    <t>p119</t>
  </si>
  <si>
    <t>p125</t>
  </si>
  <si>
    <t>DE</t>
  </si>
  <si>
    <t>p126</t>
  </si>
  <si>
    <t>NJ</t>
  </si>
  <si>
    <t>p127</t>
  </si>
  <si>
    <t>NY</t>
  </si>
  <si>
    <t>p124</t>
  </si>
  <si>
    <t>p128</t>
  </si>
  <si>
    <t>p129</t>
  </si>
  <si>
    <t>VT</t>
  </si>
  <si>
    <t>p131</t>
  </si>
  <si>
    <t>MA</t>
  </si>
  <si>
    <t>p132</t>
  </si>
  <si>
    <t>CT</t>
  </si>
  <si>
    <t>p130</t>
  </si>
  <si>
    <t>NH</t>
  </si>
  <si>
    <t>p134</t>
  </si>
  <si>
    <t>ME</t>
  </si>
  <si>
    <t>p133</t>
  </si>
  <si>
    <t>RI</t>
  </si>
  <si>
    <t>Virginia</t>
  </si>
  <si>
    <t>State</t>
  </si>
  <si>
    <t>AK</t>
  </si>
  <si>
    <t>HI</t>
  </si>
  <si>
    <t>Total capacity between state and surrounding states</t>
  </si>
  <si>
    <t>Fraction of total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</si>
  <si>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</si>
  <si>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</si>
  <si>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</si>
  <si>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</si>
  <si>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</si>
  <si>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Im/Ex</t>
  </si>
  <si>
    <t>PJM Dataminer Real Time Hourly LMPs</t>
  </si>
  <si>
    <t>Type = Zone  ;  pnodeID = 34964545 (DOM)</t>
  </si>
  <si>
    <t>8/3/2019 to 8/1/2020</t>
  </si>
  <si>
    <t>State Imports Weighted by Fuel Mix of External States</t>
  </si>
  <si>
    <t>State Import Resource Mix</t>
  </si>
  <si>
    <t xml:space="preserve">More detailed documentation of this data can be found in SYC (Start Year Capacity) </t>
  </si>
  <si>
    <t>and TCAMRB (Transmission Capacity Across Modeled Border Region)</t>
  </si>
  <si>
    <t>Prices are equivalent for imports and exports, with changes over time derived from the national AEO projections</t>
  </si>
  <si>
    <t>State Import and Export Prices (VA ONLY)</t>
  </si>
  <si>
    <t>Imports and Export EIA SEDS</t>
  </si>
  <si>
    <t>&lt;-- Change the state in the URL to access all other states</t>
  </si>
  <si>
    <t>Tab 10: Imports and Exports (lines 15,28)</t>
  </si>
  <si>
    <t>Example Link: https://www.eia.gov/electricity/state/virginia/state_tables.php</t>
  </si>
  <si>
    <t>Name</t>
  </si>
  <si>
    <t>Average retail price (cents/kWh)</t>
  </si>
  <si>
    <t>Net summer capacity (MW)</t>
  </si>
  <si>
    <t>Net generation (MWh)</t>
  </si>
  <si>
    <t>Total retail sales (MWh)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</si>
  <si>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</si>
  <si>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</si>
  <si>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</si>
  <si>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</si>
  <si>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</si>
  <si>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</si>
  <si>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</si>
  <si>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</si>
  <si>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</si>
  <si>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</si>
  <si>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</si>
  <si>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</si>
  <si>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</si>
  <si>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</si>
  <si>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</si>
  <si>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</si>
  <si>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</si>
  <si>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</si>
  <si>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</si>
  <si>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</si>
  <si>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</si>
  <si>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</si>
  <si>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</si>
  <si>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</si>
  <si>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</si>
  <si>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</si>
  <si>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</si>
  <si>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</si>
  <si>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</si>
  <si>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</si>
  <si>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</si>
  <si>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</si>
  <si>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</si>
  <si>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</si>
  <si>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</si>
  <si>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</si>
  <si>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</si>
  <si>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</si>
  <si>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</si>
  <si>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</si>
  <si>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</si>
  <si>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</si>
  <si>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</si>
  <si>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</si>
  <si>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</si>
  <si>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</si>
  <si>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</si>
  <si>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</si>
  <si>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</si>
  <si>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</si>
  <si>
    <t>U.S. Total</t>
  </si>
  <si>
    <t>https://www.eia.gov/electricity/state/</t>
  </si>
  <si>
    <t>Export Energy Bool</t>
  </si>
  <si>
    <t>BAU: Generation MWh (NREL REEDs Database)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</si>
  <si>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</si>
  <si>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</si>
  <si>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</si>
  <si>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</si>
  <si>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</si>
  <si>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</si>
  <si>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</si>
  <si>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</si>
  <si>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Imports</t>
  </si>
  <si>
    <t>Land-based Wind</t>
  </si>
  <si>
    <t>NG-CC</t>
  </si>
  <si>
    <t>NG-CT</t>
  </si>
  <si>
    <t>Nuclear</t>
  </si>
  <si>
    <t>Offshore Wind</t>
  </si>
  <si>
    <t>Oil-Gas-Steam</t>
  </si>
  <si>
    <t>Rooftop PV</t>
  </si>
  <si>
    <t>Storage</t>
  </si>
  <si>
    <t>Utility PV</t>
  </si>
  <si>
    <t>Key</t>
  </si>
  <si>
    <t>storage</t>
  </si>
  <si>
    <t>Is Net Exporter</t>
  </si>
  <si>
    <t xml:space="preserve">Fraction of Transmission </t>
  </si>
  <si>
    <t>Combined</t>
  </si>
  <si>
    <t>Recalculated Fraction of Transmission</t>
  </si>
  <si>
    <t>Total</t>
  </si>
  <si>
    <t>From EPS Outputs from TCAMRB</t>
  </si>
  <si>
    <t>ReEDs generation by resource (Mid-case)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</si>
  <si>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</si>
  <si>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</si>
  <si>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>Converted to Fraction and weighed by transmission capacity (in Calculations tab)</t>
  </si>
  <si>
    <t>Weighted resource mix (fraction) of imports (from second table in ReEDs Generation Data tab starting on line 728)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</si>
</sst>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24292E"/>
      <name val="Helvetica Neue"/>
    </font>
    <font>
      <sz val="12"/>
      <color theme="1"/>
      <name val="Calibri"/>
      <family val="2"/>
      <scheme val="minor"/>
    </font>
    <font>
      <b/>
      <sz val="12"/>
      <color rgb="FF24292E"/>
      <name val="Helvetica Neue"/>
    </font>
    <font>
      <b/>
      <sz val="9"/>
      <color rgb="FF333333"/>
      <name val="Inherit"/>
    </font>
    <font>
      <sz val="9"/>
      <color rgb="FF333333"/>
      <name val="Inherit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2CC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189BD7"/>
      </bottom>
      <diagonal/>
    </border>
    <border>
      <left/>
      <right/>
      <top/>
      <bottom style="mediumDashed">
        <color rgb="FFCCCCCC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12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9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1" fillId="0" borderId="0" xfId="9" applyFont="1" applyAlignment="1" applyProtection="1"/>
    <xf numFmtId="11" fontId="0" fillId="0" borderId="0" xfId="0" applyNumberFormat="1"/>
    <xf numFmtId="165" fontId="0" fillId="0" borderId="0" xfId="0" applyNumberFormat="1"/>
    <xf numFmtId="2" fontId="0" fillId="0" borderId="0" xfId="10" applyNumberFormat="1" applyFont="1"/>
    <xf numFmtId="0" fontId="2" fillId="0" borderId="0" xfId="1"/>
    <xf numFmtId="0" fontId="3" fillId="0" borderId="1" xfId="2">
      <alignment wrapText="1"/>
    </xf>
    <xf numFmtId="0" fontId="5" fillId="0" borderId="0" xfId="3">
      <alignment horizontal="left"/>
    </xf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4" fontId="3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3" fontId="0" fillId="0" borderId="0" xfId="10" applyFont="1"/>
    <xf numFmtId="0" fontId="0" fillId="2" borderId="0" xfId="0" applyFill="1"/>
    <xf numFmtId="22" fontId="0" fillId="0" borderId="0" xfId="0" applyNumberFormat="1"/>
    <xf numFmtId="0" fontId="12" fillId="3" borderId="0" xfId="17"/>
    <xf numFmtId="0" fontId="0" fillId="0" borderId="0" xfId="0" applyAlignment="1">
      <alignment wrapText="1"/>
    </xf>
    <xf numFmtId="0" fontId="13" fillId="0" borderId="5" xfId="0" applyFont="1" applyBorder="1" applyAlignment="1"/>
    <xf numFmtId="0" fontId="13" fillId="4" borderId="5" xfId="0" applyFont="1" applyFill="1" applyBorder="1" applyAlignment="1"/>
    <xf numFmtId="0" fontId="0" fillId="0" borderId="0" xfId="0" applyAlignment="1"/>
    <xf numFmtId="0" fontId="15" fillId="0" borderId="0" xfId="0" applyFont="1" applyFill="1" applyBorder="1" applyAlignment="1"/>
    <xf numFmtId="0" fontId="13" fillId="0" borderId="5" xfId="0" applyFont="1" applyBorder="1" applyAlignment="1">
      <alignment horizontal="right"/>
    </xf>
    <xf numFmtId="0" fontId="14" fillId="0" borderId="5" xfId="0" applyFont="1" applyBorder="1" applyAlignment="1"/>
    <xf numFmtId="0" fontId="14" fillId="0" borderId="0" xfId="0" applyFont="1" applyFill="1" applyBorder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/>
    <xf numFmtId="0" fontId="0" fillId="4" borderId="0" xfId="0" applyFill="1"/>
    <xf numFmtId="0" fontId="9" fillId="5" borderId="7" xfId="9" applyFill="1" applyBorder="1" applyAlignment="1">
      <alignment horizontal="left" vertical="top" wrapText="1" indent="1"/>
    </xf>
    <xf numFmtId="0" fontId="17" fillId="5" borderId="7" xfId="0" applyFont="1" applyFill="1" applyBorder="1" applyAlignment="1">
      <alignment horizontal="right" vertical="top" wrapText="1" indent="1"/>
    </xf>
    <xf numFmtId="3" fontId="17" fillId="5" borderId="7" xfId="0" applyNumberFormat="1" applyFont="1" applyFill="1" applyBorder="1" applyAlignment="1">
      <alignment horizontal="right" vertical="top" wrapText="1" indent="1"/>
    </xf>
    <xf numFmtId="0" fontId="9" fillId="5" borderId="0" xfId="9" applyFill="1" applyAlignment="1">
      <alignment horizontal="left" vertical="top" wrapText="1" indent="1"/>
    </xf>
    <xf numFmtId="0" fontId="16" fillId="5" borderId="0" xfId="0" applyFont="1" applyFill="1" applyAlignment="1">
      <alignment horizontal="right" vertical="top" wrapText="1" indent="1"/>
    </xf>
    <xf numFmtId="3" fontId="16" fillId="5" borderId="0" xfId="0" applyNumberFormat="1" applyFont="1" applyFill="1" applyAlignment="1">
      <alignment horizontal="right" vertical="top" wrapText="1" indent="1"/>
    </xf>
    <xf numFmtId="0" fontId="16" fillId="5" borderId="6" xfId="0" applyFont="1" applyFill="1" applyBorder="1" applyAlignment="1">
      <alignment horizontal="left" wrapText="1"/>
    </xf>
    <xf numFmtId="0" fontId="16" fillId="5" borderId="6" xfId="0" applyFont="1" applyFill="1" applyBorder="1" applyAlignment="1">
      <alignment horizontal="right" wrapText="1"/>
    </xf>
    <xf numFmtId="0" fontId="18" fillId="6" borderId="0" xfId="0" applyFont="1" applyFill="1"/>
    <xf numFmtId="0" fontId="19" fillId="0" borderId="0" xfId="0" applyFont="1"/>
    <xf numFmtId="0" fontId="19" fillId="6" borderId="0" xfId="0" applyFont="1" applyFill="1"/>
    <xf numFmtId="0" fontId="20" fillId="0" borderId="0" xfId="0" applyFont="1"/>
    <xf numFmtId="0" fontId="18" fillId="7" borderId="0" xfId="0" applyFont="1" applyFill="1"/>
    <xf numFmtId="0" fontId="18" fillId="0" borderId="0" xfId="0" applyFont="1" applyFill="1"/>
    <xf numFmtId="0" fontId="18" fillId="0" borderId="0" xfId="0" applyFont="1"/>
    <xf numFmtId="1" fontId="0" fillId="4" borderId="0" xfId="0" applyNumberFormat="1" applyFill="1"/>
    <xf numFmtId="0" fontId="21" fillId="0" borderId="0" xfId="9" applyFont="1"/>
    <xf numFmtId="0" fontId="2" fillId="0" borderId="4" xfId="6">
      <alignment wrapText="1"/>
    </xf>
  </cellXfs>
  <cellStyles count="18">
    <cellStyle name="Body: normal cell" xfId="5"/>
    <cellStyle name="Body: normal cell 2" xfId="15"/>
    <cellStyle name="Comma" xfId="10" builtinId="3"/>
    <cellStyle name="Font: Calibri, 9pt regular" xfId="1"/>
    <cellStyle name="Font: Calibri, 9pt regular 2" xfId="11"/>
    <cellStyle name="Footnotes: top row" xfId="6"/>
    <cellStyle name="Footnotes: top row 2" xfId="16"/>
    <cellStyle name="Good" xfId="17" builtinId="26"/>
    <cellStyle name="Header: bottom row" xfId="2"/>
    <cellStyle name="Header: bottom row 2" xfId="12"/>
    <cellStyle name="Hyperlink" xfId="9" builtinId="8"/>
    <cellStyle name="Normal" xfId="0" builtinId="0"/>
    <cellStyle name="Normal 2" xfId="7"/>
    <cellStyle name="Normal 2 2" xfId="8"/>
    <cellStyle name="Parent row" xfId="4"/>
    <cellStyle name="Parent row 2" xfId="14"/>
    <cellStyle name="Table title" xfId="3"/>
    <cellStyle name="Table titl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miner2.pjm.com/feed/rt_hrl_lmps" TargetMode="External"/><Relationship Id="rId2" Type="http://schemas.openxmlformats.org/officeDocument/2006/relationships/hyperlink" Target="http://www.eia.gov/forecasts/aeo/excel/aeotab_10.xlsx" TargetMode="External"/><Relationship Id="rId1" Type="http://schemas.openxmlformats.org/officeDocument/2006/relationships/hyperlink" Target="http://www.eia.gov/forecasts/aeo/excel/aeotab_3.xlsx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miner2.pjm.com/feed/rt_hrl_lmp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electricity/state/idaho" TargetMode="External"/><Relationship Id="rId18" Type="http://schemas.openxmlformats.org/officeDocument/2006/relationships/hyperlink" Target="https://www.eia.gov/electricity/state/kentucky" TargetMode="External"/><Relationship Id="rId26" Type="http://schemas.openxmlformats.org/officeDocument/2006/relationships/hyperlink" Target="https://www.eia.gov/electricity/state/missouri" TargetMode="External"/><Relationship Id="rId39" Type="http://schemas.openxmlformats.org/officeDocument/2006/relationships/hyperlink" Target="https://www.eia.gov/electricity/state/pennsylvania" TargetMode="External"/><Relationship Id="rId3" Type="http://schemas.openxmlformats.org/officeDocument/2006/relationships/hyperlink" Target="https://www.eia.gov/electricity/state/arizona" TargetMode="External"/><Relationship Id="rId21" Type="http://schemas.openxmlformats.org/officeDocument/2006/relationships/hyperlink" Target="https://www.eia.gov/electricity/state/maryland" TargetMode="External"/><Relationship Id="rId34" Type="http://schemas.openxmlformats.org/officeDocument/2006/relationships/hyperlink" Target="https://www.eia.gov/electricity/state/northcarolina" TargetMode="External"/><Relationship Id="rId42" Type="http://schemas.openxmlformats.org/officeDocument/2006/relationships/hyperlink" Target="https://www.eia.gov/electricity/state/southdakota" TargetMode="External"/><Relationship Id="rId47" Type="http://schemas.openxmlformats.org/officeDocument/2006/relationships/hyperlink" Target="https://www.eia.gov/electricity/state/virginia" TargetMode="External"/><Relationship Id="rId50" Type="http://schemas.openxmlformats.org/officeDocument/2006/relationships/hyperlink" Target="https://www.eia.gov/electricity/state/wisconsin" TargetMode="External"/><Relationship Id="rId7" Type="http://schemas.openxmlformats.org/officeDocument/2006/relationships/hyperlink" Target="https://www.eia.gov/electricity/state/connecticut" TargetMode="External"/><Relationship Id="rId12" Type="http://schemas.openxmlformats.org/officeDocument/2006/relationships/hyperlink" Target="https://www.eia.gov/electricity/state/hawaii" TargetMode="External"/><Relationship Id="rId17" Type="http://schemas.openxmlformats.org/officeDocument/2006/relationships/hyperlink" Target="https://www.eia.gov/electricity/state/kansas" TargetMode="External"/><Relationship Id="rId25" Type="http://schemas.openxmlformats.org/officeDocument/2006/relationships/hyperlink" Target="https://www.eia.gov/electricity/state/mississippi" TargetMode="External"/><Relationship Id="rId33" Type="http://schemas.openxmlformats.org/officeDocument/2006/relationships/hyperlink" Target="https://www.eia.gov/electricity/state/newyork" TargetMode="External"/><Relationship Id="rId38" Type="http://schemas.openxmlformats.org/officeDocument/2006/relationships/hyperlink" Target="https://www.eia.gov/electricity/state/oregon" TargetMode="External"/><Relationship Id="rId46" Type="http://schemas.openxmlformats.org/officeDocument/2006/relationships/hyperlink" Target="https://www.eia.gov/electricity/state/vermont" TargetMode="External"/><Relationship Id="rId2" Type="http://schemas.openxmlformats.org/officeDocument/2006/relationships/hyperlink" Target="https://www.eia.gov/electricity/state/alaska" TargetMode="External"/><Relationship Id="rId16" Type="http://schemas.openxmlformats.org/officeDocument/2006/relationships/hyperlink" Target="https://www.eia.gov/electricity/state/iowa" TargetMode="External"/><Relationship Id="rId20" Type="http://schemas.openxmlformats.org/officeDocument/2006/relationships/hyperlink" Target="https://www.eia.gov/electricity/state/maine" TargetMode="External"/><Relationship Id="rId29" Type="http://schemas.openxmlformats.org/officeDocument/2006/relationships/hyperlink" Target="https://www.eia.gov/electricity/state/nevada" TargetMode="External"/><Relationship Id="rId41" Type="http://schemas.openxmlformats.org/officeDocument/2006/relationships/hyperlink" Target="https://www.eia.gov/electricity/state/southcarolina" TargetMode="External"/><Relationship Id="rId1" Type="http://schemas.openxmlformats.org/officeDocument/2006/relationships/hyperlink" Target="https://www.eia.gov/electricity/state/alabama" TargetMode="External"/><Relationship Id="rId6" Type="http://schemas.openxmlformats.org/officeDocument/2006/relationships/hyperlink" Target="https://www.eia.gov/electricity/state/colorado" TargetMode="External"/><Relationship Id="rId11" Type="http://schemas.openxmlformats.org/officeDocument/2006/relationships/hyperlink" Target="https://www.eia.gov/electricity/state/georgia" TargetMode="External"/><Relationship Id="rId24" Type="http://schemas.openxmlformats.org/officeDocument/2006/relationships/hyperlink" Target="https://www.eia.gov/electricity/state/minnesota" TargetMode="External"/><Relationship Id="rId32" Type="http://schemas.openxmlformats.org/officeDocument/2006/relationships/hyperlink" Target="https://www.eia.gov/electricity/state/newmexico" TargetMode="External"/><Relationship Id="rId37" Type="http://schemas.openxmlformats.org/officeDocument/2006/relationships/hyperlink" Target="https://www.eia.gov/electricity/state/oklahoma" TargetMode="External"/><Relationship Id="rId40" Type="http://schemas.openxmlformats.org/officeDocument/2006/relationships/hyperlink" Target="https://www.eia.gov/electricity/state/rhodeisland" TargetMode="External"/><Relationship Id="rId45" Type="http://schemas.openxmlformats.org/officeDocument/2006/relationships/hyperlink" Target="https://www.eia.gov/electricity/state/utah" TargetMode="External"/><Relationship Id="rId53" Type="http://schemas.openxmlformats.org/officeDocument/2006/relationships/hyperlink" Target="https://www.eia.gov/electricity/state/" TargetMode="External"/><Relationship Id="rId5" Type="http://schemas.openxmlformats.org/officeDocument/2006/relationships/hyperlink" Target="https://www.eia.gov/electricity/state/california" TargetMode="External"/><Relationship Id="rId15" Type="http://schemas.openxmlformats.org/officeDocument/2006/relationships/hyperlink" Target="https://www.eia.gov/electricity/state/indiana" TargetMode="External"/><Relationship Id="rId23" Type="http://schemas.openxmlformats.org/officeDocument/2006/relationships/hyperlink" Target="https://www.eia.gov/electricity/state/michigan" TargetMode="External"/><Relationship Id="rId28" Type="http://schemas.openxmlformats.org/officeDocument/2006/relationships/hyperlink" Target="https://www.eia.gov/electricity/state/nebraska" TargetMode="External"/><Relationship Id="rId36" Type="http://schemas.openxmlformats.org/officeDocument/2006/relationships/hyperlink" Target="https://www.eia.gov/electricity/state/ohio" TargetMode="External"/><Relationship Id="rId49" Type="http://schemas.openxmlformats.org/officeDocument/2006/relationships/hyperlink" Target="https://www.eia.gov/electricity/state/westvirginia" TargetMode="External"/><Relationship Id="rId10" Type="http://schemas.openxmlformats.org/officeDocument/2006/relationships/hyperlink" Target="https://www.eia.gov/electricity/state/florida" TargetMode="External"/><Relationship Id="rId19" Type="http://schemas.openxmlformats.org/officeDocument/2006/relationships/hyperlink" Target="https://www.eia.gov/electricity/state/louisiana" TargetMode="External"/><Relationship Id="rId31" Type="http://schemas.openxmlformats.org/officeDocument/2006/relationships/hyperlink" Target="https://www.eia.gov/electricity/state/newjersey" TargetMode="External"/><Relationship Id="rId44" Type="http://schemas.openxmlformats.org/officeDocument/2006/relationships/hyperlink" Target="https://www.eia.gov/electricity/state/texas" TargetMode="External"/><Relationship Id="rId52" Type="http://schemas.openxmlformats.org/officeDocument/2006/relationships/hyperlink" Target="https://www.eia.gov/electricity/state/unitedstates" TargetMode="External"/><Relationship Id="rId4" Type="http://schemas.openxmlformats.org/officeDocument/2006/relationships/hyperlink" Target="https://www.eia.gov/electricity/state/arkansas" TargetMode="External"/><Relationship Id="rId9" Type="http://schemas.openxmlformats.org/officeDocument/2006/relationships/hyperlink" Target="https://www.eia.gov/electricity/state/districtofcolumbia" TargetMode="External"/><Relationship Id="rId14" Type="http://schemas.openxmlformats.org/officeDocument/2006/relationships/hyperlink" Target="https://www.eia.gov/electricity/state/illinois" TargetMode="External"/><Relationship Id="rId22" Type="http://schemas.openxmlformats.org/officeDocument/2006/relationships/hyperlink" Target="https://www.eia.gov/electricity/state/massachusetts" TargetMode="External"/><Relationship Id="rId27" Type="http://schemas.openxmlformats.org/officeDocument/2006/relationships/hyperlink" Target="https://www.eia.gov/electricity/state/montana" TargetMode="External"/><Relationship Id="rId30" Type="http://schemas.openxmlformats.org/officeDocument/2006/relationships/hyperlink" Target="https://www.eia.gov/electricity/state/newhampshire" TargetMode="External"/><Relationship Id="rId35" Type="http://schemas.openxmlformats.org/officeDocument/2006/relationships/hyperlink" Target="https://www.eia.gov/electricity/state/northdakota" TargetMode="External"/><Relationship Id="rId43" Type="http://schemas.openxmlformats.org/officeDocument/2006/relationships/hyperlink" Target="https://www.eia.gov/electricity/state/tennessee" TargetMode="External"/><Relationship Id="rId48" Type="http://schemas.openxmlformats.org/officeDocument/2006/relationships/hyperlink" Target="https://www.eia.gov/electricity/state/washington" TargetMode="External"/><Relationship Id="rId8" Type="http://schemas.openxmlformats.org/officeDocument/2006/relationships/hyperlink" Target="https://www.eia.gov/electricity/state/delaware" TargetMode="External"/><Relationship Id="rId51" Type="http://schemas.openxmlformats.org/officeDocument/2006/relationships/hyperlink" Target="https://www.eia.gov/electricity/state/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25" sqref="A6:F25"/>
    </sheetView>
  </sheetViews>
  <sheetFormatPr defaultRowHeight="15"/>
  <cols>
    <col min="2" max="2" width="70.140625" customWidth="1"/>
    <col min="5" max="5" width="73.85546875" customWidth="1"/>
  </cols>
  <sheetData>
    <row r="1" spans="1:10">
      <c r="A1" s="1" t="s">
        <v>0</v>
      </c>
      <c r="B1" t="s">
        <v>439</v>
      </c>
    </row>
    <row r="2" spans="1:10">
      <c r="A2" s="1" t="s">
        <v>1</v>
      </c>
      <c r="B2" t="s">
        <v>392</v>
      </c>
    </row>
    <row r="3" spans="1:10">
      <c r="A3" s="1" t="s">
        <v>203</v>
      </c>
    </row>
    <row r="4" spans="1:10">
      <c r="A4" s="1" t="s">
        <v>204</v>
      </c>
    </row>
    <row r="6" spans="1:10">
      <c r="A6" s="1" t="s">
        <v>2</v>
      </c>
      <c r="B6" s="3" t="s">
        <v>28</v>
      </c>
      <c r="E6" s="3" t="s">
        <v>219</v>
      </c>
      <c r="F6" s="27"/>
      <c r="G6" s="27"/>
    </row>
    <row r="7" spans="1:10">
      <c r="B7" t="s">
        <v>3</v>
      </c>
      <c r="E7" t="s">
        <v>451</v>
      </c>
    </row>
    <row r="8" spans="1:10">
      <c r="B8" s="2">
        <v>2019</v>
      </c>
      <c r="E8" s="4" t="s">
        <v>235</v>
      </c>
    </row>
    <row r="9" spans="1:10">
      <c r="B9" t="s">
        <v>46</v>
      </c>
      <c r="E9" t="s">
        <v>452</v>
      </c>
    </row>
    <row r="10" spans="1:10">
      <c r="B10" s="4" t="s">
        <v>5</v>
      </c>
      <c r="E10" t="s">
        <v>453</v>
      </c>
    </row>
    <row r="11" spans="1:10">
      <c r="B11" t="s">
        <v>4</v>
      </c>
    </row>
    <row r="12" spans="1:10">
      <c r="E12" s="3" t="s">
        <v>454</v>
      </c>
      <c r="F12" s="27"/>
      <c r="G12" s="27"/>
      <c r="H12" s="27"/>
      <c r="I12" s="27"/>
      <c r="J12" s="27"/>
    </row>
    <row r="13" spans="1:10">
      <c r="B13" s="3" t="s">
        <v>29</v>
      </c>
      <c r="E13" t="s">
        <v>548</v>
      </c>
    </row>
    <row r="14" spans="1:10">
      <c r="B14" t="s">
        <v>30</v>
      </c>
      <c r="E14" s="58" t="s">
        <v>549</v>
      </c>
    </row>
    <row r="15" spans="1:10">
      <c r="B15" s="2">
        <v>2018</v>
      </c>
    </row>
    <row r="16" spans="1:10">
      <c r="B16" t="s">
        <v>47</v>
      </c>
    </row>
    <row r="17" spans="1:8">
      <c r="B17" s="4" t="s">
        <v>31</v>
      </c>
    </row>
    <row r="18" spans="1:8">
      <c r="B18" t="s">
        <v>32</v>
      </c>
      <c r="E18" s="3" t="s">
        <v>460</v>
      </c>
      <c r="F18" s="3"/>
      <c r="G18" s="3"/>
      <c r="H18" s="3"/>
    </row>
    <row r="19" spans="1:8">
      <c r="E19" t="s">
        <v>3</v>
      </c>
    </row>
    <row r="20" spans="1:8">
      <c r="B20" s="3" t="s">
        <v>197</v>
      </c>
      <c r="E20" s="2">
        <v>2019</v>
      </c>
    </row>
    <row r="21" spans="1:8">
      <c r="B21" t="s">
        <v>3</v>
      </c>
      <c r="E21" t="s">
        <v>463</v>
      </c>
      <c r="F21" s="1" t="s">
        <v>461</v>
      </c>
    </row>
    <row r="22" spans="1:8">
      <c r="B22" s="2">
        <v>2019</v>
      </c>
      <c r="E22" s="1" t="s">
        <v>462</v>
      </c>
    </row>
    <row r="23" spans="1:8">
      <c r="B23" t="s">
        <v>46</v>
      </c>
    </row>
    <row r="24" spans="1:8">
      <c r="B24" s="12" t="s">
        <v>198</v>
      </c>
    </row>
    <row r="25" spans="1:8">
      <c r="B25" t="s">
        <v>199</v>
      </c>
    </row>
    <row r="27" spans="1:8">
      <c r="A27" s="1" t="s">
        <v>33</v>
      </c>
    </row>
    <row r="28" spans="1:8">
      <c r="A28" t="s">
        <v>37</v>
      </c>
    </row>
    <row r="29" spans="1:8">
      <c r="A29" t="s">
        <v>38</v>
      </c>
    </row>
    <row r="30" spans="1:8">
      <c r="A30" t="s">
        <v>39</v>
      </c>
    </row>
    <row r="31" spans="1:8">
      <c r="A31" t="s">
        <v>40</v>
      </c>
    </row>
    <row r="32" spans="1:8">
      <c r="A32" t="s">
        <v>41</v>
      </c>
    </row>
    <row r="34" spans="1:1">
      <c r="A34" t="s">
        <v>42</v>
      </c>
    </row>
    <row r="35" spans="1:1">
      <c r="A35" t="s">
        <v>43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1" spans="1:1">
      <c r="A41" t="s">
        <v>53</v>
      </c>
    </row>
    <row r="42" spans="1:1">
      <c r="A42" t="s">
        <v>45</v>
      </c>
    </row>
    <row r="43" spans="1:1">
      <c r="A43" t="s">
        <v>44</v>
      </c>
    </row>
    <row r="45" spans="1:1">
      <c r="A45" s="1" t="s">
        <v>200</v>
      </c>
    </row>
    <row r="46" spans="1:1">
      <c r="A46" t="s">
        <v>201</v>
      </c>
    </row>
    <row r="47" spans="1:1">
      <c r="A47" t="s">
        <v>205</v>
      </c>
    </row>
    <row r="48" spans="1:1">
      <c r="A48" t="s">
        <v>202</v>
      </c>
    </row>
    <row r="50" spans="1:2">
      <c r="A50" s="1" t="s">
        <v>208</v>
      </c>
    </row>
    <row r="51" spans="1:2">
      <c r="A51" s="13">
        <v>2.931E-7</v>
      </c>
      <c r="B51" t="s">
        <v>206</v>
      </c>
    </row>
    <row r="52" spans="1:2">
      <c r="A52" s="14">
        <v>0.91400000000000003</v>
      </c>
      <c r="B52" t="s">
        <v>207</v>
      </c>
    </row>
    <row r="53" spans="1:2">
      <c r="A53" s="14"/>
    </row>
    <row r="54" spans="1:2">
      <c r="A54" s="1" t="s">
        <v>455</v>
      </c>
    </row>
    <row r="55" spans="1:2">
      <c r="A55" t="s">
        <v>550</v>
      </c>
    </row>
    <row r="56" spans="1:2">
      <c r="A56" t="s">
        <v>551</v>
      </c>
    </row>
    <row r="58" spans="1:2">
      <c r="A58" t="s">
        <v>456</v>
      </c>
    </row>
    <row r="59" spans="1:2">
      <c r="A59" t="s">
        <v>457</v>
      </c>
    </row>
    <row r="61" spans="1:2">
      <c r="A61" s="1" t="s">
        <v>459</v>
      </c>
    </row>
    <row r="62" spans="1:2">
      <c r="A62" t="s">
        <v>458</v>
      </c>
    </row>
  </sheetData>
  <hyperlinks>
    <hyperlink ref="B24" r:id="rId1"/>
    <hyperlink ref="B10" r:id="rId2"/>
    <hyperlink ref="E8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topLeftCell="J1" workbookViewId="0">
      <selection activeCell="S5" sqref="S5"/>
    </sheetView>
  </sheetViews>
  <sheetFormatPr defaultRowHeight="15"/>
  <cols>
    <col min="1" max="1" width="26.140625" customWidth="1"/>
  </cols>
  <sheetData>
    <row r="1" spans="1:33" ht="30">
      <c r="A1" s="11" t="s">
        <v>52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9</v>
      </c>
      <c r="B2">
        <f>'EIA SEDS data'!C7</f>
        <v>0</v>
      </c>
      <c r="C2">
        <f>'EIA SEDS data'!D7</f>
        <v>0</v>
      </c>
      <c r="D2">
        <f>'EIA SEDS data'!E7</f>
        <v>0</v>
      </c>
      <c r="E2">
        <f>'EIA SEDS data'!F7</f>
        <v>0</v>
      </c>
      <c r="F2">
        <f>'EIA SEDS data'!G7</f>
        <v>0</v>
      </c>
      <c r="G2">
        <f>'EIA SEDS data'!H7</f>
        <v>0</v>
      </c>
      <c r="H2">
        <f>'EIA SEDS data'!I7</f>
        <v>0</v>
      </c>
      <c r="I2">
        <f>'EIA SEDS data'!J7</f>
        <v>0</v>
      </c>
      <c r="J2">
        <f>'EIA SEDS data'!K7</f>
        <v>0</v>
      </c>
      <c r="K2">
        <f>'EIA SEDS data'!L7</f>
        <v>0</v>
      </c>
      <c r="L2">
        <f>'EIA SEDS data'!M7</f>
        <v>0</v>
      </c>
      <c r="M2">
        <f>'EIA SEDS data'!N7</f>
        <v>0</v>
      </c>
      <c r="N2" s="41">
        <f>M2</f>
        <v>0</v>
      </c>
      <c r="O2" s="41">
        <f t="shared" ref="O2:AG2" si="0">N2</f>
        <v>0</v>
      </c>
      <c r="P2" s="41">
        <f t="shared" si="0"/>
        <v>0</v>
      </c>
      <c r="Q2" s="41">
        <f t="shared" si="0"/>
        <v>0</v>
      </c>
      <c r="R2" s="41">
        <f t="shared" si="0"/>
        <v>0</v>
      </c>
      <c r="S2" s="41">
        <f t="shared" si="0"/>
        <v>0</v>
      </c>
      <c r="T2" s="41">
        <f t="shared" si="0"/>
        <v>0</v>
      </c>
      <c r="U2" s="41">
        <f t="shared" si="0"/>
        <v>0</v>
      </c>
      <c r="V2" s="41">
        <f t="shared" si="0"/>
        <v>0</v>
      </c>
      <c r="W2" s="41">
        <f t="shared" si="0"/>
        <v>0</v>
      </c>
      <c r="X2" s="41">
        <f t="shared" si="0"/>
        <v>0</v>
      </c>
      <c r="Y2" s="41">
        <f t="shared" si="0"/>
        <v>0</v>
      </c>
      <c r="Z2" s="41">
        <f t="shared" si="0"/>
        <v>0</v>
      </c>
      <c r="AA2" s="41">
        <f t="shared" si="0"/>
        <v>0</v>
      </c>
      <c r="AB2" s="41">
        <f t="shared" si="0"/>
        <v>0</v>
      </c>
      <c r="AC2" s="41">
        <f t="shared" si="0"/>
        <v>0</v>
      </c>
      <c r="AD2" s="41">
        <f t="shared" si="0"/>
        <v>0</v>
      </c>
      <c r="AE2" s="41">
        <f t="shared" si="0"/>
        <v>0</v>
      </c>
      <c r="AF2" s="41">
        <f t="shared" si="0"/>
        <v>0</v>
      </c>
      <c r="AG2" s="41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3"/>
  <sheetViews>
    <sheetView workbookViewId="0">
      <selection activeCell="G19" sqref="G19"/>
    </sheetView>
  </sheetViews>
  <sheetFormatPr defaultRowHeight="15"/>
  <cols>
    <col min="1" max="1" width="26.28515625" customWidth="1"/>
    <col min="2" max="2" width="11.140625" customWidth="1"/>
  </cols>
  <sheetData>
    <row r="1" spans="1:35">
      <c r="A1" s="11" t="s">
        <v>55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54</v>
      </c>
      <c r="B2" s="15">
        <f>AVERAGE('PJM Wholesale Prices 2019-20'!$J$3:$J$8739)</f>
        <v>23.174926983060573</v>
      </c>
      <c r="C2" s="15">
        <f>AVERAGE('PJM Wholesale Prices 2019-20'!$J$3:$J$8739)</f>
        <v>23.174926983060573</v>
      </c>
      <c r="D2" s="15">
        <f>AVERAGE('PJM Wholesale Prices 2019-20'!$J$3:$J$8739)</f>
        <v>23.174926983060573</v>
      </c>
      <c r="E2" s="15">
        <f>AVERAGE('PJM Wholesale Prices 2019-20'!$J$3:$J$8739)</f>
        <v>23.174926983060573</v>
      </c>
      <c r="F2" s="15">
        <f>AVERAGE('PJM Wholesale Prices 2019-20'!$J$3:$J$8739)</f>
        <v>23.174926983060573</v>
      </c>
      <c r="G2" s="15">
        <f>AVERAGE('PJM Wholesale Prices 2019-20'!$J$3:$J$8739)</f>
        <v>23.174926983060573</v>
      </c>
      <c r="H2" s="15">
        <f>AVERAGE('PJM Wholesale Prices 2019-20'!$J$3:$J$8739)</f>
        <v>23.174926983060573</v>
      </c>
      <c r="I2" s="15">
        <f>AVERAGE('PJM Wholesale Prices 2019-20'!$J$3:$J$8739)</f>
        <v>23.174926983060573</v>
      </c>
      <c r="J2" s="15">
        <f>AVERAGE('PJM Wholesale Prices 2019-20'!$J$3:$J$8739)</f>
        <v>23.174926983060573</v>
      </c>
      <c r="K2" s="15">
        <f>AVERAGE('PJM Wholesale Prices 2019-20'!$J$3:$J$8739)</f>
        <v>23.174926983060573</v>
      </c>
      <c r="L2" s="15">
        <f>AVERAGE('PJM Wholesale Prices 2019-20'!$J$3:$J$8739)</f>
        <v>23.174926983060573</v>
      </c>
      <c r="M2" s="15">
        <f>AVERAGE('PJM Wholesale Prices 2019-20'!$J$3:$J$8739)</f>
        <v>23.174926983060573</v>
      </c>
      <c r="N2" s="15">
        <f>AVERAGE('PJM Wholesale Prices 2019-20'!$J$3:$J$8739)</f>
        <v>23.174926983060573</v>
      </c>
      <c r="O2" s="15">
        <f>AVERAGE('PJM Wholesale Prices 2019-20'!$J$3:$J$8739)</f>
        <v>23.174926983060573</v>
      </c>
      <c r="P2" s="15">
        <f>AVERAGE('PJM Wholesale Prices 2019-20'!$J$3:$J$8739)</f>
        <v>23.174926983060573</v>
      </c>
      <c r="Q2" s="15">
        <f>AVERAGE('PJM Wholesale Prices 2019-20'!$J$3:$J$8739)</f>
        <v>23.174926983060573</v>
      </c>
      <c r="R2" s="15">
        <f>AVERAGE('PJM Wholesale Prices 2019-20'!$J$3:$J$8739)</f>
        <v>23.174926983060573</v>
      </c>
      <c r="S2" s="15">
        <f>AVERAGE('PJM Wholesale Prices 2019-20'!$J$3:$J$8739)</f>
        <v>23.174926983060573</v>
      </c>
      <c r="T2" s="15">
        <f>AVERAGE('PJM Wholesale Prices 2019-20'!$J$3:$J$8739)</f>
        <v>23.174926983060573</v>
      </c>
      <c r="U2" s="15">
        <f>AVERAGE('PJM Wholesale Prices 2019-20'!$J$3:$J$8739)</f>
        <v>23.174926983060573</v>
      </c>
      <c r="V2" s="15">
        <f>AVERAGE('PJM Wholesale Prices 2019-20'!$J$3:$J$8739)</f>
        <v>23.174926983060573</v>
      </c>
      <c r="W2" s="15">
        <f>AVERAGE('PJM Wholesale Prices 2019-20'!$J$3:$J$8739)</f>
        <v>23.174926983060573</v>
      </c>
      <c r="X2" s="15">
        <f>AVERAGE('PJM Wholesale Prices 2019-20'!$J$3:$J$8739)</f>
        <v>23.174926983060573</v>
      </c>
      <c r="Y2" s="15">
        <f>AVERAGE('PJM Wholesale Prices 2019-20'!$J$3:$J$8739)</f>
        <v>23.174926983060573</v>
      </c>
      <c r="Z2" s="15">
        <f>AVERAGE('PJM Wholesale Prices 2019-20'!$J$3:$J$8739)</f>
        <v>23.174926983060573</v>
      </c>
      <c r="AA2" s="15">
        <f>AVERAGE('PJM Wholesale Prices 2019-20'!$J$3:$J$8739)</f>
        <v>23.174926983060573</v>
      </c>
      <c r="AB2" s="15">
        <f>AVERAGE('PJM Wholesale Prices 2019-20'!$J$3:$J$8739)</f>
        <v>23.174926983060573</v>
      </c>
      <c r="AC2" s="15">
        <f>AVERAGE('PJM Wholesale Prices 2019-20'!$J$3:$J$8739)</f>
        <v>23.174926983060573</v>
      </c>
      <c r="AD2" s="15">
        <f>AVERAGE('PJM Wholesale Prices 2019-20'!$J$3:$J$8739)</f>
        <v>23.174926983060573</v>
      </c>
      <c r="AE2" s="15">
        <f>AVERAGE('PJM Wholesale Prices 2019-20'!$J$3:$J$8739)</f>
        <v>23.174926983060573</v>
      </c>
      <c r="AF2" s="15">
        <f>AVERAGE('PJM Wholesale Prices 2019-20'!$J$3:$J$8739)</f>
        <v>23.174926983060573</v>
      </c>
      <c r="AG2" s="15">
        <f>AVERAGE('PJM Wholesale Prices 2019-20'!$J$3:$J$8739)</f>
        <v>23.174926983060573</v>
      </c>
      <c r="AH2" s="15"/>
      <c r="AI2" s="15"/>
    </row>
    <row r="3" spans="1:35">
      <c r="B3" s="2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K14" sqref="K14"/>
    </sheetView>
  </sheetViews>
  <sheetFormatPr defaultRowHeight="15"/>
  <cols>
    <col min="1" max="1" width="26.28515625" customWidth="1"/>
  </cols>
  <sheetData>
    <row r="1" spans="1:35">
      <c r="A1" s="11" t="s">
        <v>55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56</v>
      </c>
      <c r="B2" s="15">
        <f>'EIaE-IEP'!B2</f>
        <v>23.174926983060573</v>
      </c>
      <c r="C2" s="15">
        <f>'EIaE-IEP'!C2</f>
        <v>23.174926983060573</v>
      </c>
      <c r="D2" s="15">
        <f>'EIaE-IEP'!D2</f>
        <v>23.174926983060573</v>
      </c>
      <c r="E2" s="15">
        <f>'EIaE-IEP'!E2</f>
        <v>23.174926983060573</v>
      </c>
      <c r="F2" s="15">
        <f>'EIaE-IEP'!F2</f>
        <v>23.174926983060573</v>
      </c>
      <c r="G2" s="15">
        <f>'EIaE-IEP'!G2</f>
        <v>23.174926983060573</v>
      </c>
      <c r="H2" s="15">
        <f>'EIaE-IEP'!H2</f>
        <v>23.174926983060573</v>
      </c>
      <c r="I2" s="15">
        <f>'EIaE-IEP'!I2</f>
        <v>23.174926983060573</v>
      </c>
      <c r="J2" s="15">
        <f>'EIaE-IEP'!J2</f>
        <v>23.174926983060573</v>
      </c>
      <c r="K2" s="15">
        <f>'EIaE-IEP'!K2</f>
        <v>23.174926983060573</v>
      </c>
      <c r="L2" s="15">
        <f>'EIaE-IEP'!L2</f>
        <v>23.174926983060573</v>
      </c>
      <c r="M2" s="15">
        <f>'EIaE-IEP'!M2</f>
        <v>23.174926983060573</v>
      </c>
      <c r="N2" s="15">
        <f>'EIaE-IEP'!N2</f>
        <v>23.174926983060573</v>
      </c>
      <c r="O2" s="15">
        <f>'EIaE-IEP'!O2</f>
        <v>23.174926983060573</v>
      </c>
      <c r="P2" s="15">
        <f>'EIaE-IEP'!P2</f>
        <v>23.174926983060573</v>
      </c>
      <c r="Q2" s="15">
        <f>'EIaE-IEP'!Q2</f>
        <v>23.174926983060573</v>
      </c>
      <c r="R2" s="15">
        <f>'EIaE-IEP'!R2</f>
        <v>23.174926983060573</v>
      </c>
      <c r="S2" s="15">
        <f>'EIaE-IEP'!S2</f>
        <v>23.174926983060573</v>
      </c>
      <c r="T2" s="15">
        <f>'EIaE-IEP'!T2</f>
        <v>23.174926983060573</v>
      </c>
      <c r="U2" s="15">
        <f>'EIaE-IEP'!U2</f>
        <v>23.174926983060573</v>
      </c>
      <c r="V2" s="15">
        <f>'EIaE-IEP'!V2</f>
        <v>23.174926983060573</v>
      </c>
      <c r="W2" s="15">
        <f>'EIaE-IEP'!W2</f>
        <v>23.174926983060573</v>
      </c>
      <c r="X2" s="15">
        <f>'EIaE-IEP'!X2</f>
        <v>23.174926983060573</v>
      </c>
      <c r="Y2" s="15">
        <f>'EIaE-IEP'!Y2</f>
        <v>23.174926983060573</v>
      </c>
      <c r="Z2" s="15">
        <f>'EIaE-IEP'!Z2</f>
        <v>23.174926983060573</v>
      </c>
      <c r="AA2" s="15">
        <f>'EIaE-IEP'!AA2</f>
        <v>23.174926983060573</v>
      </c>
      <c r="AB2" s="15">
        <f>'EIaE-IEP'!AB2</f>
        <v>23.174926983060573</v>
      </c>
      <c r="AC2" s="15">
        <f>'EIaE-IEP'!AC2</f>
        <v>23.174926983060573</v>
      </c>
      <c r="AD2" s="15">
        <f>'EIaE-IEP'!AD2</f>
        <v>23.174926983060573</v>
      </c>
      <c r="AE2" s="15">
        <f>'EIaE-IEP'!AE2</f>
        <v>23.174926983060573</v>
      </c>
      <c r="AF2" s="15">
        <f>'EIaE-IEP'!AF2</f>
        <v>23.174926983060573</v>
      </c>
      <c r="AG2" s="15">
        <f>'EIaE-IEP'!AG2</f>
        <v>23.174926983060573</v>
      </c>
      <c r="AH2" s="15"/>
      <c r="AI2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40"/>
  <sheetViews>
    <sheetView topLeftCell="A8696" workbookViewId="0">
      <selection activeCell="K2" sqref="K2"/>
    </sheetView>
  </sheetViews>
  <sheetFormatPr defaultRowHeight="15"/>
  <cols>
    <col min="1" max="1" width="17.7109375" customWidth="1"/>
    <col min="2" max="2" width="20.7109375" customWidth="1"/>
  </cols>
  <sheetData>
    <row r="1" spans="1:14">
      <c r="A1" s="4" t="s">
        <v>235</v>
      </c>
      <c r="D1" t="s">
        <v>236</v>
      </c>
    </row>
    <row r="2" spans="1:14">
      <c r="B2" t="s">
        <v>220</v>
      </c>
      <c r="C2" t="s">
        <v>221</v>
      </c>
      <c r="D2" t="s">
        <v>222</v>
      </c>
      <c r="E2" t="s">
        <v>223</v>
      </c>
      <c r="F2" t="s">
        <v>224</v>
      </c>
      <c r="G2" t="s">
        <v>225</v>
      </c>
      <c r="H2" t="s">
        <v>226</v>
      </c>
      <c r="I2" t="s">
        <v>227</v>
      </c>
      <c r="J2" t="s">
        <v>228</v>
      </c>
      <c r="K2" t="s">
        <v>229</v>
      </c>
      <c r="L2" t="s">
        <v>230</v>
      </c>
      <c r="M2" t="s">
        <v>231</v>
      </c>
      <c r="N2" t="s">
        <v>232</v>
      </c>
    </row>
    <row r="3" spans="1:14">
      <c r="A3" s="28">
        <v>43680.166666666664</v>
      </c>
      <c r="B3" s="28">
        <v>43680</v>
      </c>
      <c r="C3">
        <v>34964545</v>
      </c>
      <c r="D3" t="s">
        <v>233</v>
      </c>
      <c r="G3" t="s">
        <v>234</v>
      </c>
      <c r="I3">
        <v>19.59</v>
      </c>
      <c r="J3">
        <v>20.377151999999999</v>
      </c>
      <c r="K3">
        <v>0.57247199999999998</v>
      </c>
      <c r="L3">
        <v>0.21718100000000001</v>
      </c>
      <c r="M3" t="b">
        <v>1</v>
      </c>
      <c r="N3">
        <v>1</v>
      </c>
    </row>
    <row r="4" spans="1:14">
      <c r="A4" s="28">
        <v>43680.208333333336</v>
      </c>
      <c r="B4" s="28">
        <v>43680.041666666664</v>
      </c>
      <c r="C4">
        <v>34964545</v>
      </c>
      <c r="D4" t="s">
        <v>233</v>
      </c>
      <c r="G4" t="s">
        <v>234</v>
      </c>
      <c r="I4">
        <v>19.09</v>
      </c>
      <c r="J4">
        <v>20.185147000000001</v>
      </c>
      <c r="K4">
        <v>0.83084899999999995</v>
      </c>
      <c r="L4">
        <v>0.261799</v>
      </c>
      <c r="M4" t="b">
        <v>1</v>
      </c>
      <c r="N4">
        <v>1</v>
      </c>
    </row>
    <row r="5" spans="1:14">
      <c r="A5" s="28">
        <v>43680.25</v>
      </c>
      <c r="B5" s="28">
        <v>43680.083333333336</v>
      </c>
      <c r="C5" s="29">
        <v>34964545</v>
      </c>
      <c r="D5" t="s">
        <v>233</v>
      </c>
      <c r="G5" t="s">
        <v>234</v>
      </c>
      <c r="I5">
        <v>17.16</v>
      </c>
      <c r="J5">
        <v>18.376382</v>
      </c>
      <c r="K5">
        <v>1.017692</v>
      </c>
      <c r="L5">
        <v>0.195357</v>
      </c>
      <c r="M5" t="b">
        <v>1</v>
      </c>
      <c r="N5">
        <v>1</v>
      </c>
    </row>
    <row r="6" spans="1:14">
      <c r="A6" s="28">
        <v>43680.291666666664</v>
      </c>
      <c r="B6" s="28">
        <v>43680.125</v>
      </c>
      <c r="C6">
        <v>34964545</v>
      </c>
      <c r="D6" t="s">
        <v>233</v>
      </c>
      <c r="G6" t="s">
        <v>234</v>
      </c>
      <c r="I6">
        <v>16.059999999999999</v>
      </c>
      <c r="J6">
        <v>16.253992</v>
      </c>
      <c r="K6">
        <v>7.7875E-2</v>
      </c>
      <c r="L6">
        <v>0.11195099999999999</v>
      </c>
      <c r="M6" t="b">
        <v>1</v>
      </c>
      <c r="N6">
        <v>1</v>
      </c>
    </row>
    <row r="7" spans="1:14">
      <c r="A7" s="28">
        <v>43680.333333333336</v>
      </c>
      <c r="B7" s="28">
        <v>43680.166666666664</v>
      </c>
      <c r="C7">
        <v>34964545</v>
      </c>
      <c r="D7" t="s">
        <v>233</v>
      </c>
      <c r="G7" t="s">
        <v>234</v>
      </c>
      <c r="I7">
        <v>15.28</v>
      </c>
      <c r="J7">
        <v>15.387582999999999</v>
      </c>
      <c r="K7">
        <v>7.3930000000000003E-3</v>
      </c>
      <c r="L7">
        <v>9.6023999999999998E-2</v>
      </c>
      <c r="M7" t="b">
        <v>1</v>
      </c>
      <c r="N7">
        <v>1</v>
      </c>
    </row>
    <row r="8" spans="1:14">
      <c r="A8" s="28">
        <v>43680.375</v>
      </c>
      <c r="B8" s="28">
        <v>43680.208333333336</v>
      </c>
      <c r="C8">
        <v>34964545</v>
      </c>
      <c r="D8" t="s">
        <v>233</v>
      </c>
      <c r="G8" t="s">
        <v>234</v>
      </c>
      <c r="I8">
        <v>15.56</v>
      </c>
      <c r="J8">
        <v>15.665486</v>
      </c>
      <c r="K8">
        <v>6.1149999999999998E-3</v>
      </c>
      <c r="L8">
        <v>9.937E-2</v>
      </c>
      <c r="M8" t="b">
        <v>1</v>
      </c>
      <c r="N8">
        <v>1</v>
      </c>
    </row>
    <row r="9" spans="1:14">
      <c r="A9" s="28">
        <v>43680.416666666664</v>
      </c>
      <c r="B9" s="28">
        <v>43680.25</v>
      </c>
      <c r="C9">
        <v>34964545</v>
      </c>
      <c r="D9" t="s">
        <v>233</v>
      </c>
      <c r="G9" t="s">
        <v>234</v>
      </c>
      <c r="I9">
        <v>17.149999999999999</v>
      </c>
      <c r="J9">
        <v>17.244617999999999</v>
      </c>
      <c r="K9">
        <v>0</v>
      </c>
      <c r="L9">
        <v>9.7951999999999997E-2</v>
      </c>
      <c r="M9" t="b">
        <v>1</v>
      </c>
      <c r="N9">
        <v>1</v>
      </c>
    </row>
    <row r="10" spans="1:14">
      <c r="A10" s="28">
        <v>43680.458333333336</v>
      </c>
      <c r="B10" s="28">
        <v>43680.291666666664</v>
      </c>
      <c r="C10">
        <v>34964545</v>
      </c>
      <c r="D10" t="s">
        <v>233</v>
      </c>
      <c r="G10" t="s">
        <v>234</v>
      </c>
      <c r="I10">
        <v>17.739999999999998</v>
      </c>
      <c r="J10">
        <v>18.323048</v>
      </c>
      <c r="K10">
        <v>0.46982099999999999</v>
      </c>
      <c r="L10">
        <v>0.113228</v>
      </c>
      <c r="M10" t="b">
        <v>1</v>
      </c>
      <c r="N10">
        <v>1</v>
      </c>
    </row>
    <row r="11" spans="1:14">
      <c r="A11" s="28">
        <v>43680.5</v>
      </c>
      <c r="B11" s="28">
        <v>43680.333333333336</v>
      </c>
      <c r="C11">
        <v>34964545</v>
      </c>
      <c r="D11" t="s">
        <v>233</v>
      </c>
      <c r="G11" t="s">
        <v>234</v>
      </c>
      <c r="I11">
        <v>19.489999999999998</v>
      </c>
      <c r="J11">
        <v>21.209235</v>
      </c>
      <c r="K11">
        <v>1.5801940000000001</v>
      </c>
      <c r="L11">
        <v>0.141541</v>
      </c>
      <c r="M11" t="b">
        <v>1</v>
      </c>
      <c r="N11">
        <v>1</v>
      </c>
    </row>
    <row r="12" spans="1:14">
      <c r="A12" s="28">
        <v>43680.541666666664</v>
      </c>
      <c r="B12" s="28">
        <v>43680.375</v>
      </c>
      <c r="C12">
        <v>34964545</v>
      </c>
      <c r="D12" t="s">
        <v>233</v>
      </c>
      <c r="G12" t="s">
        <v>234</v>
      </c>
      <c r="I12">
        <v>26.1</v>
      </c>
      <c r="J12">
        <v>31.248937999999999</v>
      </c>
      <c r="K12">
        <v>4.9823139999999997</v>
      </c>
      <c r="L12">
        <v>0.170791</v>
      </c>
      <c r="M12" t="b">
        <v>1</v>
      </c>
      <c r="N12">
        <v>1</v>
      </c>
    </row>
    <row r="13" spans="1:14">
      <c r="A13" s="28">
        <v>43680.583333333336</v>
      </c>
      <c r="B13" s="28">
        <v>43680.416666666664</v>
      </c>
      <c r="C13">
        <v>34964545</v>
      </c>
      <c r="D13" t="s">
        <v>233</v>
      </c>
      <c r="G13" t="s">
        <v>234</v>
      </c>
      <c r="I13">
        <v>44.91</v>
      </c>
      <c r="J13">
        <v>55.77778</v>
      </c>
      <c r="K13">
        <v>10.542897999999999</v>
      </c>
      <c r="L13">
        <v>0.32571499999999998</v>
      </c>
      <c r="M13" t="b">
        <v>1</v>
      </c>
      <c r="N13">
        <v>1</v>
      </c>
    </row>
    <row r="14" spans="1:14">
      <c r="A14" s="28">
        <v>43680.625</v>
      </c>
      <c r="B14" s="28">
        <v>43680.458333333336</v>
      </c>
      <c r="C14">
        <v>34964545</v>
      </c>
      <c r="D14" t="s">
        <v>233</v>
      </c>
      <c r="G14" t="s">
        <v>234</v>
      </c>
      <c r="I14">
        <v>31.47</v>
      </c>
      <c r="J14">
        <v>32.293109999999999</v>
      </c>
      <c r="K14">
        <v>0.70180299999999995</v>
      </c>
      <c r="L14">
        <v>0.126307</v>
      </c>
      <c r="M14" t="b">
        <v>1</v>
      </c>
      <c r="N14">
        <v>1</v>
      </c>
    </row>
    <row r="15" spans="1:14">
      <c r="A15" s="28">
        <v>43680.666666666664</v>
      </c>
      <c r="B15" s="28">
        <v>43680.5</v>
      </c>
      <c r="C15">
        <v>34964545</v>
      </c>
      <c r="D15" t="s">
        <v>233</v>
      </c>
      <c r="G15" t="s">
        <v>234</v>
      </c>
      <c r="I15">
        <v>27.01</v>
      </c>
      <c r="J15">
        <v>27.132553000000001</v>
      </c>
      <c r="K15">
        <v>0</v>
      </c>
      <c r="L15">
        <v>0.122553</v>
      </c>
      <c r="M15" t="b">
        <v>1</v>
      </c>
      <c r="N15">
        <v>1</v>
      </c>
    </row>
    <row r="16" spans="1:14">
      <c r="A16" s="28">
        <v>43680.708333333336</v>
      </c>
      <c r="B16" s="28">
        <v>43680.541666666664</v>
      </c>
      <c r="C16">
        <v>34964545</v>
      </c>
      <c r="D16" t="s">
        <v>233</v>
      </c>
      <c r="G16" t="s">
        <v>234</v>
      </c>
      <c r="I16">
        <v>37.71</v>
      </c>
      <c r="J16">
        <v>37.787424999999999</v>
      </c>
      <c r="K16">
        <v>0</v>
      </c>
      <c r="L16">
        <v>8.2424999999999998E-2</v>
      </c>
      <c r="M16" t="b">
        <v>1</v>
      </c>
      <c r="N16">
        <v>1</v>
      </c>
    </row>
    <row r="17" spans="1:14">
      <c r="A17" s="28">
        <v>43680.75</v>
      </c>
      <c r="B17" s="28">
        <v>43680.583333333336</v>
      </c>
      <c r="C17">
        <v>34964545</v>
      </c>
      <c r="D17" t="s">
        <v>233</v>
      </c>
      <c r="G17" t="s">
        <v>234</v>
      </c>
      <c r="I17">
        <v>30.64</v>
      </c>
      <c r="J17">
        <v>30.750540999999998</v>
      </c>
      <c r="K17">
        <v>0</v>
      </c>
      <c r="L17">
        <v>0.110541</v>
      </c>
      <c r="M17" t="b">
        <v>1</v>
      </c>
      <c r="N17">
        <v>1</v>
      </c>
    </row>
    <row r="18" spans="1:14">
      <c r="A18" s="28">
        <v>43680.791666666664</v>
      </c>
      <c r="B18" s="28">
        <v>43680.625</v>
      </c>
      <c r="C18">
        <v>34964545</v>
      </c>
      <c r="D18" t="s">
        <v>233</v>
      </c>
      <c r="G18" t="s">
        <v>234</v>
      </c>
      <c r="I18">
        <v>32.71</v>
      </c>
      <c r="J18">
        <v>32.849384000000001</v>
      </c>
      <c r="K18">
        <v>2.3703999999999999E-2</v>
      </c>
      <c r="L18">
        <v>0.11817999999999999</v>
      </c>
      <c r="M18" t="b">
        <v>1</v>
      </c>
      <c r="N18">
        <v>1</v>
      </c>
    </row>
    <row r="19" spans="1:14">
      <c r="A19" s="28">
        <v>43680.833333333336</v>
      </c>
      <c r="B19" s="28">
        <v>43680.666666666664</v>
      </c>
      <c r="C19">
        <v>34964545</v>
      </c>
      <c r="D19" t="s">
        <v>233</v>
      </c>
      <c r="G19" t="s">
        <v>234</v>
      </c>
      <c r="I19">
        <v>101.83</v>
      </c>
      <c r="J19">
        <v>102.416464</v>
      </c>
      <c r="K19">
        <v>0.67250699999999997</v>
      </c>
      <c r="L19">
        <v>-8.1044000000000005E-2</v>
      </c>
      <c r="M19" t="b">
        <v>1</v>
      </c>
      <c r="N19">
        <v>1</v>
      </c>
    </row>
    <row r="20" spans="1:14">
      <c r="A20" s="28">
        <v>43680.875</v>
      </c>
      <c r="B20" s="28">
        <v>43680.708333333336</v>
      </c>
      <c r="C20">
        <v>34964545</v>
      </c>
      <c r="D20" t="s">
        <v>233</v>
      </c>
      <c r="G20" t="s">
        <v>234</v>
      </c>
      <c r="I20">
        <v>43.69</v>
      </c>
      <c r="J20">
        <v>43.970925000000001</v>
      </c>
      <c r="K20">
        <v>0.31515199999999999</v>
      </c>
      <c r="L20">
        <v>-3.4227E-2</v>
      </c>
      <c r="M20" t="b">
        <v>1</v>
      </c>
      <c r="N20">
        <v>1</v>
      </c>
    </row>
    <row r="21" spans="1:14">
      <c r="A21" s="28">
        <v>43680.916666666664</v>
      </c>
      <c r="B21" s="28">
        <v>43680.75</v>
      </c>
      <c r="C21">
        <v>34964545</v>
      </c>
      <c r="D21" t="s">
        <v>233</v>
      </c>
      <c r="G21" t="s">
        <v>234</v>
      </c>
      <c r="I21">
        <v>36.049999999999997</v>
      </c>
      <c r="J21">
        <v>36.618976000000004</v>
      </c>
      <c r="K21">
        <v>0.48877799999999999</v>
      </c>
      <c r="L21">
        <v>8.1864999999999993E-2</v>
      </c>
      <c r="M21" t="b">
        <v>1</v>
      </c>
      <c r="N21">
        <v>1</v>
      </c>
    </row>
    <row r="22" spans="1:14">
      <c r="A22" s="28">
        <v>43680.958333333336</v>
      </c>
      <c r="B22" s="28">
        <v>43680.791666666664</v>
      </c>
      <c r="C22">
        <v>34964545</v>
      </c>
      <c r="D22" t="s">
        <v>233</v>
      </c>
      <c r="G22" t="s">
        <v>234</v>
      </c>
      <c r="I22">
        <v>32.630000000000003</v>
      </c>
      <c r="J22">
        <v>33.238874000000003</v>
      </c>
      <c r="K22">
        <v>0.38513799999999998</v>
      </c>
      <c r="L22">
        <v>0.22456999999999999</v>
      </c>
      <c r="M22" t="b">
        <v>1</v>
      </c>
      <c r="N22">
        <v>1</v>
      </c>
    </row>
    <row r="23" spans="1:14">
      <c r="A23" s="28">
        <v>43681</v>
      </c>
      <c r="B23" s="28">
        <v>43680.833333333336</v>
      </c>
      <c r="C23">
        <v>34964545</v>
      </c>
      <c r="D23" t="s">
        <v>233</v>
      </c>
      <c r="G23" t="s">
        <v>234</v>
      </c>
      <c r="I23">
        <v>28.28</v>
      </c>
      <c r="J23">
        <v>28.483612000000001</v>
      </c>
      <c r="K23">
        <v>0</v>
      </c>
      <c r="L23">
        <v>0.19944600000000001</v>
      </c>
      <c r="M23" t="b">
        <v>1</v>
      </c>
      <c r="N23">
        <v>1</v>
      </c>
    </row>
    <row r="24" spans="1:14">
      <c r="A24" s="28">
        <v>43681.041666666664</v>
      </c>
      <c r="B24" s="28">
        <v>43680.875</v>
      </c>
      <c r="C24">
        <v>34964545</v>
      </c>
      <c r="D24" t="s">
        <v>233</v>
      </c>
      <c r="G24" t="s">
        <v>234</v>
      </c>
      <c r="I24">
        <v>26.17</v>
      </c>
      <c r="J24">
        <v>26.294086</v>
      </c>
      <c r="K24">
        <v>0</v>
      </c>
      <c r="L24">
        <v>0.123253</v>
      </c>
      <c r="M24" t="b">
        <v>1</v>
      </c>
      <c r="N24">
        <v>1</v>
      </c>
    </row>
    <row r="25" spans="1:14">
      <c r="A25" s="28">
        <v>43681.083333333336</v>
      </c>
      <c r="B25" s="28">
        <v>43680.916666666664</v>
      </c>
      <c r="C25">
        <v>34964545</v>
      </c>
      <c r="D25" t="s">
        <v>233</v>
      </c>
      <c r="G25" t="s">
        <v>234</v>
      </c>
      <c r="I25">
        <v>24.14</v>
      </c>
      <c r="J25">
        <v>25.299731000000001</v>
      </c>
      <c r="K25">
        <v>1.0491360000000001</v>
      </c>
      <c r="L25">
        <v>0.113096</v>
      </c>
      <c r="M25" t="b">
        <v>1</v>
      </c>
      <c r="N25">
        <v>1</v>
      </c>
    </row>
    <row r="26" spans="1:14">
      <c r="A26" s="28">
        <v>43681.125</v>
      </c>
      <c r="B26" s="28">
        <v>43680.958333333336</v>
      </c>
      <c r="C26">
        <v>34964545</v>
      </c>
      <c r="D26" t="s">
        <v>233</v>
      </c>
      <c r="G26" t="s">
        <v>234</v>
      </c>
      <c r="I26">
        <v>23.06</v>
      </c>
      <c r="J26">
        <v>24.979908999999999</v>
      </c>
      <c r="K26">
        <v>1.7225140000000001</v>
      </c>
      <c r="L26">
        <v>0.19489500000000001</v>
      </c>
      <c r="M26" t="b">
        <v>1</v>
      </c>
      <c r="N26">
        <v>1</v>
      </c>
    </row>
    <row r="27" spans="1:14">
      <c r="A27" s="28">
        <v>43681.166666666664</v>
      </c>
      <c r="B27" s="28">
        <v>43681</v>
      </c>
      <c r="C27">
        <v>34964545</v>
      </c>
      <c r="D27" t="s">
        <v>233</v>
      </c>
      <c r="G27" t="s">
        <v>234</v>
      </c>
      <c r="I27">
        <v>20.94</v>
      </c>
      <c r="J27">
        <v>21.259083</v>
      </c>
      <c r="K27">
        <v>0.14821500000000001</v>
      </c>
      <c r="L27">
        <v>0.174202</v>
      </c>
      <c r="M27" t="b">
        <v>1</v>
      </c>
      <c r="N27">
        <v>1</v>
      </c>
    </row>
    <row r="28" spans="1:14">
      <c r="A28" s="28">
        <v>43681.208333333336</v>
      </c>
      <c r="B28" s="28">
        <v>43681.041666666664</v>
      </c>
      <c r="C28">
        <v>34964545</v>
      </c>
      <c r="D28" t="s">
        <v>233</v>
      </c>
      <c r="G28" t="s">
        <v>234</v>
      </c>
      <c r="I28">
        <v>20.93</v>
      </c>
      <c r="J28">
        <v>21.086728000000001</v>
      </c>
      <c r="K28">
        <v>-6.9650000000000004E-2</v>
      </c>
      <c r="L28">
        <v>0.227211</v>
      </c>
      <c r="M28" t="b">
        <v>1</v>
      </c>
      <c r="N28">
        <v>1</v>
      </c>
    </row>
    <row r="29" spans="1:14">
      <c r="A29" s="28">
        <v>43681.25</v>
      </c>
      <c r="B29" s="28">
        <v>43681.083333333336</v>
      </c>
      <c r="C29">
        <v>34964545</v>
      </c>
      <c r="D29" t="s">
        <v>233</v>
      </c>
      <c r="G29" t="s">
        <v>234</v>
      </c>
      <c r="I29">
        <v>19.09</v>
      </c>
      <c r="J29">
        <v>19.269712999999999</v>
      </c>
      <c r="K29">
        <v>0</v>
      </c>
      <c r="L29">
        <v>0.18304699999999999</v>
      </c>
      <c r="M29" t="b">
        <v>1</v>
      </c>
      <c r="N29">
        <v>1</v>
      </c>
    </row>
    <row r="30" spans="1:14">
      <c r="A30" s="28">
        <v>43681.291666666664</v>
      </c>
      <c r="B30" s="28">
        <v>43681.125</v>
      </c>
      <c r="C30">
        <v>34964545</v>
      </c>
      <c r="D30" t="s">
        <v>233</v>
      </c>
      <c r="G30" t="s">
        <v>234</v>
      </c>
      <c r="I30">
        <v>18.77</v>
      </c>
      <c r="J30">
        <v>18.950161000000001</v>
      </c>
      <c r="K30">
        <v>0</v>
      </c>
      <c r="L30">
        <v>0.18266099999999999</v>
      </c>
      <c r="M30" t="b">
        <v>1</v>
      </c>
      <c r="N30">
        <v>1</v>
      </c>
    </row>
    <row r="31" spans="1:14">
      <c r="A31" s="28">
        <v>43681.333333333336</v>
      </c>
      <c r="B31" s="28">
        <v>43681.166666666664</v>
      </c>
      <c r="C31">
        <v>34964545</v>
      </c>
      <c r="D31" t="s">
        <v>233</v>
      </c>
      <c r="G31" t="s">
        <v>234</v>
      </c>
      <c r="I31">
        <v>18.11</v>
      </c>
      <c r="J31">
        <v>18.308492999999999</v>
      </c>
      <c r="K31">
        <v>0</v>
      </c>
      <c r="L31">
        <v>0.196826</v>
      </c>
      <c r="M31" t="b">
        <v>1</v>
      </c>
      <c r="N31">
        <v>1</v>
      </c>
    </row>
    <row r="32" spans="1:14">
      <c r="A32" s="28">
        <v>43681.375</v>
      </c>
      <c r="B32" s="28">
        <v>43681.208333333336</v>
      </c>
      <c r="C32">
        <v>34964545</v>
      </c>
      <c r="D32" t="s">
        <v>233</v>
      </c>
      <c r="G32" t="s">
        <v>234</v>
      </c>
      <c r="I32">
        <v>16.88</v>
      </c>
      <c r="J32">
        <v>17.041352</v>
      </c>
      <c r="K32">
        <v>0</v>
      </c>
      <c r="L32">
        <v>0.163852</v>
      </c>
      <c r="M32" t="b">
        <v>1</v>
      </c>
      <c r="N32">
        <v>1</v>
      </c>
    </row>
    <row r="33" spans="1:14">
      <c r="A33" s="28">
        <v>43681.416666666664</v>
      </c>
      <c r="B33" s="28">
        <v>43681.25</v>
      </c>
      <c r="C33">
        <v>34964545</v>
      </c>
      <c r="D33" t="s">
        <v>233</v>
      </c>
      <c r="G33" t="s">
        <v>234</v>
      </c>
      <c r="I33">
        <v>15.92</v>
      </c>
      <c r="J33">
        <v>16.054379000000001</v>
      </c>
      <c r="K33">
        <v>0</v>
      </c>
      <c r="L33">
        <v>0.136879</v>
      </c>
      <c r="M33" t="b">
        <v>1</v>
      </c>
      <c r="N33">
        <v>1</v>
      </c>
    </row>
    <row r="34" spans="1:14">
      <c r="A34" s="28">
        <v>43681.458333333336</v>
      </c>
      <c r="B34" s="28">
        <v>43681.291666666664</v>
      </c>
      <c r="C34">
        <v>34964545</v>
      </c>
      <c r="D34" t="s">
        <v>233</v>
      </c>
      <c r="G34" t="s">
        <v>234</v>
      </c>
      <c r="I34">
        <v>15.42</v>
      </c>
      <c r="J34">
        <v>15.541694</v>
      </c>
      <c r="K34">
        <v>0</v>
      </c>
      <c r="L34">
        <v>0.11919399999999999</v>
      </c>
      <c r="M34" t="b">
        <v>1</v>
      </c>
      <c r="N34">
        <v>1</v>
      </c>
    </row>
    <row r="35" spans="1:14">
      <c r="A35" s="28">
        <v>43681.5</v>
      </c>
      <c r="B35" s="28">
        <v>43681.333333333336</v>
      </c>
      <c r="C35">
        <v>34964545</v>
      </c>
      <c r="D35" t="s">
        <v>233</v>
      </c>
      <c r="G35" t="s">
        <v>234</v>
      </c>
      <c r="I35">
        <v>18.45</v>
      </c>
      <c r="J35">
        <v>18.732924000000001</v>
      </c>
      <c r="K35">
        <v>0.14213300000000001</v>
      </c>
      <c r="L35">
        <v>0.144125</v>
      </c>
      <c r="M35" t="b">
        <v>1</v>
      </c>
      <c r="N35">
        <v>1</v>
      </c>
    </row>
    <row r="36" spans="1:14">
      <c r="A36" s="28">
        <v>43681.541666666664</v>
      </c>
      <c r="B36" s="28">
        <v>43681.375</v>
      </c>
      <c r="C36">
        <v>34964545</v>
      </c>
      <c r="D36" t="s">
        <v>233</v>
      </c>
      <c r="G36" t="s">
        <v>234</v>
      </c>
      <c r="I36">
        <v>20.6</v>
      </c>
      <c r="J36">
        <v>22.83494</v>
      </c>
      <c r="K36">
        <v>2.040403</v>
      </c>
      <c r="L36">
        <v>0.19453799999999999</v>
      </c>
      <c r="M36" t="b">
        <v>1</v>
      </c>
      <c r="N36">
        <v>1</v>
      </c>
    </row>
    <row r="37" spans="1:14">
      <c r="A37" s="28">
        <v>43681.583333333336</v>
      </c>
      <c r="B37" s="28">
        <v>43681.416666666664</v>
      </c>
      <c r="C37">
        <v>34964545</v>
      </c>
      <c r="D37" t="s">
        <v>233</v>
      </c>
      <c r="G37" t="s">
        <v>234</v>
      </c>
      <c r="I37">
        <v>22.99</v>
      </c>
      <c r="J37">
        <v>25.123584999999999</v>
      </c>
      <c r="K37">
        <v>1.9267829999999999</v>
      </c>
      <c r="L37">
        <v>0.20263500000000001</v>
      </c>
      <c r="M37" t="b">
        <v>1</v>
      </c>
      <c r="N37">
        <v>1</v>
      </c>
    </row>
    <row r="38" spans="1:14">
      <c r="A38" s="28">
        <v>43681.625</v>
      </c>
      <c r="B38" s="28">
        <v>43681.458333333336</v>
      </c>
      <c r="C38">
        <v>34964545</v>
      </c>
      <c r="D38" t="s">
        <v>233</v>
      </c>
      <c r="G38" t="s">
        <v>234</v>
      </c>
      <c r="I38">
        <v>25.62</v>
      </c>
      <c r="J38">
        <v>26.412009999999999</v>
      </c>
      <c r="K38">
        <v>0.44810299999999997</v>
      </c>
      <c r="L38">
        <v>0.34640700000000002</v>
      </c>
      <c r="M38" t="b">
        <v>1</v>
      </c>
      <c r="N38">
        <v>1</v>
      </c>
    </row>
    <row r="39" spans="1:14">
      <c r="A39" s="28">
        <v>43681.666666666664</v>
      </c>
      <c r="B39" s="28">
        <v>43681.5</v>
      </c>
      <c r="C39">
        <v>34964545</v>
      </c>
      <c r="D39" t="s">
        <v>233</v>
      </c>
      <c r="G39" t="s">
        <v>234</v>
      </c>
      <c r="I39">
        <v>26.1</v>
      </c>
      <c r="J39">
        <v>26.925827000000002</v>
      </c>
      <c r="K39">
        <v>0.411553</v>
      </c>
      <c r="L39">
        <v>0.412607</v>
      </c>
      <c r="M39" t="b">
        <v>1</v>
      </c>
      <c r="N39">
        <v>1</v>
      </c>
    </row>
    <row r="40" spans="1:14">
      <c r="A40" s="28">
        <v>43681.708333333336</v>
      </c>
      <c r="B40" s="28">
        <v>43681.541666666664</v>
      </c>
      <c r="C40">
        <v>34964545</v>
      </c>
      <c r="D40" t="s">
        <v>233</v>
      </c>
      <c r="G40" t="s">
        <v>234</v>
      </c>
      <c r="I40">
        <v>26.66</v>
      </c>
      <c r="J40">
        <v>28.894045999999999</v>
      </c>
      <c r="K40">
        <v>1.8427880000000001</v>
      </c>
      <c r="L40">
        <v>0.392092</v>
      </c>
      <c r="M40" t="b">
        <v>1</v>
      </c>
      <c r="N40">
        <v>1</v>
      </c>
    </row>
    <row r="41" spans="1:14">
      <c r="A41" s="28">
        <v>43681.75</v>
      </c>
      <c r="B41" s="28">
        <v>43681.583333333336</v>
      </c>
      <c r="C41">
        <v>34964545</v>
      </c>
      <c r="D41" t="s">
        <v>233</v>
      </c>
      <c r="G41" t="s">
        <v>234</v>
      </c>
      <c r="I41">
        <v>25.1</v>
      </c>
      <c r="J41">
        <v>25.919647000000001</v>
      </c>
      <c r="K41">
        <v>0.59432600000000002</v>
      </c>
      <c r="L41">
        <v>0.22698699999999999</v>
      </c>
      <c r="M41" t="b">
        <v>1</v>
      </c>
      <c r="N41">
        <v>1</v>
      </c>
    </row>
    <row r="42" spans="1:14">
      <c r="A42" s="28">
        <v>43681.791666666664</v>
      </c>
      <c r="B42" s="28">
        <v>43681.625</v>
      </c>
      <c r="C42">
        <v>34964545</v>
      </c>
      <c r="D42" t="s">
        <v>233</v>
      </c>
      <c r="G42" t="s">
        <v>234</v>
      </c>
      <c r="I42">
        <v>30.64</v>
      </c>
      <c r="J42">
        <v>30.690750999999999</v>
      </c>
      <c r="K42">
        <v>-3.0400000000000002E-3</v>
      </c>
      <c r="L42">
        <v>4.9625000000000002E-2</v>
      </c>
      <c r="M42" t="b">
        <v>1</v>
      </c>
      <c r="N42">
        <v>1</v>
      </c>
    </row>
    <row r="43" spans="1:14">
      <c r="A43" s="28">
        <v>43681.833333333336</v>
      </c>
      <c r="B43" s="28">
        <v>43681.666666666664</v>
      </c>
      <c r="C43">
        <v>34964545</v>
      </c>
      <c r="D43" t="s">
        <v>233</v>
      </c>
      <c r="G43" t="s">
        <v>234</v>
      </c>
      <c r="I43">
        <v>44.82</v>
      </c>
      <c r="J43">
        <v>44.735695999999997</v>
      </c>
      <c r="K43">
        <v>6.2964000000000006E-2</v>
      </c>
      <c r="L43">
        <v>-0.14226800000000001</v>
      </c>
      <c r="M43" t="b">
        <v>1</v>
      </c>
      <c r="N43">
        <v>1</v>
      </c>
    </row>
    <row r="44" spans="1:14">
      <c r="A44" s="28">
        <v>43681.875</v>
      </c>
      <c r="B44" s="28">
        <v>43681.708333333336</v>
      </c>
      <c r="C44">
        <v>34964545</v>
      </c>
      <c r="D44" t="s">
        <v>233</v>
      </c>
      <c r="G44" t="s">
        <v>234</v>
      </c>
      <c r="I44">
        <v>88.37</v>
      </c>
      <c r="J44">
        <v>88.315779000000006</v>
      </c>
      <c r="K44">
        <v>0.40416400000000002</v>
      </c>
      <c r="L44">
        <v>-0.45505099999999998</v>
      </c>
      <c r="M44" t="b">
        <v>1</v>
      </c>
      <c r="N44">
        <v>1</v>
      </c>
    </row>
    <row r="45" spans="1:14">
      <c r="A45" s="28">
        <v>43681.916666666664</v>
      </c>
      <c r="B45" s="28">
        <v>43681.75</v>
      </c>
      <c r="C45">
        <v>34964545</v>
      </c>
      <c r="D45" t="s">
        <v>233</v>
      </c>
      <c r="G45" t="s">
        <v>234</v>
      </c>
      <c r="I45">
        <v>66.14</v>
      </c>
      <c r="J45">
        <v>66.625516000000005</v>
      </c>
      <c r="K45">
        <v>0.76114999999999999</v>
      </c>
      <c r="L45">
        <v>-0.27646700000000002</v>
      </c>
      <c r="M45" t="b">
        <v>1</v>
      </c>
      <c r="N45">
        <v>1</v>
      </c>
    </row>
    <row r="46" spans="1:14">
      <c r="A46" s="28">
        <v>43681.958333333336</v>
      </c>
      <c r="B46" s="28">
        <v>43681.791666666664</v>
      </c>
      <c r="C46">
        <v>34964545</v>
      </c>
      <c r="D46" t="s">
        <v>233</v>
      </c>
      <c r="G46" t="s">
        <v>234</v>
      </c>
      <c r="I46">
        <v>30.23</v>
      </c>
      <c r="J46">
        <v>30.195264000000002</v>
      </c>
      <c r="K46">
        <v>4.4893000000000002E-2</v>
      </c>
      <c r="L46">
        <v>-7.7962000000000004E-2</v>
      </c>
      <c r="M46" t="b">
        <v>1</v>
      </c>
      <c r="N46">
        <v>1</v>
      </c>
    </row>
    <row r="47" spans="1:14">
      <c r="A47" s="28">
        <v>43682</v>
      </c>
      <c r="B47" s="28">
        <v>43681.833333333336</v>
      </c>
      <c r="C47">
        <v>34964545</v>
      </c>
      <c r="D47" t="s">
        <v>233</v>
      </c>
      <c r="G47" t="s">
        <v>234</v>
      </c>
      <c r="I47">
        <v>28.32</v>
      </c>
      <c r="J47">
        <v>28.628976000000002</v>
      </c>
      <c r="K47">
        <v>0.29664699999999999</v>
      </c>
      <c r="L47">
        <v>8.1620000000000009E-3</v>
      </c>
      <c r="M47" t="b">
        <v>1</v>
      </c>
      <c r="N47">
        <v>1</v>
      </c>
    </row>
    <row r="48" spans="1:14">
      <c r="A48" s="28">
        <v>43682.041666666664</v>
      </c>
      <c r="B48" s="28">
        <v>43681.875</v>
      </c>
      <c r="C48">
        <v>34964545</v>
      </c>
      <c r="D48" t="s">
        <v>233</v>
      </c>
      <c r="G48" t="s">
        <v>234</v>
      </c>
      <c r="I48">
        <v>28.71</v>
      </c>
      <c r="J48">
        <v>28.63194</v>
      </c>
      <c r="K48">
        <v>3.7525000000000003E-2</v>
      </c>
      <c r="L48">
        <v>-0.119752</v>
      </c>
      <c r="M48" t="b">
        <v>1</v>
      </c>
      <c r="N48">
        <v>1</v>
      </c>
    </row>
    <row r="49" spans="1:14">
      <c r="A49" s="28">
        <v>43682.083333333336</v>
      </c>
      <c r="B49" s="28">
        <v>43681.916666666664</v>
      </c>
      <c r="C49">
        <v>34964545</v>
      </c>
      <c r="D49" t="s">
        <v>233</v>
      </c>
      <c r="G49" t="s">
        <v>234</v>
      </c>
      <c r="I49">
        <v>24.09</v>
      </c>
      <c r="J49">
        <v>24.434443999999999</v>
      </c>
      <c r="K49">
        <v>0.53061100000000005</v>
      </c>
      <c r="L49">
        <v>-0.18116699999999999</v>
      </c>
      <c r="M49" t="b">
        <v>1</v>
      </c>
      <c r="N49">
        <v>1</v>
      </c>
    </row>
    <row r="50" spans="1:14">
      <c r="A50" s="28">
        <v>43682.125</v>
      </c>
      <c r="B50" s="28">
        <v>43681.958333333336</v>
      </c>
      <c r="C50">
        <v>34964545</v>
      </c>
      <c r="D50" t="s">
        <v>233</v>
      </c>
      <c r="G50" t="s">
        <v>234</v>
      </c>
      <c r="I50">
        <v>22.97</v>
      </c>
      <c r="J50">
        <v>23.173410000000001</v>
      </c>
      <c r="K50">
        <v>0.31522</v>
      </c>
      <c r="L50">
        <v>-0.10681</v>
      </c>
      <c r="M50" t="b">
        <v>1</v>
      </c>
      <c r="N50">
        <v>1</v>
      </c>
    </row>
    <row r="51" spans="1:14">
      <c r="A51" s="28">
        <v>43682.166666666664</v>
      </c>
      <c r="B51" s="28">
        <v>43682</v>
      </c>
      <c r="C51">
        <v>34964545</v>
      </c>
      <c r="D51" t="s">
        <v>233</v>
      </c>
      <c r="G51" t="s">
        <v>234</v>
      </c>
      <c r="I51">
        <v>21.92</v>
      </c>
      <c r="J51">
        <v>21.807296999999998</v>
      </c>
      <c r="K51">
        <v>-0.110551</v>
      </c>
      <c r="L51">
        <v>-5.4850000000000003E-3</v>
      </c>
      <c r="M51" t="b">
        <v>1</v>
      </c>
      <c r="N51">
        <v>1</v>
      </c>
    </row>
    <row r="52" spans="1:14">
      <c r="A52" s="28">
        <v>43682.208333333336</v>
      </c>
      <c r="B52" s="28">
        <v>43682.041666666664</v>
      </c>
      <c r="C52">
        <v>34964545</v>
      </c>
      <c r="D52" t="s">
        <v>233</v>
      </c>
      <c r="G52" t="s">
        <v>234</v>
      </c>
      <c r="I52">
        <v>19.07</v>
      </c>
      <c r="J52">
        <v>18.954457999999999</v>
      </c>
      <c r="K52">
        <v>-0.12704099999999999</v>
      </c>
      <c r="L52">
        <v>9.8320000000000005E-3</v>
      </c>
      <c r="M52" t="b">
        <v>1</v>
      </c>
      <c r="N52">
        <v>1</v>
      </c>
    </row>
    <row r="53" spans="1:14">
      <c r="A53" s="28">
        <v>43682.25</v>
      </c>
      <c r="B53" s="28">
        <v>43682.083333333336</v>
      </c>
      <c r="C53">
        <v>34964545</v>
      </c>
      <c r="D53" t="s">
        <v>233</v>
      </c>
      <c r="G53" t="s">
        <v>234</v>
      </c>
      <c r="I53">
        <v>17.86</v>
      </c>
      <c r="J53">
        <v>17.814658000000001</v>
      </c>
      <c r="K53">
        <v>-1.2548999999999999E-2</v>
      </c>
      <c r="L53">
        <v>-3.5292999999999998E-2</v>
      </c>
      <c r="M53" t="b">
        <v>1</v>
      </c>
      <c r="N53">
        <v>1</v>
      </c>
    </row>
    <row r="54" spans="1:14">
      <c r="A54" s="28">
        <v>43682.291666666664</v>
      </c>
      <c r="B54" s="28">
        <v>43682.125</v>
      </c>
      <c r="C54">
        <v>34964545</v>
      </c>
      <c r="D54" t="s">
        <v>233</v>
      </c>
      <c r="G54" t="s">
        <v>234</v>
      </c>
      <c r="I54">
        <v>16.78</v>
      </c>
      <c r="J54">
        <v>16.727633999999998</v>
      </c>
      <c r="K54">
        <v>-1.7340000000000001E-3</v>
      </c>
      <c r="L54">
        <v>-5.0632000000000003E-2</v>
      </c>
      <c r="M54" t="b">
        <v>1</v>
      </c>
      <c r="N54">
        <v>1</v>
      </c>
    </row>
    <row r="55" spans="1:14">
      <c r="A55" s="28">
        <v>43682.333333333336</v>
      </c>
      <c r="B55" s="28">
        <v>43682.166666666664</v>
      </c>
      <c r="C55">
        <v>34964545</v>
      </c>
      <c r="D55" t="s">
        <v>233</v>
      </c>
      <c r="G55" t="s">
        <v>234</v>
      </c>
      <c r="I55">
        <v>16.7</v>
      </c>
      <c r="J55">
        <v>16.645059</v>
      </c>
      <c r="K55">
        <v>-1.4234E-2</v>
      </c>
      <c r="L55">
        <v>-4.2374000000000002E-2</v>
      </c>
      <c r="M55" t="b">
        <v>1</v>
      </c>
      <c r="N55">
        <v>1</v>
      </c>
    </row>
    <row r="56" spans="1:14">
      <c r="A56" s="28">
        <v>43682.375</v>
      </c>
      <c r="B56" s="28">
        <v>43682.208333333336</v>
      </c>
      <c r="C56">
        <v>34964545</v>
      </c>
      <c r="D56" t="s">
        <v>233</v>
      </c>
      <c r="G56" t="s">
        <v>234</v>
      </c>
      <c r="I56">
        <v>17.98</v>
      </c>
      <c r="J56">
        <v>17.909244999999999</v>
      </c>
      <c r="K56">
        <v>-6.3839999999999994E-2</v>
      </c>
      <c r="L56">
        <v>-3.5820000000000001E-3</v>
      </c>
      <c r="M56" t="b">
        <v>1</v>
      </c>
      <c r="N56">
        <v>1</v>
      </c>
    </row>
    <row r="57" spans="1:14">
      <c r="A57" s="28">
        <v>43682.416666666664</v>
      </c>
      <c r="B57" s="28">
        <v>43682.25</v>
      </c>
      <c r="C57">
        <v>34964545</v>
      </c>
      <c r="D57" t="s">
        <v>233</v>
      </c>
      <c r="G57" t="s">
        <v>234</v>
      </c>
      <c r="I57">
        <v>19.190000000000001</v>
      </c>
      <c r="J57">
        <v>19.779029000000001</v>
      </c>
      <c r="K57">
        <v>0.581403</v>
      </c>
      <c r="L57">
        <v>1.2626E-2</v>
      </c>
      <c r="M57" t="b">
        <v>1</v>
      </c>
      <c r="N57">
        <v>1</v>
      </c>
    </row>
    <row r="58" spans="1:14">
      <c r="A58" s="28">
        <v>43682.458333333336</v>
      </c>
      <c r="B58" s="28">
        <v>43682.291666666664</v>
      </c>
      <c r="C58">
        <v>34964545</v>
      </c>
      <c r="D58" t="s">
        <v>233</v>
      </c>
      <c r="G58" t="s">
        <v>234</v>
      </c>
      <c r="I58">
        <v>19.5</v>
      </c>
      <c r="J58">
        <v>19.93721</v>
      </c>
      <c r="K58">
        <v>0.51518900000000001</v>
      </c>
      <c r="L58">
        <v>-8.2144999999999996E-2</v>
      </c>
      <c r="M58" t="b">
        <v>1</v>
      </c>
      <c r="N58">
        <v>1</v>
      </c>
    </row>
    <row r="59" spans="1:14">
      <c r="A59" s="28">
        <v>43682.5</v>
      </c>
      <c r="B59" s="28">
        <v>43682.333333333336</v>
      </c>
      <c r="C59">
        <v>34964545</v>
      </c>
      <c r="D59" t="s">
        <v>233</v>
      </c>
      <c r="G59" t="s">
        <v>234</v>
      </c>
      <c r="I59">
        <v>22.13</v>
      </c>
      <c r="J59">
        <v>23.460194000000001</v>
      </c>
      <c r="K59">
        <v>1.4370810000000001</v>
      </c>
      <c r="L59">
        <v>-0.111054</v>
      </c>
      <c r="M59" t="b">
        <v>1</v>
      </c>
      <c r="N59">
        <v>1</v>
      </c>
    </row>
    <row r="60" spans="1:14">
      <c r="A60" s="28">
        <v>43682.541666666664</v>
      </c>
      <c r="B60" s="28">
        <v>43682.375</v>
      </c>
      <c r="C60">
        <v>34964545</v>
      </c>
      <c r="D60" t="s">
        <v>233</v>
      </c>
      <c r="G60" t="s">
        <v>234</v>
      </c>
      <c r="I60">
        <v>23.47</v>
      </c>
      <c r="J60">
        <v>24.531106000000001</v>
      </c>
      <c r="K60">
        <v>1.220669</v>
      </c>
      <c r="L60">
        <v>-0.15456300000000001</v>
      </c>
      <c r="M60" t="b">
        <v>1</v>
      </c>
      <c r="N60">
        <v>1</v>
      </c>
    </row>
    <row r="61" spans="1:14">
      <c r="A61" s="28">
        <v>43682.583333333336</v>
      </c>
      <c r="B61" s="28">
        <v>43682.416666666664</v>
      </c>
      <c r="C61">
        <v>34964545</v>
      </c>
      <c r="D61" t="s">
        <v>233</v>
      </c>
      <c r="G61" t="s">
        <v>234</v>
      </c>
      <c r="I61">
        <v>24.56</v>
      </c>
      <c r="J61">
        <v>25.359105</v>
      </c>
      <c r="K61">
        <v>1.0818460000000001</v>
      </c>
      <c r="L61">
        <v>-0.27940799999999999</v>
      </c>
      <c r="M61" t="b">
        <v>1</v>
      </c>
      <c r="N61">
        <v>1</v>
      </c>
    </row>
    <row r="62" spans="1:14">
      <c r="A62" s="28">
        <v>43682.625</v>
      </c>
      <c r="B62" s="28">
        <v>43682.458333333336</v>
      </c>
      <c r="C62">
        <v>34964545</v>
      </c>
      <c r="D62" t="s">
        <v>233</v>
      </c>
      <c r="G62" t="s">
        <v>234</v>
      </c>
      <c r="I62">
        <v>35.58</v>
      </c>
      <c r="J62">
        <v>37.205927000000003</v>
      </c>
      <c r="K62">
        <v>1.988459</v>
      </c>
      <c r="L62">
        <v>-0.36086499999999999</v>
      </c>
      <c r="M62" t="b">
        <v>1</v>
      </c>
      <c r="N62">
        <v>1</v>
      </c>
    </row>
    <row r="63" spans="1:14">
      <c r="A63" s="28">
        <v>43682.666666666664</v>
      </c>
      <c r="B63" s="28">
        <v>43682.5</v>
      </c>
      <c r="C63">
        <v>34964545</v>
      </c>
      <c r="D63" t="s">
        <v>233</v>
      </c>
      <c r="G63" t="s">
        <v>234</v>
      </c>
      <c r="I63">
        <v>26.9</v>
      </c>
      <c r="J63">
        <v>25.651703999999999</v>
      </c>
      <c r="K63">
        <v>-0.98953899999999995</v>
      </c>
      <c r="L63">
        <v>-0.26042300000000002</v>
      </c>
      <c r="M63" t="b">
        <v>1</v>
      </c>
      <c r="N63">
        <v>1</v>
      </c>
    </row>
    <row r="64" spans="1:14">
      <c r="A64" s="28">
        <v>43682.708333333336</v>
      </c>
      <c r="B64" s="28">
        <v>43682.541666666664</v>
      </c>
      <c r="C64">
        <v>34964545</v>
      </c>
      <c r="D64" t="s">
        <v>233</v>
      </c>
      <c r="G64" t="s">
        <v>234</v>
      </c>
      <c r="I64">
        <v>43.93</v>
      </c>
      <c r="J64">
        <v>30.459942000000002</v>
      </c>
      <c r="K64">
        <v>-12.969730999999999</v>
      </c>
      <c r="L64">
        <v>-0.49532700000000002</v>
      </c>
      <c r="M64" t="b">
        <v>1</v>
      </c>
      <c r="N64">
        <v>1</v>
      </c>
    </row>
    <row r="65" spans="1:14">
      <c r="A65" s="28">
        <v>43682.75</v>
      </c>
      <c r="B65" s="28">
        <v>43682.583333333336</v>
      </c>
      <c r="C65">
        <v>34964545</v>
      </c>
      <c r="D65" t="s">
        <v>233</v>
      </c>
      <c r="G65" t="s">
        <v>234</v>
      </c>
      <c r="I65">
        <v>31.98</v>
      </c>
      <c r="J65">
        <v>27.299318</v>
      </c>
      <c r="K65">
        <v>-4.3397769999999998</v>
      </c>
      <c r="L65">
        <v>-0.34507199999999999</v>
      </c>
      <c r="M65" t="b">
        <v>1</v>
      </c>
      <c r="N65">
        <v>1</v>
      </c>
    </row>
    <row r="66" spans="1:14">
      <c r="A66" s="28">
        <v>43682.791666666664</v>
      </c>
      <c r="B66" s="28">
        <v>43682.625</v>
      </c>
      <c r="C66">
        <v>34964545</v>
      </c>
      <c r="D66" t="s">
        <v>233</v>
      </c>
      <c r="G66" t="s">
        <v>234</v>
      </c>
      <c r="I66">
        <v>30.19</v>
      </c>
      <c r="J66">
        <v>26.978159000000002</v>
      </c>
      <c r="K66">
        <v>-2.8318620000000001</v>
      </c>
      <c r="L66">
        <v>-0.38247900000000001</v>
      </c>
      <c r="M66" t="b">
        <v>1</v>
      </c>
      <c r="N66">
        <v>1</v>
      </c>
    </row>
    <row r="67" spans="1:14">
      <c r="A67" s="28">
        <v>43682.833333333336</v>
      </c>
      <c r="B67" s="28">
        <v>43682.666666666664</v>
      </c>
      <c r="C67">
        <v>34964545</v>
      </c>
      <c r="D67" t="s">
        <v>233</v>
      </c>
      <c r="G67" t="s">
        <v>234</v>
      </c>
      <c r="I67">
        <v>31.66</v>
      </c>
      <c r="J67">
        <v>29.945727000000002</v>
      </c>
      <c r="K67">
        <v>-1.2469790000000001</v>
      </c>
      <c r="L67">
        <v>-0.46396100000000001</v>
      </c>
      <c r="M67" t="b">
        <v>1</v>
      </c>
      <c r="N67">
        <v>1</v>
      </c>
    </row>
    <row r="68" spans="1:14">
      <c r="A68" s="28">
        <v>43682.875</v>
      </c>
      <c r="B68" s="28">
        <v>43682.708333333336</v>
      </c>
      <c r="C68">
        <v>34964545</v>
      </c>
      <c r="D68" t="s">
        <v>233</v>
      </c>
      <c r="G68" t="s">
        <v>234</v>
      </c>
      <c r="I68">
        <v>33.880000000000003</v>
      </c>
      <c r="J68">
        <v>31.724383</v>
      </c>
      <c r="K68">
        <v>-1.6179829999999999</v>
      </c>
      <c r="L68">
        <v>-0.53596699999999997</v>
      </c>
      <c r="M68" t="b">
        <v>1</v>
      </c>
      <c r="N68">
        <v>1</v>
      </c>
    </row>
    <row r="69" spans="1:14">
      <c r="A69" s="28">
        <v>43682.916666666664</v>
      </c>
      <c r="B69" s="28">
        <v>43682.75</v>
      </c>
      <c r="C69">
        <v>34964545</v>
      </c>
      <c r="D69" t="s">
        <v>233</v>
      </c>
      <c r="G69" t="s">
        <v>234</v>
      </c>
      <c r="I69">
        <v>35.61</v>
      </c>
      <c r="J69">
        <v>34.552976999999998</v>
      </c>
      <c r="K69">
        <v>-0.43411300000000003</v>
      </c>
      <c r="L69">
        <v>-0.62207699999999999</v>
      </c>
      <c r="M69" t="b">
        <v>1</v>
      </c>
      <c r="N69">
        <v>1</v>
      </c>
    </row>
    <row r="70" spans="1:14">
      <c r="A70" s="28">
        <v>43682.958333333336</v>
      </c>
      <c r="B70" s="28">
        <v>43682.791666666664</v>
      </c>
      <c r="C70">
        <v>34964545</v>
      </c>
      <c r="D70" t="s">
        <v>233</v>
      </c>
      <c r="G70" t="s">
        <v>234</v>
      </c>
      <c r="I70">
        <v>28.93</v>
      </c>
      <c r="J70">
        <v>28.304185</v>
      </c>
      <c r="K70">
        <v>-0.21254899999999999</v>
      </c>
      <c r="L70">
        <v>-0.41159899999999999</v>
      </c>
      <c r="M70" t="b">
        <v>1</v>
      </c>
      <c r="N70">
        <v>1</v>
      </c>
    </row>
    <row r="71" spans="1:14">
      <c r="A71" s="28">
        <v>43683</v>
      </c>
      <c r="B71" s="28">
        <v>43682.833333333336</v>
      </c>
      <c r="C71">
        <v>34964545</v>
      </c>
      <c r="D71" t="s">
        <v>233</v>
      </c>
      <c r="G71" t="s">
        <v>234</v>
      </c>
      <c r="I71">
        <v>26.49</v>
      </c>
      <c r="J71">
        <v>26.17916</v>
      </c>
      <c r="K71">
        <v>-2.7890999999999999E-2</v>
      </c>
      <c r="L71">
        <v>-0.28544999999999998</v>
      </c>
      <c r="M71" t="b">
        <v>1</v>
      </c>
      <c r="N71">
        <v>1</v>
      </c>
    </row>
    <row r="72" spans="1:14">
      <c r="A72" s="28">
        <v>43683.041666666664</v>
      </c>
      <c r="B72" s="28">
        <v>43682.875</v>
      </c>
      <c r="C72">
        <v>34964545</v>
      </c>
      <c r="D72" t="s">
        <v>233</v>
      </c>
      <c r="G72" t="s">
        <v>234</v>
      </c>
      <c r="I72">
        <v>25.87</v>
      </c>
      <c r="J72">
        <v>25.515996000000001</v>
      </c>
      <c r="K72">
        <v>-3.3306000000000002E-2</v>
      </c>
      <c r="L72">
        <v>-0.32153100000000001</v>
      </c>
      <c r="M72" t="b">
        <v>1</v>
      </c>
      <c r="N72">
        <v>1</v>
      </c>
    </row>
    <row r="73" spans="1:14">
      <c r="A73" s="28">
        <v>43683.083333333336</v>
      </c>
      <c r="B73" s="28">
        <v>43682.916666666664</v>
      </c>
      <c r="C73">
        <v>34964545</v>
      </c>
      <c r="D73" t="s">
        <v>233</v>
      </c>
      <c r="G73" t="s">
        <v>234</v>
      </c>
      <c r="I73">
        <v>21.81</v>
      </c>
      <c r="J73">
        <v>22.864377000000001</v>
      </c>
      <c r="K73">
        <v>1.2736639999999999</v>
      </c>
      <c r="L73">
        <v>-0.21678700000000001</v>
      </c>
      <c r="M73" t="b">
        <v>1</v>
      </c>
      <c r="N73">
        <v>1</v>
      </c>
    </row>
    <row r="74" spans="1:14">
      <c r="A74" s="28">
        <v>43683.125</v>
      </c>
      <c r="B74" s="28">
        <v>43682.958333333336</v>
      </c>
      <c r="C74">
        <v>34964545</v>
      </c>
      <c r="D74" t="s">
        <v>233</v>
      </c>
      <c r="G74" t="s">
        <v>234</v>
      </c>
      <c r="I74">
        <v>20.170000000000002</v>
      </c>
      <c r="J74">
        <v>20.187443999999999</v>
      </c>
      <c r="K74">
        <v>0.25980599999999998</v>
      </c>
      <c r="L74">
        <v>-0.246529</v>
      </c>
      <c r="M74" t="b">
        <v>1</v>
      </c>
      <c r="N74">
        <v>1</v>
      </c>
    </row>
    <row r="75" spans="1:14">
      <c r="A75" s="28">
        <v>43683.166666666664</v>
      </c>
      <c r="B75" s="28">
        <v>43683</v>
      </c>
      <c r="C75">
        <v>34964545</v>
      </c>
      <c r="D75" t="s">
        <v>233</v>
      </c>
      <c r="G75" t="s">
        <v>234</v>
      </c>
      <c r="I75">
        <v>19.16</v>
      </c>
      <c r="J75">
        <v>18.957944999999999</v>
      </c>
      <c r="K75">
        <v>-2.5614000000000001E-2</v>
      </c>
      <c r="L75">
        <v>-0.17727499999999999</v>
      </c>
      <c r="M75" t="b">
        <v>1</v>
      </c>
      <c r="N75">
        <v>1</v>
      </c>
    </row>
    <row r="76" spans="1:14">
      <c r="A76" s="28">
        <v>43683.208333333336</v>
      </c>
      <c r="B76" s="28">
        <v>43683.041666666664</v>
      </c>
      <c r="C76">
        <v>34964545</v>
      </c>
      <c r="D76" t="s">
        <v>233</v>
      </c>
      <c r="G76" t="s">
        <v>234</v>
      </c>
      <c r="I76">
        <v>16.62</v>
      </c>
      <c r="J76">
        <v>16.473146</v>
      </c>
      <c r="K76">
        <v>-1.8301000000000001E-2</v>
      </c>
      <c r="L76">
        <v>-0.12772</v>
      </c>
      <c r="M76" t="b">
        <v>1</v>
      </c>
      <c r="N76">
        <v>1</v>
      </c>
    </row>
    <row r="77" spans="1:14">
      <c r="A77" s="28">
        <v>43683.25</v>
      </c>
      <c r="B77" s="28">
        <v>43683.083333333336</v>
      </c>
      <c r="C77">
        <v>34964545</v>
      </c>
      <c r="D77" t="s">
        <v>233</v>
      </c>
      <c r="G77" t="s">
        <v>234</v>
      </c>
      <c r="I77">
        <v>14.63</v>
      </c>
      <c r="J77">
        <v>14.490897</v>
      </c>
      <c r="K77">
        <v>0</v>
      </c>
      <c r="L77">
        <v>-0.134936</v>
      </c>
      <c r="M77" t="b">
        <v>1</v>
      </c>
      <c r="N77">
        <v>1</v>
      </c>
    </row>
    <row r="78" spans="1:14">
      <c r="A78" s="28">
        <v>43683.291666666664</v>
      </c>
      <c r="B78" s="28">
        <v>43683.125</v>
      </c>
      <c r="C78">
        <v>34964545</v>
      </c>
      <c r="D78" t="s">
        <v>233</v>
      </c>
      <c r="G78" t="s">
        <v>234</v>
      </c>
      <c r="I78">
        <v>14.57</v>
      </c>
      <c r="J78">
        <v>14.418881000000001</v>
      </c>
      <c r="K78">
        <v>0</v>
      </c>
      <c r="L78">
        <v>-0.15528500000000001</v>
      </c>
      <c r="M78" t="b">
        <v>1</v>
      </c>
      <c r="N78">
        <v>1</v>
      </c>
    </row>
    <row r="79" spans="1:14">
      <c r="A79" s="28">
        <v>43683.333333333336</v>
      </c>
      <c r="B79" s="28">
        <v>43683.166666666664</v>
      </c>
      <c r="C79">
        <v>34964545</v>
      </c>
      <c r="D79" t="s">
        <v>233</v>
      </c>
      <c r="G79" t="s">
        <v>234</v>
      </c>
      <c r="I79">
        <v>14.97</v>
      </c>
      <c r="J79">
        <v>14.822077</v>
      </c>
      <c r="K79">
        <v>0</v>
      </c>
      <c r="L79">
        <v>-0.14959</v>
      </c>
      <c r="M79" t="b">
        <v>1</v>
      </c>
      <c r="N79">
        <v>1</v>
      </c>
    </row>
    <row r="80" spans="1:14">
      <c r="A80" s="28">
        <v>43683.375</v>
      </c>
      <c r="B80" s="28">
        <v>43683.208333333336</v>
      </c>
      <c r="C80">
        <v>34964545</v>
      </c>
      <c r="D80" t="s">
        <v>233</v>
      </c>
      <c r="G80" t="s">
        <v>234</v>
      </c>
      <c r="I80">
        <v>16.22</v>
      </c>
      <c r="J80">
        <v>16.073793999999999</v>
      </c>
      <c r="K80">
        <v>0</v>
      </c>
      <c r="L80">
        <v>-0.14954000000000001</v>
      </c>
      <c r="M80" t="b">
        <v>1</v>
      </c>
      <c r="N80">
        <v>1</v>
      </c>
    </row>
    <row r="81" spans="1:14">
      <c r="A81" s="28">
        <v>43683.416666666664</v>
      </c>
      <c r="B81" s="28">
        <v>43683.25</v>
      </c>
      <c r="C81">
        <v>34964545</v>
      </c>
      <c r="D81" t="s">
        <v>233</v>
      </c>
      <c r="G81" t="s">
        <v>234</v>
      </c>
      <c r="I81">
        <v>17.420000000000002</v>
      </c>
      <c r="J81">
        <v>17.008053</v>
      </c>
      <c r="K81">
        <v>-0.246141</v>
      </c>
      <c r="L81">
        <v>-0.16414000000000001</v>
      </c>
      <c r="M81" t="b">
        <v>1</v>
      </c>
      <c r="N81">
        <v>1</v>
      </c>
    </row>
    <row r="82" spans="1:14">
      <c r="A82" s="28">
        <v>43683.458333333336</v>
      </c>
      <c r="B82" s="28">
        <v>43683.291666666664</v>
      </c>
      <c r="C82">
        <v>34964545</v>
      </c>
      <c r="D82" t="s">
        <v>233</v>
      </c>
      <c r="G82" t="s">
        <v>234</v>
      </c>
      <c r="I82">
        <v>18.28</v>
      </c>
      <c r="J82">
        <v>18.008384</v>
      </c>
      <c r="K82">
        <v>-5.4153E-2</v>
      </c>
      <c r="L82">
        <v>-0.21996199999999999</v>
      </c>
      <c r="M82" t="b">
        <v>1</v>
      </c>
      <c r="N82">
        <v>1</v>
      </c>
    </row>
    <row r="83" spans="1:14">
      <c r="A83" s="28">
        <v>43683.5</v>
      </c>
      <c r="B83" s="28">
        <v>43683.333333333336</v>
      </c>
      <c r="C83">
        <v>34964545</v>
      </c>
      <c r="D83" t="s">
        <v>233</v>
      </c>
      <c r="G83" t="s">
        <v>234</v>
      </c>
      <c r="I83">
        <v>20.3</v>
      </c>
      <c r="J83">
        <v>19.786660999999999</v>
      </c>
      <c r="K83">
        <v>-0.27043</v>
      </c>
      <c r="L83">
        <v>-0.24290900000000001</v>
      </c>
      <c r="M83" t="b">
        <v>1</v>
      </c>
      <c r="N83">
        <v>1</v>
      </c>
    </row>
    <row r="84" spans="1:14">
      <c r="A84" s="28">
        <v>43683.541666666664</v>
      </c>
      <c r="B84" s="28">
        <v>43683.375</v>
      </c>
      <c r="C84">
        <v>34964545</v>
      </c>
      <c r="D84" t="s">
        <v>233</v>
      </c>
      <c r="G84" t="s">
        <v>234</v>
      </c>
      <c r="I84">
        <v>22.72</v>
      </c>
      <c r="J84">
        <v>22.41846</v>
      </c>
      <c r="K84">
        <v>-3.1028E-2</v>
      </c>
      <c r="L84">
        <v>-0.27217799999999998</v>
      </c>
      <c r="M84" t="b">
        <v>1</v>
      </c>
      <c r="N84">
        <v>1</v>
      </c>
    </row>
    <row r="85" spans="1:14">
      <c r="A85" s="28">
        <v>43683.583333333336</v>
      </c>
      <c r="B85" s="28">
        <v>43683.416666666664</v>
      </c>
      <c r="C85">
        <v>34964545</v>
      </c>
      <c r="D85" t="s">
        <v>233</v>
      </c>
      <c r="G85" t="s">
        <v>234</v>
      </c>
      <c r="I85">
        <v>25.83</v>
      </c>
      <c r="J85">
        <v>25.058608</v>
      </c>
      <c r="K85">
        <v>-0.524891</v>
      </c>
      <c r="L85">
        <v>-0.248168</v>
      </c>
      <c r="M85" t="b">
        <v>1</v>
      </c>
      <c r="N85">
        <v>1</v>
      </c>
    </row>
    <row r="86" spans="1:14">
      <c r="A86" s="28">
        <v>43683.625</v>
      </c>
      <c r="B86" s="28">
        <v>43683.458333333336</v>
      </c>
      <c r="C86">
        <v>34964545</v>
      </c>
      <c r="D86" t="s">
        <v>233</v>
      </c>
      <c r="G86" t="s">
        <v>234</v>
      </c>
      <c r="I86">
        <v>30.45</v>
      </c>
      <c r="J86">
        <v>24.672924999999999</v>
      </c>
      <c r="K86">
        <v>-5.6710570000000002</v>
      </c>
      <c r="L86">
        <v>-0.106851</v>
      </c>
      <c r="M86" t="b">
        <v>1</v>
      </c>
      <c r="N86">
        <v>1</v>
      </c>
    </row>
    <row r="87" spans="1:14">
      <c r="A87" s="28">
        <v>43683.666666666664</v>
      </c>
      <c r="B87" s="28">
        <v>43683.5</v>
      </c>
      <c r="C87">
        <v>34964545</v>
      </c>
      <c r="D87" t="s">
        <v>233</v>
      </c>
      <c r="G87" t="s">
        <v>234</v>
      </c>
      <c r="I87">
        <v>26.95</v>
      </c>
      <c r="J87">
        <v>23.873407</v>
      </c>
      <c r="K87">
        <v>-2.8693590000000002</v>
      </c>
      <c r="L87">
        <v>-0.203902</v>
      </c>
      <c r="M87" t="b">
        <v>1</v>
      </c>
      <c r="N87">
        <v>1</v>
      </c>
    </row>
    <row r="88" spans="1:14">
      <c r="A88" s="28">
        <v>43683.708333333336</v>
      </c>
      <c r="B88" s="28">
        <v>43683.541666666664</v>
      </c>
      <c r="C88">
        <v>34964545</v>
      </c>
      <c r="D88" t="s">
        <v>233</v>
      </c>
      <c r="G88" t="s">
        <v>234</v>
      </c>
      <c r="I88">
        <v>25.44</v>
      </c>
      <c r="J88">
        <v>24.183187</v>
      </c>
      <c r="K88">
        <v>-1.1686019999999999</v>
      </c>
      <c r="L88">
        <v>-8.9044999999999999E-2</v>
      </c>
      <c r="M88" t="b">
        <v>1</v>
      </c>
      <c r="N88">
        <v>1</v>
      </c>
    </row>
    <row r="89" spans="1:14">
      <c r="A89" s="28">
        <v>43683.75</v>
      </c>
      <c r="B89" s="28">
        <v>43683.583333333336</v>
      </c>
      <c r="C89">
        <v>34964545</v>
      </c>
      <c r="D89" t="s">
        <v>233</v>
      </c>
      <c r="G89" t="s">
        <v>234</v>
      </c>
      <c r="I89">
        <v>27.06</v>
      </c>
      <c r="J89">
        <v>25.197899</v>
      </c>
      <c r="K89">
        <v>-1.9033279999999999</v>
      </c>
      <c r="L89">
        <v>4.1227E-2</v>
      </c>
      <c r="M89" t="b">
        <v>1</v>
      </c>
      <c r="N89">
        <v>1</v>
      </c>
    </row>
    <row r="90" spans="1:14">
      <c r="A90" s="28">
        <v>43683.791666666664</v>
      </c>
      <c r="B90" s="28">
        <v>43683.625</v>
      </c>
      <c r="C90">
        <v>34964545</v>
      </c>
      <c r="D90" t="s">
        <v>233</v>
      </c>
      <c r="G90" t="s">
        <v>234</v>
      </c>
      <c r="I90">
        <v>24.69</v>
      </c>
      <c r="J90">
        <v>24.810379000000001</v>
      </c>
      <c r="K90">
        <v>8.9601E-2</v>
      </c>
      <c r="L90">
        <v>3.4944999999999997E-2</v>
      </c>
      <c r="M90" t="b">
        <v>1</v>
      </c>
      <c r="N90">
        <v>1</v>
      </c>
    </row>
    <row r="91" spans="1:14">
      <c r="A91" s="28">
        <v>43683.833333333336</v>
      </c>
      <c r="B91" s="28">
        <v>43683.666666666664</v>
      </c>
      <c r="C91">
        <v>34964545</v>
      </c>
      <c r="D91" t="s">
        <v>233</v>
      </c>
      <c r="G91" t="s">
        <v>234</v>
      </c>
      <c r="I91">
        <v>26.45</v>
      </c>
      <c r="J91">
        <v>27.583869</v>
      </c>
      <c r="K91">
        <v>1.0167539999999999</v>
      </c>
      <c r="L91">
        <v>0.116281</v>
      </c>
      <c r="M91" t="b">
        <v>1</v>
      </c>
      <c r="N91">
        <v>1</v>
      </c>
    </row>
    <row r="92" spans="1:14">
      <c r="A92" s="28">
        <v>43683.875</v>
      </c>
      <c r="B92" s="28">
        <v>43683.708333333336</v>
      </c>
      <c r="C92">
        <v>34964545</v>
      </c>
      <c r="D92" t="s">
        <v>233</v>
      </c>
      <c r="G92" t="s">
        <v>234</v>
      </c>
      <c r="I92">
        <v>27.1</v>
      </c>
      <c r="J92">
        <v>27.266652000000001</v>
      </c>
      <c r="K92">
        <v>2.7404000000000001E-2</v>
      </c>
      <c r="L92">
        <v>0.14091400000000001</v>
      </c>
      <c r="M92" t="b">
        <v>1</v>
      </c>
      <c r="N92">
        <v>1</v>
      </c>
    </row>
    <row r="93" spans="1:14">
      <c r="A93" s="28">
        <v>43683.916666666664</v>
      </c>
      <c r="B93" s="28">
        <v>43683.75</v>
      </c>
      <c r="C93">
        <v>34964545</v>
      </c>
      <c r="D93" t="s">
        <v>233</v>
      </c>
      <c r="G93" t="s">
        <v>234</v>
      </c>
      <c r="I93">
        <v>27.32</v>
      </c>
      <c r="J93">
        <v>26.893522999999998</v>
      </c>
      <c r="K93">
        <v>-0.573658</v>
      </c>
      <c r="L93">
        <v>0.15051400000000001</v>
      </c>
      <c r="M93" t="b">
        <v>1</v>
      </c>
      <c r="N93">
        <v>1</v>
      </c>
    </row>
    <row r="94" spans="1:14">
      <c r="A94" s="28">
        <v>43683.958333333336</v>
      </c>
      <c r="B94" s="28">
        <v>43683.791666666664</v>
      </c>
      <c r="C94">
        <v>34964545</v>
      </c>
      <c r="D94" t="s">
        <v>233</v>
      </c>
      <c r="G94" t="s">
        <v>234</v>
      </c>
      <c r="I94">
        <v>22.68</v>
      </c>
      <c r="J94">
        <v>24.517809</v>
      </c>
      <c r="K94">
        <v>1.6261920000000001</v>
      </c>
      <c r="L94">
        <v>0.209117</v>
      </c>
      <c r="M94" t="b">
        <v>1</v>
      </c>
      <c r="N94">
        <v>1</v>
      </c>
    </row>
    <row r="95" spans="1:14">
      <c r="A95" s="28">
        <v>43684</v>
      </c>
      <c r="B95" s="28">
        <v>43683.833333333336</v>
      </c>
      <c r="C95">
        <v>34964545</v>
      </c>
      <c r="D95" t="s">
        <v>233</v>
      </c>
      <c r="G95" t="s">
        <v>234</v>
      </c>
      <c r="I95">
        <v>20.93</v>
      </c>
      <c r="J95">
        <v>21.164974999999998</v>
      </c>
      <c r="K95">
        <v>8.3768999999999996E-2</v>
      </c>
      <c r="L95">
        <v>0.147872</v>
      </c>
      <c r="M95" t="b">
        <v>1</v>
      </c>
      <c r="N95">
        <v>1</v>
      </c>
    </row>
    <row r="96" spans="1:14">
      <c r="A96" s="28">
        <v>43684.041666666664</v>
      </c>
      <c r="B96" s="28">
        <v>43683.875</v>
      </c>
      <c r="C96">
        <v>34964545</v>
      </c>
      <c r="D96" t="s">
        <v>233</v>
      </c>
      <c r="G96" t="s">
        <v>234</v>
      </c>
      <c r="I96">
        <v>22.18</v>
      </c>
      <c r="J96">
        <v>22.438476000000001</v>
      </c>
      <c r="K96">
        <v>0.21704799999999999</v>
      </c>
      <c r="L96">
        <v>4.1428E-2</v>
      </c>
      <c r="M96" t="b">
        <v>1</v>
      </c>
      <c r="N96">
        <v>1</v>
      </c>
    </row>
    <row r="97" spans="1:14">
      <c r="A97" s="28">
        <v>43684.083333333336</v>
      </c>
      <c r="B97" s="28">
        <v>43683.916666666664</v>
      </c>
      <c r="C97">
        <v>34964545</v>
      </c>
      <c r="D97" t="s">
        <v>233</v>
      </c>
      <c r="G97" t="s">
        <v>234</v>
      </c>
      <c r="I97">
        <v>20.82</v>
      </c>
      <c r="J97">
        <v>22.024954999999999</v>
      </c>
      <c r="K97">
        <v>1.1849080000000001</v>
      </c>
      <c r="L97">
        <v>2.3380000000000001E-2</v>
      </c>
      <c r="M97" t="b">
        <v>1</v>
      </c>
      <c r="N97">
        <v>1</v>
      </c>
    </row>
    <row r="98" spans="1:14">
      <c r="A98" s="28">
        <v>43684.125</v>
      </c>
      <c r="B98" s="28">
        <v>43683.958333333336</v>
      </c>
      <c r="C98">
        <v>34964545</v>
      </c>
      <c r="D98" t="s">
        <v>233</v>
      </c>
      <c r="G98" t="s">
        <v>234</v>
      </c>
      <c r="I98">
        <v>19.47</v>
      </c>
      <c r="J98">
        <v>20.489304000000001</v>
      </c>
      <c r="K98">
        <v>0.93815400000000004</v>
      </c>
      <c r="L98">
        <v>7.7816999999999997E-2</v>
      </c>
      <c r="M98" t="b">
        <v>1</v>
      </c>
      <c r="N98">
        <v>1</v>
      </c>
    </row>
    <row r="99" spans="1:14">
      <c r="A99" s="28">
        <v>43684.166666666664</v>
      </c>
      <c r="B99" s="28">
        <v>43684</v>
      </c>
      <c r="C99">
        <v>34964545</v>
      </c>
      <c r="D99" t="s">
        <v>233</v>
      </c>
      <c r="G99" t="s">
        <v>234</v>
      </c>
      <c r="I99">
        <v>18</v>
      </c>
      <c r="J99">
        <v>18.083210999999999</v>
      </c>
      <c r="K99">
        <v>-4.3930000000000002E-3</v>
      </c>
      <c r="L99">
        <v>8.9270000000000002E-2</v>
      </c>
      <c r="M99" t="b">
        <v>1</v>
      </c>
      <c r="N99">
        <v>1</v>
      </c>
    </row>
    <row r="100" spans="1:14">
      <c r="A100" s="28">
        <v>43684.208333333336</v>
      </c>
      <c r="B100" s="28">
        <v>43684.041666666664</v>
      </c>
      <c r="C100">
        <v>34964545</v>
      </c>
      <c r="D100" t="s">
        <v>233</v>
      </c>
      <c r="G100" t="s">
        <v>234</v>
      </c>
      <c r="I100">
        <v>17.62</v>
      </c>
      <c r="J100">
        <v>17.748954000000001</v>
      </c>
      <c r="K100">
        <v>3.1739000000000003E-2</v>
      </c>
      <c r="L100">
        <v>9.5547999999999994E-2</v>
      </c>
      <c r="M100" t="b">
        <v>1</v>
      </c>
      <c r="N100">
        <v>1</v>
      </c>
    </row>
    <row r="101" spans="1:14">
      <c r="A101" s="28">
        <v>43684.25</v>
      </c>
      <c r="B101" s="28">
        <v>43684.083333333336</v>
      </c>
      <c r="C101">
        <v>34964545</v>
      </c>
      <c r="D101" t="s">
        <v>233</v>
      </c>
      <c r="G101" t="s">
        <v>234</v>
      </c>
      <c r="I101">
        <v>15.55</v>
      </c>
      <c r="J101">
        <v>15.591196</v>
      </c>
      <c r="K101">
        <v>0</v>
      </c>
      <c r="L101">
        <v>4.3695999999999999E-2</v>
      </c>
      <c r="M101" t="b">
        <v>1</v>
      </c>
      <c r="N101">
        <v>1</v>
      </c>
    </row>
    <row r="102" spans="1:14">
      <c r="A102" s="28">
        <v>43684.291666666664</v>
      </c>
      <c r="B102" s="28">
        <v>43684.125</v>
      </c>
      <c r="C102">
        <v>34964545</v>
      </c>
      <c r="D102" t="s">
        <v>233</v>
      </c>
      <c r="G102" t="s">
        <v>234</v>
      </c>
      <c r="I102">
        <v>14.61</v>
      </c>
      <c r="J102">
        <v>14.620229999999999</v>
      </c>
      <c r="K102">
        <v>0</v>
      </c>
      <c r="L102">
        <v>9.3970000000000008E-3</v>
      </c>
      <c r="M102" t="b">
        <v>1</v>
      </c>
      <c r="N102">
        <v>1</v>
      </c>
    </row>
    <row r="103" spans="1:14">
      <c r="A103" s="28">
        <v>43684.333333333336</v>
      </c>
      <c r="B103" s="28">
        <v>43684.166666666664</v>
      </c>
      <c r="C103">
        <v>34964545</v>
      </c>
      <c r="D103" t="s">
        <v>233</v>
      </c>
      <c r="G103" t="s">
        <v>234</v>
      </c>
      <c r="I103">
        <v>14.59</v>
      </c>
      <c r="J103">
        <v>14.597867000000001</v>
      </c>
      <c r="K103">
        <v>0</v>
      </c>
      <c r="L103">
        <v>9.5340000000000008E-3</v>
      </c>
      <c r="M103" t="b">
        <v>1</v>
      </c>
      <c r="N103">
        <v>1</v>
      </c>
    </row>
    <row r="104" spans="1:14">
      <c r="A104" s="28">
        <v>43684.375</v>
      </c>
      <c r="B104" s="28">
        <v>43684.208333333336</v>
      </c>
      <c r="C104">
        <v>34964545</v>
      </c>
      <c r="D104" t="s">
        <v>233</v>
      </c>
      <c r="G104" t="s">
        <v>234</v>
      </c>
      <c r="I104">
        <v>16.7</v>
      </c>
      <c r="J104">
        <v>16.723175000000001</v>
      </c>
      <c r="K104">
        <v>-3.62E-3</v>
      </c>
      <c r="L104">
        <v>2.9295000000000002E-2</v>
      </c>
      <c r="M104" t="b">
        <v>1</v>
      </c>
      <c r="N104">
        <v>1</v>
      </c>
    </row>
    <row r="105" spans="1:14">
      <c r="A105" s="28">
        <v>43684.416666666664</v>
      </c>
      <c r="B105" s="28">
        <v>43684.25</v>
      </c>
      <c r="C105">
        <v>34964545</v>
      </c>
      <c r="D105" t="s">
        <v>233</v>
      </c>
      <c r="G105" t="s">
        <v>234</v>
      </c>
      <c r="I105">
        <v>19.21</v>
      </c>
      <c r="J105">
        <v>19.562072000000001</v>
      </c>
      <c r="K105">
        <v>0.28477999999999998</v>
      </c>
      <c r="L105">
        <v>6.6459000000000004E-2</v>
      </c>
      <c r="M105" t="b">
        <v>1</v>
      </c>
      <c r="N105">
        <v>1</v>
      </c>
    </row>
    <row r="106" spans="1:14">
      <c r="A106" s="28">
        <v>43684.458333333336</v>
      </c>
      <c r="B106" s="28">
        <v>43684.291666666664</v>
      </c>
      <c r="C106">
        <v>34964545</v>
      </c>
      <c r="D106" t="s">
        <v>233</v>
      </c>
      <c r="G106" t="s">
        <v>234</v>
      </c>
      <c r="I106">
        <v>19.55</v>
      </c>
      <c r="J106">
        <v>19.576986999999999</v>
      </c>
      <c r="K106">
        <v>-2.3268E-2</v>
      </c>
      <c r="L106">
        <v>4.6920999999999997E-2</v>
      </c>
      <c r="M106" t="b">
        <v>1</v>
      </c>
      <c r="N106">
        <v>1</v>
      </c>
    </row>
    <row r="107" spans="1:14">
      <c r="A107" s="28">
        <v>43684.5</v>
      </c>
      <c r="B107" s="28">
        <v>43684.333333333336</v>
      </c>
      <c r="C107">
        <v>34964545</v>
      </c>
      <c r="D107" t="s">
        <v>233</v>
      </c>
      <c r="G107" t="s">
        <v>234</v>
      </c>
      <c r="I107">
        <v>19.89</v>
      </c>
      <c r="J107">
        <v>19.816165999999999</v>
      </c>
      <c r="K107">
        <v>-6.9488999999999995E-2</v>
      </c>
      <c r="L107">
        <v>-1.8450000000000001E-3</v>
      </c>
      <c r="M107" t="b">
        <v>1</v>
      </c>
      <c r="N107">
        <v>1</v>
      </c>
    </row>
    <row r="108" spans="1:14">
      <c r="A108" s="28">
        <v>43684.541666666664</v>
      </c>
      <c r="B108" s="28">
        <v>43684.375</v>
      </c>
      <c r="C108">
        <v>34964545</v>
      </c>
      <c r="D108" t="s">
        <v>233</v>
      </c>
      <c r="G108" t="s">
        <v>234</v>
      </c>
      <c r="I108">
        <v>24.08</v>
      </c>
      <c r="J108">
        <v>23.941164000000001</v>
      </c>
      <c r="K108">
        <v>-2.9482999999999999E-2</v>
      </c>
      <c r="L108">
        <v>-0.11018600000000001</v>
      </c>
      <c r="M108" t="b">
        <v>1</v>
      </c>
      <c r="N108">
        <v>1</v>
      </c>
    </row>
    <row r="109" spans="1:14">
      <c r="A109" s="28">
        <v>43684.583333333336</v>
      </c>
      <c r="B109" s="28">
        <v>43684.416666666664</v>
      </c>
      <c r="C109">
        <v>34964545</v>
      </c>
      <c r="D109" t="s">
        <v>233</v>
      </c>
      <c r="G109" t="s">
        <v>234</v>
      </c>
      <c r="I109">
        <v>24.75</v>
      </c>
      <c r="J109">
        <v>24.707829</v>
      </c>
      <c r="K109">
        <v>0</v>
      </c>
      <c r="L109">
        <v>-4.2171E-2</v>
      </c>
      <c r="M109" t="b">
        <v>1</v>
      </c>
      <c r="N109">
        <v>1</v>
      </c>
    </row>
    <row r="110" spans="1:14">
      <c r="A110" s="28">
        <v>43684.625</v>
      </c>
      <c r="B110" s="28">
        <v>43684.458333333336</v>
      </c>
      <c r="C110">
        <v>34964545</v>
      </c>
      <c r="D110" t="s">
        <v>233</v>
      </c>
      <c r="G110" t="s">
        <v>234</v>
      </c>
      <c r="I110">
        <v>26.61</v>
      </c>
      <c r="J110">
        <v>26.620246000000002</v>
      </c>
      <c r="K110">
        <v>-4.3444000000000003E-2</v>
      </c>
      <c r="L110">
        <v>5.2023E-2</v>
      </c>
      <c r="M110" t="b">
        <v>1</v>
      </c>
      <c r="N110">
        <v>1</v>
      </c>
    </row>
    <row r="111" spans="1:14">
      <c r="A111" s="28">
        <v>43684.666666666664</v>
      </c>
      <c r="B111" s="28">
        <v>43684.5</v>
      </c>
      <c r="C111">
        <v>34964545</v>
      </c>
      <c r="D111" t="s">
        <v>233</v>
      </c>
      <c r="G111" t="s">
        <v>234</v>
      </c>
      <c r="I111">
        <v>31.69</v>
      </c>
      <c r="J111">
        <v>31.715008999999998</v>
      </c>
      <c r="K111">
        <v>-3.2672E-2</v>
      </c>
      <c r="L111">
        <v>5.518E-2</v>
      </c>
      <c r="M111" t="b">
        <v>1</v>
      </c>
      <c r="N111">
        <v>1</v>
      </c>
    </row>
    <row r="112" spans="1:14">
      <c r="A112" s="28">
        <v>43684.708333333336</v>
      </c>
      <c r="B112" s="28">
        <v>43684.541666666664</v>
      </c>
      <c r="C112">
        <v>34964545</v>
      </c>
      <c r="D112" t="s">
        <v>233</v>
      </c>
      <c r="G112" t="s">
        <v>234</v>
      </c>
      <c r="I112">
        <v>28.35</v>
      </c>
      <c r="J112">
        <v>28.430268999999999</v>
      </c>
      <c r="K112">
        <v>0</v>
      </c>
      <c r="L112">
        <v>7.6102000000000003E-2</v>
      </c>
      <c r="M112" t="b">
        <v>1</v>
      </c>
      <c r="N112">
        <v>1</v>
      </c>
    </row>
    <row r="113" spans="1:14">
      <c r="A113" s="28">
        <v>43684.75</v>
      </c>
      <c r="B113" s="28">
        <v>43684.583333333336</v>
      </c>
      <c r="C113">
        <v>34964545</v>
      </c>
      <c r="D113" t="s">
        <v>233</v>
      </c>
      <c r="G113" t="s">
        <v>234</v>
      </c>
      <c r="I113">
        <v>28.56</v>
      </c>
      <c r="J113">
        <v>29.494177000000001</v>
      </c>
      <c r="K113">
        <v>0.83385699999999996</v>
      </c>
      <c r="L113">
        <v>0.10198699999999999</v>
      </c>
      <c r="M113" t="b">
        <v>1</v>
      </c>
      <c r="N113">
        <v>1</v>
      </c>
    </row>
    <row r="114" spans="1:14">
      <c r="A114" s="28">
        <v>43684.791666666664</v>
      </c>
      <c r="B114" s="28">
        <v>43684.625</v>
      </c>
      <c r="C114">
        <v>34964545</v>
      </c>
      <c r="D114" t="s">
        <v>233</v>
      </c>
      <c r="G114" t="s">
        <v>234</v>
      </c>
      <c r="I114">
        <v>25.93</v>
      </c>
      <c r="J114">
        <v>29.401783000000002</v>
      </c>
      <c r="K114">
        <v>3.320379</v>
      </c>
      <c r="L114">
        <v>0.14723800000000001</v>
      </c>
      <c r="M114" t="b">
        <v>1</v>
      </c>
      <c r="N114">
        <v>1</v>
      </c>
    </row>
    <row r="115" spans="1:14">
      <c r="A115" s="28">
        <v>43684.833333333336</v>
      </c>
      <c r="B115" s="28">
        <v>43684.666666666664</v>
      </c>
      <c r="C115">
        <v>34964545</v>
      </c>
      <c r="D115" t="s">
        <v>233</v>
      </c>
      <c r="G115" t="s">
        <v>234</v>
      </c>
      <c r="I115">
        <v>26.2</v>
      </c>
      <c r="J115">
        <v>30.440849</v>
      </c>
      <c r="K115">
        <v>4.1047190000000002</v>
      </c>
      <c r="L115">
        <v>0.139463</v>
      </c>
      <c r="M115" t="b">
        <v>1</v>
      </c>
      <c r="N115">
        <v>1</v>
      </c>
    </row>
    <row r="116" spans="1:14">
      <c r="A116" s="28">
        <v>43684.875</v>
      </c>
      <c r="B116" s="28">
        <v>43684.708333333336</v>
      </c>
      <c r="C116">
        <v>34964545</v>
      </c>
      <c r="D116" t="s">
        <v>233</v>
      </c>
      <c r="G116" t="s">
        <v>234</v>
      </c>
      <c r="I116">
        <v>26.16</v>
      </c>
      <c r="J116">
        <v>27.491875</v>
      </c>
      <c r="K116">
        <v>1.440388</v>
      </c>
      <c r="L116">
        <v>-0.111013</v>
      </c>
      <c r="M116" t="b">
        <v>1</v>
      </c>
      <c r="N116">
        <v>1</v>
      </c>
    </row>
    <row r="117" spans="1:14">
      <c r="A117" s="28">
        <v>43684.916666666664</v>
      </c>
      <c r="B117" s="28">
        <v>43684.75</v>
      </c>
      <c r="C117">
        <v>34964545</v>
      </c>
      <c r="D117" t="s">
        <v>233</v>
      </c>
      <c r="G117" t="s">
        <v>234</v>
      </c>
      <c r="I117">
        <v>22.57</v>
      </c>
      <c r="J117">
        <v>22.266451</v>
      </c>
      <c r="K117">
        <v>-9.2630000000000004E-2</v>
      </c>
      <c r="L117">
        <v>-0.20591999999999999</v>
      </c>
      <c r="M117" t="b">
        <v>1</v>
      </c>
      <c r="N117">
        <v>1</v>
      </c>
    </row>
    <row r="118" spans="1:14">
      <c r="A118" s="28">
        <v>43684.958333333336</v>
      </c>
      <c r="B118" s="28">
        <v>43684.791666666664</v>
      </c>
      <c r="C118">
        <v>34964545</v>
      </c>
      <c r="D118" t="s">
        <v>233</v>
      </c>
      <c r="G118" t="s">
        <v>234</v>
      </c>
      <c r="I118">
        <v>22.33</v>
      </c>
      <c r="J118">
        <v>23.705804000000001</v>
      </c>
      <c r="K118">
        <v>1.568492</v>
      </c>
      <c r="L118">
        <v>-0.190188</v>
      </c>
      <c r="M118" t="b">
        <v>1</v>
      </c>
      <c r="N118">
        <v>1</v>
      </c>
    </row>
    <row r="119" spans="1:14">
      <c r="A119" s="28">
        <v>43685</v>
      </c>
      <c r="B119" s="28">
        <v>43684.833333333336</v>
      </c>
      <c r="C119">
        <v>34964545</v>
      </c>
      <c r="D119" t="s">
        <v>233</v>
      </c>
      <c r="G119" t="s">
        <v>234</v>
      </c>
      <c r="I119">
        <v>21.7</v>
      </c>
      <c r="J119">
        <v>23.556894</v>
      </c>
      <c r="K119">
        <v>2.0287570000000001</v>
      </c>
      <c r="L119">
        <v>-0.17269599999999999</v>
      </c>
      <c r="M119" t="b">
        <v>1</v>
      </c>
      <c r="N119">
        <v>1</v>
      </c>
    </row>
    <row r="120" spans="1:14">
      <c r="A120" s="28">
        <v>43685.041666666664</v>
      </c>
      <c r="B120" s="28">
        <v>43684.875</v>
      </c>
      <c r="C120">
        <v>34964545</v>
      </c>
      <c r="D120" t="s">
        <v>233</v>
      </c>
      <c r="G120" t="s">
        <v>234</v>
      </c>
      <c r="I120">
        <v>21.91</v>
      </c>
      <c r="J120">
        <v>23.877953999999999</v>
      </c>
      <c r="K120">
        <v>2.1612200000000001</v>
      </c>
      <c r="L120">
        <v>-0.18826599999999999</v>
      </c>
      <c r="M120" t="b">
        <v>1</v>
      </c>
      <c r="N120">
        <v>1</v>
      </c>
    </row>
    <row r="121" spans="1:14">
      <c r="A121" s="28">
        <v>43685.083333333336</v>
      </c>
      <c r="B121" s="28">
        <v>43684.916666666664</v>
      </c>
      <c r="C121">
        <v>34964545</v>
      </c>
      <c r="D121" t="s">
        <v>233</v>
      </c>
      <c r="G121" t="s">
        <v>234</v>
      </c>
      <c r="I121">
        <v>21.02</v>
      </c>
      <c r="J121">
        <v>23.123346999999999</v>
      </c>
      <c r="K121">
        <v>2.272262</v>
      </c>
      <c r="L121">
        <v>-0.16724800000000001</v>
      </c>
      <c r="M121" t="b">
        <v>1</v>
      </c>
      <c r="N121">
        <v>1</v>
      </c>
    </row>
    <row r="122" spans="1:14">
      <c r="A122" s="28">
        <v>43685.125</v>
      </c>
      <c r="B122" s="28">
        <v>43684.958333333336</v>
      </c>
      <c r="C122">
        <v>34964545</v>
      </c>
      <c r="D122" t="s">
        <v>233</v>
      </c>
      <c r="G122" t="s">
        <v>234</v>
      </c>
      <c r="I122">
        <v>19.239999999999998</v>
      </c>
      <c r="J122">
        <v>20.855999000000001</v>
      </c>
      <c r="K122">
        <v>1.672749</v>
      </c>
      <c r="L122">
        <v>-5.5917000000000001E-2</v>
      </c>
      <c r="M122" t="b">
        <v>1</v>
      </c>
      <c r="N122">
        <v>1</v>
      </c>
    </row>
    <row r="123" spans="1:14">
      <c r="A123" s="28">
        <v>43685.166666666664</v>
      </c>
      <c r="B123" s="28">
        <v>43685</v>
      </c>
      <c r="C123">
        <v>34964545</v>
      </c>
      <c r="D123" t="s">
        <v>233</v>
      </c>
      <c r="G123" t="s">
        <v>234</v>
      </c>
      <c r="I123">
        <v>16.11</v>
      </c>
      <c r="J123">
        <v>16.390469</v>
      </c>
      <c r="K123">
        <v>0.236315</v>
      </c>
      <c r="L123">
        <v>3.9987000000000002E-2</v>
      </c>
      <c r="M123" t="b">
        <v>1</v>
      </c>
      <c r="N123">
        <v>1</v>
      </c>
    </row>
    <row r="124" spans="1:14">
      <c r="A124" s="28">
        <v>43685.208333333336</v>
      </c>
      <c r="B124" s="28">
        <v>43685.041666666664</v>
      </c>
      <c r="C124">
        <v>34964545</v>
      </c>
      <c r="D124" t="s">
        <v>233</v>
      </c>
      <c r="G124" t="s">
        <v>234</v>
      </c>
      <c r="I124">
        <v>15.75</v>
      </c>
      <c r="J124">
        <v>15.770016999999999</v>
      </c>
      <c r="K124">
        <v>-1.8388000000000002E-2</v>
      </c>
      <c r="L124">
        <v>3.5904999999999999E-2</v>
      </c>
      <c r="M124" t="b">
        <v>1</v>
      </c>
      <c r="N124">
        <v>1</v>
      </c>
    </row>
    <row r="125" spans="1:14">
      <c r="A125" s="28">
        <v>43685.25</v>
      </c>
      <c r="B125" s="28">
        <v>43685.083333333336</v>
      </c>
      <c r="C125">
        <v>34964545</v>
      </c>
      <c r="D125" t="s">
        <v>233</v>
      </c>
      <c r="G125" t="s">
        <v>234</v>
      </c>
      <c r="I125">
        <v>14.54</v>
      </c>
      <c r="J125">
        <v>14.586201000000001</v>
      </c>
      <c r="K125">
        <v>0</v>
      </c>
      <c r="L125">
        <v>5.1201000000000003E-2</v>
      </c>
      <c r="M125" t="b">
        <v>1</v>
      </c>
      <c r="N125">
        <v>1</v>
      </c>
    </row>
    <row r="126" spans="1:14">
      <c r="A126" s="28">
        <v>43685.291666666664</v>
      </c>
      <c r="B126" s="28">
        <v>43685.125</v>
      </c>
      <c r="C126">
        <v>34964545</v>
      </c>
      <c r="D126" t="s">
        <v>233</v>
      </c>
      <c r="G126" t="s">
        <v>234</v>
      </c>
      <c r="I126">
        <v>13.45</v>
      </c>
      <c r="J126">
        <v>13.499765</v>
      </c>
      <c r="K126">
        <v>0</v>
      </c>
      <c r="L126">
        <v>4.5598E-2</v>
      </c>
      <c r="M126" t="b">
        <v>1</v>
      </c>
      <c r="N126">
        <v>1</v>
      </c>
    </row>
    <row r="127" spans="1:14">
      <c r="A127" s="28">
        <v>43685.333333333336</v>
      </c>
      <c r="B127" s="28">
        <v>43685.166666666664</v>
      </c>
      <c r="C127">
        <v>34964545</v>
      </c>
      <c r="D127" t="s">
        <v>233</v>
      </c>
      <c r="G127" t="s">
        <v>234</v>
      </c>
      <c r="I127">
        <v>13.26</v>
      </c>
      <c r="J127">
        <v>13.321401</v>
      </c>
      <c r="K127">
        <v>0</v>
      </c>
      <c r="L127">
        <v>5.9734000000000002E-2</v>
      </c>
      <c r="M127" t="b">
        <v>1</v>
      </c>
      <c r="N127">
        <v>1</v>
      </c>
    </row>
    <row r="128" spans="1:14">
      <c r="A128" s="28">
        <v>43685.375</v>
      </c>
      <c r="B128" s="28">
        <v>43685.208333333336</v>
      </c>
      <c r="C128">
        <v>34964545</v>
      </c>
      <c r="D128" t="s">
        <v>233</v>
      </c>
      <c r="G128" t="s">
        <v>234</v>
      </c>
      <c r="I128">
        <v>14.39</v>
      </c>
      <c r="J128">
        <v>14.375586</v>
      </c>
      <c r="K128">
        <v>-3.1961999999999997E-2</v>
      </c>
      <c r="L128">
        <v>1.7548000000000001E-2</v>
      </c>
      <c r="M128" t="b">
        <v>1</v>
      </c>
      <c r="N128">
        <v>1</v>
      </c>
    </row>
    <row r="129" spans="1:14">
      <c r="A129" s="28">
        <v>43685.416666666664</v>
      </c>
      <c r="B129" s="28">
        <v>43685.25</v>
      </c>
      <c r="C129">
        <v>34964545</v>
      </c>
      <c r="D129" t="s">
        <v>233</v>
      </c>
      <c r="G129" t="s">
        <v>234</v>
      </c>
      <c r="I129">
        <v>18.059999999999999</v>
      </c>
      <c r="J129">
        <v>18.283269000000001</v>
      </c>
      <c r="K129">
        <v>0.17690600000000001</v>
      </c>
      <c r="L129">
        <v>5.0529999999999999E-2</v>
      </c>
      <c r="M129" t="b">
        <v>1</v>
      </c>
      <c r="N129">
        <v>1</v>
      </c>
    </row>
    <row r="130" spans="1:14">
      <c r="A130" s="28">
        <v>43685.458333333336</v>
      </c>
      <c r="B130" s="28">
        <v>43685.291666666664</v>
      </c>
      <c r="C130">
        <v>34964545</v>
      </c>
      <c r="D130" t="s">
        <v>233</v>
      </c>
      <c r="G130" t="s">
        <v>234</v>
      </c>
      <c r="I130">
        <v>19.05</v>
      </c>
      <c r="J130">
        <v>19.791487</v>
      </c>
      <c r="K130">
        <v>0.75984799999999997</v>
      </c>
      <c r="L130">
        <v>-1.6695000000000002E-2</v>
      </c>
      <c r="M130" t="b">
        <v>1</v>
      </c>
      <c r="N130">
        <v>1</v>
      </c>
    </row>
    <row r="131" spans="1:14">
      <c r="A131" s="28">
        <v>43685.5</v>
      </c>
      <c r="B131" s="28">
        <v>43685.333333333336</v>
      </c>
      <c r="C131">
        <v>34964545</v>
      </c>
      <c r="D131" t="s">
        <v>233</v>
      </c>
      <c r="G131" t="s">
        <v>234</v>
      </c>
      <c r="I131">
        <v>20.59</v>
      </c>
      <c r="J131">
        <v>22.293485</v>
      </c>
      <c r="K131">
        <v>1.7832669999999999</v>
      </c>
      <c r="L131">
        <v>-8.3114999999999994E-2</v>
      </c>
      <c r="M131" t="b">
        <v>1</v>
      </c>
      <c r="N131">
        <v>1</v>
      </c>
    </row>
    <row r="132" spans="1:14">
      <c r="A132" s="28">
        <v>43685.541666666664</v>
      </c>
      <c r="B132" s="28">
        <v>43685.375</v>
      </c>
      <c r="C132">
        <v>34964545</v>
      </c>
      <c r="D132" t="s">
        <v>233</v>
      </c>
      <c r="G132" t="s">
        <v>234</v>
      </c>
      <c r="I132">
        <v>22.96</v>
      </c>
      <c r="J132">
        <v>25.254964000000001</v>
      </c>
      <c r="K132">
        <v>2.4239190000000002</v>
      </c>
      <c r="L132">
        <v>-0.13062099999999999</v>
      </c>
      <c r="M132" t="b">
        <v>1</v>
      </c>
      <c r="N132">
        <v>1</v>
      </c>
    </row>
    <row r="133" spans="1:14">
      <c r="A133" s="28">
        <v>43685.583333333336</v>
      </c>
      <c r="B133" s="28">
        <v>43685.416666666664</v>
      </c>
      <c r="C133">
        <v>34964545</v>
      </c>
      <c r="D133" t="s">
        <v>233</v>
      </c>
      <c r="G133" t="s">
        <v>234</v>
      </c>
      <c r="I133">
        <v>23.8</v>
      </c>
      <c r="J133">
        <v>25.471304</v>
      </c>
      <c r="K133">
        <v>1.777701</v>
      </c>
      <c r="L133">
        <v>-0.10972999999999999</v>
      </c>
      <c r="M133" t="b">
        <v>1</v>
      </c>
      <c r="N133">
        <v>1</v>
      </c>
    </row>
    <row r="134" spans="1:14">
      <c r="A134" s="28">
        <v>43685.625</v>
      </c>
      <c r="B134" s="28">
        <v>43685.458333333336</v>
      </c>
      <c r="C134">
        <v>34964545</v>
      </c>
      <c r="D134" t="s">
        <v>233</v>
      </c>
      <c r="G134" t="s">
        <v>234</v>
      </c>
      <c r="I134">
        <v>26.55</v>
      </c>
      <c r="J134">
        <v>26.942015999999999</v>
      </c>
      <c r="K134">
        <v>0.49014999999999997</v>
      </c>
      <c r="L134">
        <v>-9.3133999999999995E-2</v>
      </c>
      <c r="M134" t="b">
        <v>1</v>
      </c>
      <c r="N134">
        <v>1</v>
      </c>
    </row>
    <row r="135" spans="1:14">
      <c r="A135" s="28">
        <v>43685.666666666664</v>
      </c>
      <c r="B135" s="28">
        <v>43685.5</v>
      </c>
      <c r="C135">
        <v>34964545</v>
      </c>
      <c r="D135" t="s">
        <v>233</v>
      </c>
      <c r="G135" t="s">
        <v>234</v>
      </c>
      <c r="I135">
        <v>26.76</v>
      </c>
      <c r="J135">
        <v>27.884983999999999</v>
      </c>
      <c r="K135">
        <v>1.1861630000000001</v>
      </c>
      <c r="L135">
        <v>-6.4513000000000001E-2</v>
      </c>
      <c r="M135" t="b">
        <v>1</v>
      </c>
      <c r="N135">
        <v>1</v>
      </c>
    </row>
    <row r="136" spans="1:14">
      <c r="A136" s="28">
        <v>43685.708333333336</v>
      </c>
      <c r="B136" s="28">
        <v>43685.541666666664</v>
      </c>
      <c r="C136">
        <v>34964545</v>
      </c>
      <c r="D136" t="s">
        <v>233</v>
      </c>
      <c r="G136" t="s">
        <v>234</v>
      </c>
      <c r="I136">
        <v>26.83</v>
      </c>
      <c r="J136">
        <v>28.207249000000001</v>
      </c>
      <c r="K136">
        <v>1.406798</v>
      </c>
      <c r="L136">
        <v>-3.2882000000000002E-2</v>
      </c>
      <c r="M136" t="b">
        <v>1</v>
      </c>
      <c r="N136">
        <v>1</v>
      </c>
    </row>
    <row r="137" spans="1:14">
      <c r="A137" s="28">
        <v>43685.75</v>
      </c>
      <c r="B137" s="28">
        <v>43685.583333333336</v>
      </c>
      <c r="C137">
        <v>34964545</v>
      </c>
      <c r="D137" t="s">
        <v>233</v>
      </c>
      <c r="G137" t="s">
        <v>234</v>
      </c>
      <c r="I137">
        <v>26.3</v>
      </c>
      <c r="J137">
        <v>26.438279000000001</v>
      </c>
      <c r="K137">
        <v>0.171627</v>
      </c>
      <c r="L137">
        <v>-3.4181999999999997E-2</v>
      </c>
      <c r="M137" t="b">
        <v>1</v>
      </c>
      <c r="N137">
        <v>1</v>
      </c>
    </row>
    <row r="138" spans="1:14">
      <c r="A138" s="28">
        <v>43685.791666666664</v>
      </c>
      <c r="B138" s="28">
        <v>43685.625</v>
      </c>
      <c r="C138">
        <v>34964545</v>
      </c>
      <c r="D138" t="s">
        <v>233</v>
      </c>
      <c r="G138" t="s">
        <v>234</v>
      </c>
      <c r="I138">
        <v>27.61</v>
      </c>
      <c r="J138">
        <v>27.190807</v>
      </c>
      <c r="K138">
        <v>-0.45518199999999998</v>
      </c>
      <c r="L138">
        <v>3.6822000000000001E-2</v>
      </c>
      <c r="M138" t="b">
        <v>1</v>
      </c>
      <c r="N138">
        <v>1</v>
      </c>
    </row>
    <row r="139" spans="1:14">
      <c r="A139" s="28">
        <v>43685.833333333336</v>
      </c>
      <c r="B139" s="28">
        <v>43685.666666666664</v>
      </c>
      <c r="C139">
        <v>34964545</v>
      </c>
      <c r="D139" t="s">
        <v>233</v>
      </c>
      <c r="G139" t="s">
        <v>234</v>
      </c>
      <c r="I139">
        <v>39.93</v>
      </c>
      <c r="J139">
        <v>32.887174999999999</v>
      </c>
      <c r="K139">
        <v>-7.1187709999999997</v>
      </c>
      <c r="L139">
        <v>7.5946E-2</v>
      </c>
      <c r="M139" t="b">
        <v>1</v>
      </c>
      <c r="N139">
        <v>1</v>
      </c>
    </row>
    <row r="140" spans="1:14">
      <c r="A140" s="28">
        <v>43685.875</v>
      </c>
      <c r="B140" s="28">
        <v>43685.708333333336</v>
      </c>
      <c r="C140">
        <v>34964545</v>
      </c>
      <c r="D140" t="s">
        <v>233</v>
      </c>
      <c r="G140" t="s">
        <v>234</v>
      </c>
      <c r="I140">
        <v>28.25</v>
      </c>
      <c r="J140">
        <v>27.648568999999998</v>
      </c>
      <c r="K140">
        <v>-0.66999200000000003</v>
      </c>
      <c r="L140">
        <v>6.9394999999999998E-2</v>
      </c>
      <c r="M140" t="b">
        <v>1</v>
      </c>
      <c r="N140">
        <v>1</v>
      </c>
    </row>
    <row r="141" spans="1:14">
      <c r="A141" s="28">
        <v>43685.916666666664</v>
      </c>
      <c r="B141" s="28">
        <v>43685.75</v>
      </c>
      <c r="C141">
        <v>34964545</v>
      </c>
      <c r="D141" t="s">
        <v>233</v>
      </c>
      <c r="G141" t="s">
        <v>234</v>
      </c>
      <c r="I141">
        <v>27.6</v>
      </c>
      <c r="J141">
        <v>26.570391000000001</v>
      </c>
      <c r="K141">
        <v>-1.1469</v>
      </c>
      <c r="L141">
        <v>0.120624</v>
      </c>
      <c r="M141" t="b">
        <v>1</v>
      </c>
      <c r="N141">
        <v>1</v>
      </c>
    </row>
    <row r="142" spans="1:14">
      <c r="A142" s="28">
        <v>43685.958333333336</v>
      </c>
      <c r="B142" s="28">
        <v>43685.791666666664</v>
      </c>
      <c r="C142">
        <v>34964545</v>
      </c>
      <c r="D142" t="s">
        <v>233</v>
      </c>
      <c r="G142" t="s">
        <v>234</v>
      </c>
      <c r="I142">
        <v>25.83</v>
      </c>
      <c r="J142">
        <v>25.215978</v>
      </c>
      <c r="K142">
        <v>-0.82805300000000004</v>
      </c>
      <c r="L142">
        <v>0.210697</v>
      </c>
      <c r="M142" t="b">
        <v>1</v>
      </c>
      <c r="N142">
        <v>1</v>
      </c>
    </row>
    <row r="143" spans="1:14">
      <c r="A143" s="28">
        <v>43686</v>
      </c>
      <c r="B143" s="28">
        <v>43685.833333333336</v>
      </c>
      <c r="C143">
        <v>34964545</v>
      </c>
      <c r="D143" t="s">
        <v>233</v>
      </c>
      <c r="G143" t="s">
        <v>234</v>
      </c>
      <c r="I143">
        <v>23.9</v>
      </c>
      <c r="J143">
        <v>25.043813</v>
      </c>
      <c r="K143">
        <v>0.96906199999999998</v>
      </c>
      <c r="L143">
        <v>0.17308399999999999</v>
      </c>
      <c r="M143" t="b">
        <v>1</v>
      </c>
      <c r="N143">
        <v>1</v>
      </c>
    </row>
    <row r="144" spans="1:14">
      <c r="A144" s="28">
        <v>43686.041666666664</v>
      </c>
      <c r="B144" s="28">
        <v>43685.875</v>
      </c>
      <c r="C144">
        <v>34964545</v>
      </c>
      <c r="D144" t="s">
        <v>233</v>
      </c>
      <c r="G144" t="s">
        <v>234</v>
      </c>
      <c r="I144">
        <v>22.39</v>
      </c>
      <c r="J144">
        <v>22.794336000000001</v>
      </c>
      <c r="K144">
        <v>0.31642999999999999</v>
      </c>
      <c r="L144">
        <v>8.9573E-2</v>
      </c>
      <c r="M144" t="b">
        <v>1</v>
      </c>
      <c r="N144">
        <v>1</v>
      </c>
    </row>
    <row r="145" spans="1:14">
      <c r="A145" s="28">
        <v>43686.083333333336</v>
      </c>
      <c r="B145" s="28">
        <v>43685.916666666664</v>
      </c>
      <c r="C145">
        <v>34964545</v>
      </c>
      <c r="D145" t="s">
        <v>233</v>
      </c>
      <c r="G145" t="s">
        <v>234</v>
      </c>
      <c r="I145">
        <v>20.72</v>
      </c>
      <c r="J145">
        <v>22.183391</v>
      </c>
      <c r="K145">
        <v>1.3828849999999999</v>
      </c>
      <c r="L145">
        <v>8.0506999999999995E-2</v>
      </c>
      <c r="M145" t="b">
        <v>1</v>
      </c>
      <c r="N145">
        <v>1</v>
      </c>
    </row>
    <row r="146" spans="1:14">
      <c r="A146" s="28">
        <v>43686.125</v>
      </c>
      <c r="B146" s="28">
        <v>43685.958333333336</v>
      </c>
      <c r="C146">
        <v>34964545</v>
      </c>
      <c r="D146" t="s">
        <v>233</v>
      </c>
      <c r="G146" t="s">
        <v>234</v>
      </c>
      <c r="I146">
        <v>19.18</v>
      </c>
      <c r="J146">
        <v>20.384249000000001</v>
      </c>
      <c r="K146">
        <v>1.0819380000000001</v>
      </c>
      <c r="L146">
        <v>0.122312</v>
      </c>
      <c r="M146" t="b">
        <v>1</v>
      </c>
      <c r="N146">
        <v>1</v>
      </c>
    </row>
    <row r="147" spans="1:14">
      <c r="A147" s="28">
        <v>43686.166666666664</v>
      </c>
      <c r="B147" s="28">
        <v>43686</v>
      </c>
      <c r="C147">
        <v>34964545</v>
      </c>
      <c r="D147" t="s">
        <v>233</v>
      </c>
      <c r="G147" t="s">
        <v>234</v>
      </c>
      <c r="I147">
        <v>17.350000000000001</v>
      </c>
      <c r="J147">
        <v>18.207615000000001</v>
      </c>
      <c r="K147">
        <v>0.71659200000000001</v>
      </c>
      <c r="L147">
        <v>0.13852300000000001</v>
      </c>
      <c r="M147" t="b">
        <v>1</v>
      </c>
      <c r="N147">
        <v>1</v>
      </c>
    </row>
    <row r="148" spans="1:14">
      <c r="A148" s="28">
        <v>43686.208333333336</v>
      </c>
      <c r="B148" s="28">
        <v>43686.041666666664</v>
      </c>
      <c r="C148">
        <v>34964545</v>
      </c>
      <c r="D148" t="s">
        <v>233</v>
      </c>
      <c r="G148" t="s">
        <v>234</v>
      </c>
      <c r="I148">
        <v>16.23</v>
      </c>
      <c r="J148">
        <v>16.909247000000001</v>
      </c>
      <c r="K148">
        <v>0.55743100000000001</v>
      </c>
      <c r="L148">
        <v>0.12098299999999999</v>
      </c>
      <c r="M148" t="b">
        <v>1</v>
      </c>
      <c r="N148">
        <v>1</v>
      </c>
    </row>
    <row r="149" spans="1:14">
      <c r="A149" s="28">
        <v>43686.25</v>
      </c>
      <c r="B149" s="28">
        <v>43686.083333333336</v>
      </c>
      <c r="C149">
        <v>34964545</v>
      </c>
      <c r="D149" t="s">
        <v>233</v>
      </c>
      <c r="G149" t="s">
        <v>234</v>
      </c>
      <c r="I149">
        <v>15.07</v>
      </c>
      <c r="J149">
        <v>15.859448</v>
      </c>
      <c r="K149">
        <v>0.65063099999999996</v>
      </c>
      <c r="L149">
        <v>0.13714999999999999</v>
      </c>
      <c r="M149" t="b">
        <v>1</v>
      </c>
      <c r="N149">
        <v>1</v>
      </c>
    </row>
    <row r="150" spans="1:14">
      <c r="A150" s="28">
        <v>43686.291666666664</v>
      </c>
      <c r="B150" s="28">
        <v>43686.125</v>
      </c>
      <c r="C150">
        <v>34964545</v>
      </c>
      <c r="D150" t="s">
        <v>233</v>
      </c>
      <c r="G150" t="s">
        <v>234</v>
      </c>
      <c r="I150">
        <v>14.4</v>
      </c>
      <c r="J150">
        <v>14.922406000000001</v>
      </c>
      <c r="K150">
        <v>0.39660200000000001</v>
      </c>
      <c r="L150">
        <v>0.129138</v>
      </c>
      <c r="M150" t="b">
        <v>1</v>
      </c>
      <c r="N150">
        <v>1</v>
      </c>
    </row>
    <row r="151" spans="1:14">
      <c r="A151" s="28">
        <v>43686.333333333336</v>
      </c>
      <c r="B151" s="28">
        <v>43686.166666666664</v>
      </c>
      <c r="C151">
        <v>34964545</v>
      </c>
      <c r="D151" t="s">
        <v>233</v>
      </c>
      <c r="G151" t="s">
        <v>234</v>
      </c>
      <c r="I151">
        <v>14.36</v>
      </c>
      <c r="J151">
        <v>14.989006</v>
      </c>
      <c r="K151">
        <v>0.48792099999999999</v>
      </c>
      <c r="L151">
        <v>0.14191799999999999</v>
      </c>
      <c r="M151" t="b">
        <v>1</v>
      </c>
      <c r="N151">
        <v>1</v>
      </c>
    </row>
    <row r="152" spans="1:14">
      <c r="A152" s="28">
        <v>43686.375</v>
      </c>
      <c r="B152" s="28">
        <v>43686.208333333336</v>
      </c>
      <c r="C152">
        <v>34964545</v>
      </c>
      <c r="D152" t="s">
        <v>233</v>
      </c>
      <c r="G152" t="s">
        <v>234</v>
      </c>
      <c r="I152">
        <v>15.45</v>
      </c>
      <c r="J152">
        <v>16.316931</v>
      </c>
      <c r="K152">
        <v>0.71979400000000004</v>
      </c>
      <c r="L152">
        <v>0.15130399999999999</v>
      </c>
      <c r="M152" t="b">
        <v>1</v>
      </c>
      <c r="N152">
        <v>1</v>
      </c>
    </row>
    <row r="153" spans="1:14">
      <c r="A153" s="28">
        <v>43686.416666666664</v>
      </c>
      <c r="B153" s="28">
        <v>43686.25</v>
      </c>
      <c r="C153">
        <v>34964545</v>
      </c>
      <c r="D153" t="s">
        <v>233</v>
      </c>
      <c r="G153" t="s">
        <v>234</v>
      </c>
      <c r="I153">
        <v>18.100000000000001</v>
      </c>
      <c r="J153">
        <v>19.846250999999999</v>
      </c>
      <c r="K153">
        <v>1.6016570000000001</v>
      </c>
      <c r="L153">
        <v>0.149594</v>
      </c>
      <c r="M153" t="b">
        <v>1</v>
      </c>
      <c r="N153">
        <v>1</v>
      </c>
    </row>
    <row r="154" spans="1:14">
      <c r="A154" s="28">
        <v>43686.458333333336</v>
      </c>
      <c r="B154" s="28">
        <v>43686.291666666664</v>
      </c>
      <c r="C154">
        <v>34964545</v>
      </c>
      <c r="D154" t="s">
        <v>233</v>
      </c>
      <c r="G154" t="s">
        <v>234</v>
      </c>
      <c r="I154">
        <v>18.170000000000002</v>
      </c>
      <c r="J154">
        <v>19.841785000000002</v>
      </c>
      <c r="K154">
        <v>1.601016</v>
      </c>
      <c r="L154">
        <v>6.9102999999999998E-2</v>
      </c>
      <c r="M154" t="b">
        <v>1</v>
      </c>
      <c r="N154">
        <v>1</v>
      </c>
    </row>
    <row r="155" spans="1:14">
      <c r="A155" s="28">
        <v>43686.5</v>
      </c>
      <c r="B155" s="28">
        <v>43686.333333333336</v>
      </c>
      <c r="C155">
        <v>34964545</v>
      </c>
      <c r="D155" t="s">
        <v>233</v>
      </c>
      <c r="G155" t="s">
        <v>234</v>
      </c>
      <c r="I155">
        <v>19.739999999999998</v>
      </c>
      <c r="J155">
        <v>21.748059000000001</v>
      </c>
      <c r="K155">
        <v>2.001633</v>
      </c>
      <c r="L155">
        <v>6.4260000000000003E-3</v>
      </c>
      <c r="M155" t="b">
        <v>1</v>
      </c>
      <c r="N155">
        <v>1</v>
      </c>
    </row>
    <row r="156" spans="1:14">
      <c r="A156" s="28">
        <v>43686.541666666664</v>
      </c>
      <c r="B156" s="28">
        <v>43686.375</v>
      </c>
      <c r="C156">
        <v>34964545</v>
      </c>
      <c r="D156" t="s">
        <v>233</v>
      </c>
      <c r="G156" t="s">
        <v>234</v>
      </c>
      <c r="I156">
        <v>22.35</v>
      </c>
      <c r="J156">
        <v>25.11383</v>
      </c>
      <c r="K156">
        <v>2.7051859999999999</v>
      </c>
      <c r="L156">
        <v>5.781E-2</v>
      </c>
      <c r="M156" t="b">
        <v>1</v>
      </c>
      <c r="N156">
        <v>1</v>
      </c>
    </row>
    <row r="157" spans="1:14">
      <c r="A157" s="28">
        <v>43686.583333333336</v>
      </c>
      <c r="B157" s="28">
        <v>43686.416666666664</v>
      </c>
      <c r="C157">
        <v>34964545</v>
      </c>
      <c r="D157" t="s">
        <v>233</v>
      </c>
      <c r="G157" t="s">
        <v>234</v>
      </c>
      <c r="I157">
        <v>26.45</v>
      </c>
      <c r="J157">
        <v>30.822624000000001</v>
      </c>
      <c r="K157">
        <v>4.250318</v>
      </c>
      <c r="L157">
        <v>0.11813899999999999</v>
      </c>
      <c r="M157" t="b">
        <v>1</v>
      </c>
      <c r="N157">
        <v>1</v>
      </c>
    </row>
    <row r="158" spans="1:14">
      <c r="A158" s="28">
        <v>43686.625</v>
      </c>
      <c r="B158" s="28">
        <v>43686.458333333336</v>
      </c>
      <c r="C158">
        <v>34964545</v>
      </c>
      <c r="D158" t="s">
        <v>233</v>
      </c>
      <c r="G158" t="s">
        <v>234</v>
      </c>
      <c r="I158">
        <v>23.55</v>
      </c>
      <c r="J158">
        <v>26.184685000000002</v>
      </c>
      <c r="K158">
        <v>2.407594</v>
      </c>
      <c r="L158">
        <v>0.22292500000000001</v>
      </c>
      <c r="M158" t="b">
        <v>1</v>
      </c>
      <c r="N158">
        <v>1</v>
      </c>
    </row>
    <row r="159" spans="1:14">
      <c r="A159" s="28">
        <v>43686.666666666664</v>
      </c>
      <c r="B159" s="28">
        <v>43686.5</v>
      </c>
      <c r="C159">
        <v>34964545</v>
      </c>
      <c r="D159" t="s">
        <v>233</v>
      </c>
      <c r="G159" t="s">
        <v>234</v>
      </c>
      <c r="I159">
        <v>23.51</v>
      </c>
      <c r="J159">
        <v>25.321847999999999</v>
      </c>
      <c r="K159">
        <v>1.586222</v>
      </c>
      <c r="L159">
        <v>0.230627</v>
      </c>
      <c r="M159" t="b">
        <v>1</v>
      </c>
      <c r="N159">
        <v>1</v>
      </c>
    </row>
    <row r="160" spans="1:14">
      <c r="A160" s="28">
        <v>43686.708333333336</v>
      </c>
      <c r="B160" s="28">
        <v>43686.541666666664</v>
      </c>
      <c r="C160">
        <v>34964545</v>
      </c>
      <c r="D160" t="s">
        <v>233</v>
      </c>
      <c r="G160" t="s">
        <v>234</v>
      </c>
      <c r="I160">
        <v>25.63</v>
      </c>
      <c r="J160">
        <v>28.889119999999998</v>
      </c>
      <c r="K160">
        <v>2.9660169999999999</v>
      </c>
      <c r="L160">
        <v>0.29810399999999998</v>
      </c>
      <c r="M160" t="b">
        <v>1</v>
      </c>
      <c r="N160">
        <v>1</v>
      </c>
    </row>
    <row r="161" spans="1:14">
      <c r="A161" s="28">
        <v>43686.75</v>
      </c>
      <c r="B161" s="28">
        <v>43686.583333333336</v>
      </c>
      <c r="C161">
        <v>34964545</v>
      </c>
      <c r="D161" t="s">
        <v>233</v>
      </c>
      <c r="G161" t="s">
        <v>234</v>
      </c>
      <c r="I161">
        <v>31.86</v>
      </c>
      <c r="J161">
        <v>36.997362000000003</v>
      </c>
      <c r="K161">
        <v>4.7312450000000004</v>
      </c>
      <c r="L161">
        <v>0.41111700000000001</v>
      </c>
      <c r="M161" t="b">
        <v>1</v>
      </c>
      <c r="N161">
        <v>1</v>
      </c>
    </row>
    <row r="162" spans="1:14">
      <c r="A162" s="28">
        <v>43686.791666666664</v>
      </c>
      <c r="B162" s="28">
        <v>43686.625</v>
      </c>
      <c r="C162">
        <v>34964545</v>
      </c>
      <c r="D162" t="s">
        <v>233</v>
      </c>
      <c r="G162" t="s">
        <v>234</v>
      </c>
      <c r="I162">
        <v>61.79</v>
      </c>
      <c r="J162">
        <v>80.161503999999994</v>
      </c>
      <c r="K162">
        <v>17.429735999999998</v>
      </c>
      <c r="L162">
        <v>0.94260100000000002</v>
      </c>
      <c r="M162" t="b">
        <v>1</v>
      </c>
      <c r="N162">
        <v>1</v>
      </c>
    </row>
    <row r="163" spans="1:14">
      <c r="A163" s="28">
        <v>43686.833333333336</v>
      </c>
      <c r="B163" s="28">
        <v>43686.666666666664</v>
      </c>
      <c r="C163">
        <v>34964545</v>
      </c>
      <c r="D163" t="s">
        <v>233</v>
      </c>
      <c r="G163" t="s">
        <v>234</v>
      </c>
      <c r="I163">
        <v>36.409999999999997</v>
      </c>
      <c r="J163">
        <v>37.930103000000003</v>
      </c>
      <c r="K163">
        <v>1.0076639999999999</v>
      </c>
      <c r="L163">
        <v>0.50827199999999995</v>
      </c>
      <c r="M163" t="b">
        <v>1</v>
      </c>
      <c r="N163">
        <v>1</v>
      </c>
    </row>
    <row r="164" spans="1:14">
      <c r="A164" s="28">
        <v>43686.875</v>
      </c>
      <c r="B164" s="28">
        <v>43686.708333333336</v>
      </c>
      <c r="C164">
        <v>34964545</v>
      </c>
      <c r="D164" t="s">
        <v>233</v>
      </c>
      <c r="G164" t="s">
        <v>234</v>
      </c>
      <c r="I164">
        <v>31.04</v>
      </c>
      <c r="J164">
        <v>30.097684000000001</v>
      </c>
      <c r="K164">
        <v>-1.3078419999999999</v>
      </c>
      <c r="L164">
        <v>0.36219200000000001</v>
      </c>
      <c r="M164" t="b">
        <v>1</v>
      </c>
      <c r="N164">
        <v>1</v>
      </c>
    </row>
    <row r="165" spans="1:14">
      <c r="A165" s="28">
        <v>43686.916666666664</v>
      </c>
      <c r="B165" s="28">
        <v>43686.75</v>
      </c>
      <c r="C165">
        <v>34964545</v>
      </c>
      <c r="D165" t="s">
        <v>233</v>
      </c>
      <c r="G165" t="s">
        <v>234</v>
      </c>
      <c r="I165">
        <v>28.41</v>
      </c>
      <c r="J165">
        <v>32.466242999999999</v>
      </c>
      <c r="K165">
        <v>3.640584</v>
      </c>
      <c r="L165">
        <v>0.413159</v>
      </c>
      <c r="M165" t="b">
        <v>1</v>
      </c>
      <c r="N165">
        <v>1</v>
      </c>
    </row>
    <row r="166" spans="1:14">
      <c r="A166" s="28">
        <v>43686.958333333336</v>
      </c>
      <c r="B166" s="28">
        <v>43686.791666666664</v>
      </c>
      <c r="C166">
        <v>34964545</v>
      </c>
      <c r="D166" t="s">
        <v>233</v>
      </c>
      <c r="G166" t="s">
        <v>234</v>
      </c>
      <c r="I166">
        <v>23.02</v>
      </c>
      <c r="J166">
        <v>26.201163000000001</v>
      </c>
      <c r="K166">
        <v>2.8370669999999998</v>
      </c>
      <c r="L166">
        <v>0.34326200000000001</v>
      </c>
      <c r="M166" t="b">
        <v>1</v>
      </c>
      <c r="N166">
        <v>1</v>
      </c>
    </row>
    <row r="167" spans="1:14">
      <c r="A167" s="28">
        <v>43687</v>
      </c>
      <c r="B167" s="28">
        <v>43686.833333333336</v>
      </c>
      <c r="C167">
        <v>34964545</v>
      </c>
      <c r="D167" t="s">
        <v>233</v>
      </c>
      <c r="G167" t="s">
        <v>234</v>
      </c>
      <c r="I167">
        <v>22.24</v>
      </c>
      <c r="J167">
        <v>25.374851</v>
      </c>
      <c r="K167">
        <v>2.7901760000000002</v>
      </c>
      <c r="L167">
        <v>0.34634199999999998</v>
      </c>
      <c r="M167" t="b">
        <v>1</v>
      </c>
      <c r="N167">
        <v>1</v>
      </c>
    </row>
    <row r="168" spans="1:14">
      <c r="A168" s="28">
        <v>43687.041666666664</v>
      </c>
      <c r="B168" s="28">
        <v>43686.875</v>
      </c>
      <c r="C168">
        <v>34964545</v>
      </c>
      <c r="D168" t="s">
        <v>233</v>
      </c>
      <c r="G168" t="s">
        <v>234</v>
      </c>
      <c r="I168">
        <v>20.99</v>
      </c>
      <c r="J168">
        <v>23.621758</v>
      </c>
      <c r="K168">
        <v>2.3487480000000001</v>
      </c>
      <c r="L168">
        <v>0.28800999999999999</v>
      </c>
      <c r="M168" t="b">
        <v>1</v>
      </c>
      <c r="N168">
        <v>1</v>
      </c>
    </row>
    <row r="169" spans="1:14">
      <c r="A169" s="28">
        <v>43687.083333333336</v>
      </c>
      <c r="B169" s="28">
        <v>43686.916666666664</v>
      </c>
      <c r="C169">
        <v>34964545</v>
      </c>
      <c r="D169" t="s">
        <v>233</v>
      </c>
      <c r="G169" t="s">
        <v>234</v>
      </c>
      <c r="I169">
        <v>18.989999999999998</v>
      </c>
      <c r="J169">
        <v>21.094163000000002</v>
      </c>
      <c r="K169">
        <v>1.8465819999999999</v>
      </c>
      <c r="L169">
        <v>0.25841399999999998</v>
      </c>
      <c r="M169" t="b">
        <v>1</v>
      </c>
      <c r="N169">
        <v>1</v>
      </c>
    </row>
    <row r="170" spans="1:14">
      <c r="A170" s="28">
        <v>43687.125</v>
      </c>
      <c r="B170" s="28">
        <v>43686.958333333336</v>
      </c>
      <c r="C170">
        <v>34964545</v>
      </c>
      <c r="D170" t="s">
        <v>233</v>
      </c>
      <c r="G170" t="s">
        <v>234</v>
      </c>
      <c r="I170">
        <v>17.87</v>
      </c>
      <c r="J170">
        <v>19.230986999999999</v>
      </c>
      <c r="K170">
        <v>1.121273</v>
      </c>
      <c r="L170">
        <v>0.23971400000000001</v>
      </c>
      <c r="M170" t="b">
        <v>1</v>
      </c>
      <c r="N170">
        <v>1</v>
      </c>
    </row>
    <row r="171" spans="1:14">
      <c r="A171" s="28">
        <v>43687.166666666664</v>
      </c>
      <c r="B171" s="28">
        <v>43687</v>
      </c>
      <c r="C171">
        <v>34964545</v>
      </c>
      <c r="D171" t="s">
        <v>233</v>
      </c>
      <c r="G171" t="s">
        <v>234</v>
      </c>
      <c r="I171">
        <v>17.05</v>
      </c>
      <c r="J171">
        <v>17.393663</v>
      </c>
      <c r="K171">
        <v>0.12814200000000001</v>
      </c>
      <c r="L171">
        <v>0.21968799999999999</v>
      </c>
      <c r="M171" t="b">
        <v>1</v>
      </c>
      <c r="N171">
        <v>1</v>
      </c>
    </row>
    <row r="172" spans="1:14">
      <c r="A172" s="28">
        <v>43687.208333333336</v>
      </c>
      <c r="B172" s="28">
        <v>43687.041666666664</v>
      </c>
      <c r="C172">
        <v>34964545</v>
      </c>
      <c r="D172" t="s">
        <v>233</v>
      </c>
      <c r="G172" t="s">
        <v>234</v>
      </c>
      <c r="I172">
        <v>17.57</v>
      </c>
      <c r="J172">
        <v>18.035916</v>
      </c>
      <c r="K172">
        <v>0.17440900000000001</v>
      </c>
      <c r="L172">
        <v>0.29150700000000002</v>
      </c>
      <c r="M172" t="b">
        <v>1</v>
      </c>
      <c r="N172">
        <v>1</v>
      </c>
    </row>
    <row r="173" spans="1:14">
      <c r="A173" s="28">
        <v>43687.25</v>
      </c>
      <c r="B173" s="28">
        <v>43687.083333333336</v>
      </c>
      <c r="C173">
        <v>34964545</v>
      </c>
      <c r="D173" t="s">
        <v>233</v>
      </c>
      <c r="G173" t="s">
        <v>234</v>
      </c>
      <c r="I173">
        <v>16.170000000000002</v>
      </c>
      <c r="J173">
        <v>16.436430999999999</v>
      </c>
      <c r="K173">
        <v>7.4710000000000002E-3</v>
      </c>
      <c r="L173">
        <v>0.25562699999999999</v>
      </c>
      <c r="M173" t="b">
        <v>1</v>
      </c>
      <c r="N173">
        <v>1</v>
      </c>
    </row>
    <row r="174" spans="1:14">
      <c r="A174" s="28">
        <v>43687.291666666664</v>
      </c>
      <c r="B174" s="28">
        <v>43687.125</v>
      </c>
      <c r="C174">
        <v>34964545</v>
      </c>
      <c r="D174" t="s">
        <v>233</v>
      </c>
      <c r="G174" t="s">
        <v>234</v>
      </c>
      <c r="I174">
        <v>13.7</v>
      </c>
      <c r="J174">
        <v>13.860155000000001</v>
      </c>
      <c r="K174">
        <v>0</v>
      </c>
      <c r="L174">
        <v>0.165155</v>
      </c>
      <c r="M174" t="b">
        <v>1</v>
      </c>
      <c r="N174">
        <v>1</v>
      </c>
    </row>
    <row r="175" spans="1:14">
      <c r="A175" s="28">
        <v>43687.333333333336</v>
      </c>
      <c r="B175" s="28">
        <v>43687.166666666664</v>
      </c>
      <c r="C175">
        <v>34964545</v>
      </c>
      <c r="D175" t="s">
        <v>233</v>
      </c>
      <c r="G175" t="s">
        <v>234</v>
      </c>
      <c r="I175">
        <v>13.16</v>
      </c>
      <c r="J175">
        <v>13.309473000000001</v>
      </c>
      <c r="K175">
        <v>0</v>
      </c>
      <c r="L175">
        <v>0.14780599999999999</v>
      </c>
      <c r="M175" t="b">
        <v>1</v>
      </c>
      <c r="N175">
        <v>1</v>
      </c>
    </row>
    <row r="176" spans="1:14">
      <c r="A176" s="28">
        <v>43687.375</v>
      </c>
      <c r="B176" s="28">
        <v>43687.208333333336</v>
      </c>
      <c r="C176">
        <v>34964545</v>
      </c>
      <c r="D176" t="s">
        <v>233</v>
      </c>
      <c r="G176" t="s">
        <v>234</v>
      </c>
      <c r="I176">
        <v>13.36</v>
      </c>
      <c r="J176">
        <v>13.476566999999999</v>
      </c>
      <c r="K176">
        <v>0</v>
      </c>
      <c r="L176">
        <v>0.11823400000000001</v>
      </c>
      <c r="M176" t="b">
        <v>1</v>
      </c>
      <c r="N176">
        <v>1</v>
      </c>
    </row>
    <row r="177" spans="1:14">
      <c r="A177" s="28">
        <v>43687.416666666664</v>
      </c>
      <c r="B177" s="28">
        <v>43687.25</v>
      </c>
      <c r="C177">
        <v>34964545</v>
      </c>
      <c r="D177" t="s">
        <v>233</v>
      </c>
      <c r="G177" t="s">
        <v>234</v>
      </c>
      <c r="I177">
        <v>13.13</v>
      </c>
      <c r="J177">
        <v>13.228688999999999</v>
      </c>
      <c r="K177">
        <v>0</v>
      </c>
      <c r="L177">
        <v>9.7855999999999999E-2</v>
      </c>
      <c r="M177" t="b">
        <v>1</v>
      </c>
      <c r="N177">
        <v>1</v>
      </c>
    </row>
    <row r="178" spans="1:14">
      <c r="A178" s="28">
        <v>43687.458333333336</v>
      </c>
      <c r="B178" s="28">
        <v>43687.291666666664</v>
      </c>
      <c r="C178">
        <v>34964545</v>
      </c>
      <c r="D178" t="s">
        <v>233</v>
      </c>
      <c r="G178" t="s">
        <v>234</v>
      </c>
      <c r="I178">
        <v>13.6</v>
      </c>
      <c r="J178">
        <v>13.694112000000001</v>
      </c>
      <c r="K178">
        <v>0</v>
      </c>
      <c r="L178">
        <v>9.1611999999999999E-2</v>
      </c>
      <c r="M178" t="b">
        <v>1</v>
      </c>
      <c r="N178">
        <v>1</v>
      </c>
    </row>
    <row r="179" spans="1:14">
      <c r="A179" s="28">
        <v>43687.5</v>
      </c>
      <c r="B179" s="28">
        <v>43687.333333333336</v>
      </c>
      <c r="C179">
        <v>34964545</v>
      </c>
      <c r="D179" t="s">
        <v>233</v>
      </c>
      <c r="G179" t="s">
        <v>234</v>
      </c>
      <c r="I179">
        <v>15.42</v>
      </c>
      <c r="J179">
        <v>15.547874999999999</v>
      </c>
      <c r="K179">
        <v>0</v>
      </c>
      <c r="L179">
        <v>0.124542</v>
      </c>
      <c r="M179" t="b">
        <v>1</v>
      </c>
      <c r="N179">
        <v>1</v>
      </c>
    </row>
    <row r="180" spans="1:14">
      <c r="A180" s="28">
        <v>43687.541666666664</v>
      </c>
      <c r="B180" s="28">
        <v>43687.375</v>
      </c>
      <c r="C180">
        <v>34964545</v>
      </c>
      <c r="D180" t="s">
        <v>233</v>
      </c>
      <c r="G180" t="s">
        <v>234</v>
      </c>
      <c r="I180">
        <v>17.45</v>
      </c>
      <c r="J180">
        <v>18.403244999999998</v>
      </c>
      <c r="K180">
        <v>0.81520599999999999</v>
      </c>
      <c r="L180">
        <v>0.13720599999999999</v>
      </c>
      <c r="M180" t="b">
        <v>1</v>
      </c>
      <c r="N180">
        <v>1</v>
      </c>
    </row>
    <row r="181" spans="1:14">
      <c r="A181" s="28">
        <v>43687.583333333336</v>
      </c>
      <c r="B181" s="28">
        <v>43687.416666666664</v>
      </c>
      <c r="C181">
        <v>34964545</v>
      </c>
      <c r="D181" t="s">
        <v>233</v>
      </c>
      <c r="G181" t="s">
        <v>234</v>
      </c>
      <c r="I181">
        <v>19.170000000000002</v>
      </c>
      <c r="J181">
        <v>21.092162999999999</v>
      </c>
      <c r="K181">
        <v>1.8114129999999999</v>
      </c>
      <c r="L181">
        <v>0.111584</v>
      </c>
      <c r="M181" t="b">
        <v>1</v>
      </c>
      <c r="N181">
        <v>1</v>
      </c>
    </row>
    <row r="182" spans="1:14">
      <c r="A182" s="28">
        <v>43687.625</v>
      </c>
      <c r="B182" s="28">
        <v>43687.458333333336</v>
      </c>
      <c r="C182">
        <v>34964545</v>
      </c>
      <c r="D182" t="s">
        <v>233</v>
      </c>
      <c r="G182" t="s">
        <v>234</v>
      </c>
      <c r="I182">
        <v>19.97</v>
      </c>
      <c r="J182">
        <v>22.75027</v>
      </c>
      <c r="K182">
        <v>2.6380080000000001</v>
      </c>
      <c r="L182">
        <v>0.147262</v>
      </c>
      <c r="M182" t="b">
        <v>1</v>
      </c>
      <c r="N182">
        <v>1</v>
      </c>
    </row>
    <row r="183" spans="1:14">
      <c r="A183" s="28">
        <v>43687.666666666664</v>
      </c>
      <c r="B183" s="28">
        <v>43687.5</v>
      </c>
      <c r="C183">
        <v>34964545</v>
      </c>
      <c r="D183" t="s">
        <v>233</v>
      </c>
      <c r="G183" t="s">
        <v>234</v>
      </c>
      <c r="I183">
        <v>20.69</v>
      </c>
      <c r="J183">
        <v>23.831150999999998</v>
      </c>
      <c r="K183">
        <v>3.0021260000000001</v>
      </c>
      <c r="L183">
        <v>0.14402599999999999</v>
      </c>
      <c r="M183" t="b">
        <v>1</v>
      </c>
      <c r="N183">
        <v>1</v>
      </c>
    </row>
    <row r="184" spans="1:14">
      <c r="A184" s="28">
        <v>43687.708333333336</v>
      </c>
      <c r="B184" s="28">
        <v>43687.541666666664</v>
      </c>
      <c r="C184">
        <v>34964545</v>
      </c>
      <c r="D184" t="s">
        <v>233</v>
      </c>
      <c r="G184" t="s">
        <v>234</v>
      </c>
      <c r="I184">
        <v>22.05</v>
      </c>
      <c r="J184">
        <v>25.895665999999999</v>
      </c>
      <c r="K184">
        <v>3.693908</v>
      </c>
      <c r="L184">
        <v>0.153424</v>
      </c>
      <c r="M184" t="b">
        <v>1</v>
      </c>
      <c r="N184">
        <v>1</v>
      </c>
    </row>
    <row r="185" spans="1:14">
      <c r="A185" s="28">
        <v>43687.75</v>
      </c>
      <c r="B185" s="28">
        <v>43687.583333333336</v>
      </c>
      <c r="C185">
        <v>34964545</v>
      </c>
      <c r="D185" t="s">
        <v>233</v>
      </c>
      <c r="G185" t="s">
        <v>234</v>
      </c>
      <c r="I185">
        <v>21.94</v>
      </c>
      <c r="J185">
        <v>25.465911999999999</v>
      </c>
      <c r="K185">
        <v>3.3873690000000001</v>
      </c>
      <c r="L185">
        <v>0.139376</v>
      </c>
      <c r="M185" t="b">
        <v>1</v>
      </c>
      <c r="N185">
        <v>1</v>
      </c>
    </row>
    <row r="186" spans="1:14">
      <c r="A186" s="28">
        <v>43687.791666666664</v>
      </c>
      <c r="B186" s="28">
        <v>43687.625</v>
      </c>
      <c r="C186">
        <v>34964545</v>
      </c>
      <c r="D186" t="s">
        <v>233</v>
      </c>
      <c r="G186" t="s">
        <v>234</v>
      </c>
      <c r="I186">
        <v>23.31</v>
      </c>
      <c r="J186">
        <v>27.629942</v>
      </c>
      <c r="K186">
        <v>4.2562350000000002</v>
      </c>
      <c r="L186">
        <v>6.7873000000000003E-2</v>
      </c>
      <c r="M186" t="b">
        <v>1</v>
      </c>
      <c r="N186">
        <v>1</v>
      </c>
    </row>
    <row r="187" spans="1:14">
      <c r="A187" s="28">
        <v>43687.833333333336</v>
      </c>
      <c r="B187" s="28">
        <v>43687.666666666664</v>
      </c>
      <c r="C187">
        <v>34964545</v>
      </c>
      <c r="D187" t="s">
        <v>233</v>
      </c>
      <c r="G187" t="s">
        <v>234</v>
      </c>
      <c r="I187">
        <v>26.83</v>
      </c>
      <c r="J187">
        <v>32.642840999999997</v>
      </c>
      <c r="K187">
        <v>5.7832309999999998</v>
      </c>
      <c r="L187">
        <v>3.2943E-2</v>
      </c>
      <c r="M187" t="b">
        <v>1</v>
      </c>
      <c r="N187">
        <v>1</v>
      </c>
    </row>
    <row r="188" spans="1:14">
      <c r="A188" s="28">
        <v>43687.875</v>
      </c>
      <c r="B188" s="28">
        <v>43687.708333333336</v>
      </c>
      <c r="C188">
        <v>34964545</v>
      </c>
      <c r="D188" t="s">
        <v>233</v>
      </c>
      <c r="G188" t="s">
        <v>234</v>
      </c>
      <c r="I188">
        <v>108.27</v>
      </c>
      <c r="J188">
        <v>144.95533699999999</v>
      </c>
      <c r="K188">
        <v>36.871561</v>
      </c>
      <c r="L188">
        <v>-0.184557</v>
      </c>
      <c r="M188" t="b">
        <v>1</v>
      </c>
      <c r="N188">
        <v>1</v>
      </c>
    </row>
    <row r="189" spans="1:14">
      <c r="A189" s="28">
        <v>43687.916666666664</v>
      </c>
      <c r="B189" s="28">
        <v>43687.75</v>
      </c>
      <c r="C189">
        <v>34964545</v>
      </c>
      <c r="D189" t="s">
        <v>233</v>
      </c>
      <c r="G189" t="s">
        <v>234</v>
      </c>
      <c r="I189">
        <v>39.31</v>
      </c>
      <c r="J189">
        <v>48.715409999999999</v>
      </c>
      <c r="K189">
        <v>9.4189419999999995</v>
      </c>
      <c r="L189">
        <v>-1.1866E-2</v>
      </c>
      <c r="M189" t="b">
        <v>1</v>
      </c>
      <c r="N189">
        <v>1</v>
      </c>
    </row>
    <row r="190" spans="1:14">
      <c r="A190" s="28">
        <v>43687.958333333336</v>
      </c>
      <c r="B190" s="28">
        <v>43687.791666666664</v>
      </c>
      <c r="C190">
        <v>34964545</v>
      </c>
      <c r="D190" t="s">
        <v>233</v>
      </c>
      <c r="G190" t="s">
        <v>234</v>
      </c>
      <c r="I190">
        <v>21.22</v>
      </c>
      <c r="J190">
        <v>24.57375</v>
      </c>
      <c r="K190">
        <v>3.2295069999999999</v>
      </c>
      <c r="L190">
        <v>0.12424300000000001</v>
      </c>
      <c r="M190" t="b">
        <v>1</v>
      </c>
      <c r="N190">
        <v>1</v>
      </c>
    </row>
    <row r="191" spans="1:14">
      <c r="A191" s="28">
        <v>43688</v>
      </c>
      <c r="B191" s="28">
        <v>43687.833333333336</v>
      </c>
      <c r="C191">
        <v>34964545</v>
      </c>
      <c r="D191" t="s">
        <v>233</v>
      </c>
      <c r="G191" t="s">
        <v>234</v>
      </c>
      <c r="I191">
        <v>20.36</v>
      </c>
      <c r="J191">
        <v>23.486878000000001</v>
      </c>
      <c r="K191">
        <v>2.9551769999999999</v>
      </c>
      <c r="L191">
        <v>0.17003499999999999</v>
      </c>
      <c r="M191" t="b">
        <v>1</v>
      </c>
      <c r="N191">
        <v>1</v>
      </c>
    </row>
    <row r="192" spans="1:14">
      <c r="A192" s="28">
        <v>43688.041666666664</v>
      </c>
      <c r="B192" s="28">
        <v>43687.875</v>
      </c>
      <c r="C192">
        <v>34964545</v>
      </c>
      <c r="D192" t="s">
        <v>233</v>
      </c>
      <c r="G192" t="s">
        <v>234</v>
      </c>
      <c r="I192">
        <v>19.82</v>
      </c>
      <c r="J192">
        <v>22.261248999999999</v>
      </c>
      <c r="K192">
        <v>2.2623639999999998</v>
      </c>
      <c r="L192">
        <v>0.17721799999999999</v>
      </c>
      <c r="M192" t="b">
        <v>1</v>
      </c>
      <c r="N192">
        <v>1</v>
      </c>
    </row>
    <row r="193" spans="1:14">
      <c r="A193" s="28">
        <v>43688.083333333336</v>
      </c>
      <c r="B193" s="28">
        <v>43687.916666666664</v>
      </c>
      <c r="C193">
        <v>34964545</v>
      </c>
      <c r="D193" t="s">
        <v>233</v>
      </c>
      <c r="G193" t="s">
        <v>234</v>
      </c>
      <c r="I193">
        <v>18.61</v>
      </c>
      <c r="J193">
        <v>20.424966000000001</v>
      </c>
      <c r="K193">
        <v>1.6811739999999999</v>
      </c>
      <c r="L193">
        <v>0.134626</v>
      </c>
      <c r="M193" t="b">
        <v>1</v>
      </c>
      <c r="N193">
        <v>1</v>
      </c>
    </row>
    <row r="194" spans="1:14">
      <c r="A194" s="28">
        <v>43688.125</v>
      </c>
      <c r="B194" s="28">
        <v>43687.958333333336</v>
      </c>
      <c r="C194">
        <v>34964545</v>
      </c>
      <c r="D194" t="s">
        <v>233</v>
      </c>
      <c r="G194" t="s">
        <v>234</v>
      </c>
      <c r="I194">
        <v>17.16</v>
      </c>
      <c r="J194">
        <v>18.116488</v>
      </c>
      <c r="K194">
        <v>0.77864800000000001</v>
      </c>
      <c r="L194">
        <v>0.180341</v>
      </c>
      <c r="M194" t="b">
        <v>1</v>
      </c>
      <c r="N194">
        <v>1</v>
      </c>
    </row>
    <row r="195" spans="1:14">
      <c r="A195" s="28">
        <v>43688.166666666664</v>
      </c>
      <c r="B195" s="28">
        <v>43688</v>
      </c>
      <c r="C195">
        <v>34964545</v>
      </c>
      <c r="D195" t="s">
        <v>233</v>
      </c>
      <c r="G195" t="s">
        <v>234</v>
      </c>
      <c r="I195">
        <v>15.34</v>
      </c>
      <c r="J195">
        <v>15.542372</v>
      </c>
      <c r="K195">
        <v>6.8586999999999995E-2</v>
      </c>
      <c r="L195">
        <v>0.13045200000000001</v>
      </c>
      <c r="M195" t="b">
        <v>1</v>
      </c>
      <c r="N195">
        <v>1</v>
      </c>
    </row>
    <row r="196" spans="1:14">
      <c r="A196" s="28">
        <v>43688.208333333336</v>
      </c>
      <c r="B196" s="28">
        <v>43688.041666666664</v>
      </c>
      <c r="C196">
        <v>34964545</v>
      </c>
      <c r="D196" t="s">
        <v>233</v>
      </c>
      <c r="G196" t="s">
        <v>234</v>
      </c>
      <c r="I196">
        <v>14.78</v>
      </c>
      <c r="J196">
        <v>14.879341999999999</v>
      </c>
      <c r="K196">
        <v>2.7865999999999998E-2</v>
      </c>
      <c r="L196">
        <v>7.1475999999999998E-2</v>
      </c>
      <c r="M196" t="b">
        <v>1</v>
      </c>
      <c r="N196">
        <v>1</v>
      </c>
    </row>
    <row r="197" spans="1:14">
      <c r="A197" s="28">
        <v>43688.25</v>
      </c>
      <c r="B197" s="28">
        <v>43688.083333333336</v>
      </c>
      <c r="C197">
        <v>34964545</v>
      </c>
      <c r="D197" t="s">
        <v>233</v>
      </c>
      <c r="G197" t="s">
        <v>234</v>
      </c>
      <c r="I197">
        <v>13.62</v>
      </c>
      <c r="J197">
        <v>13.694265</v>
      </c>
      <c r="K197">
        <v>0</v>
      </c>
      <c r="L197">
        <v>7.1764999999999995E-2</v>
      </c>
      <c r="M197" t="b">
        <v>1</v>
      </c>
      <c r="N197">
        <v>1</v>
      </c>
    </row>
    <row r="198" spans="1:14">
      <c r="A198" s="28">
        <v>43688.291666666664</v>
      </c>
      <c r="B198" s="28">
        <v>43688.125</v>
      </c>
      <c r="C198">
        <v>34964545</v>
      </c>
      <c r="D198" t="s">
        <v>233</v>
      </c>
      <c r="G198" t="s">
        <v>234</v>
      </c>
      <c r="I198">
        <v>13.74</v>
      </c>
      <c r="J198">
        <v>13.813566</v>
      </c>
      <c r="K198">
        <v>0</v>
      </c>
      <c r="L198">
        <v>7.7731999999999996E-2</v>
      </c>
      <c r="M198" t="b">
        <v>1</v>
      </c>
      <c r="N198">
        <v>1</v>
      </c>
    </row>
    <row r="199" spans="1:14">
      <c r="A199" s="28">
        <v>43688.333333333336</v>
      </c>
      <c r="B199" s="28">
        <v>43688.166666666664</v>
      </c>
      <c r="C199">
        <v>34964545</v>
      </c>
      <c r="D199" t="s">
        <v>233</v>
      </c>
      <c r="G199" t="s">
        <v>234</v>
      </c>
      <c r="I199">
        <v>13.1</v>
      </c>
      <c r="J199">
        <v>13.200499000000001</v>
      </c>
      <c r="K199">
        <v>0</v>
      </c>
      <c r="L199">
        <v>9.7166000000000002E-2</v>
      </c>
      <c r="M199" t="b">
        <v>1</v>
      </c>
      <c r="N199">
        <v>1</v>
      </c>
    </row>
    <row r="200" spans="1:14">
      <c r="A200" s="28">
        <v>43688.375</v>
      </c>
      <c r="B200" s="28">
        <v>43688.208333333336</v>
      </c>
      <c r="C200">
        <v>34964545</v>
      </c>
      <c r="D200" t="s">
        <v>233</v>
      </c>
      <c r="G200" t="s">
        <v>234</v>
      </c>
      <c r="I200">
        <v>12.06</v>
      </c>
      <c r="J200">
        <v>12.160111000000001</v>
      </c>
      <c r="K200">
        <v>0</v>
      </c>
      <c r="L200">
        <v>0.105111</v>
      </c>
      <c r="M200" t="b">
        <v>1</v>
      </c>
      <c r="N200">
        <v>1</v>
      </c>
    </row>
    <row r="201" spans="1:14">
      <c r="A201" s="28">
        <v>43688.416666666664</v>
      </c>
      <c r="B201" s="28">
        <v>43688.25</v>
      </c>
      <c r="C201">
        <v>34964545</v>
      </c>
      <c r="D201" t="s">
        <v>233</v>
      </c>
      <c r="G201" t="s">
        <v>234</v>
      </c>
      <c r="I201">
        <v>11.65</v>
      </c>
      <c r="J201">
        <v>11.727031</v>
      </c>
      <c r="K201">
        <v>0</v>
      </c>
      <c r="L201">
        <v>8.1198000000000006E-2</v>
      </c>
      <c r="M201" t="b">
        <v>1</v>
      </c>
      <c r="N201">
        <v>1</v>
      </c>
    </row>
    <row r="202" spans="1:14">
      <c r="A202" s="28">
        <v>43688.458333333336</v>
      </c>
      <c r="B202" s="28">
        <v>43688.291666666664</v>
      </c>
      <c r="C202">
        <v>34964545</v>
      </c>
      <c r="D202" t="s">
        <v>233</v>
      </c>
      <c r="G202" t="s">
        <v>234</v>
      </c>
      <c r="I202">
        <v>10.73</v>
      </c>
      <c r="J202">
        <v>10.818894999999999</v>
      </c>
      <c r="K202">
        <v>0</v>
      </c>
      <c r="L202">
        <v>8.9728000000000002E-2</v>
      </c>
      <c r="M202" t="b">
        <v>1</v>
      </c>
      <c r="N202">
        <v>1</v>
      </c>
    </row>
    <row r="203" spans="1:14">
      <c r="A203" s="28">
        <v>43688.5</v>
      </c>
      <c r="B203" s="28">
        <v>43688.333333333336</v>
      </c>
      <c r="C203">
        <v>34964545</v>
      </c>
      <c r="D203" t="s">
        <v>233</v>
      </c>
      <c r="G203" t="s">
        <v>234</v>
      </c>
      <c r="I203">
        <v>12.81</v>
      </c>
      <c r="J203">
        <v>12.898573000000001</v>
      </c>
      <c r="K203">
        <v>0</v>
      </c>
      <c r="L203">
        <v>9.1073000000000001E-2</v>
      </c>
      <c r="M203" t="b">
        <v>1</v>
      </c>
      <c r="N203">
        <v>1</v>
      </c>
    </row>
    <row r="204" spans="1:14">
      <c r="A204" s="28">
        <v>43688.541666666664</v>
      </c>
      <c r="B204" s="28">
        <v>43688.375</v>
      </c>
      <c r="C204">
        <v>34964545</v>
      </c>
      <c r="D204" t="s">
        <v>233</v>
      </c>
      <c r="G204" t="s">
        <v>234</v>
      </c>
      <c r="I204">
        <v>14.47</v>
      </c>
      <c r="J204">
        <v>14.561926</v>
      </c>
      <c r="K204">
        <v>2.1013E-2</v>
      </c>
      <c r="L204">
        <v>7.3413000000000006E-2</v>
      </c>
      <c r="M204" t="b">
        <v>1</v>
      </c>
      <c r="N204">
        <v>1</v>
      </c>
    </row>
    <row r="205" spans="1:14">
      <c r="A205" s="28">
        <v>43688.583333333336</v>
      </c>
      <c r="B205" s="28">
        <v>43688.416666666664</v>
      </c>
      <c r="C205">
        <v>34964545</v>
      </c>
      <c r="D205" t="s">
        <v>233</v>
      </c>
      <c r="G205" t="s">
        <v>234</v>
      </c>
      <c r="I205">
        <v>17.72</v>
      </c>
      <c r="J205">
        <v>19.238900999999998</v>
      </c>
      <c r="K205">
        <v>1.399691</v>
      </c>
      <c r="L205">
        <v>0.123377</v>
      </c>
      <c r="M205" t="b">
        <v>1</v>
      </c>
      <c r="N205">
        <v>1</v>
      </c>
    </row>
    <row r="206" spans="1:14">
      <c r="A206" s="28">
        <v>43688.625</v>
      </c>
      <c r="B206" s="28">
        <v>43688.458333333336</v>
      </c>
      <c r="C206">
        <v>34964545</v>
      </c>
      <c r="D206" t="s">
        <v>233</v>
      </c>
      <c r="G206" t="s">
        <v>234</v>
      </c>
      <c r="I206">
        <v>19.91</v>
      </c>
      <c r="J206">
        <v>22.988630000000001</v>
      </c>
      <c r="K206">
        <v>2.9216760000000002</v>
      </c>
      <c r="L206">
        <v>0.15612100000000001</v>
      </c>
      <c r="M206" t="b">
        <v>1</v>
      </c>
      <c r="N206">
        <v>1</v>
      </c>
    </row>
    <row r="207" spans="1:14">
      <c r="A207" s="28">
        <v>43688.666666666664</v>
      </c>
      <c r="B207" s="28">
        <v>43688.5</v>
      </c>
      <c r="C207">
        <v>34964545</v>
      </c>
      <c r="D207" t="s">
        <v>233</v>
      </c>
      <c r="G207" t="s">
        <v>234</v>
      </c>
      <c r="I207">
        <v>20</v>
      </c>
      <c r="J207">
        <v>22.343706000000001</v>
      </c>
      <c r="K207">
        <v>2.167027</v>
      </c>
      <c r="L207">
        <v>0.175846</v>
      </c>
      <c r="M207" t="b">
        <v>1</v>
      </c>
      <c r="N207">
        <v>1</v>
      </c>
    </row>
    <row r="208" spans="1:14">
      <c r="A208" s="28">
        <v>43688.708333333336</v>
      </c>
      <c r="B208" s="28">
        <v>43688.541666666664</v>
      </c>
      <c r="C208">
        <v>34964545</v>
      </c>
      <c r="D208" t="s">
        <v>233</v>
      </c>
      <c r="G208" t="s">
        <v>234</v>
      </c>
      <c r="I208">
        <v>21.41</v>
      </c>
      <c r="J208">
        <v>24.827961999999999</v>
      </c>
      <c r="K208">
        <v>3.2198020000000001</v>
      </c>
      <c r="L208">
        <v>0.199827</v>
      </c>
      <c r="M208" t="b">
        <v>1</v>
      </c>
      <c r="N208">
        <v>1</v>
      </c>
    </row>
    <row r="209" spans="1:14">
      <c r="A209" s="28">
        <v>43688.75</v>
      </c>
      <c r="B209" s="28">
        <v>43688.583333333336</v>
      </c>
      <c r="C209">
        <v>34964545</v>
      </c>
      <c r="D209" t="s">
        <v>233</v>
      </c>
      <c r="G209" t="s">
        <v>234</v>
      </c>
      <c r="I209">
        <v>22.6</v>
      </c>
      <c r="J209">
        <v>26.291577</v>
      </c>
      <c r="K209">
        <v>3.4925199999999998</v>
      </c>
      <c r="L209">
        <v>0.19489100000000001</v>
      </c>
      <c r="M209" t="b">
        <v>1</v>
      </c>
      <c r="N209">
        <v>1</v>
      </c>
    </row>
    <row r="210" spans="1:14">
      <c r="A210" s="28">
        <v>43688.791666666664</v>
      </c>
      <c r="B210" s="28">
        <v>43688.625</v>
      </c>
      <c r="C210">
        <v>34964545</v>
      </c>
      <c r="D210" t="s">
        <v>233</v>
      </c>
      <c r="G210" t="s">
        <v>234</v>
      </c>
      <c r="I210">
        <v>23.43</v>
      </c>
      <c r="J210">
        <v>27.389531000000002</v>
      </c>
      <c r="K210">
        <v>3.7513899999999998</v>
      </c>
      <c r="L210">
        <v>0.20730799999999999</v>
      </c>
      <c r="M210" t="b">
        <v>1</v>
      </c>
      <c r="N210">
        <v>1</v>
      </c>
    </row>
    <row r="211" spans="1:14">
      <c r="A211" s="28">
        <v>43688.833333333336</v>
      </c>
      <c r="B211" s="28">
        <v>43688.666666666664</v>
      </c>
      <c r="C211">
        <v>34964545</v>
      </c>
      <c r="D211" t="s">
        <v>233</v>
      </c>
      <c r="G211" t="s">
        <v>234</v>
      </c>
      <c r="I211">
        <v>25.3</v>
      </c>
      <c r="J211">
        <v>28.259618</v>
      </c>
      <c r="K211">
        <v>2.830228</v>
      </c>
      <c r="L211">
        <v>0.13105700000000001</v>
      </c>
      <c r="M211" t="b">
        <v>1</v>
      </c>
      <c r="N211">
        <v>1</v>
      </c>
    </row>
    <row r="212" spans="1:14">
      <c r="A212" s="28">
        <v>43688.875</v>
      </c>
      <c r="B212" s="28">
        <v>43688.708333333336</v>
      </c>
      <c r="C212">
        <v>34964545</v>
      </c>
      <c r="D212" t="s">
        <v>233</v>
      </c>
      <c r="G212" t="s">
        <v>234</v>
      </c>
      <c r="I212">
        <v>32.74</v>
      </c>
      <c r="J212">
        <v>36.819293000000002</v>
      </c>
      <c r="K212">
        <v>3.8977439999999999</v>
      </c>
      <c r="L212">
        <v>0.18404899999999999</v>
      </c>
      <c r="M212" t="b">
        <v>1</v>
      </c>
      <c r="N212">
        <v>1</v>
      </c>
    </row>
    <row r="213" spans="1:14">
      <c r="A213" s="28">
        <v>43688.916666666664</v>
      </c>
      <c r="B213" s="28">
        <v>43688.75</v>
      </c>
      <c r="C213">
        <v>34964545</v>
      </c>
      <c r="D213" t="s">
        <v>233</v>
      </c>
      <c r="G213" t="s">
        <v>234</v>
      </c>
      <c r="I213">
        <v>25.53</v>
      </c>
      <c r="J213">
        <v>27.529195000000001</v>
      </c>
      <c r="K213">
        <v>1.822333</v>
      </c>
      <c r="L213">
        <v>0.17602899999999999</v>
      </c>
      <c r="M213" t="b">
        <v>1</v>
      </c>
      <c r="N213">
        <v>1</v>
      </c>
    </row>
    <row r="214" spans="1:14">
      <c r="A214" s="28">
        <v>43688.958333333336</v>
      </c>
      <c r="B214" s="28">
        <v>43688.791666666664</v>
      </c>
      <c r="C214">
        <v>34964545</v>
      </c>
      <c r="D214" t="s">
        <v>233</v>
      </c>
      <c r="G214" t="s">
        <v>234</v>
      </c>
      <c r="I214">
        <v>26.27</v>
      </c>
      <c r="J214">
        <v>30.559532000000001</v>
      </c>
      <c r="K214">
        <v>4.0313780000000001</v>
      </c>
      <c r="L214">
        <v>0.25481999999999999</v>
      </c>
      <c r="M214" t="b">
        <v>1</v>
      </c>
      <c r="N214">
        <v>1</v>
      </c>
    </row>
    <row r="215" spans="1:14">
      <c r="A215" s="28">
        <v>43689</v>
      </c>
      <c r="B215" s="28">
        <v>43688.833333333336</v>
      </c>
      <c r="C215">
        <v>34964545</v>
      </c>
      <c r="D215" t="s">
        <v>233</v>
      </c>
      <c r="G215" t="s">
        <v>234</v>
      </c>
      <c r="I215">
        <v>24.87</v>
      </c>
      <c r="J215">
        <v>27.970635999999999</v>
      </c>
      <c r="K215">
        <v>2.9132769999999999</v>
      </c>
      <c r="L215">
        <v>0.192359</v>
      </c>
      <c r="M215" t="b">
        <v>1</v>
      </c>
      <c r="N215">
        <v>1</v>
      </c>
    </row>
    <row r="216" spans="1:14">
      <c r="A216" s="28">
        <v>43689.041666666664</v>
      </c>
      <c r="B216" s="28">
        <v>43688.875</v>
      </c>
      <c r="C216">
        <v>34964545</v>
      </c>
      <c r="D216" t="s">
        <v>233</v>
      </c>
      <c r="G216" t="s">
        <v>234</v>
      </c>
      <c r="I216">
        <v>21.27</v>
      </c>
      <c r="J216">
        <v>23.158359000000001</v>
      </c>
      <c r="K216">
        <v>1.767252</v>
      </c>
      <c r="L216">
        <v>0.12360699999999999</v>
      </c>
      <c r="M216" t="b">
        <v>1</v>
      </c>
      <c r="N216">
        <v>1</v>
      </c>
    </row>
    <row r="217" spans="1:14">
      <c r="A217" s="28">
        <v>43689.083333333336</v>
      </c>
      <c r="B217" s="28">
        <v>43688.916666666664</v>
      </c>
      <c r="C217">
        <v>34964545</v>
      </c>
      <c r="D217" t="s">
        <v>233</v>
      </c>
      <c r="G217" t="s">
        <v>234</v>
      </c>
      <c r="I217">
        <v>19.23</v>
      </c>
      <c r="J217">
        <v>20.496822999999999</v>
      </c>
      <c r="K217">
        <v>1.2293069999999999</v>
      </c>
      <c r="L217">
        <v>3.8349000000000001E-2</v>
      </c>
      <c r="M217" t="b">
        <v>1</v>
      </c>
      <c r="N217">
        <v>1</v>
      </c>
    </row>
    <row r="218" spans="1:14">
      <c r="A218" s="28">
        <v>43689.125</v>
      </c>
      <c r="B218" s="28">
        <v>43688.958333333336</v>
      </c>
      <c r="C218">
        <v>34964545</v>
      </c>
      <c r="D218" t="s">
        <v>233</v>
      </c>
      <c r="G218" t="s">
        <v>234</v>
      </c>
      <c r="I218">
        <v>18.43</v>
      </c>
      <c r="J218">
        <v>19.374108</v>
      </c>
      <c r="K218">
        <v>0.90910899999999994</v>
      </c>
      <c r="L218">
        <v>3.8331999999999998E-2</v>
      </c>
      <c r="M218" t="b">
        <v>1</v>
      </c>
      <c r="N218">
        <v>1</v>
      </c>
    </row>
    <row r="219" spans="1:14">
      <c r="A219" s="28">
        <v>43689.166666666664</v>
      </c>
      <c r="B219" s="28">
        <v>43689</v>
      </c>
      <c r="C219">
        <v>34964545</v>
      </c>
      <c r="D219" t="s">
        <v>233</v>
      </c>
      <c r="G219" t="s">
        <v>234</v>
      </c>
      <c r="I219">
        <v>17.350000000000001</v>
      </c>
      <c r="J219">
        <v>17.491645999999999</v>
      </c>
      <c r="K219">
        <v>8.1631999999999996E-2</v>
      </c>
      <c r="L219">
        <v>5.7514999999999997E-2</v>
      </c>
      <c r="M219" t="b">
        <v>1</v>
      </c>
      <c r="N219">
        <v>1</v>
      </c>
    </row>
    <row r="220" spans="1:14">
      <c r="A220" s="28">
        <v>43689.208333333336</v>
      </c>
      <c r="B220" s="28">
        <v>43689.041666666664</v>
      </c>
      <c r="C220">
        <v>34964545</v>
      </c>
      <c r="D220" t="s">
        <v>233</v>
      </c>
      <c r="G220" t="s">
        <v>234</v>
      </c>
      <c r="I220">
        <v>15.21</v>
      </c>
      <c r="J220">
        <v>15.29759</v>
      </c>
      <c r="K220">
        <v>4.9922000000000001E-2</v>
      </c>
      <c r="L220">
        <v>3.3501000000000003E-2</v>
      </c>
      <c r="M220" t="b">
        <v>1</v>
      </c>
      <c r="N220">
        <v>1</v>
      </c>
    </row>
    <row r="221" spans="1:14">
      <c r="A221" s="28">
        <v>43689.25</v>
      </c>
      <c r="B221" s="28">
        <v>43689.083333333336</v>
      </c>
      <c r="C221">
        <v>34964545</v>
      </c>
      <c r="D221" t="s">
        <v>233</v>
      </c>
      <c r="G221" t="s">
        <v>234</v>
      </c>
      <c r="I221">
        <v>14.82</v>
      </c>
      <c r="J221">
        <v>14.903708</v>
      </c>
      <c r="K221">
        <v>6.3701999999999995E-2</v>
      </c>
      <c r="L221">
        <v>1.9172000000000002E-2</v>
      </c>
      <c r="M221" t="b">
        <v>1</v>
      </c>
      <c r="N221">
        <v>1</v>
      </c>
    </row>
    <row r="222" spans="1:14">
      <c r="A222" s="28">
        <v>43689.291666666664</v>
      </c>
      <c r="B222" s="28">
        <v>43689.125</v>
      </c>
      <c r="C222">
        <v>34964545</v>
      </c>
      <c r="D222" t="s">
        <v>233</v>
      </c>
      <c r="G222" t="s">
        <v>234</v>
      </c>
      <c r="I222">
        <v>13.92</v>
      </c>
      <c r="J222">
        <v>13.989093</v>
      </c>
      <c r="K222">
        <v>5.1803000000000002E-2</v>
      </c>
      <c r="L222">
        <v>1.4789999999999999E-2</v>
      </c>
      <c r="M222" t="b">
        <v>1</v>
      </c>
      <c r="N222">
        <v>1</v>
      </c>
    </row>
    <row r="223" spans="1:14">
      <c r="A223" s="28">
        <v>43689.333333333336</v>
      </c>
      <c r="B223" s="28">
        <v>43689.166666666664</v>
      </c>
      <c r="C223">
        <v>34964545</v>
      </c>
      <c r="D223" t="s">
        <v>233</v>
      </c>
      <c r="G223" t="s">
        <v>234</v>
      </c>
      <c r="I223">
        <v>13.86</v>
      </c>
      <c r="J223">
        <v>14.126607</v>
      </c>
      <c r="K223">
        <v>0.24441199999999999</v>
      </c>
      <c r="L223">
        <v>1.8027999999999999E-2</v>
      </c>
      <c r="M223" t="b">
        <v>1</v>
      </c>
      <c r="N223">
        <v>1</v>
      </c>
    </row>
    <row r="224" spans="1:14">
      <c r="A224" s="28">
        <v>43689.375</v>
      </c>
      <c r="B224" s="28">
        <v>43689.208333333336</v>
      </c>
      <c r="C224">
        <v>34964545</v>
      </c>
      <c r="D224" t="s">
        <v>233</v>
      </c>
      <c r="G224" t="s">
        <v>234</v>
      </c>
      <c r="I224">
        <v>14.31</v>
      </c>
      <c r="J224">
        <v>14.423736</v>
      </c>
      <c r="K224">
        <v>0.17483899999999999</v>
      </c>
      <c r="L224">
        <v>-5.8603000000000002E-2</v>
      </c>
      <c r="M224" t="b">
        <v>1</v>
      </c>
      <c r="N224">
        <v>1</v>
      </c>
    </row>
    <row r="225" spans="1:14">
      <c r="A225" s="28">
        <v>43689.416666666664</v>
      </c>
      <c r="B225" s="28">
        <v>43689.25</v>
      </c>
      <c r="C225">
        <v>34964545</v>
      </c>
      <c r="D225" t="s">
        <v>233</v>
      </c>
      <c r="G225" t="s">
        <v>234</v>
      </c>
      <c r="I225">
        <v>17.03</v>
      </c>
      <c r="J225">
        <v>18.395346</v>
      </c>
      <c r="K225">
        <v>1.512831</v>
      </c>
      <c r="L225">
        <v>-0.14915100000000001</v>
      </c>
      <c r="M225" t="b">
        <v>1</v>
      </c>
      <c r="N225">
        <v>1</v>
      </c>
    </row>
    <row r="226" spans="1:14">
      <c r="A226" s="28">
        <v>43689.458333333336</v>
      </c>
      <c r="B226" s="28">
        <v>43689.291666666664</v>
      </c>
      <c r="C226">
        <v>34964545</v>
      </c>
      <c r="D226" t="s">
        <v>233</v>
      </c>
      <c r="G226" t="s">
        <v>234</v>
      </c>
      <c r="I226">
        <v>16.98</v>
      </c>
      <c r="J226">
        <v>17.749341999999999</v>
      </c>
      <c r="K226">
        <v>1.0218469999999999</v>
      </c>
      <c r="L226">
        <v>-0.25500499999999998</v>
      </c>
      <c r="M226" t="b">
        <v>1</v>
      </c>
      <c r="N226">
        <v>1</v>
      </c>
    </row>
    <row r="227" spans="1:14">
      <c r="A227" s="28">
        <v>43689.5</v>
      </c>
      <c r="B227" s="28">
        <v>43689.333333333336</v>
      </c>
      <c r="C227">
        <v>34964545</v>
      </c>
      <c r="D227" t="s">
        <v>233</v>
      </c>
      <c r="G227" t="s">
        <v>234</v>
      </c>
      <c r="I227">
        <v>19.3</v>
      </c>
      <c r="J227">
        <v>20.827169999999999</v>
      </c>
      <c r="K227">
        <v>1.8484100000000001</v>
      </c>
      <c r="L227">
        <v>-0.31624000000000002</v>
      </c>
      <c r="M227" t="b">
        <v>1</v>
      </c>
      <c r="N227">
        <v>1</v>
      </c>
    </row>
    <row r="228" spans="1:14">
      <c r="A228" s="28">
        <v>43689.541666666664</v>
      </c>
      <c r="B228" s="28">
        <v>43689.375</v>
      </c>
      <c r="C228">
        <v>34964545</v>
      </c>
      <c r="D228" t="s">
        <v>233</v>
      </c>
      <c r="G228" t="s">
        <v>234</v>
      </c>
      <c r="I228">
        <v>21.02</v>
      </c>
      <c r="J228">
        <v>22.975774999999999</v>
      </c>
      <c r="K228">
        <v>2.239096</v>
      </c>
      <c r="L228">
        <v>-0.27915499999999999</v>
      </c>
      <c r="M228" t="b">
        <v>1</v>
      </c>
      <c r="N228">
        <v>1</v>
      </c>
    </row>
    <row r="229" spans="1:14">
      <c r="A229" s="28">
        <v>43689.583333333336</v>
      </c>
      <c r="B229" s="28">
        <v>43689.416666666664</v>
      </c>
      <c r="C229">
        <v>34964545</v>
      </c>
      <c r="D229" t="s">
        <v>233</v>
      </c>
      <c r="G229" t="s">
        <v>234</v>
      </c>
      <c r="I229">
        <v>23.05</v>
      </c>
      <c r="J229">
        <v>25.536425000000001</v>
      </c>
      <c r="K229">
        <v>2.657254</v>
      </c>
      <c r="L229">
        <v>-0.17332900000000001</v>
      </c>
      <c r="M229" t="b">
        <v>1</v>
      </c>
      <c r="N229">
        <v>1</v>
      </c>
    </row>
    <row r="230" spans="1:14">
      <c r="A230" s="28">
        <v>43689.625</v>
      </c>
      <c r="B230" s="28">
        <v>43689.458333333336</v>
      </c>
      <c r="C230">
        <v>34964545</v>
      </c>
      <c r="D230" t="s">
        <v>233</v>
      </c>
      <c r="G230" t="s">
        <v>234</v>
      </c>
      <c r="I230">
        <v>22.04</v>
      </c>
      <c r="J230">
        <v>22.902460999999999</v>
      </c>
      <c r="K230">
        <v>1.0238179999999999</v>
      </c>
      <c r="L230">
        <v>-0.163024</v>
      </c>
      <c r="M230" t="b">
        <v>1</v>
      </c>
      <c r="N230">
        <v>1</v>
      </c>
    </row>
    <row r="231" spans="1:14">
      <c r="A231" s="28">
        <v>43689.666666666664</v>
      </c>
      <c r="B231" s="28">
        <v>43689.5</v>
      </c>
      <c r="C231">
        <v>34964545</v>
      </c>
      <c r="D231" t="s">
        <v>233</v>
      </c>
      <c r="G231" t="s">
        <v>234</v>
      </c>
      <c r="I231">
        <v>23.63</v>
      </c>
      <c r="J231">
        <v>26.248021999999999</v>
      </c>
      <c r="K231">
        <v>2.800189</v>
      </c>
      <c r="L231">
        <v>-0.17883399999999999</v>
      </c>
      <c r="M231" t="b">
        <v>1</v>
      </c>
      <c r="N231">
        <v>1</v>
      </c>
    </row>
    <row r="232" spans="1:14">
      <c r="A232" s="28">
        <v>43689.708333333336</v>
      </c>
      <c r="B232" s="28">
        <v>43689.541666666664</v>
      </c>
      <c r="C232">
        <v>34964545</v>
      </c>
      <c r="D232" t="s">
        <v>233</v>
      </c>
      <c r="G232" t="s">
        <v>234</v>
      </c>
      <c r="I232">
        <v>25.94</v>
      </c>
      <c r="J232">
        <v>27.321891000000001</v>
      </c>
      <c r="K232">
        <v>1.591143</v>
      </c>
      <c r="L232">
        <v>-0.21008499999999999</v>
      </c>
      <c r="M232" t="b">
        <v>1</v>
      </c>
      <c r="N232">
        <v>1</v>
      </c>
    </row>
    <row r="233" spans="1:14">
      <c r="A233" s="28">
        <v>43689.75</v>
      </c>
      <c r="B233" s="28">
        <v>43689.583333333336</v>
      </c>
      <c r="C233">
        <v>34964545</v>
      </c>
      <c r="D233" t="s">
        <v>233</v>
      </c>
      <c r="G233" t="s">
        <v>234</v>
      </c>
      <c r="I233">
        <v>29.88</v>
      </c>
      <c r="J233">
        <v>31.335529999999999</v>
      </c>
      <c r="K233">
        <v>1.6531530000000001</v>
      </c>
      <c r="L233">
        <v>-0.19678899999999999</v>
      </c>
      <c r="M233" t="b">
        <v>1</v>
      </c>
      <c r="N233">
        <v>1</v>
      </c>
    </row>
    <row r="234" spans="1:14">
      <c r="A234" s="28">
        <v>43689.791666666664</v>
      </c>
      <c r="B234" s="28">
        <v>43689.625</v>
      </c>
      <c r="C234">
        <v>34964545</v>
      </c>
      <c r="D234" t="s">
        <v>233</v>
      </c>
      <c r="G234" t="s">
        <v>234</v>
      </c>
      <c r="I234">
        <v>31.09</v>
      </c>
      <c r="J234">
        <v>33.086632000000002</v>
      </c>
      <c r="K234">
        <v>2.161667</v>
      </c>
      <c r="L234">
        <v>-0.16170100000000001</v>
      </c>
      <c r="M234" t="b">
        <v>1</v>
      </c>
      <c r="N234">
        <v>1</v>
      </c>
    </row>
    <row r="235" spans="1:14">
      <c r="A235" s="28">
        <v>43689.833333333336</v>
      </c>
      <c r="B235" s="28">
        <v>43689.666666666664</v>
      </c>
      <c r="C235">
        <v>34964545</v>
      </c>
      <c r="D235" t="s">
        <v>233</v>
      </c>
      <c r="G235" t="s">
        <v>234</v>
      </c>
      <c r="I235">
        <v>33.04</v>
      </c>
      <c r="J235">
        <v>33.275337999999998</v>
      </c>
      <c r="K235">
        <v>0.35668499999999997</v>
      </c>
      <c r="L235">
        <v>-0.121348</v>
      </c>
      <c r="M235" t="b">
        <v>1</v>
      </c>
      <c r="N235">
        <v>1</v>
      </c>
    </row>
    <row r="236" spans="1:14">
      <c r="A236" s="28">
        <v>43689.875</v>
      </c>
      <c r="B236" s="28">
        <v>43689.708333333336</v>
      </c>
      <c r="C236">
        <v>34964545</v>
      </c>
      <c r="D236" t="s">
        <v>233</v>
      </c>
      <c r="G236" t="s">
        <v>234</v>
      </c>
      <c r="I236">
        <v>37.1</v>
      </c>
      <c r="J236">
        <v>37.349288999999999</v>
      </c>
      <c r="K236">
        <v>0.37754799999999999</v>
      </c>
      <c r="L236">
        <v>-0.13242599999999999</v>
      </c>
      <c r="M236" t="b">
        <v>1</v>
      </c>
      <c r="N236">
        <v>1</v>
      </c>
    </row>
    <row r="237" spans="1:14">
      <c r="A237" s="28">
        <v>43689.916666666664</v>
      </c>
      <c r="B237" s="28">
        <v>43689.75</v>
      </c>
      <c r="C237">
        <v>34964545</v>
      </c>
      <c r="D237" t="s">
        <v>233</v>
      </c>
      <c r="G237" t="s">
        <v>234</v>
      </c>
      <c r="I237">
        <v>38.409999999999997</v>
      </c>
      <c r="J237">
        <v>38.575054000000002</v>
      </c>
      <c r="K237">
        <v>0.299319</v>
      </c>
      <c r="L237">
        <v>-0.135099</v>
      </c>
      <c r="M237" t="b">
        <v>1</v>
      </c>
      <c r="N237">
        <v>1</v>
      </c>
    </row>
    <row r="238" spans="1:14">
      <c r="A238" s="28">
        <v>43689.958333333336</v>
      </c>
      <c r="B238" s="28">
        <v>43689.791666666664</v>
      </c>
      <c r="C238">
        <v>34964545</v>
      </c>
      <c r="D238" t="s">
        <v>233</v>
      </c>
      <c r="G238" t="s">
        <v>234</v>
      </c>
      <c r="I238">
        <v>27.17</v>
      </c>
      <c r="J238">
        <v>27.095756999999999</v>
      </c>
      <c r="K238">
        <v>0.11487600000000001</v>
      </c>
      <c r="L238">
        <v>-0.19245300000000001</v>
      </c>
      <c r="M238" t="b">
        <v>1</v>
      </c>
      <c r="N238">
        <v>1</v>
      </c>
    </row>
    <row r="239" spans="1:14">
      <c r="A239" s="28">
        <v>43690</v>
      </c>
      <c r="B239" s="28">
        <v>43689.833333333336</v>
      </c>
      <c r="C239">
        <v>34964545</v>
      </c>
      <c r="D239" t="s">
        <v>233</v>
      </c>
      <c r="G239" t="s">
        <v>234</v>
      </c>
      <c r="I239">
        <v>36.22</v>
      </c>
      <c r="J239">
        <v>36.074325000000002</v>
      </c>
      <c r="K239">
        <v>-9.0700000000000004E-4</v>
      </c>
      <c r="L239">
        <v>-0.14310200000000001</v>
      </c>
      <c r="M239" t="b">
        <v>1</v>
      </c>
      <c r="N239">
        <v>1</v>
      </c>
    </row>
    <row r="240" spans="1:14">
      <c r="A240" s="28">
        <v>43690.041666666664</v>
      </c>
      <c r="B240" s="28">
        <v>43689.875</v>
      </c>
      <c r="C240">
        <v>34964545</v>
      </c>
      <c r="D240" t="s">
        <v>233</v>
      </c>
      <c r="G240" t="s">
        <v>234</v>
      </c>
      <c r="I240">
        <v>24.54</v>
      </c>
      <c r="J240">
        <v>24.711974999999999</v>
      </c>
      <c r="K240">
        <v>0.25205</v>
      </c>
      <c r="L240">
        <v>-7.5075000000000003E-2</v>
      </c>
      <c r="M240" t="b">
        <v>1</v>
      </c>
      <c r="N240">
        <v>1</v>
      </c>
    </row>
    <row r="241" spans="1:14">
      <c r="A241" s="28">
        <v>43690.083333333336</v>
      </c>
      <c r="B241" s="28">
        <v>43689.916666666664</v>
      </c>
      <c r="C241">
        <v>34964545</v>
      </c>
      <c r="D241" t="s">
        <v>233</v>
      </c>
      <c r="G241" t="s">
        <v>234</v>
      </c>
      <c r="I241">
        <v>22.92</v>
      </c>
      <c r="J241">
        <v>23.573775999999999</v>
      </c>
      <c r="K241">
        <v>0.66357100000000002</v>
      </c>
      <c r="L241">
        <v>-1.3129E-2</v>
      </c>
      <c r="M241" t="b">
        <v>1</v>
      </c>
      <c r="N241">
        <v>1</v>
      </c>
    </row>
    <row r="242" spans="1:14">
      <c r="A242" s="28">
        <v>43690.125</v>
      </c>
      <c r="B242" s="28">
        <v>43689.958333333336</v>
      </c>
      <c r="C242">
        <v>34964545</v>
      </c>
      <c r="D242" t="s">
        <v>233</v>
      </c>
      <c r="G242" t="s">
        <v>234</v>
      </c>
      <c r="I242">
        <v>20.98</v>
      </c>
      <c r="J242">
        <v>22.034473999999999</v>
      </c>
      <c r="K242">
        <v>0.94027300000000003</v>
      </c>
      <c r="L242">
        <v>0.113367</v>
      </c>
      <c r="M242" t="b">
        <v>1</v>
      </c>
      <c r="N242">
        <v>1</v>
      </c>
    </row>
    <row r="243" spans="1:14">
      <c r="A243" s="28">
        <v>43690.166666666664</v>
      </c>
      <c r="B243" s="28">
        <v>43690</v>
      </c>
      <c r="C243">
        <v>34964545</v>
      </c>
      <c r="D243" t="s">
        <v>233</v>
      </c>
      <c r="G243" t="s">
        <v>234</v>
      </c>
      <c r="I243">
        <v>21.06</v>
      </c>
      <c r="J243">
        <v>21.223234999999999</v>
      </c>
      <c r="K243">
        <v>0</v>
      </c>
      <c r="L243">
        <v>0.16323499999999999</v>
      </c>
      <c r="M243" t="b">
        <v>1</v>
      </c>
      <c r="N243">
        <v>1</v>
      </c>
    </row>
    <row r="244" spans="1:14">
      <c r="A244" s="28">
        <v>43690.208333333336</v>
      </c>
      <c r="B244" s="28">
        <v>43690.041666666664</v>
      </c>
      <c r="C244">
        <v>34964545</v>
      </c>
      <c r="D244" t="s">
        <v>233</v>
      </c>
      <c r="G244" t="s">
        <v>234</v>
      </c>
      <c r="I244">
        <v>21.4</v>
      </c>
      <c r="J244">
        <v>21.614753</v>
      </c>
      <c r="K244">
        <v>0</v>
      </c>
      <c r="L244">
        <v>0.218919</v>
      </c>
      <c r="M244" t="b">
        <v>1</v>
      </c>
      <c r="N244">
        <v>1</v>
      </c>
    </row>
    <row r="245" spans="1:14">
      <c r="A245" s="28">
        <v>43690.25</v>
      </c>
      <c r="B245" s="28">
        <v>43690.083333333336</v>
      </c>
      <c r="C245">
        <v>34964545</v>
      </c>
      <c r="D245" t="s">
        <v>233</v>
      </c>
      <c r="G245" t="s">
        <v>234</v>
      </c>
      <c r="I245">
        <v>19.809999999999999</v>
      </c>
      <c r="J245">
        <v>19.996717</v>
      </c>
      <c r="K245">
        <v>0</v>
      </c>
      <c r="L245">
        <v>0.18338399999999999</v>
      </c>
      <c r="M245" t="b">
        <v>1</v>
      </c>
      <c r="N245">
        <v>1</v>
      </c>
    </row>
    <row r="246" spans="1:14">
      <c r="A246" s="28">
        <v>43690.291666666664</v>
      </c>
      <c r="B246" s="28">
        <v>43690.125</v>
      </c>
      <c r="C246">
        <v>34964545</v>
      </c>
      <c r="D246" t="s">
        <v>233</v>
      </c>
      <c r="G246" t="s">
        <v>234</v>
      </c>
      <c r="I246">
        <v>19.170000000000002</v>
      </c>
      <c r="J246">
        <v>19.353940000000001</v>
      </c>
      <c r="K246">
        <v>2.6998999999999999E-2</v>
      </c>
      <c r="L246">
        <v>0.158608</v>
      </c>
      <c r="M246" t="b">
        <v>1</v>
      </c>
      <c r="N246">
        <v>1</v>
      </c>
    </row>
    <row r="247" spans="1:14">
      <c r="A247" s="28">
        <v>43690.333333333336</v>
      </c>
      <c r="B247" s="28">
        <v>43690.166666666664</v>
      </c>
      <c r="C247">
        <v>34964545</v>
      </c>
      <c r="D247" t="s">
        <v>233</v>
      </c>
      <c r="G247" t="s">
        <v>234</v>
      </c>
      <c r="I247">
        <v>19.39</v>
      </c>
      <c r="J247">
        <v>19.595828999999998</v>
      </c>
      <c r="K247">
        <v>5.2422999999999997E-2</v>
      </c>
      <c r="L247">
        <v>0.15340599999999999</v>
      </c>
      <c r="M247" t="b">
        <v>1</v>
      </c>
      <c r="N247">
        <v>1</v>
      </c>
    </row>
    <row r="248" spans="1:14">
      <c r="A248" s="28">
        <v>43690.375</v>
      </c>
      <c r="B248" s="28">
        <v>43690.208333333336</v>
      </c>
      <c r="C248">
        <v>34964545</v>
      </c>
      <c r="D248" t="s">
        <v>233</v>
      </c>
      <c r="G248" t="s">
        <v>234</v>
      </c>
      <c r="I248">
        <v>22.18</v>
      </c>
      <c r="J248">
        <v>22.405228999999999</v>
      </c>
      <c r="K248">
        <v>3.2849999999999997E-2</v>
      </c>
      <c r="L248">
        <v>0.194879</v>
      </c>
      <c r="M248" t="b">
        <v>1</v>
      </c>
      <c r="N248">
        <v>1</v>
      </c>
    </row>
    <row r="249" spans="1:14">
      <c r="A249" s="28">
        <v>43690.416666666664</v>
      </c>
      <c r="B249" s="28">
        <v>43690.25</v>
      </c>
      <c r="C249">
        <v>34964545</v>
      </c>
      <c r="D249" t="s">
        <v>233</v>
      </c>
      <c r="G249" t="s">
        <v>234</v>
      </c>
      <c r="I249">
        <v>25.42</v>
      </c>
      <c r="J249">
        <v>26.625624999999999</v>
      </c>
      <c r="K249">
        <v>1.077939</v>
      </c>
      <c r="L249">
        <v>0.12518599999999999</v>
      </c>
      <c r="M249" t="b">
        <v>1</v>
      </c>
      <c r="N249">
        <v>1</v>
      </c>
    </row>
    <row r="250" spans="1:14">
      <c r="A250" s="28">
        <v>43690.458333333336</v>
      </c>
      <c r="B250" s="28">
        <v>43690.291666666664</v>
      </c>
      <c r="C250">
        <v>34964545</v>
      </c>
      <c r="D250" t="s">
        <v>233</v>
      </c>
      <c r="G250" t="s">
        <v>234</v>
      </c>
      <c r="I250">
        <v>20.07</v>
      </c>
      <c r="J250">
        <v>20.285181999999999</v>
      </c>
      <c r="K250">
        <v>0.226746</v>
      </c>
      <c r="L250">
        <v>-1.2397999999999999E-2</v>
      </c>
      <c r="M250" t="b">
        <v>1</v>
      </c>
      <c r="N250">
        <v>1</v>
      </c>
    </row>
    <row r="251" spans="1:14">
      <c r="A251" s="28">
        <v>43690.5</v>
      </c>
      <c r="B251" s="28">
        <v>43690.333333333336</v>
      </c>
      <c r="C251">
        <v>34964545</v>
      </c>
      <c r="D251" t="s">
        <v>233</v>
      </c>
      <c r="G251" t="s">
        <v>234</v>
      </c>
      <c r="I251">
        <v>22.67</v>
      </c>
      <c r="J251">
        <v>23.240767999999999</v>
      </c>
      <c r="K251">
        <v>0.64485700000000001</v>
      </c>
      <c r="L251">
        <v>-7.1589E-2</v>
      </c>
      <c r="M251" t="b">
        <v>1</v>
      </c>
      <c r="N251">
        <v>1</v>
      </c>
    </row>
    <row r="252" spans="1:14">
      <c r="A252" s="28">
        <v>43690.541666666664</v>
      </c>
      <c r="B252" s="28">
        <v>43690.375</v>
      </c>
      <c r="C252">
        <v>34964545</v>
      </c>
      <c r="D252" t="s">
        <v>233</v>
      </c>
      <c r="G252" t="s">
        <v>234</v>
      </c>
      <c r="I252">
        <v>23.66</v>
      </c>
      <c r="J252">
        <v>23.622699000000001</v>
      </c>
      <c r="K252">
        <v>0</v>
      </c>
      <c r="L252">
        <v>-4.0634999999999998E-2</v>
      </c>
      <c r="M252" t="b">
        <v>1</v>
      </c>
      <c r="N252">
        <v>1</v>
      </c>
    </row>
    <row r="253" spans="1:14">
      <c r="A253" s="28">
        <v>43690.583333333336</v>
      </c>
      <c r="B253" s="28">
        <v>43690.416666666664</v>
      </c>
      <c r="C253">
        <v>34964545</v>
      </c>
      <c r="D253" t="s">
        <v>233</v>
      </c>
      <c r="G253" t="s">
        <v>234</v>
      </c>
      <c r="I253">
        <v>23.72</v>
      </c>
      <c r="J253">
        <v>23.612611999999999</v>
      </c>
      <c r="K253">
        <v>0</v>
      </c>
      <c r="L253">
        <v>-0.109055</v>
      </c>
      <c r="M253" t="b">
        <v>1</v>
      </c>
      <c r="N253">
        <v>1</v>
      </c>
    </row>
    <row r="254" spans="1:14">
      <c r="A254" s="28">
        <v>43690.625</v>
      </c>
      <c r="B254" s="28">
        <v>43690.458333333336</v>
      </c>
      <c r="C254">
        <v>34964545</v>
      </c>
      <c r="D254" t="s">
        <v>233</v>
      </c>
      <c r="G254" t="s">
        <v>234</v>
      </c>
      <c r="I254">
        <v>23.46</v>
      </c>
      <c r="J254">
        <v>23.760786</v>
      </c>
      <c r="K254">
        <v>0.38278099999999998</v>
      </c>
      <c r="L254">
        <v>-8.3662E-2</v>
      </c>
      <c r="M254" t="b">
        <v>1</v>
      </c>
      <c r="N254">
        <v>1</v>
      </c>
    </row>
    <row r="255" spans="1:14">
      <c r="A255" s="28">
        <v>43690.666666666664</v>
      </c>
      <c r="B255" s="28">
        <v>43690.5</v>
      </c>
      <c r="C255">
        <v>34964545</v>
      </c>
      <c r="D255" t="s">
        <v>233</v>
      </c>
      <c r="G255" t="s">
        <v>234</v>
      </c>
      <c r="I255">
        <v>25.51</v>
      </c>
      <c r="J255">
        <v>27.455608999999999</v>
      </c>
      <c r="K255">
        <v>2.0299320000000001</v>
      </c>
      <c r="L255">
        <v>-7.9322000000000004E-2</v>
      </c>
      <c r="M255" t="b">
        <v>1</v>
      </c>
      <c r="N255">
        <v>1</v>
      </c>
    </row>
    <row r="256" spans="1:14">
      <c r="A256" s="28">
        <v>43690.708333333336</v>
      </c>
      <c r="B256" s="28">
        <v>43690.541666666664</v>
      </c>
      <c r="C256">
        <v>34964545</v>
      </c>
      <c r="D256" t="s">
        <v>233</v>
      </c>
      <c r="G256" t="s">
        <v>234</v>
      </c>
      <c r="I256">
        <v>27.4</v>
      </c>
      <c r="J256">
        <v>30.540672000000001</v>
      </c>
      <c r="K256">
        <v>3.2981180000000001</v>
      </c>
      <c r="L256">
        <v>-0.158279</v>
      </c>
      <c r="M256" t="b">
        <v>1</v>
      </c>
      <c r="N256">
        <v>1</v>
      </c>
    </row>
    <row r="257" spans="1:14">
      <c r="A257" s="28">
        <v>43690.75</v>
      </c>
      <c r="B257" s="28">
        <v>43690.583333333336</v>
      </c>
      <c r="C257">
        <v>34964545</v>
      </c>
      <c r="D257" t="s">
        <v>233</v>
      </c>
      <c r="G257" t="s">
        <v>234</v>
      </c>
      <c r="I257">
        <v>30.25</v>
      </c>
      <c r="J257">
        <v>33.179738999999998</v>
      </c>
      <c r="K257">
        <v>3.2297340000000001</v>
      </c>
      <c r="L257">
        <v>-0.29582900000000001</v>
      </c>
      <c r="M257" t="b">
        <v>1</v>
      </c>
      <c r="N257">
        <v>1</v>
      </c>
    </row>
    <row r="258" spans="1:14">
      <c r="A258" s="28">
        <v>43690.791666666664</v>
      </c>
      <c r="B258" s="28">
        <v>43690.625</v>
      </c>
      <c r="C258">
        <v>34964545</v>
      </c>
      <c r="D258" t="s">
        <v>233</v>
      </c>
      <c r="G258" t="s">
        <v>234</v>
      </c>
      <c r="I258">
        <v>37.4</v>
      </c>
      <c r="J258">
        <v>40.716755999999997</v>
      </c>
      <c r="K258">
        <v>3.5891639999999998</v>
      </c>
      <c r="L258">
        <v>-0.27490799999999999</v>
      </c>
      <c r="M258" t="b">
        <v>1</v>
      </c>
      <c r="N258">
        <v>1</v>
      </c>
    </row>
    <row r="259" spans="1:14">
      <c r="A259" s="28">
        <v>43690.833333333336</v>
      </c>
      <c r="B259" s="28">
        <v>43690.666666666664</v>
      </c>
      <c r="C259">
        <v>34964545</v>
      </c>
      <c r="D259" t="s">
        <v>233</v>
      </c>
      <c r="G259" t="s">
        <v>234</v>
      </c>
      <c r="I259">
        <v>48.35</v>
      </c>
      <c r="J259">
        <v>56.920093999999999</v>
      </c>
      <c r="K259">
        <v>8.7582620000000002</v>
      </c>
      <c r="L259">
        <v>-0.187335</v>
      </c>
      <c r="M259" t="b">
        <v>1</v>
      </c>
      <c r="N259">
        <v>1</v>
      </c>
    </row>
    <row r="260" spans="1:14">
      <c r="A260" s="28">
        <v>43690.875</v>
      </c>
      <c r="B260" s="28">
        <v>43690.708333333336</v>
      </c>
      <c r="C260">
        <v>34964545</v>
      </c>
      <c r="D260" t="s">
        <v>233</v>
      </c>
      <c r="G260" t="s">
        <v>234</v>
      </c>
      <c r="I260">
        <v>44.58</v>
      </c>
      <c r="J260">
        <v>48.065868999999999</v>
      </c>
      <c r="K260">
        <v>3.6088469999999999</v>
      </c>
      <c r="L260">
        <v>-0.118811</v>
      </c>
      <c r="M260" t="b">
        <v>1</v>
      </c>
      <c r="N260">
        <v>1</v>
      </c>
    </row>
    <row r="261" spans="1:14">
      <c r="A261" s="28">
        <v>43690.916666666664</v>
      </c>
      <c r="B261" s="28">
        <v>43690.75</v>
      </c>
      <c r="C261">
        <v>34964545</v>
      </c>
      <c r="D261" t="s">
        <v>233</v>
      </c>
      <c r="G261" t="s">
        <v>234</v>
      </c>
      <c r="I261">
        <v>34.46</v>
      </c>
      <c r="J261">
        <v>37.143068</v>
      </c>
      <c r="K261">
        <v>2.7630949999999999</v>
      </c>
      <c r="L261">
        <v>-7.5860999999999998E-2</v>
      </c>
      <c r="M261" t="b">
        <v>1</v>
      </c>
      <c r="N261">
        <v>1</v>
      </c>
    </row>
    <row r="262" spans="1:14">
      <c r="A262" s="28">
        <v>43690.958333333336</v>
      </c>
      <c r="B262" s="28">
        <v>43690.791666666664</v>
      </c>
      <c r="C262">
        <v>34964545</v>
      </c>
      <c r="D262" t="s">
        <v>233</v>
      </c>
      <c r="G262" t="s">
        <v>234</v>
      </c>
      <c r="I262">
        <v>26.35</v>
      </c>
      <c r="J262">
        <v>27.469702000000002</v>
      </c>
      <c r="K262">
        <v>1.1973400000000001</v>
      </c>
      <c r="L262">
        <v>-8.0971000000000001E-2</v>
      </c>
      <c r="M262" t="b">
        <v>1</v>
      </c>
      <c r="N262">
        <v>1</v>
      </c>
    </row>
    <row r="263" spans="1:14">
      <c r="A263" s="28">
        <v>43691</v>
      </c>
      <c r="B263" s="28">
        <v>43690.833333333336</v>
      </c>
      <c r="C263">
        <v>34964545</v>
      </c>
      <c r="D263" t="s">
        <v>233</v>
      </c>
      <c r="G263" t="s">
        <v>234</v>
      </c>
      <c r="I263">
        <v>31.21</v>
      </c>
      <c r="J263">
        <v>32.827274000000003</v>
      </c>
      <c r="K263">
        <v>1.6998120000000001</v>
      </c>
      <c r="L263">
        <v>-7.8370999999999996E-2</v>
      </c>
      <c r="M263" t="b">
        <v>1</v>
      </c>
      <c r="N263">
        <v>1</v>
      </c>
    </row>
    <row r="264" spans="1:14">
      <c r="A264" s="28">
        <v>43691.041666666664</v>
      </c>
      <c r="B264" s="28">
        <v>43690.875</v>
      </c>
      <c r="C264">
        <v>34964545</v>
      </c>
      <c r="D264" t="s">
        <v>233</v>
      </c>
      <c r="G264" t="s">
        <v>234</v>
      </c>
      <c r="I264">
        <v>25.48</v>
      </c>
      <c r="J264">
        <v>27.393239000000001</v>
      </c>
      <c r="K264">
        <v>1.9977480000000001</v>
      </c>
      <c r="L264">
        <v>-8.1175999999999998E-2</v>
      </c>
      <c r="M264" t="b">
        <v>1</v>
      </c>
      <c r="N264">
        <v>1</v>
      </c>
    </row>
    <row r="265" spans="1:14">
      <c r="A265" s="28">
        <v>43691.083333333336</v>
      </c>
      <c r="B265" s="28">
        <v>43690.916666666664</v>
      </c>
      <c r="C265">
        <v>34964545</v>
      </c>
      <c r="D265" t="s">
        <v>233</v>
      </c>
      <c r="G265" t="s">
        <v>234</v>
      </c>
      <c r="I265">
        <v>22.63</v>
      </c>
      <c r="J265">
        <v>23.772691999999999</v>
      </c>
      <c r="K265">
        <v>1.18926</v>
      </c>
      <c r="L265">
        <v>-4.6567999999999998E-2</v>
      </c>
      <c r="M265" t="b">
        <v>1</v>
      </c>
      <c r="N265">
        <v>1</v>
      </c>
    </row>
    <row r="266" spans="1:14">
      <c r="A266" s="28">
        <v>43691.125</v>
      </c>
      <c r="B266" s="28">
        <v>43690.958333333336</v>
      </c>
      <c r="C266">
        <v>34964545</v>
      </c>
      <c r="D266" t="s">
        <v>233</v>
      </c>
      <c r="G266" t="s">
        <v>234</v>
      </c>
      <c r="I266">
        <v>20.94</v>
      </c>
      <c r="J266">
        <v>21.455926000000002</v>
      </c>
      <c r="K266">
        <v>0.42938500000000002</v>
      </c>
      <c r="L266">
        <v>8.6540000000000006E-2</v>
      </c>
      <c r="M266" t="b">
        <v>1</v>
      </c>
      <c r="N266">
        <v>1</v>
      </c>
    </row>
    <row r="267" spans="1:14">
      <c r="A267" s="28">
        <v>43691.166666666664</v>
      </c>
      <c r="B267" s="28">
        <v>43691</v>
      </c>
      <c r="C267">
        <v>34964545</v>
      </c>
      <c r="D267" t="s">
        <v>233</v>
      </c>
      <c r="G267" t="s">
        <v>234</v>
      </c>
      <c r="I267">
        <v>20.95</v>
      </c>
      <c r="J267">
        <v>21.876742</v>
      </c>
      <c r="K267">
        <v>0.77320500000000003</v>
      </c>
      <c r="L267">
        <v>0.15603700000000001</v>
      </c>
      <c r="M267" t="b">
        <v>1</v>
      </c>
      <c r="N267">
        <v>1</v>
      </c>
    </row>
    <row r="268" spans="1:14">
      <c r="A268" s="28">
        <v>43691.208333333336</v>
      </c>
      <c r="B268" s="28">
        <v>43691.041666666664</v>
      </c>
      <c r="C268">
        <v>34964545</v>
      </c>
      <c r="D268" t="s">
        <v>233</v>
      </c>
      <c r="G268" t="s">
        <v>234</v>
      </c>
      <c r="I268">
        <v>18.239999999999998</v>
      </c>
      <c r="J268">
        <v>18.972671999999999</v>
      </c>
      <c r="K268">
        <v>0.63481900000000002</v>
      </c>
      <c r="L268">
        <v>0.100353</v>
      </c>
      <c r="M268" t="b">
        <v>1</v>
      </c>
      <c r="N268">
        <v>1</v>
      </c>
    </row>
    <row r="269" spans="1:14">
      <c r="A269" s="28">
        <v>43691.25</v>
      </c>
      <c r="B269" s="28">
        <v>43691.083333333336</v>
      </c>
      <c r="C269">
        <v>34964545</v>
      </c>
      <c r="D269" t="s">
        <v>233</v>
      </c>
      <c r="G269" t="s">
        <v>234</v>
      </c>
      <c r="I269">
        <v>17.66</v>
      </c>
      <c r="J269">
        <v>18.392391</v>
      </c>
      <c r="K269">
        <v>0.67300800000000005</v>
      </c>
      <c r="L269">
        <v>5.8548999999999997E-2</v>
      </c>
      <c r="M269" t="b">
        <v>1</v>
      </c>
      <c r="N269">
        <v>1</v>
      </c>
    </row>
    <row r="270" spans="1:14">
      <c r="A270" s="28">
        <v>43691.291666666664</v>
      </c>
      <c r="B270" s="28">
        <v>43691.125</v>
      </c>
      <c r="C270">
        <v>34964545</v>
      </c>
      <c r="D270" t="s">
        <v>233</v>
      </c>
      <c r="G270" t="s">
        <v>234</v>
      </c>
      <c r="I270">
        <v>17.329999999999998</v>
      </c>
      <c r="J270">
        <v>18.045349000000002</v>
      </c>
      <c r="K270">
        <v>0.63545399999999996</v>
      </c>
      <c r="L270">
        <v>7.7395000000000005E-2</v>
      </c>
      <c r="M270" t="b">
        <v>1</v>
      </c>
      <c r="N270">
        <v>1</v>
      </c>
    </row>
    <row r="271" spans="1:14">
      <c r="A271" s="28">
        <v>43691.333333333336</v>
      </c>
      <c r="B271" s="28">
        <v>43691.166666666664</v>
      </c>
      <c r="C271">
        <v>34964545</v>
      </c>
      <c r="D271" t="s">
        <v>233</v>
      </c>
      <c r="G271" t="s">
        <v>234</v>
      </c>
      <c r="I271">
        <v>17.62</v>
      </c>
      <c r="J271">
        <v>18.405737999999999</v>
      </c>
      <c r="K271">
        <v>0.69614200000000004</v>
      </c>
      <c r="L271">
        <v>8.8762999999999995E-2</v>
      </c>
      <c r="M271" t="b">
        <v>1</v>
      </c>
      <c r="N271">
        <v>1</v>
      </c>
    </row>
    <row r="272" spans="1:14">
      <c r="A272" s="28">
        <v>43691.375</v>
      </c>
      <c r="B272" s="28">
        <v>43691.208333333336</v>
      </c>
      <c r="C272">
        <v>34964545</v>
      </c>
      <c r="D272" t="s">
        <v>233</v>
      </c>
      <c r="G272" t="s">
        <v>234</v>
      </c>
      <c r="I272">
        <v>18.97</v>
      </c>
      <c r="J272">
        <v>19.909368000000001</v>
      </c>
      <c r="K272">
        <v>0.83442499999999997</v>
      </c>
      <c r="L272">
        <v>0.10494299999999999</v>
      </c>
      <c r="M272" t="b">
        <v>1</v>
      </c>
      <c r="N272">
        <v>1</v>
      </c>
    </row>
    <row r="273" spans="1:14">
      <c r="A273" s="28">
        <v>43691.416666666664</v>
      </c>
      <c r="B273" s="28">
        <v>43691.25</v>
      </c>
      <c r="C273">
        <v>34964545</v>
      </c>
      <c r="D273" t="s">
        <v>233</v>
      </c>
      <c r="G273" t="s">
        <v>234</v>
      </c>
      <c r="I273">
        <v>28.42</v>
      </c>
      <c r="J273">
        <v>28.416943</v>
      </c>
      <c r="K273">
        <v>-0.13642899999999999</v>
      </c>
      <c r="L273">
        <v>0.13170499999999999</v>
      </c>
      <c r="M273" t="b">
        <v>1</v>
      </c>
      <c r="N273">
        <v>1</v>
      </c>
    </row>
    <row r="274" spans="1:14">
      <c r="A274" s="28">
        <v>43691.458333333336</v>
      </c>
      <c r="B274" s="28">
        <v>43691.291666666664</v>
      </c>
      <c r="C274">
        <v>34964545</v>
      </c>
      <c r="D274" t="s">
        <v>233</v>
      </c>
      <c r="G274" t="s">
        <v>234</v>
      </c>
      <c r="I274">
        <v>21.16</v>
      </c>
      <c r="J274">
        <v>21.090015999999999</v>
      </c>
      <c r="K274">
        <v>-6.0544000000000001E-2</v>
      </c>
      <c r="L274">
        <v>-5.274E-3</v>
      </c>
      <c r="M274" t="b">
        <v>1</v>
      </c>
      <c r="N274">
        <v>1</v>
      </c>
    </row>
    <row r="275" spans="1:14">
      <c r="A275" s="28">
        <v>43691.5</v>
      </c>
      <c r="B275" s="28">
        <v>43691.333333333336</v>
      </c>
      <c r="C275">
        <v>34964545</v>
      </c>
      <c r="D275" t="s">
        <v>233</v>
      </c>
      <c r="G275" t="s">
        <v>234</v>
      </c>
      <c r="I275">
        <v>22.8</v>
      </c>
      <c r="J275">
        <v>22.648558000000001</v>
      </c>
      <c r="K275">
        <v>-9.2753000000000002E-2</v>
      </c>
      <c r="L275">
        <v>-5.5356000000000002E-2</v>
      </c>
      <c r="M275" t="b">
        <v>1</v>
      </c>
      <c r="N275">
        <v>1</v>
      </c>
    </row>
    <row r="276" spans="1:14">
      <c r="A276" s="28">
        <v>43691.541666666664</v>
      </c>
      <c r="B276" s="28">
        <v>43691.375</v>
      </c>
      <c r="C276">
        <v>34964545</v>
      </c>
      <c r="D276" t="s">
        <v>233</v>
      </c>
      <c r="G276" t="s">
        <v>234</v>
      </c>
      <c r="I276">
        <v>23.88</v>
      </c>
      <c r="J276">
        <v>23.760950999999999</v>
      </c>
      <c r="K276">
        <v>-6.0259E-2</v>
      </c>
      <c r="L276">
        <v>-5.629E-2</v>
      </c>
      <c r="M276" t="b">
        <v>1</v>
      </c>
      <c r="N276">
        <v>1</v>
      </c>
    </row>
    <row r="277" spans="1:14">
      <c r="A277" s="28">
        <v>43691.583333333336</v>
      </c>
      <c r="B277" s="28">
        <v>43691.416666666664</v>
      </c>
      <c r="C277">
        <v>34964545</v>
      </c>
      <c r="D277" t="s">
        <v>233</v>
      </c>
      <c r="G277" t="s">
        <v>234</v>
      </c>
      <c r="I277">
        <v>26.84</v>
      </c>
      <c r="J277">
        <v>26.674250000000001</v>
      </c>
      <c r="K277">
        <v>-8.9699000000000001E-2</v>
      </c>
      <c r="L277">
        <v>-7.1885000000000004E-2</v>
      </c>
      <c r="M277" t="b">
        <v>1</v>
      </c>
      <c r="N277">
        <v>1</v>
      </c>
    </row>
    <row r="278" spans="1:14">
      <c r="A278" s="28">
        <v>43691.625</v>
      </c>
      <c r="B278" s="28">
        <v>43691.458333333336</v>
      </c>
      <c r="C278">
        <v>34964545</v>
      </c>
      <c r="D278" t="s">
        <v>233</v>
      </c>
      <c r="G278" t="s">
        <v>234</v>
      </c>
      <c r="I278">
        <v>26.65</v>
      </c>
      <c r="J278">
        <v>26.456588</v>
      </c>
      <c r="K278">
        <v>-7.5701000000000004E-2</v>
      </c>
      <c r="L278">
        <v>-0.121045</v>
      </c>
      <c r="M278" t="b">
        <v>1</v>
      </c>
      <c r="N278">
        <v>1</v>
      </c>
    </row>
    <row r="279" spans="1:14">
      <c r="A279" s="28">
        <v>43691.666666666664</v>
      </c>
      <c r="B279" s="28">
        <v>43691.5</v>
      </c>
      <c r="C279">
        <v>34964545</v>
      </c>
      <c r="D279" t="s">
        <v>233</v>
      </c>
      <c r="G279" t="s">
        <v>234</v>
      </c>
      <c r="I279">
        <v>28</v>
      </c>
      <c r="J279">
        <v>27.870211000000001</v>
      </c>
      <c r="K279">
        <v>2.7685999999999999E-2</v>
      </c>
      <c r="L279">
        <v>-0.154976</v>
      </c>
      <c r="M279" t="b">
        <v>1</v>
      </c>
      <c r="N279">
        <v>1</v>
      </c>
    </row>
    <row r="280" spans="1:14">
      <c r="A280" s="28">
        <v>43691.708333333336</v>
      </c>
      <c r="B280" s="28">
        <v>43691.541666666664</v>
      </c>
      <c r="C280">
        <v>34964545</v>
      </c>
      <c r="D280" t="s">
        <v>233</v>
      </c>
      <c r="G280" t="s">
        <v>234</v>
      </c>
      <c r="I280">
        <v>53.98</v>
      </c>
      <c r="J280">
        <v>55.092607000000001</v>
      </c>
      <c r="K280">
        <v>1.449533</v>
      </c>
      <c r="L280">
        <v>-0.34109299999999998</v>
      </c>
      <c r="M280" t="b">
        <v>1</v>
      </c>
      <c r="N280">
        <v>1</v>
      </c>
    </row>
    <row r="281" spans="1:14">
      <c r="A281" s="28">
        <v>43691.75</v>
      </c>
      <c r="B281" s="28">
        <v>43691.583333333336</v>
      </c>
      <c r="C281">
        <v>34964545</v>
      </c>
      <c r="D281" t="s">
        <v>233</v>
      </c>
      <c r="G281" t="s">
        <v>234</v>
      </c>
      <c r="I281">
        <v>29.72</v>
      </c>
      <c r="J281">
        <v>33.640763</v>
      </c>
      <c r="K281">
        <v>4.0728109999999997</v>
      </c>
      <c r="L281">
        <v>-0.15038199999999999</v>
      </c>
      <c r="M281" t="b">
        <v>1</v>
      </c>
      <c r="N281">
        <v>1</v>
      </c>
    </row>
    <row r="282" spans="1:14">
      <c r="A282" s="28">
        <v>43691.791666666664</v>
      </c>
      <c r="B282" s="28">
        <v>43691.625</v>
      </c>
      <c r="C282">
        <v>34964545</v>
      </c>
      <c r="D282" t="s">
        <v>233</v>
      </c>
      <c r="G282" t="s">
        <v>234</v>
      </c>
      <c r="I282">
        <v>25.9</v>
      </c>
      <c r="J282">
        <v>25.717502</v>
      </c>
      <c r="K282">
        <v>-5.2310000000000004E-3</v>
      </c>
      <c r="L282">
        <v>-0.17893400000000001</v>
      </c>
      <c r="M282" t="b">
        <v>1</v>
      </c>
      <c r="N282">
        <v>1</v>
      </c>
    </row>
    <row r="283" spans="1:14">
      <c r="A283" s="28">
        <v>43691.833333333336</v>
      </c>
      <c r="B283" s="28">
        <v>43691.666666666664</v>
      </c>
      <c r="C283">
        <v>34964545</v>
      </c>
      <c r="D283" t="s">
        <v>233</v>
      </c>
      <c r="G283" t="s">
        <v>234</v>
      </c>
      <c r="I283">
        <v>49.25</v>
      </c>
      <c r="J283">
        <v>48.920293999999998</v>
      </c>
      <c r="K283">
        <v>-1.8088E-2</v>
      </c>
      <c r="L283">
        <v>-0.31411800000000001</v>
      </c>
      <c r="M283" t="b">
        <v>1</v>
      </c>
      <c r="N283">
        <v>1</v>
      </c>
    </row>
    <row r="284" spans="1:14">
      <c r="A284" s="28">
        <v>43691.875</v>
      </c>
      <c r="B284" s="28">
        <v>43691.708333333336</v>
      </c>
      <c r="C284">
        <v>34964545</v>
      </c>
      <c r="D284" t="s">
        <v>233</v>
      </c>
      <c r="G284" t="s">
        <v>234</v>
      </c>
      <c r="I284">
        <v>68.61</v>
      </c>
      <c r="J284">
        <v>70.192982000000001</v>
      </c>
      <c r="K284">
        <v>1.9621770000000001</v>
      </c>
      <c r="L284">
        <v>-0.374195</v>
      </c>
      <c r="M284" t="b">
        <v>1</v>
      </c>
      <c r="N284">
        <v>1</v>
      </c>
    </row>
    <row r="285" spans="1:14">
      <c r="A285" s="28">
        <v>43691.916666666664</v>
      </c>
      <c r="B285" s="28">
        <v>43691.75</v>
      </c>
      <c r="C285">
        <v>34964545</v>
      </c>
      <c r="D285" t="s">
        <v>233</v>
      </c>
      <c r="G285" t="s">
        <v>234</v>
      </c>
      <c r="I285">
        <v>35.81</v>
      </c>
      <c r="J285">
        <v>41.659269999999999</v>
      </c>
      <c r="K285">
        <v>5.8988509999999996</v>
      </c>
      <c r="L285">
        <v>-4.6247999999999997E-2</v>
      </c>
      <c r="M285" t="b">
        <v>1</v>
      </c>
      <c r="N285">
        <v>1</v>
      </c>
    </row>
    <row r="286" spans="1:14">
      <c r="A286" s="28">
        <v>43691.958333333336</v>
      </c>
      <c r="B286" s="28">
        <v>43691.791666666664</v>
      </c>
      <c r="C286">
        <v>34964545</v>
      </c>
      <c r="D286" t="s">
        <v>233</v>
      </c>
      <c r="G286" t="s">
        <v>234</v>
      </c>
      <c r="I286">
        <v>44.05</v>
      </c>
      <c r="J286">
        <v>50.832591999999998</v>
      </c>
      <c r="K286">
        <v>6.6945290000000002</v>
      </c>
      <c r="L286">
        <v>8.3896999999999999E-2</v>
      </c>
      <c r="M286" t="b">
        <v>1</v>
      </c>
      <c r="N286">
        <v>1</v>
      </c>
    </row>
    <row r="287" spans="1:14">
      <c r="A287" s="28">
        <v>43692</v>
      </c>
      <c r="B287" s="28">
        <v>43691.833333333336</v>
      </c>
      <c r="C287">
        <v>34964545</v>
      </c>
      <c r="D287" t="s">
        <v>233</v>
      </c>
      <c r="G287" t="s">
        <v>234</v>
      </c>
      <c r="I287">
        <v>37.53</v>
      </c>
      <c r="J287">
        <v>39.044696000000002</v>
      </c>
      <c r="K287">
        <v>1.3987149999999999</v>
      </c>
      <c r="L287">
        <v>0.117648</v>
      </c>
      <c r="M287" t="b">
        <v>1</v>
      </c>
      <c r="N287">
        <v>1</v>
      </c>
    </row>
    <row r="288" spans="1:14">
      <c r="A288" s="28">
        <v>43692.041666666664</v>
      </c>
      <c r="B288" s="28">
        <v>43691.875</v>
      </c>
      <c r="C288">
        <v>34964545</v>
      </c>
      <c r="D288" t="s">
        <v>233</v>
      </c>
      <c r="G288" t="s">
        <v>234</v>
      </c>
      <c r="I288">
        <v>24.87</v>
      </c>
      <c r="J288">
        <v>26.866827000000001</v>
      </c>
      <c r="K288">
        <v>1.946251</v>
      </c>
      <c r="L288">
        <v>4.8910000000000002E-2</v>
      </c>
      <c r="M288" t="b">
        <v>1</v>
      </c>
      <c r="N288">
        <v>1</v>
      </c>
    </row>
    <row r="289" spans="1:14">
      <c r="A289" s="28">
        <v>43692.083333333336</v>
      </c>
      <c r="B289" s="28">
        <v>43691.916666666664</v>
      </c>
      <c r="C289">
        <v>34964545</v>
      </c>
      <c r="D289" t="s">
        <v>233</v>
      </c>
      <c r="G289" t="s">
        <v>234</v>
      </c>
      <c r="I289">
        <v>20.85</v>
      </c>
      <c r="J289">
        <v>23.047779999999999</v>
      </c>
      <c r="K289">
        <v>2.1738140000000001</v>
      </c>
      <c r="L289">
        <v>2.8132000000000001E-2</v>
      </c>
      <c r="M289" t="b">
        <v>1</v>
      </c>
      <c r="N289">
        <v>1</v>
      </c>
    </row>
    <row r="290" spans="1:14">
      <c r="A290" s="28">
        <v>43692.125</v>
      </c>
      <c r="B290" s="28">
        <v>43691.958333333336</v>
      </c>
      <c r="C290">
        <v>34964545</v>
      </c>
      <c r="D290" t="s">
        <v>233</v>
      </c>
      <c r="G290" t="s">
        <v>234</v>
      </c>
      <c r="I290">
        <v>20.59</v>
      </c>
      <c r="J290">
        <v>23.124040999999998</v>
      </c>
      <c r="K290">
        <v>2.444115</v>
      </c>
      <c r="L290">
        <v>8.9927000000000007E-2</v>
      </c>
      <c r="M290" t="b">
        <v>1</v>
      </c>
      <c r="N290">
        <v>1</v>
      </c>
    </row>
    <row r="291" spans="1:14">
      <c r="A291" s="28">
        <v>43692.166666666664</v>
      </c>
      <c r="B291" s="28">
        <v>43692</v>
      </c>
      <c r="C291">
        <v>34964545</v>
      </c>
      <c r="D291" t="s">
        <v>233</v>
      </c>
      <c r="G291" t="s">
        <v>234</v>
      </c>
      <c r="I291">
        <v>19.27</v>
      </c>
      <c r="J291">
        <v>20.857256</v>
      </c>
      <c r="K291">
        <v>1.4649160000000001</v>
      </c>
      <c r="L291">
        <v>0.12650700000000001</v>
      </c>
      <c r="M291" t="b">
        <v>1</v>
      </c>
      <c r="N291">
        <v>1</v>
      </c>
    </row>
    <row r="292" spans="1:14">
      <c r="A292" s="28">
        <v>43692.208333333336</v>
      </c>
      <c r="B292" s="28">
        <v>43692.041666666664</v>
      </c>
      <c r="C292">
        <v>34964545</v>
      </c>
      <c r="D292" t="s">
        <v>233</v>
      </c>
      <c r="G292" t="s">
        <v>234</v>
      </c>
      <c r="I292">
        <v>18.21</v>
      </c>
      <c r="J292">
        <v>19.377126000000001</v>
      </c>
      <c r="K292">
        <v>1.052117</v>
      </c>
      <c r="L292">
        <v>0.118342</v>
      </c>
      <c r="M292" t="b">
        <v>1</v>
      </c>
      <c r="N292">
        <v>1</v>
      </c>
    </row>
    <row r="293" spans="1:14">
      <c r="A293" s="28">
        <v>43692.25</v>
      </c>
      <c r="B293" s="28">
        <v>43692.083333333336</v>
      </c>
      <c r="C293">
        <v>34964545</v>
      </c>
      <c r="D293" t="s">
        <v>233</v>
      </c>
      <c r="G293" t="s">
        <v>234</v>
      </c>
      <c r="I293">
        <v>16.11</v>
      </c>
      <c r="J293">
        <v>16.906203999999999</v>
      </c>
      <c r="K293">
        <v>0.68427099999999996</v>
      </c>
      <c r="L293">
        <v>0.11526699999999999</v>
      </c>
      <c r="M293" t="b">
        <v>1</v>
      </c>
      <c r="N293">
        <v>1</v>
      </c>
    </row>
    <row r="294" spans="1:14">
      <c r="A294" s="28">
        <v>43692.291666666664</v>
      </c>
      <c r="B294" s="28">
        <v>43692.125</v>
      </c>
      <c r="C294">
        <v>34964545</v>
      </c>
      <c r="D294" t="s">
        <v>233</v>
      </c>
      <c r="G294" t="s">
        <v>234</v>
      </c>
      <c r="I294">
        <v>14.81</v>
      </c>
      <c r="J294">
        <v>15.027139999999999</v>
      </c>
      <c r="K294">
        <v>0.13112699999999999</v>
      </c>
      <c r="L294">
        <v>8.6846000000000007E-2</v>
      </c>
      <c r="M294" t="b">
        <v>1</v>
      </c>
      <c r="N294">
        <v>1</v>
      </c>
    </row>
    <row r="295" spans="1:14">
      <c r="A295" s="28">
        <v>43692.333333333336</v>
      </c>
      <c r="B295" s="28">
        <v>43692.166666666664</v>
      </c>
      <c r="C295">
        <v>34964545</v>
      </c>
      <c r="D295" t="s">
        <v>233</v>
      </c>
      <c r="G295" t="s">
        <v>234</v>
      </c>
      <c r="I295">
        <v>15.18</v>
      </c>
      <c r="J295">
        <v>15.372913</v>
      </c>
      <c r="K295">
        <v>7.7132000000000006E-2</v>
      </c>
      <c r="L295">
        <v>0.11328000000000001</v>
      </c>
      <c r="M295" t="b">
        <v>1</v>
      </c>
      <c r="N295">
        <v>1</v>
      </c>
    </row>
    <row r="296" spans="1:14">
      <c r="A296" s="28">
        <v>43692.375</v>
      </c>
      <c r="B296" s="28">
        <v>43692.208333333336</v>
      </c>
      <c r="C296">
        <v>34964545</v>
      </c>
      <c r="D296" t="s">
        <v>233</v>
      </c>
      <c r="G296" t="s">
        <v>234</v>
      </c>
      <c r="I296">
        <v>17.39</v>
      </c>
      <c r="J296">
        <v>18.184671999999999</v>
      </c>
      <c r="K296">
        <v>0.67103999999999997</v>
      </c>
      <c r="L296">
        <v>0.12446599999999999</v>
      </c>
      <c r="M296" t="b">
        <v>1</v>
      </c>
      <c r="N296">
        <v>1</v>
      </c>
    </row>
    <row r="297" spans="1:14">
      <c r="A297" s="28">
        <v>43692.416666666664</v>
      </c>
      <c r="B297" s="28">
        <v>43692.25</v>
      </c>
      <c r="C297">
        <v>34964545</v>
      </c>
      <c r="D297" t="s">
        <v>233</v>
      </c>
      <c r="G297" t="s">
        <v>234</v>
      </c>
      <c r="I297">
        <v>19.91</v>
      </c>
      <c r="J297">
        <v>21.866061999999999</v>
      </c>
      <c r="K297">
        <v>1.800675</v>
      </c>
      <c r="L297">
        <v>0.157053</v>
      </c>
      <c r="M297" t="b">
        <v>1</v>
      </c>
      <c r="N297">
        <v>1</v>
      </c>
    </row>
    <row r="298" spans="1:14">
      <c r="A298" s="28">
        <v>43692.458333333336</v>
      </c>
      <c r="B298" s="28">
        <v>43692.291666666664</v>
      </c>
      <c r="C298">
        <v>34964545</v>
      </c>
      <c r="D298" t="s">
        <v>233</v>
      </c>
      <c r="G298" t="s">
        <v>234</v>
      </c>
      <c r="I298">
        <v>19.7</v>
      </c>
      <c r="J298">
        <v>21.232348000000002</v>
      </c>
      <c r="K298">
        <v>1.3907499999999999</v>
      </c>
      <c r="L298">
        <v>0.141598</v>
      </c>
      <c r="M298" t="b">
        <v>1</v>
      </c>
      <c r="N298">
        <v>1</v>
      </c>
    </row>
    <row r="299" spans="1:14">
      <c r="A299" s="28">
        <v>43692.5</v>
      </c>
      <c r="B299" s="28">
        <v>43692.333333333336</v>
      </c>
      <c r="C299">
        <v>34964545</v>
      </c>
      <c r="D299" t="s">
        <v>233</v>
      </c>
      <c r="G299" t="s">
        <v>234</v>
      </c>
      <c r="I299">
        <v>20.28</v>
      </c>
      <c r="J299">
        <v>21.485610999999999</v>
      </c>
      <c r="K299">
        <v>1.1257140000000001</v>
      </c>
      <c r="L299">
        <v>7.6564999999999994E-2</v>
      </c>
      <c r="M299" t="b">
        <v>1</v>
      </c>
      <c r="N299">
        <v>1</v>
      </c>
    </row>
    <row r="300" spans="1:14">
      <c r="A300" s="28">
        <v>43692.541666666664</v>
      </c>
      <c r="B300" s="28">
        <v>43692.375</v>
      </c>
      <c r="C300">
        <v>34964545</v>
      </c>
      <c r="D300" t="s">
        <v>233</v>
      </c>
      <c r="G300" t="s">
        <v>234</v>
      </c>
      <c r="I300">
        <v>21.63</v>
      </c>
      <c r="J300">
        <v>22.940147</v>
      </c>
      <c r="K300">
        <v>1.364492</v>
      </c>
      <c r="L300">
        <v>-5.7678E-2</v>
      </c>
      <c r="M300" t="b">
        <v>1</v>
      </c>
      <c r="N300">
        <v>1</v>
      </c>
    </row>
    <row r="301" spans="1:14">
      <c r="A301" s="28">
        <v>43692.583333333336</v>
      </c>
      <c r="B301" s="28">
        <v>43692.416666666664</v>
      </c>
      <c r="C301">
        <v>34964545</v>
      </c>
      <c r="D301" t="s">
        <v>233</v>
      </c>
      <c r="G301" t="s">
        <v>234</v>
      </c>
      <c r="I301">
        <v>32.29</v>
      </c>
      <c r="J301">
        <v>34.859101000000003</v>
      </c>
      <c r="K301">
        <v>2.703897</v>
      </c>
      <c r="L301">
        <v>-0.138129</v>
      </c>
      <c r="M301" t="b">
        <v>1</v>
      </c>
      <c r="N301">
        <v>1</v>
      </c>
    </row>
    <row r="302" spans="1:14">
      <c r="A302" s="28">
        <v>43692.625</v>
      </c>
      <c r="B302" s="28">
        <v>43692.458333333336</v>
      </c>
      <c r="C302">
        <v>34964545</v>
      </c>
      <c r="D302" t="s">
        <v>233</v>
      </c>
      <c r="G302" t="s">
        <v>234</v>
      </c>
      <c r="I302">
        <v>30.23</v>
      </c>
      <c r="J302">
        <v>33.330250999999997</v>
      </c>
      <c r="K302">
        <v>3.268316</v>
      </c>
      <c r="L302">
        <v>-0.16556399999999999</v>
      </c>
      <c r="M302" t="b">
        <v>1</v>
      </c>
      <c r="N302">
        <v>1</v>
      </c>
    </row>
    <row r="303" spans="1:14">
      <c r="A303" s="28">
        <v>43692.666666666664</v>
      </c>
      <c r="B303" s="28">
        <v>43692.5</v>
      </c>
      <c r="C303">
        <v>34964545</v>
      </c>
      <c r="D303" t="s">
        <v>233</v>
      </c>
      <c r="G303" t="s">
        <v>234</v>
      </c>
      <c r="I303">
        <v>42.05</v>
      </c>
      <c r="J303">
        <v>45.862780000000001</v>
      </c>
      <c r="K303">
        <v>4.0466819999999997</v>
      </c>
      <c r="L303">
        <v>-0.236403</v>
      </c>
      <c r="M303" t="b">
        <v>1</v>
      </c>
      <c r="N303">
        <v>1</v>
      </c>
    </row>
    <row r="304" spans="1:14">
      <c r="A304" s="28">
        <v>43692.708333333336</v>
      </c>
      <c r="B304" s="28">
        <v>43692.541666666664</v>
      </c>
      <c r="C304">
        <v>34964545</v>
      </c>
      <c r="D304" t="s">
        <v>233</v>
      </c>
      <c r="G304" t="s">
        <v>234</v>
      </c>
      <c r="I304">
        <v>31.9</v>
      </c>
      <c r="J304">
        <v>32.177339000000003</v>
      </c>
      <c r="K304">
        <v>0.41917599999999999</v>
      </c>
      <c r="L304">
        <v>-0.14600399999999999</v>
      </c>
      <c r="M304" t="b">
        <v>1</v>
      </c>
      <c r="N304">
        <v>1</v>
      </c>
    </row>
    <row r="305" spans="1:14">
      <c r="A305" s="28">
        <v>43692.75</v>
      </c>
      <c r="B305" s="28">
        <v>43692.583333333336</v>
      </c>
      <c r="C305">
        <v>34964545</v>
      </c>
      <c r="D305" t="s">
        <v>233</v>
      </c>
      <c r="G305" t="s">
        <v>234</v>
      </c>
      <c r="I305">
        <v>36.07</v>
      </c>
      <c r="J305">
        <v>36.278286000000001</v>
      </c>
      <c r="K305">
        <v>0.37551000000000001</v>
      </c>
      <c r="L305">
        <v>-0.16639100000000001</v>
      </c>
      <c r="M305" t="b">
        <v>1</v>
      </c>
      <c r="N305">
        <v>1</v>
      </c>
    </row>
    <row r="306" spans="1:14">
      <c r="A306" s="28">
        <v>43692.791666666664</v>
      </c>
      <c r="B306" s="28">
        <v>43692.625</v>
      </c>
      <c r="C306">
        <v>34964545</v>
      </c>
      <c r="D306" t="s">
        <v>233</v>
      </c>
      <c r="G306" t="s">
        <v>234</v>
      </c>
      <c r="I306">
        <v>39.54</v>
      </c>
      <c r="J306">
        <v>39.415875</v>
      </c>
      <c r="K306">
        <v>0</v>
      </c>
      <c r="L306">
        <v>-0.12829199999999999</v>
      </c>
      <c r="M306" t="b">
        <v>1</v>
      </c>
      <c r="N306">
        <v>1</v>
      </c>
    </row>
    <row r="307" spans="1:14">
      <c r="A307" s="28">
        <v>43692.833333333336</v>
      </c>
      <c r="B307" s="28">
        <v>43692.666666666664</v>
      </c>
      <c r="C307">
        <v>34964545</v>
      </c>
      <c r="D307" t="s">
        <v>233</v>
      </c>
      <c r="G307" t="s">
        <v>234</v>
      </c>
      <c r="I307">
        <v>35.42</v>
      </c>
      <c r="J307">
        <v>35.223497000000002</v>
      </c>
      <c r="K307">
        <v>0</v>
      </c>
      <c r="L307">
        <v>-0.19900300000000001</v>
      </c>
      <c r="M307" t="b">
        <v>1</v>
      </c>
      <c r="N307">
        <v>1</v>
      </c>
    </row>
    <row r="308" spans="1:14">
      <c r="A308" s="28">
        <v>43692.875</v>
      </c>
      <c r="B308" s="28">
        <v>43692.708333333336</v>
      </c>
      <c r="C308">
        <v>34964545</v>
      </c>
      <c r="D308" t="s">
        <v>233</v>
      </c>
      <c r="G308" t="s">
        <v>234</v>
      </c>
      <c r="I308">
        <v>42.19</v>
      </c>
      <c r="J308">
        <v>41.977483999999997</v>
      </c>
      <c r="K308">
        <v>-1.6670000000000001E-3</v>
      </c>
      <c r="L308">
        <v>-0.205849</v>
      </c>
      <c r="M308" t="b">
        <v>1</v>
      </c>
      <c r="N308">
        <v>1</v>
      </c>
    </row>
    <row r="309" spans="1:14">
      <c r="A309" s="28">
        <v>43692.916666666664</v>
      </c>
      <c r="B309" s="28">
        <v>43692.75</v>
      </c>
      <c r="C309">
        <v>34964545</v>
      </c>
      <c r="D309" t="s">
        <v>233</v>
      </c>
      <c r="G309" t="s">
        <v>234</v>
      </c>
      <c r="I309">
        <v>39.22</v>
      </c>
      <c r="J309">
        <v>42.246828999999998</v>
      </c>
      <c r="K309">
        <v>3.1196640000000002</v>
      </c>
      <c r="L309">
        <v>-8.9500999999999997E-2</v>
      </c>
      <c r="M309" t="b">
        <v>1</v>
      </c>
      <c r="N309">
        <v>1</v>
      </c>
    </row>
    <row r="310" spans="1:14">
      <c r="A310" s="28">
        <v>43692.958333333336</v>
      </c>
      <c r="B310" s="28">
        <v>43692.791666666664</v>
      </c>
      <c r="C310">
        <v>34964545</v>
      </c>
      <c r="D310" t="s">
        <v>233</v>
      </c>
      <c r="G310" t="s">
        <v>234</v>
      </c>
      <c r="I310">
        <v>34.01</v>
      </c>
      <c r="J310">
        <v>41.027934000000002</v>
      </c>
      <c r="K310">
        <v>7.0624279999999997</v>
      </c>
      <c r="L310">
        <v>-4.8661000000000003E-2</v>
      </c>
      <c r="M310" t="b">
        <v>1</v>
      </c>
      <c r="N310">
        <v>1</v>
      </c>
    </row>
    <row r="311" spans="1:14">
      <c r="A311" s="28">
        <v>43693</v>
      </c>
      <c r="B311" s="28">
        <v>43692.833333333336</v>
      </c>
      <c r="C311">
        <v>34964545</v>
      </c>
      <c r="D311" t="s">
        <v>233</v>
      </c>
      <c r="G311" t="s">
        <v>234</v>
      </c>
      <c r="I311">
        <v>26.25</v>
      </c>
      <c r="J311">
        <v>27.328206000000002</v>
      </c>
      <c r="K311">
        <v>1.094943</v>
      </c>
      <c r="L311">
        <v>-1.9238000000000002E-2</v>
      </c>
      <c r="M311" t="b">
        <v>1</v>
      </c>
      <c r="N311">
        <v>1</v>
      </c>
    </row>
    <row r="312" spans="1:14">
      <c r="A312" s="28">
        <v>43693.041666666664</v>
      </c>
      <c r="B312" s="28">
        <v>43692.875</v>
      </c>
      <c r="C312">
        <v>34964545</v>
      </c>
      <c r="D312" t="s">
        <v>233</v>
      </c>
      <c r="G312" t="s">
        <v>234</v>
      </c>
      <c r="I312">
        <v>23.65</v>
      </c>
      <c r="J312">
        <v>25.215778</v>
      </c>
      <c r="K312">
        <v>1.5555840000000001</v>
      </c>
      <c r="L312">
        <v>1.1861E-2</v>
      </c>
      <c r="M312" t="b">
        <v>1</v>
      </c>
      <c r="N312">
        <v>1</v>
      </c>
    </row>
    <row r="313" spans="1:14">
      <c r="A313" s="28">
        <v>43693.083333333336</v>
      </c>
      <c r="B313" s="28">
        <v>43692.916666666664</v>
      </c>
      <c r="C313">
        <v>34964545</v>
      </c>
      <c r="D313" t="s">
        <v>233</v>
      </c>
      <c r="G313" t="s">
        <v>234</v>
      </c>
      <c r="I313">
        <v>19.8</v>
      </c>
      <c r="J313">
        <v>21.321836000000001</v>
      </c>
      <c r="K313">
        <v>1.4974430000000001</v>
      </c>
      <c r="L313">
        <v>2.1059999999999999E-2</v>
      </c>
      <c r="M313" t="b">
        <v>1</v>
      </c>
      <c r="N313">
        <v>1</v>
      </c>
    </row>
    <row r="314" spans="1:14">
      <c r="A314" s="28">
        <v>43693.125</v>
      </c>
      <c r="B314" s="28">
        <v>43692.958333333336</v>
      </c>
      <c r="C314">
        <v>34964545</v>
      </c>
      <c r="D314" t="s">
        <v>233</v>
      </c>
      <c r="G314" t="s">
        <v>234</v>
      </c>
      <c r="I314">
        <v>19.239999999999998</v>
      </c>
      <c r="J314">
        <v>21.532207</v>
      </c>
      <c r="K314">
        <v>2.1515759999999999</v>
      </c>
      <c r="L314">
        <v>0.136465</v>
      </c>
      <c r="M314" t="b">
        <v>1</v>
      </c>
      <c r="N314">
        <v>1</v>
      </c>
    </row>
    <row r="315" spans="1:14">
      <c r="A315" s="28">
        <v>43693.166666666664</v>
      </c>
      <c r="B315" s="28">
        <v>43693</v>
      </c>
      <c r="C315">
        <v>34964545</v>
      </c>
      <c r="D315" t="s">
        <v>233</v>
      </c>
      <c r="G315" t="s">
        <v>234</v>
      </c>
      <c r="I315">
        <v>18.489999999999998</v>
      </c>
      <c r="J315">
        <v>19.879206</v>
      </c>
      <c r="K315">
        <v>1.2122599999999999</v>
      </c>
      <c r="L315">
        <v>0.17694599999999999</v>
      </c>
      <c r="M315" t="b">
        <v>1</v>
      </c>
      <c r="N315">
        <v>1</v>
      </c>
    </row>
    <row r="316" spans="1:14">
      <c r="A316" s="28">
        <v>43693.208333333336</v>
      </c>
      <c r="B316" s="28">
        <v>43693.041666666664</v>
      </c>
      <c r="C316">
        <v>34964545</v>
      </c>
      <c r="D316" t="s">
        <v>233</v>
      </c>
      <c r="G316" t="s">
        <v>234</v>
      </c>
      <c r="I316">
        <v>17.239999999999998</v>
      </c>
      <c r="J316">
        <v>18.217154000000001</v>
      </c>
      <c r="K316">
        <v>0.81315599999999999</v>
      </c>
      <c r="L316">
        <v>0.163165</v>
      </c>
      <c r="M316" t="b">
        <v>1</v>
      </c>
      <c r="N316">
        <v>1</v>
      </c>
    </row>
    <row r="317" spans="1:14">
      <c r="A317" s="28">
        <v>43693.25</v>
      </c>
      <c r="B317" s="28">
        <v>43693.083333333336</v>
      </c>
      <c r="C317">
        <v>34964545</v>
      </c>
      <c r="D317" t="s">
        <v>233</v>
      </c>
      <c r="G317" t="s">
        <v>234</v>
      </c>
      <c r="I317">
        <v>15.13</v>
      </c>
      <c r="J317">
        <v>15.401467999999999</v>
      </c>
      <c r="K317">
        <v>0.11619500000000001</v>
      </c>
      <c r="L317">
        <v>0.15110699999999999</v>
      </c>
      <c r="M317" t="b">
        <v>1</v>
      </c>
      <c r="N317">
        <v>1</v>
      </c>
    </row>
    <row r="318" spans="1:14">
      <c r="A318" s="28">
        <v>43693.291666666664</v>
      </c>
      <c r="B318" s="28">
        <v>43693.125</v>
      </c>
      <c r="C318">
        <v>34964545</v>
      </c>
      <c r="D318" t="s">
        <v>233</v>
      </c>
      <c r="G318" t="s">
        <v>234</v>
      </c>
      <c r="I318">
        <v>14.44</v>
      </c>
      <c r="J318">
        <v>14.609541</v>
      </c>
      <c r="K318">
        <v>1.3813000000000001E-2</v>
      </c>
      <c r="L318">
        <v>0.16072900000000001</v>
      </c>
      <c r="M318" t="b">
        <v>1</v>
      </c>
      <c r="N318">
        <v>1</v>
      </c>
    </row>
    <row r="319" spans="1:14">
      <c r="A319" s="28">
        <v>43693.333333333336</v>
      </c>
      <c r="B319" s="28">
        <v>43693.166666666664</v>
      </c>
      <c r="C319">
        <v>34964545</v>
      </c>
      <c r="D319" t="s">
        <v>233</v>
      </c>
      <c r="G319" t="s">
        <v>234</v>
      </c>
      <c r="I319">
        <v>14.58</v>
      </c>
      <c r="J319">
        <v>14.753488000000001</v>
      </c>
      <c r="K319">
        <v>0</v>
      </c>
      <c r="L319">
        <v>0.17848800000000001</v>
      </c>
      <c r="M319" t="b">
        <v>1</v>
      </c>
      <c r="N319">
        <v>1</v>
      </c>
    </row>
    <row r="320" spans="1:14">
      <c r="A320" s="28">
        <v>43693.375</v>
      </c>
      <c r="B320" s="28">
        <v>43693.208333333336</v>
      </c>
      <c r="C320">
        <v>34964545</v>
      </c>
      <c r="D320" t="s">
        <v>233</v>
      </c>
      <c r="G320" t="s">
        <v>234</v>
      </c>
      <c r="I320">
        <v>15.72</v>
      </c>
      <c r="J320">
        <v>17.286984</v>
      </c>
      <c r="K320">
        <v>1.370106</v>
      </c>
      <c r="L320">
        <v>0.196045</v>
      </c>
      <c r="M320" t="b">
        <v>1</v>
      </c>
      <c r="N320">
        <v>1</v>
      </c>
    </row>
    <row r="321" spans="1:14">
      <c r="A321" s="28">
        <v>43693.416666666664</v>
      </c>
      <c r="B321" s="28">
        <v>43693.25</v>
      </c>
      <c r="C321">
        <v>34964545</v>
      </c>
      <c r="D321" t="s">
        <v>233</v>
      </c>
      <c r="G321" t="s">
        <v>234</v>
      </c>
      <c r="I321">
        <v>18.98</v>
      </c>
      <c r="J321">
        <v>22.252521000000002</v>
      </c>
      <c r="K321">
        <v>3.0878770000000002</v>
      </c>
      <c r="L321">
        <v>0.187144</v>
      </c>
      <c r="M321" t="b">
        <v>1</v>
      </c>
      <c r="N321">
        <v>1</v>
      </c>
    </row>
    <row r="322" spans="1:14">
      <c r="A322" s="28">
        <v>43693.458333333336</v>
      </c>
      <c r="B322" s="28">
        <v>43693.291666666664</v>
      </c>
      <c r="C322">
        <v>34964545</v>
      </c>
      <c r="D322" t="s">
        <v>233</v>
      </c>
      <c r="G322" t="s">
        <v>234</v>
      </c>
      <c r="I322">
        <v>19.350000000000001</v>
      </c>
      <c r="J322">
        <v>21.082529999999998</v>
      </c>
      <c r="K322">
        <v>1.5657270000000001</v>
      </c>
      <c r="L322">
        <v>0.16930200000000001</v>
      </c>
      <c r="M322" t="b">
        <v>1</v>
      </c>
      <c r="N322">
        <v>1</v>
      </c>
    </row>
    <row r="323" spans="1:14">
      <c r="A323" s="28">
        <v>43693.5</v>
      </c>
      <c r="B323" s="28">
        <v>43693.333333333336</v>
      </c>
      <c r="C323">
        <v>34964545</v>
      </c>
      <c r="D323" t="s">
        <v>233</v>
      </c>
      <c r="G323" t="s">
        <v>234</v>
      </c>
      <c r="I323">
        <v>20.5</v>
      </c>
      <c r="J323">
        <v>22.632459000000001</v>
      </c>
      <c r="K323">
        <v>2.006446</v>
      </c>
      <c r="L323">
        <v>0.12268</v>
      </c>
      <c r="M323" t="b">
        <v>1</v>
      </c>
      <c r="N323">
        <v>1</v>
      </c>
    </row>
    <row r="324" spans="1:14">
      <c r="A324" s="28">
        <v>43693.541666666664</v>
      </c>
      <c r="B324" s="28">
        <v>43693.375</v>
      </c>
      <c r="C324">
        <v>34964545</v>
      </c>
      <c r="D324" t="s">
        <v>233</v>
      </c>
      <c r="G324" t="s">
        <v>234</v>
      </c>
      <c r="I324">
        <v>21.8</v>
      </c>
      <c r="J324">
        <v>23.226603000000001</v>
      </c>
      <c r="K324">
        <v>1.3385940000000001</v>
      </c>
      <c r="L324">
        <v>8.8843000000000005E-2</v>
      </c>
      <c r="M324" t="b">
        <v>1</v>
      </c>
      <c r="N324">
        <v>1</v>
      </c>
    </row>
    <row r="325" spans="1:14">
      <c r="A325" s="28">
        <v>43693.583333333336</v>
      </c>
      <c r="B325" s="28">
        <v>43693.416666666664</v>
      </c>
      <c r="C325">
        <v>34964545</v>
      </c>
      <c r="D325" t="s">
        <v>233</v>
      </c>
      <c r="G325" t="s">
        <v>234</v>
      </c>
      <c r="I325">
        <v>25.58</v>
      </c>
      <c r="J325">
        <v>26.113617999999999</v>
      </c>
      <c r="K325">
        <v>0.42583399999999999</v>
      </c>
      <c r="L325">
        <v>0.11111799999999999</v>
      </c>
      <c r="M325" t="b">
        <v>1</v>
      </c>
      <c r="N325">
        <v>1</v>
      </c>
    </row>
    <row r="326" spans="1:14">
      <c r="A326" s="28">
        <v>43693.625</v>
      </c>
      <c r="B326" s="28">
        <v>43693.458333333336</v>
      </c>
      <c r="C326">
        <v>34964545</v>
      </c>
      <c r="D326" t="s">
        <v>233</v>
      </c>
      <c r="G326" t="s">
        <v>234</v>
      </c>
      <c r="I326">
        <v>30.08</v>
      </c>
      <c r="J326">
        <v>31.992598000000001</v>
      </c>
      <c r="K326">
        <v>1.694423</v>
      </c>
      <c r="L326">
        <v>0.21817500000000001</v>
      </c>
      <c r="M326" t="b">
        <v>1</v>
      </c>
      <c r="N326">
        <v>1</v>
      </c>
    </row>
    <row r="327" spans="1:14">
      <c r="A327" s="28">
        <v>43693.666666666664</v>
      </c>
      <c r="B327" s="28">
        <v>43693.5</v>
      </c>
      <c r="C327">
        <v>34964545</v>
      </c>
      <c r="D327" t="s">
        <v>233</v>
      </c>
      <c r="G327" t="s">
        <v>234</v>
      </c>
      <c r="I327">
        <v>24.14</v>
      </c>
      <c r="J327">
        <v>25.708144999999998</v>
      </c>
      <c r="K327">
        <v>1.397934</v>
      </c>
      <c r="L327">
        <v>0.171878</v>
      </c>
      <c r="M327" t="b">
        <v>1</v>
      </c>
      <c r="N327">
        <v>1</v>
      </c>
    </row>
    <row r="328" spans="1:14">
      <c r="A328" s="28">
        <v>43693.708333333336</v>
      </c>
      <c r="B328" s="28">
        <v>43693.541666666664</v>
      </c>
      <c r="C328">
        <v>34964545</v>
      </c>
      <c r="D328" t="s">
        <v>233</v>
      </c>
      <c r="G328" t="s">
        <v>234</v>
      </c>
      <c r="I328">
        <v>31.98</v>
      </c>
      <c r="J328">
        <v>31.981877999999998</v>
      </c>
      <c r="K328">
        <v>-0.13736699999999999</v>
      </c>
      <c r="L328">
        <v>0.14174500000000001</v>
      </c>
      <c r="M328" t="b">
        <v>1</v>
      </c>
      <c r="N328">
        <v>1</v>
      </c>
    </row>
    <row r="329" spans="1:14">
      <c r="A329" s="28">
        <v>43693.75</v>
      </c>
      <c r="B329" s="28">
        <v>43693.583333333336</v>
      </c>
      <c r="C329">
        <v>34964545</v>
      </c>
      <c r="D329" t="s">
        <v>233</v>
      </c>
      <c r="G329" t="s">
        <v>234</v>
      </c>
      <c r="I329">
        <v>34.32</v>
      </c>
      <c r="J329">
        <v>34.404302000000001</v>
      </c>
      <c r="K329">
        <v>0</v>
      </c>
      <c r="L329">
        <v>8.8468000000000005E-2</v>
      </c>
      <c r="M329" t="b">
        <v>1</v>
      </c>
      <c r="N329">
        <v>1</v>
      </c>
    </row>
    <row r="330" spans="1:14">
      <c r="A330" s="28">
        <v>43693.791666666664</v>
      </c>
      <c r="B330" s="28">
        <v>43693.625</v>
      </c>
      <c r="C330">
        <v>34964545</v>
      </c>
      <c r="D330" t="s">
        <v>233</v>
      </c>
      <c r="G330" t="s">
        <v>234</v>
      </c>
      <c r="I330">
        <v>46.82</v>
      </c>
      <c r="J330">
        <v>46.965752000000002</v>
      </c>
      <c r="K330">
        <v>0</v>
      </c>
      <c r="L330">
        <v>0.149085</v>
      </c>
      <c r="M330" t="b">
        <v>1</v>
      </c>
      <c r="N330">
        <v>1</v>
      </c>
    </row>
    <row r="331" spans="1:14">
      <c r="A331" s="28">
        <v>43693.833333333336</v>
      </c>
      <c r="B331" s="28">
        <v>43693.666666666664</v>
      </c>
      <c r="C331">
        <v>34964545</v>
      </c>
      <c r="D331" t="s">
        <v>233</v>
      </c>
      <c r="G331" t="s">
        <v>234</v>
      </c>
      <c r="I331">
        <v>54.76</v>
      </c>
      <c r="J331">
        <v>54.986530000000002</v>
      </c>
      <c r="K331">
        <v>0</v>
      </c>
      <c r="L331">
        <v>0.23069700000000001</v>
      </c>
      <c r="M331" t="b">
        <v>1</v>
      </c>
      <c r="N331">
        <v>1</v>
      </c>
    </row>
    <row r="332" spans="1:14">
      <c r="A332" s="28">
        <v>43693.875</v>
      </c>
      <c r="B332" s="28">
        <v>43693.708333333336</v>
      </c>
      <c r="C332">
        <v>34964545</v>
      </c>
      <c r="D332" t="s">
        <v>233</v>
      </c>
      <c r="G332" t="s">
        <v>234</v>
      </c>
      <c r="I332">
        <v>45.65</v>
      </c>
      <c r="J332">
        <v>45.874889000000003</v>
      </c>
      <c r="K332">
        <v>0</v>
      </c>
      <c r="L332">
        <v>0.22905500000000001</v>
      </c>
      <c r="M332" t="b">
        <v>1</v>
      </c>
      <c r="N332">
        <v>1</v>
      </c>
    </row>
    <row r="333" spans="1:14">
      <c r="A333" s="28">
        <v>43693.916666666664</v>
      </c>
      <c r="B333" s="28">
        <v>43693.75</v>
      </c>
      <c r="C333">
        <v>34964545</v>
      </c>
      <c r="D333" t="s">
        <v>233</v>
      </c>
      <c r="G333" t="s">
        <v>234</v>
      </c>
      <c r="I333">
        <v>35.99</v>
      </c>
      <c r="J333">
        <v>36.177384000000004</v>
      </c>
      <c r="K333">
        <v>0</v>
      </c>
      <c r="L333">
        <v>0.188218</v>
      </c>
      <c r="M333" t="b">
        <v>1</v>
      </c>
      <c r="N333">
        <v>1</v>
      </c>
    </row>
    <row r="334" spans="1:14">
      <c r="A334" s="28">
        <v>43693.958333333336</v>
      </c>
      <c r="B334" s="28">
        <v>43693.791666666664</v>
      </c>
      <c r="C334">
        <v>34964545</v>
      </c>
      <c r="D334" t="s">
        <v>233</v>
      </c>
      <c r="G334" t="s">
        <v>234</v>
      </c>
      <c r="I334">
        <v>36.11</v>
      </c>
      <c r="J334">
        <v>36.304403000000001</v>
      </c>
      <c r="K334">
        <v>0</v>
      </c>
      <c r="L334">
        <v>0.19106999999999999</v>
      </c>
      <c r="M334" t="b">
        <v>1</v>
      </c>
      <c r="N334">
        <v>1</v>
      </c>
    </row>
    <row r="335" spans="1:14">
      <c r="A335" s="28">
        <v>43694</v>
      </c>
      <c r="B335" s="28">
        <v>43693.833333333336</v>
      </c>
      <c r="C335">
        <v>34964545</v>
      </c>
      <c r="D335" t="s">
        <v>233</v>
      </c>
      <c r="G335" t="s">
        <v>234</v>
      </c>
      <c r="I335">
        <v>29.18</v>
      </c>
      <c r="J335">
        <v>29.415326</v>
      </c>
      <c r="K335">
        <v>0</v>
      </c>
      <c r="L335">
        <v>0.23949300000000001</v>
      </c>
      <c r="M335" t="b">
        <v>1</v>
      </c>
      <c r="N335">
        <v>1</v>
      </c>
    </row>
    <row r="336" spans="1:14">
      <c r="A336" s="28">
        <v>43694.041666666664</v>
      </c>
      <c r="B336" s="28">
        <v>43693.875</v>
      </c>
      <c r="C336">
        <v>34964545</v>
      </c>
      <c r="D336" t="s">
        <v>233</v>
      </c>
      <c r="G336" t="s">
        <v>234</v>
      </c>
      <c r="I336">
        <v>23.05</v>
      </c>
      <c r="J336">
        <v>23.815572</v>
      </c>
      <c r="K336">
        <v>0.59699199999999997</v>
      </c>
      <c r="L336">
        <v>0.16858000000000001</v>
      </c>
      <c r="M336" t="b">
        <v>1</v>
      </c>
      <c r="N336">
        <v>1</v>
      </c>
    </row>
    <row r="337" spans="1:14">
      <c r="A337" s="28">
        <v>43694.083333333336</v>
      </c>
      <c r="B337" s="28">
        <v>43693.916666666664</v>
      </c>
      <c r="C337">
        <v>34964545</v>
      </c>
      <c r="D337" t="s">
        <v>233</v>
      </c>
      <c r="G337" t="s">
        <v>234</v>
      </c>
      <c r="I337">
        <v>20.91</v>
      </c>
      <c r="J337">
        <v>22.266202</v>
      </c>
      <c r="K337">
        <v>1.169149</v>
      </c>
      <c r="L337">
        <v>0.188719</v>
      </c>
      <c r="M337" t="b">
        <v>1</v>
      </c>
      <c r="N337">
        <v>1</v>
      </c>
    </row>
    <row r="338" spans="1:14">
      <c r="A338" s="28">
        <v>43694.125</v>
      </c>
      <c r="B338" s="28">
        <v>43693.958333333336</v>
      </c>
      <c r="C338">
        <v>34964545</v>
      </c>
      <c r="D338" t="s">
        <v>233</v>
      </c>
      <c r="G338" t="s">
        <v>234</v>
      </c>
      <c r="I338">
        <v>18.059999999999999</v>
      </c>
      <c r="J338">
        <v>18.524061</v>
      </c>
      <c r="K338">
        <v>0.25326300000000002</v>
      </c>
      <c r="L338">
        <v>0.21579699999999999</v>
      </c>
      <c r="M338" t="b">
        <v>1</v>
      </c>
      <c r="N338">
        <v>1</v>
      </c>
    </row>
    <row r="339" spans="1:14">
      <c r="A339" s="28">
        <v>43694.166666666664</v>
      </c>
      <c r="B339" s="28">
        <v>43694</v>
      </c>
      <c r="C339">
        <v>34964545</v>
      </c>
      <c r="D339" t="s">
        <v>233</v>
      </c>
      <c r="G339" t="s">
        <v>234</v>
      </c>
      <c r="I339">
        <v>18.100000000000001</v>
      </c>
      <c r="J339">
        <v>18.347729999999999</v>
      </c>
      <c r="K339">
        <v>8.9130000000000008E-3</v>
      </c>
      <c r="L339">
        <v>0.24298400000000001</v>
      </c>
      <c r="M339" t="b">
        <v>1</v>
      </c>
      <c r="N339">
        <v>1</v>
      </c>
    </row>
    <row r="340" spans="1:14">
      <c r="A340" s="28">
        <v>43694.208333333336</v>
      </c>
      <c r="B340" s="28">
        <v>43694.041666666664</v>
      </c>
      <c r="C340">
        <v>34964545</v>
      </c>
      <c r="D340" t="s">
        <v>233</v>
      </c>
      <c r="G340" t="s">
        <v>234</v>
      </c>
      <c r="I340">
        <v>15.95</v>
      </c>
      <c r="J340">
        <v>16.175277999999999</v>
      </c>
      <c r="K340">
        <v>0</v>
      </c>
      <c r="L340">
        <v>0.22527800000000001</v>
      </c>
      <c r="M340" t="b">
        <v>1</v>
      </c>
      <c r="N340">
        <v>1</v>
      </c>
    </row>
    <row r="341" spans="1:14">
      <c r="A341" s="28">
        <v>43694.25</v>
      </c>
      <c r="B341" s="28">
        <v>43694.083333333336</v>
      </c>
      <c r="C341">
        <v>34964545</v>
      </c>
      <c r="D341" t="s">
        <v>233</v>
      </c>
      <c r="G341" t="s">
        <v>234</v>
      </c>
      <c r="I341">
        <v>15.07</v>
      </c>
      <c r="J341">
        <v>15.297262</v>
      </c>
      <c r="K341">
        <v>0</v>
      </c>
      <c r="L341">
        <v>0.23059499999999999</v>
      </c>
      <c r="M341" t="b">
        <v>1</v>
      </c>
      <c r="N341">
        <v>1</v>
      </c>
    </row>
    <row r="342" spans="1:14">
      <c r="A342" s="28">
        <v>43694.291666666664</v>
      </c>
      <c r="B342" s="28">
        <v>43694.125</v>
      </c>
      <c r="C342">
        <v>34964545</v>
      </c>
      <c r="D342" t="s">
        <v>233</v>
      </c>
      <c r="G342" t="s">
        <v>234</v>
      </c>
      <c r="I342">
        <v>14.19</v>
      </c>
      <c r="J342">
        <v>14.388268</v>
      </c>
      <c r="K342">
        <v>0</v>
      </c>
      <c r="L342">
        <v>0.195768</v>
      </c>
      <c r="M342" t="b">
        <v>1</v>
      </c>
      <c r="N342">
        <v>1</v>
      </c>
    </row>
    <row r="343" spans="1:14">
      <c r="A343" s="28">
        <v>43694.333333333336</v>
      </c>
      <c r="B343" s="28">
        <v>43694.166666666664</v>
      </c>
      <c r="C343">
        <v>34964545</v>
      </c>
      <c r="D343" t="s">
        <v>233</v>
      </c>
      <c r="G343" t="s">
        <v>234</v>
      </c>
      <c r="I343">
        <v>14.43</v>
      </c>
      <c r="J343">
        <v>14.603306999999999</v>
      </c>
      <c r="K343">
        <v>0</v>
      </c>
      <c r="L343">
        <v>0.17247399999999999</v>
      </c>
      <c r="M343" t="b">
        <v>1</v>
      </c>
      <c r="N343">
        <v>1</v>
      </c>
    </row>
    <row r="344" spans="1:14">
      <c r="A344" s="28">
        <v>43694.375</v>
      </c>
      <c r="B344" s="28">
        <v>43694.208333333336</v>
      </c>
      <c r="C344">
        <v>34964545</v>
      </c>
      <c r="D344" t="s">
        <v>233</v>
      </c>
      <c r="G344" t="s">
        <v>234</v>
      </c>
      <c r="I344">
        <v>14.66</v>
      </c>
      <c r="J344">
        <v>14.839392</v>
      </c>
      <c r="K344">
        <v>0</v>
      </c>
      <c r="L344">
        <v>0.181892</v>
      </c>
      <c r="M344" t="b">
        <v>1</v>
      </c>
      <c r="N344">
        <v>1</v>
      </c>
    </row>
    <row r="345" spans="1:14">
      <c r="A345" s="28">
        <v>43694.416666666664</v>
      </c>
      <c r="B345" s="28">
        <v>43694.25</v>
      </c>
      <c r="C345">
        <v>34964545</v>
      </c>
      <c r="D345" t="s">
        <v>233</v>
      </c>
      <c r="G345" t="s">
        <v>234</v>
      </c>
      <c r="I345">
        <v>14.71</v>
      </c>
      <c r="J345">
        <v>14.883462</v>
      </c>
      <c r="K345">
        <v>0</v>
      </c>
      <c r="L345">
        <v>0.17596200000000001</v>
      </c>
      <c r="M345" t="b">
        <v>1</v>
      </c>
      <c r="N345">
        <v>1</v>
      </c>
    </row>
    <row r="346" spans="1:14">
      <c r="A346" s="28">
        <v>43694.458333333336</v>
      </c>
      <c r="B346" s="28">
        <v>43694.291666666664</v>
      </c>
      <c r="C346">
        <v>34964545</v>
      </c>
      <c r="D346" t="s">
        <v>233</v>
      </c>
      <c r="G346" t="s">
        <v>234</v>
      </c>
      <c r="I346">
        <v>14.73</v>
      </c>
      <c r="J346">
        <v>14.842622</v>
      </c>
      <c r="K346">
        <v>0</v>
      </c>
      <c r="L346">
        <v>0.114289</v>
      </c>
      <c r="M346" t="b">
        <v>1</v>
      </c>
      <c r="N346">
        <v>1</v>
      </c>
    </row>
    <row r="347" spans="1:14">
      <c r="A347" s="28">
        <v>43694.5</v>
      </c>
      <c r="B347" s="28">
        <v>43694.333333333336</v>
      </c>
      <c r="C347">
        <v>34964545</v>
      </c>
      <c r="D347" t="s">
        <v>233</v>
      </c>
      <c r="G347" t="s">
        <v>234</v>
      </c>
      <c r="I347">
        <v>18.260000000000002</v>
      </c>
      <c r="J347">
        <v>18.419056999999999</v>
      </c>
      <c r="K347">
        <v>0</v>
      </c>
      <c r="L347">
        <v>0.16322400000000001</v>
      </c>
      <c r="M347" t="b">
        <v>1</v>
      </c>
      <c r="N347">
        <v>1</v>
      </c>
    </row>
    <row r="348" spans="1:14">
      <c r="A348" s="28">
        <v>43694.541666666664</v>
      </c>
      <c r="B348" s="28">
        <v>43694.375</v>
      </c>
      <c r="C348">
        <v>34964545</v>
      </c>
      <c r="D348" t="s">
        <v>233</v>
      </c>
      <c r="G348" t="s">
        <v>234</v>
      </c>
      <c r="I348">
        <v>19.73</v>
      </c>
      <c r="J348">
        <v>20.669606000000002</v>
      </c>
      <c r="K348">
        <v>0.74237799999999998</v>
      </c>
      <c r="L348">
        <v>0.19556200000000001</v>
      </c>
      <c r="M348" t="b">
        <v>1</v>
      </c>
      <c r="N348">
        <v>1</v>
      </c>
    </row>
    <row r="349" spans="1:14">
      <c r="A349" s="28">
        <v>43694.583333333336</v>
      </c>
      <c r="B349" s="28">
        <v>43694.416666666664</v>
      </c>
      <c r="C349">
        <v>34964545</v>
      </c>
      <c r="D349" t="s">
        <v>233</v>
      </c>
      <c r="G349" t="s">
        <v>234</v>
      </c>
      <c r="I349">
        <v>22.34</v>
      </c>
      <c r="J349">
        <v>22.924800000000001</v>
      </c>
      <c r="K349">
        <v>0.33067000000000002</v>
      </c>
      <c r="L349">
        <v>0.25246299999999999</v>
      </c>
      <c r="M349" t="b">
        <v>1</v>
      </c>
      <c r="N349">
        <v>1</v>
      </c>
    </row>
    <row r="350" spans="1:14">
      <c r="A350" s="28">
        <v>43694.625</v>
      </c>
      <c r="B350" s="28">
        <v>43694.458333333336</v>
      </c>
      <c r="C350">
        <v>34964545</v>
      </c>
      <c r="D350" t="s">
        <v>233</v>
      </c>
      <c r="G350" t="s">
        <v>234</v>
      </c>
      <c r="I350">
        <v>23.36</v>
      </c>
      <c r="J350">
        <v>25.111794</v>
      </c>
      <c r="K350">
        <v>1.4006449999999999</v>
      </c>
      <c r="L350">
        <v>0.35198200000000002</v>
      </c>
      <c r="M350" t="b">
        <v>1</v>
      </c>
      <c r="N350">
        <v>1</v>
      </c>
    </row>
    <row r="351" spans="1:14">
      <c r="A351" s="28">
        <v>43694.666666666664</v>
      </c>
      <c r="B351" s="28">
        <v>43694.5</v>
      </c>
      <c r="C351">
        <v>34964545</v>
      </c>
      <c r="D351" t="s">
        <v>233</v>
      </c>
      <c r="G351" t="s">
        <v>234</v>
      </c>
      <c r="I351">
        <v>24.47</v>
      </c>
      <c r="J351">
        <v>25.801020999999999</v>
      </c>
      <c r="K351">
        <v>0.92353499999999999</v>
      </c>
      <c r="L351">
        <v>0.40748499999999999</v>
      </c>
      <c r="M351" t="b">
        <v>1</v>
      </c>
      <c r="N351">
        <v>1</v>
      </c>
    </row>
    <row r="352" spans="1:14">
      <c r="A352" s="28">
        <v>43694.708333333336</v>
      </c>
      <c r="B352" s="28">
        <v>43694.541666666664</v>
      </c>
      <c r="C352">
        <v>34964545</v>
      </c>
      <c r="D352" t="s">
        <v>233</v>
      </c>
      <c r="G352" t="s">
        <v>234</v>
      </c>
      <c r="I352">
        <v>25.52</v>
      </c>
      <c r="J352">
        <v>26.741728999999999</v>
      </c>
      <c r="K352">
        <v>0.80053799999999997</v>
      </c>
      <c r="L352">
        <v>0.42202499999999998</v>
      </c>
      <c r="M352" t="b">
        <v>1</v>
      </c>
      <c r="N352">
        <v>1</v>
      </c>
    </row>
    <row r="353" spans="1:14">
      <c r="A353" s="28">
        <v>43694.75</v>
      </c>
      <c r="B353" s="28">
        <v>43694.583333333336</v>
      </c>
      <c r="C353">
        <v>34964545</v>
      </c>
      <c r="D353" t="s">
        <v>233</v>
      </c>
      <c r="G353" t="s">
        <v>234</v>
      </c>
      <c r="I353">
        <v>25.11</v>
      </c>
      <c r="J353">
        <v>25.986509999999999</v>
      </c>
      <c r="K353">
        <v>0.51366999999999996</v>
      </c>
      <c r="L353">
        <v>0.367006</v>
      </c>
      <c r="M353" t="b">
        <v>1</v>
      </c>
      <c r="N353">
        <v>1</v>
      </c>
    </row>
    <row r="354" spans="1:14">
      <c r="A354" s="28">
        <v>43694.791666666664</v>
      </c>
      <c r="B354" s="28">
        <v>43694.625</v>
      </c>
      <c r="C354">
        <v>34964545</v>
      </c>
      <c r="D354" t="s">
        <v>233</v>
      </c>
      <c r="G354" t="s">
        <v>234</v>
      </c>
      <c r="I354">
        <v>26.29</v>
      </c>
      <c r="J354">
        <v>26.580732000000001</v>
      </c>
      <c r="K354">
        <v>-5.3039999999999997E-2</v>
      </c>
      <c r="L354">
        <v>0.33960499999999999</v>
      </c>
      <c r="M354" t="b">
        <v>1</v>
      </c>
      <c r="N354">
        <v>1</v>
      </c>
    </row>
    <row r="355" spans="1:14">
      <c r="A355" s="28">
        <v>43694.833333333336</v>
      </c>
      <c r="B355" s="28">
        <v>43694.666666666664</v>
      </c>
      <c r="C355">
        <v>34964545</v>
      </c>
      <c r="D355" t="s">
        <v>233</v>
      </c>
      <c r="G355" t="s">
        <v>234</v>
      </c>
      <c r="I355">
        <v>27.15</v>
      </c>
      <c r="J355">
        <v>27.418925999999999</v>
      </c>
      <c r="K355">
        <v>-8.5120000000000005E-3</v>
      </c>
      <c r="L355">
        <v>0.27577099999999999</v>
      </c>
      <c r="M355" t="b">
        <v>1</v>
      </c>
      <c r="N355">
        <v>1</v>
      </c>
    </row>
    <row r="356" spans="1:14">
      <c r="A356" s="28">
        <v>43694.875</v>
      </c>
      <c r="B356" s="28">
        <v>43694.708333333336</v>
      </c>
      <c r="C356">
        <v>34964545</v>
      </c>
      <c r="D356" t="s">
        <v>233</v>
      </c>
      <c r="G356" t="s">
        <v>234</v>
      </c>
      <c r="I356">
        <v>31.31</v>
      </c>
      <c r="J356">
        <v>31.039580999999998</v>
      </c>
      <c r="K356">
        <v>-0.520652</v>
      </c>
      <c r="L356">
        <v>0.25356600000000001</v>
      </c>
      <c r="M356" t="b">
        <v>1</v>
      </c>
      <c r="N356">
        <v>1</v>
      </c>
    </row>
    <row r="357" spans="1:14">
      <c r="A357" s="28">
        <v>43694.916666666664</v>
      </c>
      <c r="B357" s="28">
        <v>43694.75</v>
      </c>
      <c r="C357">
        <v>34964545</v>
      </c>
      <c r="D357" t="s">
        <v>233</v>
      </c>
      <c r="G357" t="s">
        <v>234</v>
      </c>
      <c r="I357">
        <v>26.09</v>
      </c>
      <c r="J357">
        <v>26.043013999999999</v>
      </c>
      <c r="K357">
        <v>-0.34737899999999999</v>
      </c>
      <c r="L357">
        <v>0.29872700000000002</v>
      </c>
      <c r="M357" t="b">
        <v>1</v>
      </c>
      <c r="N357">
        <v>1</v>
      </c>
    </row>
    <row r="358" spans="1:14">
      <c r="A358" s="28">
        <v>43694.958333333336</v>
      </c>
      <c r="B358" s="28">
        <v>43694.791666666664</v>
      </c>
      <c r="C358">
        <v>34964545</v>
      </c>
      <c r="D358" t="s">
        <v>233</v>
      </c>
      <c r="G358" t="s">
        <v>234</v>
      </c>
      <c r="I358">
        <v>24.12</v>
      </c>
      <c r="J358">
        <v>24.430378000000001</v>
      </c>
      <c r="K358">
        <v>-4.1276E-2</v>
      </c>
      <c r="L358">
        <v>0.354153</v>
      </c>
      <c r="M358" t="b">
        <v>1</v>
      </c>
      <c r="N358">
        <v>1</v>
      </c>
    </row>
    <row r="359" spans="1:14">
      <c r="A359" s="28">
        <v>43695</v>
      </c>
      <c r="B359" s="28">
        <v>43694.833333333336</v>
      </c>
      <c r="C359">
        <v>34964545</v>
      </c>
      <c r="D359" t="s">
        <v>233</v>
      </c>
      <c r="G359" t="s">
        <v>234</v>
      </c>
      <c r="I359">
        <v>24.82</v>
      </c>
      <c r="J359">
        <v>25.215259</v>
      </c>
      <c r="K359">
        <v>2.6619E-2</v>
      </c>
      <c r="L359">
        <v>0.369473</v>
      </c>
      <c r="M359" t="b">
        <v>1</v>
      </c>
      <c r="N359">
        <v>1</v>
      </c>
    </row>
    <row r="360" spans="1:14">
      <c r="A360" s="28">
        <v>43695.041666666664</v>
      </c>
      <c r="B360" s="28">
        <v>43694.875</v>
      </c>
      <c r="C360">
        <v>34964545</v>
      </c>
      <c r="D360" t="s">
        <v>233</v>
      </c>
      <c r="G360" t="s">
        <v>234</v>
      </c>
      <c r="I360">
        <v>21.82</v>
      </c>
      <c r="J360">
        <v>22.195740000000001</v>
      </c>
      <c r="K360">
        <v>4.9902000000000002E-2</v>
      </c>
      <c r="L360">
        <v>0.32167099999999998</v>
      </c>
      <c r="M360" t="b">
        <v>1</v>
      </c>
      <c r="N360">
        <v>1</v>
      </c>
    </row>
    <row r="361" spans="1:14">
      <c r="A361" s="28">
        <v>43695.083333333336</v>
      </c>
      <c r="B361" s="28">
        <v>43694.916666666664</v>
      </c>
      <c r="C361">
        <v>34964545</v>
      </c>
      <c r="D361" t="s">
        <v>233</v>
      </c>
      <c r="G361" t="s">
        <v>234</v>
      </c>
      <c r="I361">
        <v>19.27</v>
      </c>
      <c r="J361">
        <v>20.146754000000001</v>
      </c>
      <c r="K361">
        <v>0.61845600000000001</v>
      </c>
      <c r="L361">
        <v>0.25579800000000003</v>
      </c>
      <c r="M361" t="b">
        <v>1</v>
      </c>
      <c r="N361">
        <v>1</v>
      </c>
    </row>
    <row r="362" spans="1:14">
      <c r="A362" s="28">
        <v>43695.125</v>
      </c>
      <c r="B362" s="28">
        <v>43694.958333333336</v>
      </c>
      <c r="C362">
        <v>34964545</v>
      </c>
      <c r="D362" t="s">
        <v>233</v>
      </c>
      <c r="G362" t="s">
        <v>234</v>
      </c>
      <c r="I362">
        <v>18.27</v>
      </c>
      <c r="J362">
        <v>18.839238999999999</v>
      </c>
      <c r="K362">
        <v>0.35100100000000001</v>
      </c>
      <c r="L362">
        <v>0.22323799999999999</v>
      </c>
      <c r="M362" t="b">
        <v>1</v>
      </c>
      <c r="N362">
        <v>1</v>
      </c>
    </row>
    <row r="363" spans="1:14">
      <c r="A363" s="28">
        <v>43695.166666666664</v>
      </c>
      <c r="B363" s="28">
        <v>43695</v>
      </c>
      <c r="C363">
        <v>34964545</v>
      </c>
      <c r="D363" t="s">
        <v>233</v>
      </c>
      <c r="G363" t="s">
        <v>234</v>
      </c>
      <c r="I363">
        <v>17.239999999999998</v>
      </c>
      <c r="J363">
        <v>17.467662000000001</v>
      </c>
      <c r="K363">
        <v>3.4216999999999997E-2</v>
      </c>
      <c r="L363">
        <v>0.19511200000000001</v>
      </c>
      <c r="M363" t="b">
        <v>1</v>
      </c>
      <c r="N363">
        <v>1</v>
      </c>
    </row>
    <row r="364" spans="1:14">
      <c r="A364" s="28">
        <v>43695.208333333336</v>
      </c>
      <c r="B364" s="28">
        <v>43695.041666666664</v>
      </c>
      <c r="C364">
        <v>34964545</v>
      </c>
      <c r="D364" t="s">
        <v>233</v>
      </c>
      <c r="G364" t="s">
        <v>234</v>
      </c>
      <c r="I364">
        <v>16.32</v>
      </c>
      <c r="J364">
        <v>16.481860000000001</v>
      </c>
      <c r="K364">
        <v>1.5247999999999999E-2</v>
      </c>
      <c r="L364">
        <v>0.14661199999999999</v>
      </c>
      <c r="M364" t="b">
        <v>1</v>
      </c>
      <c r="N364">
        <v>1</v>
      </c>
    </row>
    <row r="365" spans="1:14">
      <c r="A365" s="28">
        <v>43695.25</v>
      </c>
      <c r="B365" s="28">
        <v>43695.083333333336</v>
      </c>
      <c r="C365">
        <v>34964545</v>
      </c>
      <c r="D365" t="s">
        <v>233</v>
      </c>
      <c r="G365" t="s">
        <v>234</v>
      </c>
      <c r="I365">
        <v>14.29</v>
      </c>
      <c r="J365">
        <v>14.586489</v>
      </c>
      <c r="K365">
        <v>0.173239</v>
      </c>
      <c r="L365">
        <v>0.124084</v>
      </c>
      <c r="M365" t="b">
        <v>1</v>
      </c>
      <c r="N365">
        <v>1</v>
      </c>
    </row>
    <row r="366" spans="1:14">
      <c r="A366" s="28">
        <v>43695.291666666664</v>
      </c>
      <c r="B366" s="28">
        <v>43695.125</v>
      </c>
      <c r="C366">
        <v>34964545</v>
      </c>
      <c r="D366" t="s">
        <v>233</v>
      </c>
      <c r="G366" t="s">
        <v>234</v>
      </c>
      <c r="I366">
        <v>13.87</v>
      </c>
      <c r="J366">
        <v>14.002262</v>
      </c>
      <c r="K366">
        <v>4.437E-3</v>
      </c>
      <c r="L366">
        <v>0.131992</v>
      </c>
      <c r="M366" t="b">
        <v>1</v>
      </c>
      <c r="N366">
        <v>1</v>
      </c>
    </row>
    <row r="367" spans="1:14">
      <c r="A367" s="28">
        <v>43695.333333333336</v>
      </c>
      <c r="B367" s="28">
        <v>43695.166666666664</v>
      </c>
      <c r="C367">
        <v>34964545</v>
      </c>
      <c r="D367" t="s">
        <v>233</v>
      </c>
      <c r="G367" t="s">
        <v>234</v>
      </c>
      <c r="I367">
        <v>13.19</v>
      </c>
      <c r="J367">
        <v>13.291086999999999</v>
      </c>
      <c r="K367">
        <v>0</v>
      </c>
      <c r="L367">
        <v>0.100254</v>
      </c>
      <c r="M367" t="b">
        <v>1</v>
      </c>
      <c r="N367">
        <v>1</v>
      </c>
    </row>
    <row r="368" spans="1:14">
      <c r="A368" s="28">
        <v>43695.375</v>
      </c>
      <c r="B368" s="28">
        <v>43695.208333333336</v>
      </c>
      <c r="C368">
        <v>34964545</v>
      </c>
      <c r="D368" t="s">
        <v>233</v>
      </c>
      <c r="G368" t="s">
        <v>234</v>
      </c>
      <c r="I368">
        <v>12.46</v>
      </c>
      <c r="J368">
        <v>12.537856</v>
      </c>
      <c r="K368">
        <v>0</v>
      </c>
      <c r="L368">
        <v>7.7021999999999993E-2</v>
      </c>
      <c r="M368" t="b">
        <v>1</v>
      </c>
      <c r="N368">
        <v>1</v>
      </c>
    </row>
    <row r="369" spans="1:14">
      <c r="A369" s="28">
        <v>43695.416666666664</v>
      </c>
      <c r="B369" s="28">
        <v>43695.25</v>
      </c>
      <c r="C369">
        <v>34964545</v>
      </c>
      <c r="D369" t="s">
        <v>233</v>
      </c>
      <c r="G369" t="s">
        <v>234</v>
      </c>
      <c r="I369">
        <v>12.14</v>
      </c>
      <c r="J369">
        <v>12.257111</v>
      </c>
      <c r="K369">
        <v>1.0899000000000001E-2</v>
      </c>
      <c r="L369">
        <v>0.102879</v>
      </c>
      <c r="M369" t="b">
        <v>1</v>
      </c>
      <c r="N369">
        <v>1</v>
      </c>
    </row>
    <row r="370" spans="1:14">
      <c r="A370" s="28">
        <v>43695.458333333336</v>
      </c>
      <c r="B370" s="28">
        <v>43695.291666666664</v>
      </c>
      <c r="C370">
        <v>34964545</v>
      </c>
      <c r="D370" t="s">
        <v>233</v>
      </c>
      <c r="G370" t="s">
        <v>234</v>
      </c>
      <c r="I370">
        <v>11.73</v>
      </c>
      <c r="J370">
        <v>11.855623</v>
      </c>
      <c r="K370">
        <v>0</v>
      </c>
      <c r="L370">
        <v>0.12145599999999999</v>
      </c>
      <c r="M370" t="b">
        <v>1</v>
      </c>
      <c r="N370">
        <v>1</v>
      </c>
    </row>
    <row r="371" spans="1:14">
      <c r="A371" s="28">
        <v>43695.5</v>
      </c>
      <c r="B371" s="28">
        <v>43695.333333333336</v>
      </c>
      <c r="C371">
        <v>34964545</v>
      </c>
      <c r="D371" t="s">
        <v>233</v>
      </c>
      <c r="G371" t="s">
        <v>234</v>
      </c>
      <c r="I371">
        <v>11.68</v>
      </c>
      <c r="J371">
        <v>13.748139999999999</v>
      </c>
      <c r="K371">
        <v>1.9333020000000001</v>
      </c>
      <c r="L371">
        <v>0.13233800000000001</v>
      </c>
      <c r="M371" t="b">
        <v>1</v>
      </c>
      <c r="N371">
        <v>1</v>
      </c>
    </row>
    <row r="372" spans="1:14">
      <c r="A372" s="28">
        <v>43695.541666666664</v>
      </c>
      <c r="B372" s="28">
        <v>43695.375</v>
      </c>
      <c r="C372">
        <v>34964545</v>
      </c>
      <c r="D372" t="s">
        <v>233</v>
      </c>
      <c r="G372" t="s">
        <v>234</v>
      </c>
      <c r="I372">
        <v>15.54</v>
      </c>
      <c r="J372">
        <v>19.021953</v>
      </c>
      <c r="K372">
        <v>3.2807019999999998</v>
      </c>
      <c r="L372">
        <v>0.19958400000000001</v>
      </c>
      <c r="M372" t="b">
        <v>1</v>
      </c>
      <c r="N372">
        <v>1</v>
      </c>
    </row>
    <row r="373" spans="1:14">
      <c r="A373" s="28">
        <v>43695.583333333336</v>
      </c>
      <c r="B373" s="28">
        <v>43695.416666666664</v>
      </c>
      <c r="C373">
        <v>34964545</v>
      </c>
      <c r="D373" t="s">
        <v>233</v>
      </c>
      <c r="G373" t="s">
        <v>234</v>
      </c>
      <c r="I373">
        <v>22</v>
      </c>
      <c r="J373">
        <v>23.798553999999999</v>
      </c>
      <c r="K373">
        <v>1.5070520000000001</v>
      </c>
      <c r="L373">
        <v>0.29150199999999998</v>
      </c>
      <c r="M373" t="b">
        <v>1</v>
      </c>
      <c r="N373">
        <v>1</v>
      </c>
    </row>
    <row r="374" spans="1:14">
      <c r="A374" s="28">
        <v>43695.625</v>
      </c>
      <c r="B374" s="28">
        <v>43695.458333333336</v>
      </c>
      <c r="C374">
        <v>34964545</v>
      </c>
      <c r="D374" t="s">
        <v>233</v>
      </c>
      <c r="G374" t="s">
        <v>234</v>
      </c>
      <c r="I374">
        <v>24.52</v>
      </c>
      <c r="J374">
        <v>25.164804</v>
      </c>
      <c r="K374">
        <v>0.21202099999999999</v>
      </c>
      <c r="L374">
        <v>0.43028300000000003</v>
      </c>
      <c r="M374" t="b">
        <v>1</v>
      </c>
      <c r="N374">
        <v>1</v>
      </c>
    </row>
    <row r="375" spans="1:14">
      <c r="A375" s="28">
        <v>43695.666666666664</v>
      </c>
      <c r="B375" s="28">
        <v>43695.5</v>
      </c>
      <c r="C375">
        <v>34964545</v>
      </c>
      <c r="D375" t="s">
        <v>233</v>
      </c>
      <c r="G375" t="s">
        <v>234</v>
      </c>
      <c r="I375">
        <v>26.86</v>
      </c>
      <c r="J375">
        <v>28.623525999999998</v>
      </c>
      <c r="K375">
        <v>1.2617179999999999</v>
      </c>
      <c r="L375">
        <v>0.50014000000000003</v>
      </c>
      <c r="M375" t="b">
        <v>1</v>
      </c>
      <c r="N375">
        <v>1</v>
      </c>
    </row>
    <row r="376" spans="1:14">
      <c r="A376" s="28">
        <v>43695.708333333336</v>
      </c>
      <c r="B376" s="28">
        <v>43695.541666666664</v>
      </c>
      <c r="C376">
        <v>34964545</v>
      </c>
      <c r="D376" t="s">
        <v>233</v>
      </c>
      <c r="G376" t="s">
        <v>234</v>
      </c>
      <c r="I376">
        <v>28.14</v>
      </c>
      <c r="J376">
        <v>29.211303000000001</v>
      </c>
      <c r="K376">
        <v>0.65371100000000004</v>
      </c>
      <c r="L376">
        <v>0.41342499999999999</v>
      </c>
      <c r="M376" t="b">
        <v>1</v>
      </c>
      <c r="N376">
        <v>1</v>
      </c>
    </row>
    <row r="377" spans="1:14">
      <c r="A377" s="28">
        <v>43695.75</v>
      </c>
      <c r="B377" s="28">
        <v>43695.583333333336</v>
      </c>
      <c r="C377">
        <v>34964545</v>
      </c>
      <c r="D377" t="s">
        <v>233</v>
      </c>
      <c r="G377" t="s">
        <v>234</v>
      </c>
      <c r="I377">
        <v>28.57</v>
      </c>
      <c r="J377">
        <v>29.078330000000001</v>
      </c>
      <c r="K377">
        <v>8.2516000000000006E-2</v>
      </c>
      <c r="L377">
        <v>0.43081399999999997</v>
      </c>
      <c r="M377" t="b">
        <v>1</v>
      </c>
      <c r="N377">
        <v>1</v>
      </c>
    </row>
    <row r="378" spans="1:14">
      <c r="A378" s="28">
        <v>43695.791666666664</v>
      </c>
      <c r="B378" s="28">
        <v>43695.625</v>
      </c>
      <c r="C378">
        <v>34964545</v>
      </c>
      <c r="D378" t="s">
        <v>233</v>
      </c>
      <c r="G378" t="s">
        <v>234</v>
      </c>
      <c r="I378">
        <v>32.25</v>
      </c>
      <c r="J378">
        <v>34.219762000000003</v>
      </c>
      <c r="K378">
        <v>1.474871</v>
      </c>
      <c r="L378">
        <v>0.49655700000000003</v>
      </c>
      <c r="M378" t="b">
        <v>1</v>
      </c>
      <c r="N378">
        <v>1</v>
      </c>
    </row>
    <row r="379" spans="1:14">
      <c r="A379" s="28">
        <v>43695.833333333336</v>
      </c>
      <c r="B379" s="28">
        <v>43695.666666666664</v>
      </c>
      <c r="C379">
        <v>34964545</v>
      </c>
      <c r="D379" t="s">
        <v>233</v>
      </c>
      <c r="G379" t="s">
        <v>234</v>
      </c>
      <c r="I379">
        <v>60.28</v>
      </c>
      <c r="J379">
        <v>59.707304000000001</v>
      </c>
      <c r="K379">
        <v>-1.534538</v>
      </c>
      <c r="L379">
        <v>0.95850900000000006</v>
      </c>
      <c r="M379" t="b">
        <v>1</v>
      </c>
      <c r="N379">
        <v>1</v>
      </c>
    </row>
    <row r="380" spans="1:14">
      <c r="A380" s="28">
        <v>43695.875</v>
      </c>
      <c r="B380" s="28">
        <v>43695.708333333336</v>
      </c>
      <c r="C380">
        <v>34964545</v>
      </c>
      <c r="D380" t="s">
        <v>233</v>
      </c>
      <c r="G380" t="s">
        <v>234</v>
      </c>
      <c r="I380">
        <v>24.42</v>
      </c>
      <c r="J380">
        <v>26.736222000000001</v>
      </c>
      <c r="K380">
        <v>1.9272450000000001</v>
      </c>
      <c r="L380">
        <v>0.39064300000000002</v>
      </c>
      <c r="M380" t="b">
        <v>1</v>
      </c>
      <c r="N380">
        <v>1</v>
      </c>
    </row>
    <row r="381" spans="1:14">
      <c r="A381" s="28">
        <v>43695.916666666664</v>
      </c>
      <c r="B381" s="28">
        <v>43695.75</v>
      </c>
      <c r="C381">
        <v>34964545</v>
      </c>
      <c r="D381" t="s">
        <v>233</v>
      </c>
      <c r="G381" t="s">
        <v>234</v>
      </c>
      <c r="I381">
        <v>24.34</v>
      </c>
      <c r="J381">
        <v>27.011513999999998</v>
      </c>
      <c r="K381">
        <v>2.2489880000000002</v>
      </c>
      <c r="L381">
        <v>0.42752600000000002</v>
      </c>
      <c r="M381" t="b">
        <v>1</v>
      </c>
      <c r="N381">
        <v>1</v>
      </c>
    </row>
    <row r="382" spans="1:14">
      <c r="A382" s="28">
        <v>43695.958333333336</v>
      </c>
      <c r="B382" s="28">
        <v>43695.791666666664</v>
      </c>
      <c r="C382">
        <v>34964545</v>
      </c>
      <c r="D382" t="s">
        <v>233</v>
      </c>
      <c r="G382" t="s">
        <v>234</v>
      </c>
      <c r="I382">
        <v>25.27</v>
      </c>
      <c r="J382">
        <v>28.184671999999999</v>
      </c>
      <c r="K382">
        <v>2.4336139999999999</v>
      </c>
      <c r="L382">
        <v>0.48105799999999999</v>
      </c>
      <c r="M382" t="b">
        <v>1</v>
      </c>
      <c r="N382">
        <v>1</v>
      </c>
    </row>
    <row r="383" spans="1:14">
      <c r="A383" s="28">
        <v>43696</v>
      </c>
      <c r="B383" s="28">
        <v>43695.833333333336</v>
      </c>
      <c r="C383">
        <v>34964545</v>
      </c>
      <c r="D383" t="s">
        <v>233</v>
      </c>
      <c r="G383" t="s">
        <v>234</v>
      </c>
      <c r="I383">
        <v>24.51</v>
      </c>
      <c r="J383">
        <v>28.598309</v>
      </c>
      <c r="K383">
        <v>3.5678909999999999</v>
      </c>
      <c r="L383">
        <v>0.51708500000000002</v>
      </c>
      <c r="M383" t="b">
        <v>1</v>
      </c>
      <c r="N383">
        <v>1</v>
      </c>
    </row>
    <row r="384" spans="1:14">
      <c r="A384" s="28">
        <v>43696.041666666664</v>
      </c>
      <c r="B384" s="28">
        <v>43695.875</v>
      </c>
      <c r="C384">
        <v>34964545</v>
      </c>
      <c r="D384" t="s">
        <v>233</v>
      </c>
      <c r="G384" t="s">
        <v>234</v>
      </c>
      <c r="I384">
        <v>23.36</v>
      </c>
      <c r="J384">
        <v>26.746261000000001</v>
      </c>
      <c r="K384">
        <v>2.9395959999999999</v>
      </c>
      <c r="L384">
        <v>0.44666499999999998</v>
      </c>
      <c r="M384" t="b">
        <v>1</v>
      </c>
      <c r="N384">
        <v>1</v>
      </c>
    </row>
    <row r="385" spans="1:14">
      <c r="A385" s="28">
        <v>43696.083333333336</v>
      </c>
      <c r="B385" s="28">
        <v>43695.916666666664</v>
      </c>
      <c r="C385">
        <v>34964545</v>
      </c>
      <c r="D385" t="s">
        <v>233</v>
      </c>
      <c r="G385" t="s">
        <v>234</v>
      </c>
      <c r="I385">
        <v>20.18</v>
      </c>
      <c r="J385">
        <v>21.067975000000001</v>
      </c>
      <c r="K385">
        <v>0.56645900000000005</v>
      </c>
      <c r="L385">
        <v>0.324849</v>
      </c>
      <c r="M385" t="b">
        <v>1</v>
      </c>
      <c r="N385">
        <v>1</v>
      </c>
    </row>
    <row r="386" spans="1:14">
      <c r="A386" s="28">
        <v>43696.125</v>
      </c>
      <c r="B386" s="28">
        <v>43695.958333333336</v>
      </c>
      <c r="C386">
        <v>34964545</v>
      </c>
      <c r="D386" t="s">
        <v>233</v>
      </c>
      <c r="G386" t="s">
        <v>234</v>
      </c>
      <c r="I386">
        <v>19.2</v>
      </c>
      <c r="J386">
        <v>20.085985999999998</v>
      </c>
      <c r="K386">
        <v>0.56927899999999998</v>
      </c>
      <c r="L386">
        <v>0.32170599999999999</v>
      </c>
      <c r="M386" t="b">
        <v>1</v>
      </c>
      <c r="N386">
        <v>1</v>
      </c>
    </row>
    <row r="387" spans="1:14">
      <c r="A387" s="28">
        <v>43696.166666666664</v>
      </c>
      <c r="B387" s="28">
        <v>43696</v>
      </c>
      <c r="C387">
        <v>34964545</v>
      </c>
      <c r="D387" t="s">
        <v>233</v>
      </c>
      <c r="G387" t="s">
        <v>234</v>
      </c>
      <c r="I387">
        <v>18.7</v>
      </c>
      <c r="J387">
        <v>20.935157</v>
      </c>
      <c r="K387">
        <v>1.892644</v>
      </c>
      <c r="L387">
        <v>0.34417999999999999</v>
      </c>
      <c r="M387" t="b">
        <v>1</v>
      </c>
      <c r="N387">
        <v>1</v>
      </c>
    </row>
    <row r="388" spans="1:14">
      <c r="A388" s="28">
        <v>43696.208333333336</v>
      </c>
      <c r="B388" s="28">
        <v>43696.041666666664</v>
      </c>
      <c r="C388">
        <v>34964545</v>
      </c>
      <c r="D388" t="s">
        <v>233</v>
      </c>
      <c r="G388" t="s">
        <v>234</v>
      </c>
      <c r="I388">
        <v>16.12</v>
      </c>
      <c r="J388">
        <v>17.128031</v>
      </c>
      <c r="K388">
        <v>0.76073199999999996</v>
      </c>
      <c r="L388">
        <v>0.24646599999999999</v>
      </c>
      <c r="M388" t="b">
        <v>1</v>
      </c>
      <c r="N388">
        <v>1</v>
      </c>
    </row>
    <row r="389" spans="1:14">
      <c r="A389" s="28">
        <v>43696.25</v>
      </c>
      <c r="B389" s="28">
        <v>43696.083333333336</v>
      </c>
      <c r="C389">
        <v>34964545</v>
      </c>
      <c r="D389" t="s">
        <v>233</v>
      </c>
      <c r="G389" t="s">
        <v>234</v>
      </c>
      <c r="I389">
        <v>14.39</v>
      </c>
      <c r="J389">
        <v>14.752833000000001</v>
      </c>
      <c r="K389">
        <v>0.13111400000000001</v>
      </c>
      <c r="L389">
        <v>0.23171900000000001</v>
      </c>
      <c r="M389" t="b">
        <v>1</v>
      </c>
      <c r="N389">
        <v>1</v>
      </c>
    </row>
    <row r="390" spans="1:14">
      <c r="A390" s="28">
        <v>43696.291666666664</v>
      </c>
      <c r="B390" s="28">
        <v>43696.125</v>
      </c>
      <c r="C390">
        <v>34964545</v>
      </c>
      <c r="D390" t="s">
        <v>233</v>
      </c>
      <c r="G390" t="s">
        <v>234</v>
      </c>
      <c r="I390">
        <v>13.7</v>
      </c>
      <c r="J390">
        <v>13.914467</v>
      </c>
      <c r="K390">
        <v>0</v>
      </c>
      <c r="L390">
        <v>0.21030099999999999</v>
      </c>
      <c r="M390" t="b">
        <v>1</v>
      </c>
      <c r="N390">
        <v>1</v>
      </c>
    </row>
    <row r="391" spans="1:14">
      <c r="A391" s="28">
        <v>43696.333333333336</v>
      </c>
      <c r="B391" s="28">
        <v>43696.166666666664</v>
      </c>
      <c r="C391">
        <v>34964545</v>
      </c>
      <c r="D391" t="s">
        <v>233</v>
      </c>
      <c r="G391" t="s">
        <v>234</v>
      </c>
      <c r="I391">
        <v>13.81</v>
      </c>
      <c r="J391">
        <v>14.022342999999999</v>
      </c>
      <c r="K391">
        <v>0</v>
      </c>
      <c r="L391">
        <v>0.209843</v>
      </c>
      <c r="M391" t="b">
        <v>1</v>
      </c>
      <c r="N391">
        <v>1</v>
      </c>
    </row>
    <row r="392" spans="1:14">
      <c r="A392" s="28">
        <v>43696.375</v>
      </c>
      <c r="B392" s="28">
        <v>43696.208333333336</v>
      </c>
      <c r="C392">
        <v>34964545</v>
      </c>
      <c r="D392" t="s">
        <v>233</v>
      </c>
      <c r="G392" t="s">
        <v>234</v>
      </c>
      <c r="I392">
        <v>16.34</v>
      </c>
      <c r="J392">
        <v>17.068187999999999</v>
      </c>
      <c r="K392">
        <v>0.49386600000000003</v>
      </c>
      <c r="L392">
        <v>0.23848900000000001</v>
      </c>
      <c r="M392" t="b">
        <v>1</v>
      </c>
      <c r="N392">
        <v>1</v>
      </c>
    </row>
    <row r="393" spans="1:14">
      <c r="A393" s="28">
        <v>43696.416666666664</v>
      </c>
      <c r="B393" s="28">
        <v>43696.25</v>
      </c>
      <c r="C393">
        <v>34964545</v>
      </c>
      <c r="D393" t="s">
        <v>233</v>
      </c>
      <c r="G393" t="s">
        <v>234</v>
      </c>
      <c r="I393">
        <v>18.440000000000001</v>
      </c>
      <c r="J393">
        <v>19.772753999999999</v>
      </c>
      <c r="K393">
        <v>1.115712</v>
      </c>
      <c r="L393">
        <v>0.22037499999999999</v>
      </c>
      <c r="M393" t="b">
        <v>1</v>
      </c>
      <c r="N393">
        <v>1</v>
      </c>
    </row>
    <row r="394" spans="1:14">
      <c r="A394" s="28">
        <v>43696.458333333336</v>
      </c>
      <c r="B394" s="28">
        <v>43696.291666666664</v>
      </c>
      <c r="C394">
        <v>34964545</v>
      </c>
      <c r="D394" t="s">
        <v>233</v>
      </c>
      <c r="G394" t="s">
        <v>234</v>
      </c>
      <c r="I394">
        <v>17.989999999999998</v>
      </c>
      <c r="J394">
        <v>18.096494</v>
      </c>
      <c r="K394">
        <v>2.8600000000000001E-4</v>
      </c>
      <c r="L394">
        <v>0.104541</v>
      </c>
      <c r="M394" t="b">
        <v>1</v>
      </c>
      <c r="N394">
        <v>1</v>
      </c>
    </row>
    <row r="395" spans="1:14">
      <c r="A395" s="28">
        <v>43696.5</v>
      </c>
      <c r="B395" s="28">
        <v>43696.333333333336</v>
      </c>
      <c r="C395">
        <v>34964545</v>
      </c>
      <c r="D395" t="s">
        <v>233</v>
      </c>
      <c r="G395" t="s">
        <v>234</v>
      </c>
      <c r="I395">
        <v>21.95</v>
      </c>
      <c r="J395">
        <v>22.026029000000001</v>
      </c>
      <c r="K395">
        <v>0</v>
      </c>
      <c r="L395">
        <v>7.6028999999999999E-2</v>
      </c>
      <c r="M395" t="b">
        <v>1</v>
      </c>
      <c r="N395">
        <v>1</v>
      </c>
    </row>
    <row r="396" spans="1:14">
      <c r="A396" s="28">
        <v>43696.541666666664</v>
      </c>
      <c r="B396" s="28">
        <v>43696.375</v>
      </c>
      <c r="C396">
        <v>34964545</v>
      </c>
      <c r="D396" t="s">
        <v>233</v>
      </c>
      <c r="G396" t="s">
        <v>234</v>
      </c>
      <c r="I396">
        <v>23.83</v>
      </c>
      <c r="J396">
        <v>23.904062</v>
      </c>
      <c r="K396">
        <v>-1.1756000000000001E-2</v>
      </c>
      <c r="L396">
        <v>8.2484000000000002E-2</v>
      </c>
      <c r="M396" t="b">
        <v>1</v>
      </c>
      <c r="N396">
        <v>1</v>
      </c>
    </row>
    <row r="397" spans="1:14">
      <c r="A397" s="28">
        <v>43696.583333333336</v>
      </c>
      <c r="B397" s="28">
        <v>43696.416666666664</v>
      </c>
      <c r="C397">
        <v>34964545</v>
      </c>
      <c r="D397" t="s">
        <v>233</v>
      </c>
      <c r="G397" t="s">
        <v>234</v>
      </c>
      <c r="I397">
        <v>25.37</v>
      </c>
      <c r="J397">
        <v>26.628899000000001</v>
      </c>
      <c r="K397">
        <v>1.119219</v>
      </c>
      <c r="L397">
        <v>0.13718</v>
      </c>
      <c r="M397" t="b">
        <v>1</v>
      </c>
      <c r="N397">
        <v>1</v>
      </c>
    </row>
    <row r="398" spans="1:14">
      <c r="A398" s="28">
        <v>43696.625</v>
      </c>
      <c r="B398" s="28">
        <v>43696.458333333336</v>
      </c>
      <c r="C398">
        <v>34964545</v>
      </c>
      <c r="D398" t="s">
        <v>233</v>
      </c>
      <c r="G398" t="s">
        <v>234</v>
      </c>
      <c r="I398">
        <v>27.08</v>
      </c>
      <c r="J398">
        <v>27.233822</v>
      </c>
      <c r="K398">
        <v>7.8460000000000005E-3</v>
      </c>
      <c r="L398">
        <v>0.14180899999999999</v>
      </c>
      <c r="M398" t="b">
        <v>1</v>
      </c>
      <c r="N398">
        <v>1</v>
      </c>
    </row>
    <row r="399" spans="1:14">
      <c r="A399" s="28">
        <v>43696.666666666664</v>
      </c>
      <c r="B399" s="28">
        <v>43696.5</v>
      </c>
      <c r="C399">
        <v>34964545</v>
      </c>
      <c r="D399" t="s">
        <v>233</v>
      </c>
      <c r="G399" t="s">
        <v>234</v>
      </c>
      <c r="I399">
        <v>29.63</v>
      </c>
      <c r="J399">
        <v>31.671704999999999</v>
      </c>
      <c r="K399">
        <v>1.929327</v>
      </c>
      <c r="L399">
        <v>0.115712</v>
      </c>
      <c r="M399" t="b">
        <v>1</v>
      </c>
      <c r="N399">
        <v>1</v>
      </c>
    </row>
    <row r="400" spans="1:14">
      <c r="A400" s="28">
        <v>43696.708333333336</v>
      </c>
      <c r="B400" s="28">
        <v>43696.541666666664</v>
      </c>
      <c r="C400">
        <v>34964545</v>
      </c>
      <c r="D400" t="s">
        <v>233</v>
      </c>
      <c r="G400" t="s">
        <v>234</v>
      </c>
      <c r="I400">
        <v>33.270000000000003</v>
      </c>
      <c r="J400">
        <v>32.497022000000001</v>
      </c>
      <c r="K400">
        <v>-0.92931299999999994</v>
      </c>
      <c r="L400">
        <v>0.154669</v>
      </c>
      <c r="M400" t="b">
        <v>1</v>
      </c>
      <c r="N400">
        <v>1</v>
      </c>
    </row>
    <row r="401" spans="1:14">
      <c r="A401" s="28">
        <v>43696.75</v>
      </c>
      <c r="B401" s="28">
        <v>43696.583333333336</v>
      </c>
      <c r="C401">
        <v>34964545</v>
      </c>
      <c r="D401" t="s">
        <v>233</v>
      </c>
      <c r="G401" t="s">
        <v>234</v>
      </c>
      <c r="I401">
        <v>38.47</v>
      </c>
      <c r="J401">
        <v>35.292136999999997</v>
      </c>
      <c r="K401">
        <v>-3.2659590000000001</v>
      </c>
      <c r="L401">
        <v>8.5596000000000005E-2</v>
      </c>
      <c r="M401" t="b">
        <v>1</v>
      </c>
      <c r="N401">
        <v>1</v>
      </c>
    </row>
    <row r="402" spans="1:14">
      <c r="A402" s="28">
        <v>43696.791666666664</v>
      </c>
      <c r="B402" s="28">
        <v>43696.625</v>
      </c>
      <c r="C402">
        <v>34964545</v>
      </c>
      <c r="D402" t="s">
        <v>233</v>
      </c>
      <c r="G402" t="s">
        <v>234</v>
      </c>
      <c r="I402">
        <v>29.77</v>
      </c>
      <c r="J402">
        <v>29.010265</v>
      </c>
      <c r="K402">
        <v>-0.80678899999999998</v>
      </c>
      <c r="L402">
        <v>5.0387000000000001E-2</v>
      </c>
      <c r="M402" t="b">
        <v>1</v>
      </c>
      <c r="N402">
        <v>1</v>
      </c>
    </row>
    <row r="403" spans="1:14">
      <c r="A403" s="28">
        <v>43696.833333333336</v>
      </c>
      <c r="B403" s="28">
        <v>43696.666666666664</v>
      </c>
      <c r="C403">
        <v>34964545</v>
      </c>
      <c r="D403" t="s">
        <v>233</v>
      </c>
      <c r="G403" t="s">
        <v>234</v>
      </c>
      <c r="I403">
        <v>32.44</v>
      </c>
      <c r="J403">
        <v>31.544833000000001</v>
      </c>
      <c r="K403">
        <v>-0.97300699999999996</v>
      </c>
      <c r="L403">
        <v>8.0339999999999995E-2</v>
      </c>
      <c r="M403" t="b">
        <v>1</v>
      </c>
      <c r="N403">
        <v>1</v>
      </c>
    </row>
    <row r="404" spans="1:14">
      <c r="A404" s="28">
        <v>43696.875</v>
      </c>
      <c r="B404" s="28">
        <v>43696.708333333336</v>
      </c>
      <c r="C404">
        <v>34964545</v>
      </c>
      <c r="D404" t="s">
        <v>233</v>
      </c>
      <c r="G404" t="s">
        <v>234</v>
      </c>
      <c r="I404">
        <v>36.76</v>
      </c>
      <c r="J404">
        <v>35.753396000000002</v>
      </c>
      <c r="K404">
        <v>-1.033309</v>
      </c>
      <c r="L404">
        <v>2.9204999999999998E-2</v>
      </c>
      <c r="M404" t="b">
        <v>1</v>
      </c>
      <c r="N404">
        <v>1</v>
      </c>
    </row>
    <row r="405" spans="1:14">
      <c r="A405" s="28">
        <v>43696.916666666664</v>
      </c>
      <c r="B405" s="28">
        <v>43696.75</v>
      </c>
      <c r="C405">
        <v>34964545</v>
      </c>
      <c r="D405" t="s">
        <v>233</v>
      </c>
      <c r="G405" t="s">
        <v>234</v>
      </c>
      <c r="I405">
        <v>50.21</v>
      </c>
      <c r="J405">
        <v>51.364946000000003</v>
      </c>
      <c r="K405">
        <v>1.152981</v>
      </c>
      <c r="L405">
        <v>-2.202E-3</v>
      </c>
      <c r="M405" t="b">
        <v>1</v>
      </c>
      <c r="N405">
        <v>1</v>
      </c>
    </row>
    <row r="406" spans="1:14">
      <c r="A406" s="28">
        <v>43696.958333333336</v>
      </c>
      <c r="B406" s="28">
        <v>43696.791666666664</v>
      </c>
      <c r="C406">
        <v>34964545</v>
      </c>
      <c r="D406" t="s">
        <v>233</v>
      </c>
      <c r="G406" t="s">
        <v>234</v>
      </c>
      <c r="I406">
        <v>30.99</v>
      </c>
      <c r="J406">
        <v>30.921301</v>
      </c>
      <c r="K406">
        <v>-6.8352999999999997E-2</v>
      </c>
      <c r="L406">
        <v>2.153E-3</v>
      </c>
      <c r="M406" t="b">
        <v>1</v>
      </c>
      <c r="N406">
        <v>1</v>
      </c>
    </row>
    <row r="407" spans="1:14">
      <c r="A407" s="28">
        <v>43697</v>
      </c>
      <c r="B407" s="28">
        <v>43696.833333333336</v>
      </c>
      <c r="C407">
        <v>34964545</v>
      </c>
      <c r="D407" t="s">
        <v>233</v>
      </c>
      <c r="G407" t="s">
        <v>234</v>
      </c>
      <c r="I407">
        <v>37.6</v>
      </c>
      <c r="J407">
        <v>37.274037</v>
      </c>
      <c r="K407">
        <v>-0.49701200000000001</v>
      </c>
      <c r="L407">
        <v>0.17354900000000001</v>
      </c>
      <c r="M407" t="b">
        <v>1</v>
      </c>
      <c r="N407">
        <v>1</v>
      </c>
    </row>
    <row r="408" spans="1:14">
      <c r="A408" s="28">
        <v>43697.041666666664</v>
      </c>
      <c r="B408" s="28">
        <v>43696.875</v>
      </c>
      <c r="C408">
        <v>34964545</v>
      </c>
      <c r="D408" t="s">
        <v>233</v>
      </c>
      <c r="G408" t="s">
        <v>234</v>
      </c>
      <c r="I408">
        <v>26.06</v>
      </c>
      <c r="J408">
        <v>26.167273000000002</v>
      </c>
      <c r="K408">
        <v>0</v>
      </c>
      <c r="L408">
        <v>0.10560700000000001</v>
      </c>
      <c r="M408" t="b">
        <v>1</v>
      </c>
      <c r="N408">
        <v>1</v>
      </c>
    </row>
    <row r="409" spans="1:14">
      <c r="A409" s="28">
        <v>43697.083333333336</v>
      </c>
      <c r="B409" s="28">
        <v>43696.916666666664</v>
      </c>
      <c r="C409">
        <v>34964545</v>
      </c>
      <c r="D409" t="s">
        <v>233</v>
      </c>
      <c r="G409" t="s">
        <v>234</v>
      </c>
      <c r="I409">
        <v>23.47</v>
      </c>
      <c r="J409">
        <v>24.130552999999999</v>
      </c>
      <c r="K409">
        <v>0.60248000000000002</v>
      </c>
      <c r="L409">
        <v>6.3073000000000004E-2</v>
      </c>
      <c r="M409" t="b">
        <v>1</v>
      </c>
      <c r="N409">
        <v>1</v>
      </c>
    </row>
    <row r="410" spans="1:14">
      <c r="A410" s="28">
        <v>43697.125</v>
      </c>
      <c r="B410" s="28">
        <v>43696.958333333336</v>
      </c>
      <c r="C410">
        <v>34964545</v>
      </c>
      <c r="D410" t="s">
        <v>233</v>
      </c>
      <c r="G410" t="s">
        <v>234</v>
      </c>
      <c r="I410">
        <v>21.63</v>
      </c>
      <c r="J410">
        <v>22.35013</v>
      </c>
      <c r="K410">
        <v>0.58211999999999997</v>
      </c>
      <c r="L410">
        <v>0.140511</v>
      </c>
      <c r="M410" t="b">
        <v>1</v>
      </c>
      <c r="N410">
        <v>1</v>
      </c>
    </row>
    <row r="411" spans="1:14">
      <c r="A411" s="28">
        <v>43697.166666666664</v>
      </c>
      <c r="B411" s="28">
        <v>43697</v>
      </c>
      <c r="C411">
        <v>34964545</v>
      </c>
      <c r="D411" t="s">
        <v>233</v>
      </c>
      <c r="G411" t="s">
        <v>234</v>
      </c>
      <c r="I411">
        <v>20.309999999999999</v>
      </c>
      <c r="J411">
        <v>20.489501000000001</v>
      </c>
      <c r="K411">
        <v>0</v>
      </c>
      <c r="L411">
        <v>0.17533499999999999</v>
      </c>
      <c r="M411" t="b">
        <v>1</v>
      </c>
      <c r="N411">
        <v>1</v>
      </c>
    </row>
    <row r="412" spans="1:14">
      <c r="A412" s="28">
        <v>43697.208333333336</v>
      </c>
      <c r="B412" s="28">
        <v>43697.041666666664</v>
      </c>
      <c r="C412">
        <v>34964545</v>
      </c>
      <c r="D412" t="s">
        <v>233</v>
      </c>
      <c r="G412" t="s">
        <v>234</v>
      </c>
      <c r="I412">
        <v>17.78</v>
      </c>
      <c r="J412">
        <v>17.900880000000001</v>
      </c>
      <c r="K412">
        <v>0</v>
      </c>
      <c r="L412">
        <v>0.120047</v>
      </c>
      <c r="M412" t="b">
        <v>1</v>
      </c>
      <c r="N412">
        <v>1</v>
      </c>
    </row>
    <row r="413" spans="1:14">
      <c r="A413" s="28">
        <v>43697.25</v>
      </c>
      <c r="B413" s="28">
        <v>43697.083333333336</v>
      </c>
      <c r="C413">
        <v>34964545</v>
      </c>
      <c r="D413" t="s">
        <v>233</v>
      </c>
      <c r="G413" t="s">
        <v>234</v>
      </c>
      <c r="I413">
        <v>16.86</v>
      </c>
      <c r="J413">
        <v>16.938179000000002</v>
      </c>
      <c r="K413">
        <v>0</v>
      </c>
      <c r="L413">
        <v>8.2346000000000003E-2</v>
      </c>
      <c r="M413" t="b">
        <v>1</v>
      </c>
      <c r="N413">
        <v>1</v>
      </c>
    </row>
    <row r="414" spans="1:14">
      <c r="A414" s="28">
        <v>43697.291666666664</v>
      </c>
      <c r="B414" s="28">
        <v>43697.125</v>
      </c>
      <c r="C414">
        <v>34964545</v>
      </c>
      <c r="D414" t="s">
        <v>233</v>
      </c>
      <c r="G414" t="s">
        <v>234</v>
      </c>
      <c r="I414">
        <v>15.46</v>
      </c>
      <c r="J414">
        <v>15.541375</v>
      </c>
      <c r="K414">
        <v>0</v>
      </c>
      <c r="L414">
        <v>8.4709000000000007E-2</v>
      </c>
      <c r="M414" t="b">
        <v>1</v>
      </c>
      <c r="N414">
        <v>1</v>
      </c>
    </row>
    <row r="415" spans="1:14">
      <c r="A415" s="28">
        <v>43697.333333333336</v>
      </c>
      <c r="B415" s="28">
        <v>43697.166666666664</v>
      </c>
      <c r="C415">
        <v>34964545</v>
      </c>
      <c r="D415" t="s">
        <v>233</v>
      </c>
      <c r="G415" t="s">
        <v>234</v>
      </c>
      <c r="I415">
        <v>15.13</v>
      </c>
      <c r="J415">
        <v>15.237602000000001</v>
      </c>
      <c r="K415">
        <v>2.4001999999999999E-2</v>
      </c>
      <c r="L415">
        <v>8.8599999999999998E-2</v>
      </c>
      <c r="M415" t="b">
        <v>1</v>
      </c>
      <c r="N415">
        <v>1</v>
      </c>
    </row>
    <row r="416" spans="1:14">
      <c r="A416" s="28">
        <v>43697.375</v>
      </c>
      <c r="B416" s="28">
        <v>43697.208333333336</v>
      </c>
      <c r="C416">
        <v>34964545</v>
      </c>
      <c r="D416" t="s">
        <v>233</v>
      </c>
      <c r="G416" t="s">
        <v>234</v>
      </c>
      <c r="I416">
        <v>16.850000000000001</v>
      </c>
      <c r="J416">
        <v>17.609513</v>
      </c>
      <c r="K416">
        <v>0.63745799999999997</v>
      </c>
      <c r="L416">
        <v>0.120388</v>
      </c>
      <c r="M416" t="b">
        <v>1</v>
      </c>
      <c r="N416">
        <v>1</v>
      </c>
    </row>
    <row r="417" spans="1:14">
      <c r="A417" s="28">
        <v>43697.416666666664</v>
      </c>
      <c r="B417" s="28">
        <v>43697.25</v>
      </c>
      <c r="C417">
        <v>34964545</v>
      </c>
      <c r="D417" t="s">
        <v>233</v>
      </c>
      <c r="G417" t="s">
        <v>234</v>
      </c>
      <c r="I417">
        <v>18.96</v>
      </c>
      <c r="J417">
        <v>20.382929000000001</v>
      </c>
      <c r="K417">
        <v>1.3244389999999999</v>
      </c>
      <c r="L417">
        <v>0.102657</v>
      </c>
      <c r="M417" t="b">
        <v>1</v>
      </c>
      <c r="N417">
        <v>1</v>
      </c>
    </row>
    <row r="418" spans="1:14">
      <c r="A418" s="28">
        <v>43697.458333333336</v>
      </c>
      <c r="B418" s="28">
        <v>43697.291666666664</v>
      </c>
      <c r="C418">
        <v>34964545</v>
      </c>
      <c r="D418" t="s">
        <v>233</v>
      </c>
      <c r="G418" t="s">
        <v>234</v>
      </c>
      <c r="I418">
        <v>19.53</v>
      </c>
      <c r="J418">
        <v>19.972390999999998</v>
      </c>
      <c r="K418">
        <v>0.402582</v>
      </c>
      <c r="L418">
        <v>4.3976000000000001E-2</v>
      </c>
      <c r="M418" t="b">
        <v>1</v>
      </c>
      <c r="N418">
        <v>1</v>
      </c>
    </row>
    <row r="419" spans="1:14">
      <c r="A419" s="28">
        <v>43697.5</v>
      </c>
      <c r="B419" s="28">
        <v>43697.333333333336</v>
      </c>
      <c r="C419">
        <v>34964545</v>
      </c>
      <c r="D419" t="s">
        <v>233</v>
      </c>
      <c r="G419" t="s">
        <v>234</v>
      </c>
      <c r="I419">
        <v>21.8</v>
      </c>
      <c r="J419">
        <v>23.032678000000001</v>
      </c>
      <c r="K419">
        <v>1.2850440000000001</v>
      </c>
      <c r="L419">
        <v>-4.7365999999999998E-2</v>
      </c>
      <c r="M419" t="b">
        <v>1</v>
      </c>
      <c r="N419">
        <v>1</v>
      </c>
    </row>
    <row r="420" spans="1:14">
      <c r="A420" s="28">
        <v>43697.541666666664</v>
      </c>
      <c r="B420" s="28">
        <v>43697.375</v>
      </c>
      <c r="C420">
        <v>34964545</v>
      </c>
      <c r="D420" t="s">
        <v>233</v>
      </c>
      <c r="G420" t="s">
        <v>234</v>
      </c>
      <c r="I420">
        <v>23.69</v>
      </c>
      <c r="J420">
        <v>24.823869999999999</v>
      </c>
      <c r="K420">
        <v>1.1743479999999999</v>
      </c>
      <c r="L420">
        <v>-3.5477000000000002E-2</v>
      </c>
      <c r="M420" t="b">
        <v>1</v>
      </c>
      <c r="N420">
        <v>1</v>
      </c>
    </row>
    <row r="421" spans="1:14">
      <c r="A421" s="28">
        <v>43697.583333333336</v>
      </c>
      <c r="B421" s="28">
        <v>43697.416666666664</v>
      </c>
      <c r="C421">
        <v>34964545</v>
      </c>
      <c r="D421" t="s">
        <v>233</v>
      </c>
      <c r="G421" t="s">
        <v>234</v>
      </c>
      <c r="I421">
        <v>24.56</v>
      </c>
      <c r="J421">
        <v>25.0077</v>
      </c>
      <c r="K421">
        <v>0.30667</v>
      </c>
      <c r="L421">
        <v>0.14269599999999999</v>
      </c>
      <c r="M421" t="b">
        <v>1</v>
      </c>
      <c r="N421">
        <v>1</v>
      </c>
    </row>
    <row r="422" spans="1:14">
      <c r="A422" s="28">
        <v>43697.625</v>
      </c>
      <c r="B422" s="28">
        <v>43697.458333333336</v>
      </c>
      <c r="C422">
        <v>34964545</v>
      </c>
      <c r="D422" t="s">
        <v>233</v>
      </c>
      <c r="G422" t="s">
        <v>234</v>
      </c>
      <c r="I422">
        <v>24.25</v>
      </c>
      <c r="J422">
        <v>27.522731</v>
      </c>
      <c r="K422">
        <v>3.1317970000000002</v>
      </c>
      <c r="L422">
        <v>0.14510000000000001</v>
      </c>
      <c r="M422" t="b">
        <v>1</v>
      </c>
      <c r="N422">
        <v>1</v>
      </c>
    </row>
    <row r="423" spans="1:14">
      <c r="A423" s="28">
        <v>43697.666666666664</v>
      </c>
      <c r="B423" s="28">
        <v>43697.5</v>
      </c>
      <c r="C423">
        <v>34964545</v>
      </c>
      <c r="D423" t="s">
        <v>233</v>
      </c>
      <c r="G423" t="s">
        <v>234</v>
      </c>
      <c r="I423">
        <v>25.85</v>
      </c>
      <c r="J423">
        <v>27.910485000000001</v>
      </c>
      <c r="K423">
        <v>2.0687259999999998</v>
      </c>
      <c r="L423">
        <v>-9.9069999999999991E-3</v>
      </c>
      <c r="M423" t="b">
        <v>1</v>
      </c>
      <c r="N423">
        <v>1</v>
      </c>
    </row>
    <row r="424" spans="1:14">
      <c r="A424" s="28">
        <v>43697.708333333336</v>
      </c>
      <c r="B424" s="28">
        <v>43697.541666666664</v>
      </c>
      <c r="C424">
        <v>34964545</v>
      </c>
      <c r="D424" t="s">
        <v>233</v>
      </c>
      <c r="G424" t="s">
        <v>234</v>
      </c>
      <c r="I424">
        <v>36.72</v>
      </c>
      <c r="J424">
        <v>41.002555999999998</v>
      </c>
      <c r="K424">
        <v>4.2121370000000002</v>
      </c>
      <c r="L424">
        <v>6.7086000000000007E-2</v>
      </c>
      <c r="M424" t="b">
        <v>1</v>
      </c>
      <c r="N424">
        <v>1</v>
      </c>
    </row>
    <row r="425" spans="1:14">
      <c r="A425" s="28">
        <v>43697.75</v>
      </c>
      <c r="B425" s="28">
        <v>43697.583333333336</v>
      </c>
      <c r="C425">
        <v>34964545</v>
      </c>
      <c r="D425" t="s">
        <v>233</v>
      </c>
      <c r="G425" t="s">
        <v>234</v>
      </c>
      <c r="I425">
        <v>30.22</v>
      </c>
      <c r="J425">
        <v>31.258976000000001</v>
      </c>
      <c r="K425">
        <v>0.98125700000000005</v>
      </c>
      <c r="L425">
        <v>5.9385E-2</v>
      </c>
      <c r="M425" t="b">
        <v>1</v>
      </c>
      <c r="N425">
        <v>1</v>
      </c>
    </row>
    <row r="426" spans="1:14">
      <c r="A426" s="28">
        <v>43697.791666666664</v>
      </c>
      <c r="B426" s="28">
        <v>43697.625</v>
      </c>
      <c r="C426">
        <v>34964545</v>
      </c>
      <c r="D426" t="s">
        <v>233</v>
      </c>
      <c r="G426" t="s">
        <v>234</v>
      </c>
      <c r="I426">
        <v>28.02</v>
      </c>
      <c r="J426">
        <v>28.803604</v>
      </c>
      <c r="K426">
        <v>0.66870399999999997</v>
      </c>
      <c r="L426">
        <v>0.115733</v>
      </c>
      <c r="M426" t="b">
        <v>1</v>
      </c>
      <c r="N426">
        <v>1</v>
      </c>
    </row>
    <row r="427" spans="1:14">
      <c r="A427" s="28">
        <v>43697.833333333336</v>
      </c>
      <c r="B427" s="28">
        <v>43697.666666666664</v>
      </c>
      <c r="C427">
        <v>34964545</v>
      </c>
      <c r="D427" t="s">
        <v>233</v>
      </c>
      <c r="G427" t="s">
        <v>234</v>
      </c>
      <c r="I427">
        <v>27.54</v>
      </c>
      <c r="J427">
        <v>27.755571</v>
      </c>
      <c r="K427">
        <v>8.0265000000000003E-2</v>
      </c>
      <c r="L427">
        <v>0.13947200000000001</v>
      </c>
      <c r="M427" t="b">
        <v>1</v>
      </c>
      <c r="N427">
        <v>1</v>
      </c>
    </row>
    <row r="428" spans="1:14">
      <c r="A428" s="28">
        <v>43697.875</v>
      </c>
      <c r="B428" s="28">
        <v>43697.708333333336</v>
      </c>
      <c r="C428">
        <v>34964545</v>
      </c>
      <c r="D428" t="s">
        <v>233</v>
      </c>
      <c r="G428" t="s">
        <v>234</v>
      </c>
      <c r="I428">
        <v>26.9</v>
      </c>
      <c r="J428">
        <v>27.178446000000001</v>
      </c>
      <c r="K428">
        <v>0.25869700000000001</v>
      </c>
      <c r="L428">
        <v>1.9748999999999999E-2</v>
      </c>
      <c r="M428" t="b">
        <v>1</v>
      </c>
      <c r="N428">
        <v>1</v>
      </c>
    </row>
    <row r="429" spans="1:14">
      <c r="A429" s="28">
        <v>43697.916666666664</v>
      </c>
      <c r="B429" s="28">
        <v>43697.75</v>
      </c>
      <c r="C429">
        <v>34964545</v>
      </c>
      <c r="D429" t="s">
        <v>233</v>
      </c>
      <c r="G429" t="s">
        <v>234</v>
      </c>
      <c r="I429">
        <v>26.05</v>
      </c>
      <c r="J429">
        <v>26.078336</v>
      </c>
      <c r="K429">
        <v>0</v>
      </c>
      <c r="L429">
        <v>3.0835999999999999E-2</v>
      </c>
      <c r="M429" t="b">
        <v>1</v>
      </c>
      <c r="N429">
        <v>1</v>
      </c>
    </row>
    <row r="430" spans="1:14">
      <c r="A430" s="28">
        <v>43697.958333333336</v>
      </c>
      <c r="B430" s="28">
        <v>43697.791666666664</v>
      </c>
      <c r="C430">
        <v>34964545</v>
      </c>
      <c r="D430" t="s">
        <v>233</v>
      </c>
      <c r="G430" t="s">
        <v>234</v>
      </c>
      <c r="I430">
        <v>24.96</v>
      </c>
      <c r="J430">
        <v>24.998221999999998</v>
      </c>
      <c r="K430">
        <v>0</v>
      </c>
      <c r="L430">
        <v>3.9054999999999999E-2</v>
      </c>
      <c r="M430" t="b">
        <v>1</v>
      </c>
      <c r="N430">
        <v>1</v>
      </c>
    </row>
    <row r="431" spans="1:14">
      <c r="A431" s="28">
        <v>43698</v>
      </c>
      <c r="B431" s="28">
        <v>43697.833333333336</v>
      </c>
      <c r="C431">
        <v>34964545</v>
      </c>
      <c r="D431" t="s">
        <v>233</v>
      </c>
      <c r="G431" t="s">
        <v>234</v>
      </c>
      <c r="I431">
        <v>24.89</v>
      </c>
      <c r="J431">
        <v>24.983211000000001</v>
      </c>
      <c r="K431">
        <v>0</v>
      </c>
      <c r="L431">
        <v>9.5711000000000004E-2</v>
      </c>
      <c r="M431" t="b">
        <v>1</v>
      </c>
      <c r="N431">
        <v>1</v>
      </c>
    </row>
    <row r="432" spans="1:14">
      <c r="A432" s="28">
        <v>43698.041666666664</v>
      </c>
      <c r="B432" s="28">
        <v>43697.875</v>
      </c>
      <c r="C432">
        <v>34964545</v>
      </c>
      <c r="D432" t="s">
        <v>233</v>
      </c>
      <c r="G432" t="s">
        <v>234</v>
      </c>
      <c r="I432">
        <v>23.82</v>
      </c>
      <c r="J432">
        <v>23.942727000000001</v>
      </c>
      <c r="K432">
        <v>0</v>
      </c>
      <c r="L432">
        <v>0.121061</v>
      </c>
      <c r="M432" t="b">
        <v>1</v>
      </c>
      <c r="N432">
        <v>1</v>
      </c>
    </row>
    <row r="433" spans="1:14">
      <c r="A433" s="28">
        <v>43698.083333333336</v>
      </c>
      <c r="B433" s="28">
        <v>43697.916666666664</v>
      </c>
      <c r="C433">
        <v>34964545</v>
      </c>
      <c r="D433" t="s">
        <v>233</v>
      </c>
      <c r="G433" t="s">
        <v>234</v>
      </c>
      <c r="I433">
        <v>19.739999999999998</v>
      </c>
      <c r="J433">
        <v>19.850553000000001</v>
      </c>
      <c r="K433">
        <v>0</v>
      </c>
      <c r="L433">
        <v>0.10972</v>
      </c>
      <c r="M433" t="b">
        <v>1</v>
      </c>
      <c r="N433">
        <v>1</v>
      </c>
    </row>
    <row r="434" spans="1:14">
      <c r="A434" s="28">
        <v>43698.125</v>
      </c>
      <c r="B434" s="28">
        <v>43697.958333333336</v>
      </c>
      <c r="C434">
        <v>34964545</v>
      </c>
      <c r="D434" t="s">
        <v>233</v>
      </c>
      <c r="G434" t="s">
        <v>234</v>
      </c>
      <c r="I434">
        <v>18.059999999999999</v>
      </c>
      <c r="J434">
        <v>18.064522</v>
      </c>
      <c r="K434">
        <v>-6.3421000000000005E-2</v>
      </c>
      <c r="L434">
        <v>6.7110000000000003E-2</v>
      </c>
      <c r="M434" t="b">
        <v>1</v>
      </c>
      <c r="N434">
        <v>1</v>
      </c>
    </row>
    <row r="435" spans="1:14">
      <c r="A435" s="28">
        <v>43698.166666666664</v>
      </c>
      <c r="B435" s="28">
        <v>43698</v>
      </c>
      <c r="C435">
        <v>34964545</v>
      </c>
      <c r="D435" t="s">
        <v>233</v>
      </c>
      <c r="G435" t="s">
        <v>234</v>
      </c>
      <c r="I435">
        <v>18.61</v>
      </c>
      <c r="J435">
        <v>18.573668999999999</v>
      </c>
      <c r="K435">
        <v>-7.6734999999999998E-2</v>
      </c>
      <c r="L435">
        <v>4.4569999999999999E-2</v>
      </c>
      <c r="M435" t="b">
        <v>1</v>
      </c>
      <c r="N435">
        <v>1</v>
      </c>
    </row>
    <row r="436" spans="1:14">
      <c r="A436" s="28">
        <v>43698.208333333336</v>
      </c>
      <c r="B436" s="28">
        <v>43698.041666666664</v>
      </c>
      <c r="C436">
        <v>34964545</v>
      </c>
      <c r="D436" t="s">
        <v>233</v>
      </c>
      <c r="G436" t="s">
        <v>234</v>
      </c>
      <c r="I436">
        <v>16.77</v>
      </c>
      <c r="J436">
        <v>16.83379</v>
      </c>
      <c r="K436">
        <v>-3.0000000000000001E-6</v>
      </c>
      <c r="L436">
        <v>6.5459000000000003E-2</v>
      </c>
      <c r="M436" t="b">
        <v>1</v>
      </c>
      <c r="N436">
        <v>1</v>
      </c>
    </row>
    <row r="437" spans="1:14">
      <c r="A437" s="28">
        <v>43698.25</v>
      </c>
      <c r="B437" s="28">
        <v>43698.083333333336</v>
      </c>
      <c r="C437">
        <v>34964545</v>
      </c>
      <c r="D437" t="s">
        <v>233</v>
      </c>
      <c r="G437" t="s">
        <v>234</v>
      </c>
      <c r="I437">
        <v>15.78</v>
      </c>
      <c r="J437">
        <v>15.831616</v>
      </c>
      <c r="K437">
        <v>0</v>
      </c>
      <c r="L437">
        <v>4.9950000000000001E-2</v>
      </c>
      <c r="M437" t="b">
        <v>1</v>
      </c>
      <c r="N437">
        <v>1</v>
      </c>
    </row>
    <row r="438" spans="1:14">
      <c r="A438" s="28">
        <v>43698.291666666664</v>
      </c>
      <c r="B438" s="28">
        <v>43698.125</v>
      </c>
      <c r="C438">
        <v>34964545</v>
      </c>
      <c r="D438" t="s">
        <v>233</v>
      </c>
      <c r="G438" t="s">
        <v>234</v>
      </c>
      <c r="I438">
        <v>15.19</v>
      </c>
      <c r="J438">
        <v>15.227128</v>
      </c>
      <c r="K438">
        <v>0</v>
      </c>
      <c r="L438">
        <v>3.2960999999999997E-2</v>
      </c>
      <c r="M438" t="b">
        <v>1</v>
      </c>
      <c r="N438">
        <v>1</v>
      </c>
    </row>
    <row r="439" spans="1:14">
      <c r="A439" s="28">
        <v>43698.333333333336</v>
      </c>
      <c r="B439" s="28">
        <v>43698.166666666664</v>
      </c>
      <c r="C439">
        <v>34964545</v>
      </c>
      <c r="D439" t="s">
        <v>233</v>
      </c>
      <c r="G439" t="s">
        <v>234</v>
      </c>
      <c r="I439">
        <v>15.02</v>
      </c>
      <c r="J439">
        <v>15.027932</v>
      </c>
      <c r="K439">
        <v>0</v>
      </c>
      <c r="L439">
        <v>7.9319999999999998E-3</v>
      </c>
      <c r="M439" t="b">
        <v>1</v>
      </c>
      <c r="N439">
        <v>1</v>
      </c>
    </row>
    <row r="440" spans="1:14">
      <c r="A440" s="28">
        <v>43698.375</v>
      </c>
      <c r="B440" s="28">
        <v>43698.208333333336</v>
      </c>
      <c r="C440">
        <v>34964545</v>
      </c>
      <c r="D440" t="s">
        <v>233</v>
      </c>
      <c r="G440" t="s">
        <v>234</v>
      </c>
      <c r="I440">
        <v>16.559999999999999</v>
      </c>
      <c r="J440">
        <v>16.631623000000001</v>
      </c>
      <c r="K440">
        <v>0</v>
      </c>
      <c r="L440">
        <v>6.9956000000000004E-2</v>
      </c>
      <c r="M440" t="b">
        <v>1</v>
      </c>
      <c r="N440">
        <v>1</v>
      </c>
    </row>
    <row r="441" spans="1:14">
      <c r="A441" s="28">
        <v>43698.416666666664</v>
      </c>
      <c r="B441" s="28">
        <v>43698.25</v>
      </c>
      <c r="C441">
        <v>34964545</v>
      </c>
      <c r="D441" t="s">
        <v>233</v>
      </c>
      <c r="G441" t="s">
        <v>234</v>
      </c>
      <c r="I441">
        <v>20.55</v>
      </c>
      <c r="J441">
        <v>21.285039000000001</v>
      </c>
      <c r="K441">
        <v>0.59804100000000004</v>
      </c>
      <c r="L441">
        <v>0.13533200000000001</v>
      </c>
      <c r="M441" t="b">
        <v>1</v>
      </c>
      <c r="N441">
        <v>1</v>
      </c>
    </row>
    <row r="442" spans="1:14">
      <c r="A442" s="28">
        <v>43698.458333333336</v>
      </c>
      <c r="B442" s="28">
        <v>43698.291666666664</v>
      </c>
      <c r="C442">
        <v>34964545</v>
      </c>
      <c r="D442" t="s">
        <v>233</v>
      </c>
      <c r="G442" t="s">
        <v>234</v>
      </c>
      <c r="I442">
        <v>19.489999999999998</v>
      </c>
      <c r="J442">
        <v>20.097251</v>
      </c>
      <c r="K442">
        <v>0.51453499999999996</v>
      </c>
      <c r="L442">
        <v>9.4382999999999995E-2</v>
      </c>
      <c r="M442" t="b">
        <v>1</v>
      </c>
      <c r="N442">
        <v>1</v>
      </c>
    </row>
    <row r="443" spans="1:14">
      <c r="A443" s="28">
        <v>43698.5</v>
      </c>
      <c r="B443" s="28">
        <v>43698.333333333336</v>
      </c>
      <c r="C443">
        <v>34964545</v>
      </c>
      <c r="D443" t="s">
        <v>233</v>
      </c>
      <c r="G443" t="s">
        <v>234</v>
      </c>
      <c r="I443">
        <v>21.59</v>
      </c>
      <c r="J443">
        <v>21.592275000000001</v>
      </c>
      <c r="K443">
        <v>-3.921E-3</v>
      </c>
      <c r="L443">
        <v>8.6960000000000006E-3</v>
      </c>
      <c r="M443" t="b">
        <v>1</v>
      </c>
      <c r="N443">
        <v>1</v>
      </c>
    </row>
    <row r="444" spans="1:14">
      <c r="A444" s="28">
        <v>43698.541666666664</v>
      </c>
      <c r="B444" s="28">
        <v>43698.375</v>
      </c>
      <c r="C444">
        <v>34964545</v>
      </c>
      <c r="D444" t="s">
        <v>233</v>
      </c>
      <c r="G444" t="s">
        <v>234</v>
      </c>
      <c r="I444">
        <v>23.94</v>
      </c>
      <c r="J444">
        <v>23.926203999999998</v>
      </c>
      <c r="K444">
        <v>0</v>
      </c>
      <c r="L444">
        <v>-1.6296000000000001E-2</v>
      </c>
      <c r="M444" t="b">
        <v>1</v>
      </c>
      <c r="N444">
        <v>1</v>
      </c>
    </row>
    <row r="445" spans="1:14">
      <c r="A445" s="28">
        <v>43698.583333333336</v>
      </c>
      <c r="B445" s="28">
        <v>43698.416666666664</v>
      </c>
      <c r="C445">
        <v>34964545</v>
      </c>
      <c r="D445" t="s">
        <v>233</v>
      </c>
      <c r="G445" t="s">
        <v>234</v>
      </c>
      <c r="I445">
        <v>26.33</v>
      </c>
      <c r="J445">
        <v>26.448519000000001</v>
      </c>
      <c r="K445">
        <v>0</v>
      </c>
      <c r="L445">
        <v>0.117686</v>
      </c>
      <c r="M445" t="b">
        <v>1</v>
      </c>
      <c r="N445">
        <v>1</v>
      </c>
    </row>
    <row r="446" spans="1:14">
      <c r="A446" s="28">
        <v>43698.625</v>
      </c>
      <c r="B446" s="28">
        <v>43698.458333333336</v>
      </c>
      <c r="C446">
        <v>34964545</v>
      </c>
      <c r="D446" t="s">
        <v>233</v>
      </c>
      <c r="G446" t="s">
        <v>234</v>
      </c>
      <c r="I446">
        <v>24.28</v>
      </c>
      <c r="J446">
        <v>24.371727</v>
      </c>
      <c r="K446">
        <v>0</v>
      </c>
      <c r="L446">
        <v>9.3394000000000005E-2</v>
      </c>
      <c r="M446" t="b">
        <v>1</v>
      </c>
      <c r="N446">
        <v>1</v>
      </c>
    </row>
    <row r="447" spans="1:14">
      <c r="A447" s="28">
        <v>43698.666666666664</v>
      </c>
      <c r="B447" s="28">
        <v>43698.5</v>
      </c>
      <c r="C447">
        <v>34964545</v>
      </c>
      <c r="D447" t="s">
        <v>233</v>
      </c>
      <c r="G447" t="s">
        <v>234</v>
      </c>
      <c r="I447">
        <v>27.84</v>
      </c>
      <c r="J447">
        <v>29.560262000000002</v>
      </c>
      <c r="K447">
        <v>1.6130930000000001</v>
      </c>
      <c r="L447">
        <v>0.103002</v>
      </c>
      <c r="M447" t="b">
        <v>1</v>
      </c>
      <c r="N447">
        <v>1</v>
      </c>
    </row>
    <row r="448" spans="1:14">
      <c r="A448" s="28">
        <v>43698.708333333336</v>
      </c>
      <c r="B448" s="28">
        <v>43698.541666666664</v>
      </c>
      <c r="C448">
        <v>34964545</v>
      </c>
      <c r="D448" t="s">
        <v>233</v>
      </c>
      <c r="G448" t="s">
        <v>234</v>
      </c>
      <c r="I448">
        <v>29.65</v>
      </c>
      <c r="J448">
        <v>29.960401999999998</v>
      </c>
      <c r="K448">
        <v>0.306585</v>
      </c>
      <c r="L448">
        <v>1.317E-3</v>
      </c>
      <c r="M448" t="b">
        <v>1</v>
      </c>
      <c r="N448">
        <v>1</v>
      </c>
    </row>
    <row r="449" spans="1:14">
      <c r="A449" s="28">
        <v>43698.75</v>
      </c>
      <c r="B449" s="28">
        <v>43698.583333333336</v>
      </c>
      <c r="C449">
        <v>34964545</v>
      </c>
      <c r="D449" t="s">
        <v>233</v>
      </c>
      <c r="G449" t="s">
        <v>234</v>
      </c>
      <c r="I449">
        <v>27.94</v>
      </c>
      <c r="J449">
        <v>27.963256999999999</v>
      </c>
      <c r="K449">
        <v>3.7500000000000001E-4</v>
      </c>
      <c r="L449">
        <v>2.1215000000000001E-2</v>
      </c>
      <c r="M449" t="b">
        <v>1</v>
      </c>
      <c r="N449">
        <v>1</v>
      </c>
    </row>
    <row r="450" spans="1:14">
      <c r="A450" s="28">
        <v>43698.791666666664</v>
      </c>
      <c r="B450" s="28">
        <v>43698.625</v>
      </c>
      <c r="C450">
        <v>34964545</v>
      </c>
      <c r="D450" t="s">
        <v>233</v>
      </c>
      <c r="G450" t="s">
        <v>234</v>
      </c>
      <c r="I450">
        <v>30.14</v>
      </c>
      <c r="J450">
        <v>30.131568999999999</v>
      </c>
      <c r="K450">
        <v>2.9780999999999998E-2</v>
      </c>
      <c r="L450">
        <v>-3.7379000000000003E-2</v>
      </c>
      <c r="M450" t="b">
        <v>1</v>
      </c>
      <c r="N450">
        <v>1</v>
      </c>
    </row>
    <row r="451" spans="1:14">
      <c r="A451" s="28">
        <v>43698.833333333336</v>
      </c>
      <c r="B451" s="28">
        <v>43698.666666666664</v>
      </c>
      <c r="C451">
        <v>34964545</v>
      </c>
      <c r="D451" t="s">
        <v>233</v>
      </c>
      <c r="G451" t="s">
        <v>234</v>
      </c>
      <c r="I451">
        <v>44.02</v>
      </c>
      <c r="J451">
        <v>45.900019</v>
      </c>
      <c r="K451">
        <v>1.866058</v>
      </c>
      <c r="L451">
        <v>1.4794E-2</v>
      </c>
      <c r="M451" t="b">
        <v>1</v>
      </c>
      <c r="N451">
        <v>1</v>
      </c>
    </row>
    <row r="452" spans="1:14">
      <c r="A452" s="28">
        <v>43698.875</v>
      </c>
      <c r="B452" s="28">
        <v>43698.708333333336</v>
      </c>
      <c r="C452">
        <v>34964545</v>
      </c>
      <c r="D452" t="s">
        <v>233</v>
      </c>
      <c r="G452" t="s">
        <v>234</v>
      </c>
      <c r="I452">
        <v>29.57</v>
      </c>
      <c r="J452">
        <v>29.807407000000001</v>
      </c>
      <c r="K452">
        <v>0.21573400000000001</v>
      </c>
      <c r="L452">
        <v>2.4174000000000001E-2</v>
      </c>
      <c r="M452" t="b">
        <v>1</v>
      </c>
      <c r="N452">
        <v>1</v>
      </c>
    </row>
    <row r="453" spans="1:14">
      <c r="A453" s="28">
        <v>43698.916666666664</v>
      </c>
      <c r="B453" s="28">
        <v>43698.75</v>
      </c>
      <c r="C453">
        <v>34964545</v>
      </c>
      <c r="D453" t="s">
        <v>233</v>
      </c>
      <c r="G453" t="s">
        <v>234</v>
      </c>
      <c r="I453">
        <v>27.79</v>
      </c>
      <c r="J453">
        <v>28.02797</v>
      </c>
      <c r="K453">
        <v>0.17536399999999999</v>
      </c>
      <c r="L453">
        <v>6.7605999999999999E-2</v>
      </c>
      <c r="M453" t="b">
        <v>1</v>
      </c>
      <c r="N453">
        <v>1</v>
      </c>
    </row>
    <row r="454" spans="1:14">
      <c r="A454" s="28">
        <v>43698.958333333336</v>
      </c>
      <c r="B454" s="28">
        <v>43698.791666666664</v>
      </c>
      <c r="C454">
        <v>34964545</v>
      </c>
      <c r="D454" t="s">
        <v>233</v>
      </c>
      <c r="G454" t="s">
        <v>234</v>
      </c>
      <c r="I454">
        <v>27.31</v>
      </c>
      <c r="J454">
        <v>27.699954999999999</v>
      </c>
      <c r="K454">
        <v>0.278999</v>
      </c>
      <c r="L454">
        <v>0.115123</v>
      </c>
      <c r="M454" t="b">
        <v>1</v>
      </c>
      <c r="N454">
        <v>1</v>
      </c>
    </row>
    <row r="455" spans="1:14">
      <c r="A455" s="28">
        <v>43699</v>
      </c>
      <c r="B455" s="28">
        <v>43698.833333333336</v>
      </c>
      <c r="C455">
        <v>34964545</v>
      </c>
      <c r="D455" t="s">
        <v>233</v>
      </c>
      <c r="G455" t="s">
        <v>234</v>
      </c>
      <c r="I455">
        <v>29.46</v>
      </c>
      <c r="J455">
        <v>29.711088</v>
      </c>
      <c r="K455">
        <v>-1.6670000000000001E-3</v>
      </c>
      <c r="L455">
        <v>0.25525500000000001</v>
      </c>
      <c r="M455" t="b">
        <v>1</v>
      </c>
      <c r="N455">
        <v>1</v>
      </c>
    </row>
    <row r="456" spans="1:14">
      <c r="A456" s="28">
        <v>43699.041666666664</v>
      </c>
      <c r="B456" s="28">
        <v>43698.875</v>
      </c>
      <c r="C456">
        <v>34964545</v>
      </c>
      <c r="D456" t="s">
        <v>233</v>
      </c>
      <c r="G456" t="s">
        <v>234</v>
      </c>
      <c r="I456">
        <v>24.07</v>
      </c>
      <c r="J456">
        <v>25.528645999999998</v>
      </c>
      <c r="K456">
        <v>1.1832240000000001</v>
      </c>
      <c r="L456">
        <v>0.272922</v>
      </c>
      <c r="M456" t="b">
        <v>1</v>
      </c>
      <c r="N456">
        <v>1</v>
      </c>
    </row>
    <row r="457" spans="1:14">
      <c r="A457" s="28">
        <v>43699.083333333336</v>
      </c>
      <c r="B457" s="28">
        <v>43698.916666666664</v>
      </c>
      <c r="C457">
        <v>34964545</v>
      </c>
      <c r="D457" t="s">
        <v>233</v>
      </c>
      <c r="G457" t="s">
        <v>234</v>
      </c>
      <c r="I457">
        <v>21.64</v>
      </c>
      <c r="J457">
        <v>22.032204</v>
      </c>
      <c r="K457">
        <v>0.19350100000000001</v>
      </c>
      <c r="L457">
        <v>0.20203599999999999</v>
      </c>
      <c r="M457" t="b">
        <v>1</v>
      </c>
      <c r="N457">
        <v>1</v>
      </c>
    </row>
    <row r="458" spans="1:14">
      <c r="A458" s="28">
        <v>43699.125</v>
      </c>
      <c r="B458" s="28">
        <v>43698.958333333336</v>
      </c>
      <c r="C458">
        <v>34964545</v>
      </c>
      <c r="D458" t="s">
        <v>233</v>
      </c>
      <c r="G458" t="s">
        <v>234</v>
      </c>
      <c r="I458">
        <v>20.190000000000001</v>
      </c>
      <c r="J458">
        <v>20.345458000000001</v>
      </c>
      <c r="K458">
        <v>2.8410000000000002E-3</v>
      </c>
      <c r="L458">
        <v>0.151783</v>
      </c>
      <c r="M458" t="b">
        <v>1</v>
      </c>
      <c r="N458">
        <v>1</v>
      </c>
    </row>
    <row r="459" spans="1:14">
      <c r="A459" s="28">
        <v>43699.166666666664</v>
      </c>
      <c r="B459" s="28">
        <v>43699</v>
      </c>
      <c r="C459">
        <v>34964545</v>
      </c>
      <c r="D459" t="s">
        <v>233</v>
      </c>
      <c r="G459" t="s">
        <v>234</v>
      </c>
      <c r="I459">
        <v>19.8</v>
      </c>
      <c r="J459">
        <v>21.537538000000001</v>
      </c>
      <c r="K459">
        <v>1.5258879999999999</v>
      </c>
      <c r="L459">
        <v>0.21665000000000001</v>
      </c>
      <c r="M459" t="b">
        <v>1</v>
      </c>
      <c r="N459">
        <v>1</v>
      </c>
    </row>
    <row r="460" spans="1:14">
      <c r="A460" s="28">
        <v>43699.208333333336</v>
      </c>
      <c r="B460" s="28">
        <v>43699.041666666664</v>
      </c>
      <c r="C460">
        <v>34964545</v>
      </c>
      <c r="D460" t="s">
        <v>233</v>
      </c>
      <c r="G460" t="s">
        <v>234</v>
      </c>
      <c r="I460">
        <v>18.38</v>
      </c>
      <c r="J460">
        <v>19.436228</v>
      </c>
      <c r="K460">
        <v>0.83908000000000005</v>
      </c>
      <c r="L460">
        <v>0.22131400000000001</v>
      </c>
      <c r="M460" t="b">
        <v>1</v>
      </c>
      <c r="N460">
        <v>1</v>
      </c>
    </row>
    <row r="461" spans="1:14">
      <c r="A461" s="28">
        <v>43699.25</v>
      </c>
      <c r="B461" s="28">
        <v>43699.083333333336</v>
      </c>
      <c r="C461">
        <v>34964545</v>
      </c>
      <c r="D461" t="s">
        <v>233</v>
      </c>
      <c r="G461" t="s">
        <v>234</v>
      </c>
      <c r="I461">
        <v>17.149999999999999</v>
      </c>
      <c r="J461">
        <v>17.923901000000001</v>
      </c>
      <c r="K461">
        <v>0.57323400000000002</v>
      </c>
      <c r="L461">
        <v>0.19983300000000001</v>
      </c>
      <c r="M461" t="b">
        <v>1</v>
      </c>
      <c r="N461">
        <v>1</v>
      </c>
    </row>
    <row r="462" spans="1:14">
      <c r="A462" s="28">
        <v>43699.291666666664</v>
      </c>
      <c r="B462" s="28">
        <v>43699.125</v>
      </c>
      <c r="C462">
        <v>34964545</v>
      </c>
      <c r="D462" t="s">
        <v>233</v>
      </c>
      <c r="G462" t="s">
        <v>234</v>
      </c>
      <c r="I462">
        <v>16.34</v>
      </c>
      <c r="J462">
        <v>16.809540999999999</v>
      </c>
      <c r="K462">
        <v>0.286159</v>
      </c>
      <c r="L462">
        <v>0.18504899999999999</v>
      </c>
      <c r="M462" t="b">
        <v>1</v>
      </c>
      <c r="N462">
        <v>1</v>
      </c>
    </row>
    <row r="463" spans="1:14">
      <c r="A463" s="28">
        <v>43699.333333333336</v>
      </c>
      <c r="B463" s="28">
        <v>43699.166666666664</v>
      </c>
      <c r="C463">
        <v>34964545</v>
      </c>
      <c r="D463" t="s">
        <v>233</v>
      </c>
      <c r="G463" t="s">
        <v>234</v>
      </c>
      <c r="I463">
        <v>16.16</v>
      </c>
      <c r="J463">
        <v>16.422521</v>
      </c>
      <c r="K463">
        <v>8.6211999999999997E-2</v>
      </c>
      <c r="L463">
        <v>0.17214299999999999</v>
      </c>
      <c r="M463" t="b">
        <v>1</v>
      </c>
      <c r="N463">
        <v>1</v>
      </c>
    </row>
    <row r="464" spans="1:14">
      <c r="A464" s="28">
        <v>43699.375</v>
      </c>
      <c r="B464" s="28">
        <v>43699.208333333336</v>
      </c>
      <c r="C464">
        <v>34964545</v>
      </c>
      <c r="D464" t="s">
        <v>233</v>
      </c>
      <c r="G464" t="s">
        <v>234</v>
      </c>
      <c r="I464">
        <v>18.489999999999998</v>
      </c>
      <c r="J464">
        <v>19.78884</v>
      </c>
      <c r="K464">
        <v>1.069531</v>
      </c>
      <c r="L464">
        <v>0.23430899999999999</v>
      </c>
      <c r="M464" t="b">
        <v>1</v>
      </c>
      <c r="N464">
        <v>1</v>
      </c>
    </row>
    <row r="465" spans="1:14">
      <c r="A465" s="28">
        <v>43699.416666666664</v>
      </c>
      <c r="B465" s="28">
        <v>43699.25</v>
      </c>
      <c r="C465">
        <v>34964545</v>
      </c>
      <c r="D465" t="s">
        <v>233</v>
      </c>
      <c r="G465" t="s">
        <v>234</v>
      </c>
      <c r="I465">
        <v>19.38</v>
      </c>
      <c r="J465">
        <v>20.456703000000001</v>
      </c>
      <c r="K465">
        <v>0.83627300000000004</v>
      </c>
      <c r="L465">
        <v>0.236263</v>
      </c>
      <c r="M465" t="b">
        <v>1</v>
      </c>
      <c r="N465">
        <v>1</v>
      </c>
    </row>
    <row r="466" spans="1:14">
      <c r="A466" s="28">
        <v>43699.458333333336</v>
      </c>
      <c r="B466" s="28">
        <v>43699.291666666664</v>
      </c>
      <c r="C466">
        <v>34964545</v>
      </c>
      <c r="D466" t="s">
        <v>233</v>
      </c>
      <c r="G466" t="s">
        <v>234</v>
      </c>
      <c r="I466">
        <v>19.809999999999999</v>
      </c>
      <c r="J466">
        <v>21.169322000000001</v>
      </c>
      <c r="K466">
        <v>1.1801969999999999</v>
      </c>
      <c r="L466">
        <v>0.175791</v>
      </c>
      <c r="M466" t="b">
        <v>1</v>
      </c>
      <c r="N466">
        <v>1</v>
      </c>
    </row>
    <row r="467" spans="1:14">
      <c r="A467" s="28">
        <v>43699.5</v>
      </c>
      <c r="B467" s="28">
        <v>43699.333333333336</v>
      </c>
      <c r="C467">
        <v>34964545</v>
      </c>
      <c r="D467" t="s">
        <v>233</v>
      </c>
      <c r="G467" t="s">
        <v>234</v>
      </c>
      <c r="I467">
        <v>22.6</v>
      </c>
      <c r="J467">
        <v>23.114522999999998</v>
      </c>
      <c r="K467">
        <v>0.26893499999999998</v>
      </c>
      <c r="L467">
        <v>0.242254</v>
      </c>
      <c r="M467" t="b">
        <v>1</v>
      </c>
      <c r="N467">
        <v>1</v>
      </c>
    </row>
    <row r="468" spans="1:14">
      <c r="A468" s="28">
        <v>43699.541666666664</v>
      </c>
      <c r="B468" s="28">
        <v>43699.375</v>
      </c>
      <c r="C468">
        <v>34964545</v>
      </c>
      <c r="D468" t="s">
        <v>233</v>
      </c>
      <c r="G468" t="s">
        <v>234</v>
      </c>
      <c r="I468">
        <v>23.69</v>
      </c>
      <c r="J468">
        <v>24.059832</v>
      </c>
      <c r="K468">
        <v>7.2973999999999997E-2</v>
      </c>
      <c r="L468">
        <v>0.29519200000000001</v>
      </c>
      <c r="M468" t="b">
        <v>1</v>
      </c>
      <c r="N468">
        <v>1</v>
      </c>
    </row>
    <row r="469" spans="1:14">
      <c r="A469" s="28">
        <v>43699.583333333336</v>
      </c>
      <c r="B469" s="28">
        <v>43699.416666666664</v>
      </c>
      <c r="C469">
        <v>34964545</v>
      </c>
      <c r="D469" t="s">
        <v>233</v>
      </c>
      <c r="G469" t="s">
        <v>234</v>
      </c>
      <c r="I469">
        <v>23.77</v>
      </c>
      <c r="J469">
        <v>24.784877999999999</v>
      </c>
      <c r="K469">
        <v>0.64567600000000003</v>
      </c>
      <c r="L469">
        <v>0.36670199999999997</v>
      </c>
      <c r="M469" t="b">
        <v>1</v>
      </c>
      <c r="N469">
        <v>1</v>
      </c>
    </row>
    <row r="470" spans="1:14">
      <c r="A470" s="28">
        <v>43699.625</v>
      </c>
      <c r="B470" s="28">
        <v>43699.458333333336</v>
      </c>
      <c r="C470">
        <v>34964545</v>
      </c>
      <c r="D470" t="s">
        <v>233</v>
      </c>
      <c r="G470" t="s">
        <v>234</v>
      </c>
      <c r="I470">
        <v>24.33</v>
      </c>
      <c r="J470">
        <v>25.300014000000001</v>
      </c>
      <c r="K470">
        <v>0.61158900000000005</v>
      </c>
      <c r="L470">
        <v>0.36009200000000002</v>
      </c>
      <c r="M470" t="b">
        <v>1</v>
      </c>
      <c r="N470">
        <v>1</v>
      </c>
    </row>
    <row r="471" spans="1:14">
      <c r="A471" s="28">
        <v>43699.666666666664</v>
      </c>
      <c r="B471" s="28">
        <v>43699.5</v>
      </c>
      <c r="C471">
        <v>34964545</v>
      </c>
      <c r="D471" t="s">
        <v>233</v>
      </c>
      <c r="G471" t="s">
        <v>234</v>
      </c>
      <c r="I471">
        <v>27.39</v>
      </c>
      <c r="J471">
        <v>27.735455000000002</v>
      </c>
      <c r="K471">
        <v>0</v>
      </c>
      <c r="L471">
        <v>0.34462199999999998</v>
      </c>
      <c r="M471" t="b">
        <v>1</v>
      </c>
      <c r="N471">
        <v>1</v>
      </c>
    </row>
    <row r="472" spans="1:14">
      <c r="A472" s="28">
        <v>43699.708333333336</v>
      </c>
      <c r="B472" s="28">
        <v>43699.541666666664</v>
      </c>
      <c r="C472">
        <v>34964545</v>
      </c>
      <c r="D472" t="s">
        <v>233</v>
      </c>
      <c r="G472" t="s">
        <v>234</v>
      </c>
      <c r="I472">
        <v>30.06</v>
      </c>
      <c r="J472">
        <v>31.676334000000001</v>
      </c>
      <c r="K472">
        <v>1.185362</v>
      </c>
      <c r="L472">
        <v>0.42680499999999999</v>
      </c>
      <c r="M472" t="b">
        <v>1</v>
      </c>
      <c r="N472">
        <v>1</v>
      </c>
    </row>
    <row r="473" spans="1:14">
      <c r="A473" s="28">
        <v>43699.75</v>
      </c>
      <c r="B473" s="28">
        <v>43699.583333333336</v>
      </c>
      <c r="C473">
        <v>34964545</v>
      </c>
      <c r="D473" t="s">
        <v>233</v>
      </c>
      <c r="G473" t="s">
        <v>234</v>
      </c>
      <c r="I473">
        <v>32.57</v>
      </c>
      <c r="J473">
        <v>33.897531999999998</v>
      </c>
      <c r="K473">
        <v>0.74699899999999997</v>
      </c>
      <c r="L473">
        <v>0.57636600000000004</v>
      </c>
      <c r="M473" t="b">
        <v>1</v>
      </c>
      <c r="N473">
        <v>1</v>
      </c>
    </row>
    <row r="474" spans="1:14">
      <c r="A474" s="28">
        <v>43699.791666666664</v>
      </c>
      <c r="B474" s="28">
        <v>43699.625</v>
      </c>
      <c r="C474">
        <v>34964545</v>
      </c>
      <c r="D474" t="s">
        <v>233</v>
      </c>
      <c r="G474" t="s">
        <v>234</v>
      </c>
      <c r="I474">
        <v>29.11</v>
      </c>
      <c r="J474">
        <v>29.593450000000001</v>
      </c>
      <c r="K474">
        <v>1.3211000000000001E-2</v>
      </c>
      <c r="L474">
        <v>0.47273900000000002</v>
      </c>
      <c r="M474" t="b">
        <v>1</v>
      </c>
      <c r="N474">
        <v>1</v>
      </c>
    </row>
    <row r="475" spans="1:14">
      <c r="A475" s="28">
        <v>43699.833333333336</v>
      </c>
      <c r="B475" s="28">
        <v>43699.666666666664</v>
      </c>
      <c r="C475">
        <v>34964545</v>
      </c>
      <c r="D475" t="s">
        <v>233</v>
      </c>
      <c r="G475" t="s">
        <v>234</v>
      </c>
      <c r="I475">
        <v>34.04</v>
      </c>
      <c r="J475">
        <v>40.773927999999998</v>
      </c>
      <c r="K475">
        <v>6.2418449999999996</v>
      </c>
      <c r="L475">
        <v>0.49041699999999999</v>
      </c>
      <c r="M475" t="b">
        <v>1</v>
      </c>
      <c r="N475">
        <v>1</v>
      </c>
    </row>
    <row r="476" spans="1:14">
      <c r="A476" s="28">
        <v>43699.875</v>
      </c>
      <c r="B476" s="28">
        <v>43699.708333333336</v>
      </c>
      <c r="C476">
        <v>34964545</v>
      </c>
      <c r="D476" t="s">
        <v>233</v>
      </c>
      <c r="G476" t="s">
        <v>234</v>
      </c>
      <c r="I476">
        <v>32.770000000000003</v>
      </c>
      <c r="J476">
        <v>28.322151000000002</v>
      </c>
      <c r="K476">
        <v>-4.9248779999999996</v>
      </c>
      <c r="L476">
        <v>0.47369600000000001</v>
      </c>
      <c r="M476" t="b">
        <v>1</v>
      </c>
      <c r="N476">
        <v>1</v>
      </c>
    </row>
    <row r="477" spans="1:14">
      <c r="A477" s="28">
        <v>43699.916666666664</v>
      </c>
      <c r="B477" s="28">
        <v>43699.75</v>
      </c>
      <c r="C477">
        <v>34964545</v>
      </c>
      <c r="D477" t="s">
        <v>233</v>
      </c>
      <c r="G477" t="s">
        <v>234</v>
      </c>
      <c r="I477">
        <v>32.22</v>
      </c>
      <c r="J477">
        <v>24.615691000000002</v>
      </c>
      <c r="K477">
        <v>-8.1197060000000008</v>
      </c>
      <c r="L477">
        <v>0.51206399999999996</v>
      </c>
      <c r="M477" t="b">
        <v>1</v>
      </c>
      <c r="N477">
        <v>1</v>
      </c>
    </row>
    <row r="478" spans="1:14">
      <c r="A478" s="28">
        <v>43699.958333333336</v>
      </c>
      <c r="B478" s="28">
        <v>43699.791666666664</v>
      </c>
      <c r="C478">
        <v>34964545</v>
      </c>
      <c r="D478" t="s">
        <v>233</v>
      </c>
      <c r="G478" t="s">
        <v>234</v>
      </c>
      <c r="I478">
        <v>24.32</v>
      </c>
      <c r="J478">
        <v>24.422926</v>
      </c>
      <c r="K478">
        <v>-0.225464</v>
      </c>
      <c r="L478">
        <v>0.33255699999999999</v>
      </c>
      <c r="M478" t="b">
        <v>1</v>
      </c>
      <c r="N478">
        <v>1</v>
      </c>
    </row>
    <row r="479" spans="1:14">
      <c r="A479" s="28">
        <v>43700</v>
      </c>
      <c r="B479" s="28">
        <v>43699.833333333336</v>
      </c>
      <c r="C479">
        <v>34964545</v>
      </c>
      <c r="D479" t="s">
        <v>233</v>
      </c>
      <c r="G479" t="s">
        <v>234</v>
      </c>
      <c r="I479">
        <v>28.07</v>
      </c>
      <c r="J479">
        <v>28.219517</v>
      </c>
      <c r="K479">
        <v>-0.26383800000000002</v>
      </c>
      <c r="L479">
        <v>0.41585499999999997</v>
      </c>
      <c r="M479" t="b">
        <v>1</v>
      </c>
      <c r="N479">
        <v>1</v>
      </c>
    </row>
    <row r="480" spans="1:14">
      <c r="A480" s="28">
        <v>43700.041666666664</v>
      </c>
      <c r="B480" s="28">
        <v>43699.875</v>
      </c>
      <c r="C480">
        <v>34964545</v>
      </c>
      <c r="D480" t="s">
        <v>233</v>
      </c>
      <c r="G480" t="s">
        <v>234</v>
      </c>
      <c r="I480">
        <v>21</v>
      </c>
      <c r="J480">
        <v>21.391860000000001</v>
      </c>
      <c r="K480">
        <v>-2.2499999999999999E-2</v>
      </c>
      <c r="L480">
        <v>0.41352699999999998</v>
      </c>
      <c r="M480" t="b">
        <v>1</v>
      </c>
      <c r="N480">
        <v>1</v>
      </c>
    </row>
    <row r="481" spans="1:14">
      <c r="A481" s="28">
        <v>43700.083333333336</v>
      </c>
      <c r="B481" s="28">
        <v>43699.916666666664</v>
      </c>
      <c r="C481">
        <v>34964545</v>
      </c>
      <c r="D481" t="s">
        <v>233</v>
      </c>
      <c r="G481" t="s">
        <v>234</v>
      </c>
      <c r="I481">
        <v>18.670000000000002</v>
      </c>
      <c r="J481">
        <v>19.403654</v>
      </c>
      <c r="K481">
        <v>0.38700699999999999</v>
      </c>
      <c r="L481">
        <v>0.35081299999999999</v>
      </c>
      <c r="M481" t="b">
        <v>1</v>
      </c>
      <c r="N481">
        <v>1</v>
      </c>
    </row>
    <row r="482" spans="1:14">
      <c r="A482" s="28">
        <v>43700.125</v>
      </c>
      <c r="B482" s="28">
        <v>43699.958333333336</v>
      </c>
      <c r="C482">
        <v>34964545</v>
      </c>
      <c r="D482" t="s">
        <v>233</v>
      </c>
      <c r="G482" t="s">
        <v>234</v>
      </c>
      <c r="I482">
        <v>17.329999999999998</v>
      </c>
      <c r="J482">
        <v>18.223983</v>
      </c>
      <c r="K482">
        <v>0.62485999999999997</v>
      </c>
      <c r="L482">
        <v>0.265789</v>
      </c>
      <c r="M482" t="b">
        <v>1</v>
      </c>
      <c r="N482">
        <v>1</v>
      </c>
    </row>
    <row r="483" spans="1:14">
      <c r="A483" s="28">
        <v>43700.166666666664</v>
      </c>
      <c r="B483" s="28">
        <v>43700</v>
      </c>
      <c r="C483">
        <v>34964545</v>
      </c>
      <c r="D483" t="s">
        <v>233</v>
      </c>
      <c r="G483" t="s">
        <v>234</v>
      </c>
      <c r="I483">
        <v>19.04</v>
      </c>
      <c r="J483">
        <v>19.748774999999998</v>
      </c>
      <c r="K483">
        <v>0.45322800000000002</v>
      </c>
      <c r="L483">
        <v>0.259714</v>
      </c>
      <c r="M483" t="b">
        <v>1</v>
      </c>
      <c r="N483">
        <v>1</v>
      </c>
    </row>
    <row r="484" spans="1:14">
      <c r="A484" s="28">
        <v>43700.208333333336</v>
      </c>
      <c r="B484" s="28">
        <v>43700.041666666664</v>
      </c>
      <c r="C484">
        <v>34964545</v>
      </c>
      <c r="D484" t="s">
        <v>233</v>
      </c>
      <c r="G484" t="s">
        <v>234</v>
      </c>
      <c r="I484">
        <v>17.39</v>
      </c>
      <c r="J484">
        <v>18.894442999999999</v>
      </c>
      <c r="K484">
        <v>1.226283</v>
      </c>
      <c r="L484">
        <v>0.27649299999999999</v>
      </c>
      <c r="M484" t="b">
        <v>1</v>
      </c>
      <c r="N484">
        <v>1</v>
      </c>
    </row>
    <row r="485" spans="1:14">
      <c r="A485" s="28">
        <v>43700.25</v>
      </c>
      <c r="B485" s="28">
        <v>43700.083333333336</v>
      </c>
      <c r="C485">
        <v>34964545</v>
      </c>
      <c r="D485" t="s">
        <v>233</v>
      </c>
      <c r="G485" t="s">
        <v>234</v>
      </c>
      <c r="I485">
        <v>15.59</v>
      </c>
      <c r="J485">
        <v>17.003672999999999</v>
      </c>
      <c r="K485">
        <v>1.1275489999999999</v>
      </c>
      <c r="L485">
        <v>0.28279100000000001</v>
      </c>
      <c r="M485" t="b">
        <v>1</v>
      </c>
      <c r="N485">
        <v>1</v>
      </c>
    </row>
    <row r="486" spans="1:14">
      <c r="A486" s="28">
        <v>43700.291666666664</v>
      </c>
      <c r="B486" s="28">
        <v>43700.125</v>
      </c>
      <c r="C486">
        <v>34964545</v>
      </c>
      <c r="D486" t="s">
        <v>233</v>
      </c>
      <c r="G486" t="s">
        <v>234</v>
      </c>
      <c r="I486">
        <v>16.82</v>
      </c>
      <c r="J486">
        <v>18.011576999999999</v>
      </c>
      <c r="K486">
        <v>0.85321899999999995</v>
      </c>
      <c r="L486">
        <v>0.33752500000000002</v>
      </c>
      <c r="M486" t="b">
        <v>1</v>
      </c>
      <c r="N486">
        <v>1</v>
      </c>
    </row>
    <row r="487" spans="1:14">
      <c r="A487" s="28">
        <v>43700.333333333336</v>
      </c>
      <c r="B487" s="28">
        <v>43700.166666666664</v>
      </c>
      <c r="C487">
        <v>34964545</v>
      </c>
      <c r="D487" t="s">
        <v>233</v>
      </c>
      <c r="G487" t="s">
        <v>234</v>
      </c>
      <c r="I487">
        <v>14.96</v>
      </c>
      <c r="J487">
        <v>17.648378000000001</v>
      </c>
      <c r="K487">
        <v>2.3800129999999999</v>
      </c>
      <c r="L487">
        <v>0.31086599999999998</v>
      </c>
      <c r="M487" t="b">
        <v>1</v>
      </c>
      <c r="N487">
        <v>1</v>
      </c>
    </row>
    <row r="488" spans="1:14">
      <c r="A488" s="28">
        <v>43700.375</v>
      </c>
      <c r="B488" s="28">
        <v>43700.208333333336</v>
      </c>
      <c r="C488">
        <v>34964545</v>
      </c>
      <c r="D488" t="s">
        <v>233</v>
      </c>
      <c r="G488" t="s">
        <v>234</v>
      </c>
      <c r="I488">
        <v>16.54</v>
      </c>
      <c r="J488">
        <v>20.148177</v>
      </c>
      <c r="K488">
        <v>3.307045</v>
      </c>
      <c r="L488">
        <v>0.30446499999999999</v>
      </c>
      <c r="M488" t="b">
        <v>1</v>
      </c>
      <c r="N488">
        <v>1</v>
      </c>
    </row>
    <row r="489" spans="1:14">
      <c r="A489" s="28">
        <v>43700.416666666664</v>
      </c>
      <c r="B489" s="28">
        <v>43700.25</v>
      </c>
      <c r="C489">
        <v>34964545</v>
      </c>
      <c r="D489" t="s">
        <v>233</v>
      </c>
      <c r="G489" t="s">
        <v>234</v>
      </c>
      <c r="I489">
        <v>18.73</v>
      </c>
      <c r="J489">
        <v>21.387974</v>
      </c>
      <c r="K489">
        <v>2.3665310000000002</v>
      </c>
      <c r="L489">
        <v>0.288109</v>
      </c>
      <c r="M489" t="b">
        <v>1</v>
      </c>
      <c r="N489">
        <v>1</v>
      </c>
    </row>
    <row r="490" spans="1:14">
      <c r="A490" s="28">
        <v>43700.458333333336</v>
      </c>
      <c r="B490" s="28">
        <v>43700.291666666664</v>
      </c>
      <c r="C490">
        <v>34964545</v>
      </c>
      <c r="D490" t="s">
        <v>233</v>
      </c>
      <c r="G490" t="s">
        <v>234</v>
      </c>
      <c r="I490">
        <v>18.16</v>
      </c>
      <c r="J490">
        <v>19.574109</v>
      </c>
      <c r="K490">
        <v>1.1818679999999999</v>
      </c>
      <c r="L490">
        <v>0.231408</v>
      </c>
      <c r="M490" t="b">
        <v>1</v>
      </c>
      <c r="N490">
        <v>1</v>
      </c>
    </row>
    <row r="491" spans="1:14">
      <c r="A491" s="28">
        <v>43700.5</v>
      </c>
      <c r="B491" s="28">
        <v>43700.333333333336</v>
      </c>
      <c r="C491">
        <v>34964545</v>
      </c>
      <c r="D491" t="s">
        <v>233</v>
      </c>
      <c r="G491" t="s">
        <v>234</v>
      </c>
      <c r="I491">
        <v>22.12</v>
      </c>
      <c r="J491">
        <v>25.42801</v>
      </c>
      <c r="K491">
        <v>2.9700790000000001</v>
      </c>
      <c r="L491">
        <v>0.34209800000000001</v>
      </c>
      <c r="M491" t="b">
        <v>1</v>
      </c>
      <c r="N491">
        <v>1</v>
      </c>
    </row>
    <row r="492" spans="1:14">
      <c r="A492" s="28">
        <v>43700.541666666664</v>
      </c>
      <c r="B492" s="28">
        <v>43700.375</v>
      </c>
      <c r="C492">
        <v>34964545</v>
      </c>
      <c r="D492" t="s">
        <v>233</v>
      </c>
      <c r="G492" t="s">
        <v>234</v>
      </c>
      <c r="I492">
        <v>23.34</v>
      </c>
      <c r="J492">
        <v>27.332592999999999</v>
      </c>
      <c r="K492">
        <v>3.6143290000000001</v>
      </c>
      <c r="L492">
        <v>0.37409799999999999</v>
      </c>
      <c r="M492" t="b">
        <v>1</v>
      </c>
      <c r="N492">
        <v>1</v>
      </c>
    </row>
    <row r="493" spans="1:14">
      <c r="A493" s="28">
        <v>43700.583333333336</v>
      </c>
      <c r="B493" s="28">
        <v>43700.416666666664</v>
      </c>
      <c r="C493">
        <v>34964545</v>
      </c>
      <c r="D493" t="s">
        <v>233</v>
      </c>
      <c r="G493" t="s">
        <v>234</v>
      </c>
      <c r="I493">
        <v>20.3</v>
      </c>
      <c r="J493">
        <v>23.949624</v>
      </c>
      <c r="K493">
        <v>3.283636</v>
      </c>
      <c r="L493">
        <v>0.363487</v>
      </c>
      <c r="M493" t="b">
        <v>1</v>
      </c>
      <c r="N493">
        <v>1</v>
      </c>
    </row>
    <row r="494" spans="1:14">
      <c r="A494" s="28">
        <v>43700.625</v>
      </c>
      <c r="B494" s="28">
        <v>43700.458333333336</v>
      </c>
      <c r="C494">
        <v>34964545</v>
      </c>
      <c r="D494" t="s">
        <v>233</v>
      </c>
      <c r="G494" t="s">
        <v>234</v>
      </c>
      <c r="I494">
        <v>22.98</v>
      </c>
      <c r="J494">
        <v>27.998937000000002</v>
      </c>
      <c r="K494">
        <v>4.6052030000000004</v>
      </c>
      <c r="L494">
        <v>0.41790100000000002</v>
      </c>
      <c r="M494" t="b">
        <v>1</v>
      </c>
      <c r="N494">
        <v>1</v>
      </c>
    </row>
    <row r="495" spans="1:14">
      <c r="A495" s="28">
        <v>43700.666666666664</v>
      </c>
      <c r="B495" s="28">
        <v>43700.5</v>
      </c>
      <c r="C495">
        <v>34964545</v>
      </c>
      <c r="D495" t="s">
        <v>233</v>
      </c>
      <c r="G495" t="s">
        <v>234</v>
      </c>
      <c r="I495">
        <v>20.12</v>
      </c>
      <c r="J495">
        <v>23.801193999999999</v>
      </c>
      <c r="K495">
        <v>3.287925</v>
      </c>
      <c r="L495">
        <v>0.39326899999999998</v>
      </c>
      <c r="M495" t="b">
        <v>1</v>
      </c>
      <c r="N495">
        <v>1</v>
      </c>
    </row>
    <row r="496" spans="1:14">
      <c r="A496" s="28">
        <v>43700.708333333336</v>
      </c>
      <c r="B496" s="28">
        <v>43700.541666666664</v>
      </c>
      <c r="C496">
        <v>34964545</v>
      </c>
      <c r="D496" t="s">
        <v>233</v>
      </c>
      <c r="G496" t="s">
        <v>234</v>
      </c>
      <c r="I496">
        <v>21.05</v>
      </c>
      <c r="J496">
        <v>25.350531</v>
      </c>
      <c r="K496">
        <v>3.8963269999999999</v>
      </c>
      <c r="L496">
        <v>0.40087099999999998</v>
      </c>
      <c r="M496" t="b">
        <v>1</v>
      </c>
      <c r="N496">
        <v>1</v>
      </c>
    </row>
    <row r="497" spans="1:14">
      <c r="A497" s="28">
        <v>43700.75</v>
      </c>
      <c r="B497" s="28">
        <v>43700.583333333336</v>
      </c>
      <c r="C497">
        <v>34964545</v>
      </c>
      <c r="D497" t="s">
        <v>233</v>
      </c>
      <c r="G497" t="s">
        <v>234</v>
      </c>
      <c r="I497">
        <v>21.13</v>
      </c>
      <c r="J497">
        <v>25.496428999999999</v>
      </c>
      <c r="K497">
        <v>3.9343659999999998</v>
      </c>
      <c r="L497">
        <v>0.43622899999999998</v>
      </c>
      <c r="M497" t="b">
        <v>1</v>
      </c>
      <c r="N497">
        <v>1</v>
      </c>
    </row>
    <row r="498" spans="1:14">
      <c r="A498" s="28">
        <v>43700.791666666664</v>
      </c>
      <c r="B498" s="28">
        <v>43700.625</v>
      </c>
      <c r="C498">
        <v>34964545</v>
      </c>
      <c r="D498" t="s">
        <v>233</v>
      </c>
      <c r="G498" t="s">
        <v>234</v>
      </c>
      <c r="I498">
        <v>26.6</v>
      </c>
      <c r="J498">
        <v>52.470440000000004</v>
      </c>
      <c r="K498">
        <v>25.298642999999998</v>
      </c>
      <c r="L498">
        <v>0.56846399999999997</v>
      </c>
      <c r="M498" t="b">
        <v>1</v>
      </c>
      <c r="N498">
        <v>1</v>
      </c>
    </row>
    <row r="499" spans="1:14">
      <c r="A499" s="28">
        <v>43700.833333333336</v>
      </c>
      <c r="B499" s="28">
        <v>43700.666666666664</v>
      </c>
      <c r="C499">
        <v>34964545</v>
      </c>
      <c r="D499" t="s">
        <v>233</v>
      </c>
      <c r="G499" t="s">
        <v>234</v>
      </c>
      <c r="I499">
        <v>20.95</v>
      </c>
      <c r="J499">
        <v>25.126949</v>
      </c>
      <c r="K499">
        <v>3.77983</v>
      </c>
      <c r="L499">
        <v>0.39961999999999998</v>
      </c>
      <c r="M499" t="b">
        <v>1</v>
      </c>
      <c r="N499">
        <v>1</v>
      </c>
    </row>
    <row r="500" spans="1:14">
      <c r="A500" s="28">
        <v>43700.875</v>
      </c>
      <c r="B500" s="28">
        <v>43700.708333333336</v>
      </c>
      <c r="C500">
        <v>34964545</v>
      </c>
      <c r="D500" t="s">
        <v>233</v>
      </c>
      <c r="G500" t="s">
        <v>234</v>
      </c>
      <c r="I500">
        <v>20.29</v>
      </c>
      <c r="J500">
        <v>24.348247000000001</v>
      </c>
      <c r="K500">
        <v>3.691961</v>
      </c>
      <c r="L500">
        <v>0.36961899999999998</v>
      </c>
      <c r="M500" t="b">
        <v>1</v>
      </c>
      <c r="N500">
        <v>1</v>
      </c>
    </row>
    <row r="501" spans="1:14">
      <c r="A501" s="28">
        <v>43700.916666666664</v>
      </c>
      <c r="B501" s="28">
        <v>43700.75</v>
      </c>
      <c r="C501">
        <v>34964545</v>
      </c>
      <c r="D501" t="s">
        <v>233</v>
      </c>
      <c r="G501" t="s">
        <v>234</v>
      </c>
      <c r="I501">
        <v>18.84</v>
      </c>
      <c r="J501">
        <v>22.468561000000001</v>
      </c>
      <c r="K501">
        <v>3.3306640000000001</v>
      </c>
      <c r="L501">
        <v>0.30123</v>
      </c>
      <c r="M501" t="b">
        <v>1</v>
      </c>
      <c r="N501">
        <v>1</v>
      </c>
    </row>
    <row r="502" spans="1:14">
      <c r="A502" s="28">
        <v>43700.958333333336</v>
      </c>
      <c r="B502" s="28">
        <v>43700.791666666664</v>
      </c>
      <c r="C502">
        <v>34964545</v>
      </c>
      <c r="D502" t="s">
        <v>233</v>
      </c>
      <c r="G502" t="s">
        <v>234</v>
      </c>
      <c r="I502">
        <v>17.73</v>
      </c>
      <c r="J502">
        <v>20.697291</v>
      </c>
      <c r="K502">
        <v>2.7046299999999999</v>
      </c>
      <c r="L502">
        <v>0.26682800000000001</v>
      </c>
      <c r="M502" t="b">
        <v>1</v>
      </c>
      <c r="N502">
        <v>1</v>
      </c>
    </row>
    <row r="503" spans="1:14">
      <c r="A503" s="28">
        <v>43701</v>
      </c>
      <c r="B503" s="28">
        <v>43700.833333333336</v>
      </c>
      <c r="C503">
        <v>34964545</v>
      </c>
      <c r="D503" t="s">
        <v>233</v>
      </c>
      <c r="G503" t="s">
        <v>234</v>
      </c>
      <c r="I503">
        <v>17.84</v>
      </c>
      <c r="J503">
        <v>20.495374999999999</v>
      </c>
      <c r="K503">
        <v>2.3649110000000002</v>
      </c>
      <c r="L503">
        <v>0.290464</v>
      </c>
      <c r="M503" t="b">
        <v>1</v>
      </c>
      <c r="N503">
        <v>1</v>
      </c>
    </row>
    <row r="504" spans="1:14">
      <c r="A504" s="28">
        <v>43701.041666666664</v>
      </c>
      <c r="B504" s="28">
        <v>43700.875</v>
      </c>
      <c r="C504">
        <v>34964545</v>
      </c>
      <c r="D504" t="s">
        <v>233</v>
      </c>
      <c r="G504" t="s">
        <v>234</v>
      </c>
      <c r="I504">
        <v>15.97</v>
      </c>
      <c r="J504">
        <v>18.202589</v>
      </c>
      <c r="K504">
        <v>1.9832019999999999</v>
      </c>
      <c r="L504">
        <v>0.246887</v>
      </c>
      <c r="M504" t="b">
        <v>1</v>
      </c>
      <c r="N504">
        <v>1</v>
      </c>
    </row>
    <row r="505" spans="1:14">
      <c r="A505" s="28">
        <v>43701.083333333336</v>
      </c>
      <c r="B505" s="28">
        <v>43700.916666666664</v>
      </c>
      <c r="C505">
        <v>34964545</v>
      </c>
      <c r="D505" t="s">
        <v>233</v>
      </c>
      <c r="G505" t="s">
        <v>234</v>
      </c>
      <c r="I505">
        <v>14.61</v>
      </c>
      <c r="J505">
        <v>16.118915999999999</v>
      </c>
      <c r="K505">
        <v>1.294799</v>
      </c>
      <c r="L505">
        <v>0.211617</v>
      </c>
      <c r="M505" t="b">
        <v>1</v>
      </c>
      <c r="N505">
        <v>1</v>
      </c>
    </row>
    <row r="506" spans="1:14">
      <c r="A506" s="28">
        <v>43701.125</v>
      </c>
      <c r="B506" s="28">
        <v>43700.958333333336</v>
      </c>
      <c r="C506">
        <v>34964545</v>
      </c>
      <c r="D506" t="s">
        <v>233</v>
      </c>
      <c r="G506" t="s">
        <v>234</v>
      </c>
      <c r="I506">
        <v>14.88</v>
      </c>
      <c r="J506">
        <v>16.279823</v>
      </c>
      <c r="K506">
        <v>1.1208400000000001</v>
      </c>
      <c r="L506">
        <v>0.28231600000000001</v>
      </c>
      <c r="M506" t="b">
        <v>1</v>
      </c>
      <c r="N506">
        <v>1</v>
      </c>
    </row>
    <row r="507" spans="1:14">
      <c r="A507" s="28">
        <v>43701.166666666664</v>
      </c>
      <c r="B507" s="28">
        <v>43701</v>
      </c>
      <c r="C507">
        <v>34964545</v>
      </c>
      <c r="D507" t="s">
        <v>233</v>
      </c>
      <c r="G507" t="s">
        <v>234</v>
      </c>
      <c r="I507">
        <v>14.14</v>
      </c>
      <c r="J507">
        <v>14.456073</v>
      </c>
      <c r="K507">
        <v>6.9169999999999995E-2</v>
      </c>
      <c r="L507">
        <v>0.24690300000000001</v>
      </c>
      <c r="M507" t="b">
        <v>1</v>
      </c>
      <c r="N507">
        <v>1</v>
      </c>
    </row>
    <row r="508" spans="1:14">
      <c r="A508" s="28">
        <v>43701.208333333336</v>
      </c>
      <c r="B508" s="28">
        <v>43701.041666666664</v>
      </c>
      <c r="C508">
        <v>34964545</v>
      </c>
      <c r="D508" t="s">
        <v>233</v>
      </c>
      <c r="G508" t="s">
        <v>234</v>
      </c>
      <c r="I508">
        <v>14.82</v>
      </c>
      <c r="J508">
        <v>16.095727</v>
      </c>
      <c r="K508">
        <v>1.0426960000000001</v>
      </c>
      <c r="L508">
        <v>0.23386499999999999</v>
      </c>
      <c r="M508" t="b">
        <v>1</v>
      </c>
      <c r="N508">
        <v>1</v>
      </c>
    </row>
    <row r="509" spans="1:14">
      <c r="A509" s="28">
        <v>43701.25</v>
      </c>
      <c r="B509" s="28">
        <v>43701.083333333336</v>
      </c>
      <c r="C509">
        <v>34964545</v>
      </c>
      <c r="D509" t="s">
        <v>233</v>
      </c>
      <c r="G509" t="s">
        <v>234</v>
      </c>
      <c r="I509">
        <v>14.87</v>
      </c>
      <c r="J509">
        <v>16.521497</v>
      </c>
      <c r="K509">
        <v>1.4196599999999999</v>
      </c>
      <c r="L509">
        <v>0.23350399999999999</v>
      </c>
      <c r="M509" t="b">
        <v>1</v>
      </c>
      <c r="N509">
        <v>1</v>
      </c>
    </row>
    <row r="510" spans="1:14">
      <c r="A510" s="28">
        <v>43701.291666666664</v>
      </c>
      <c r="B510" s="28">
        <v>43701.125</v>
      </c>
      <c r="C510">
        <v>34964545</v>
      </c>
      <c r="D510" t="s">
        <v>233</v>
      </c>
      <c r="G510" t="s">
        <v>234</v>
      </c>
      <c r="I510">
        <v>13.23</v>
      </c>
      <c r="J510">
        <v>14.040797</v>
      </c>
      <c r="K510">
        <v>0.61283799999999999</v>
      </c>
      <c r="L510">
        <v>0.19796</v>
      </c>
      <c r="M510" t="b">
        <v>1</v>
      </c>
      <c r="N510">
        <v>1</v>
      </c>
    </row>
    <row r="511" spans="1:14">
      <c r="A511" s="28">
        <v>43701.333333333336</v>
      </c>
      <c r="B511" s="28">
        <v>43701.166666666664</v>
      </c>
      <c r="C511">
        <v>34964545</v>
      </c>
      <c r="D511" t="s">
        <v>233</v>
      </c>
      <c r="G511" t="s">
        <v>234</v>
      </c>
      <c r="I511">
        <v>12.42</v>
      </c>
      <c r="J511">
        <v>12.943576</v>
      </c>
      <c r="K511">
        <v>0.34418100000000001</v>
      </c>
      <c r="L511">
        <v>0.175229</v>
      </c>
      <c r="M511" t="b">
        <v>1</v>
      </c>
      <c r="N511">
        <v>1</v>
      </c>
    </row>
    <row r="512" spans="1:14">
      <c r="A512" s="28">
        <v>43701.375</v>
      </c>
      <c r="B512" s="28">
        <v>43701.208333333336</v>
      </c>
      <c r="C512">
        <v>34964545</v>
      </c>
      <c r="D512" t="s">
        <v>233</v>
      </c>
      <c r="G512" t="s">
        <v>234</v>
      </c>
      <c r="I512">
        <v>12.93</v>
      </c>
      <c r="J512">
        <v>13.632913</v>
      </c>
      <c r="K512">
        <v>0.53772200000000003</v>
      </c>
      <c r="L512">
        <v>0.16602500000000001</v>
      </c>
      <c r="M512" t="b">
        <v>1</v>
      </c>
      <c r="N512">
        <v>1</v>
      </c>
    </row>
    <row r="513" spans="1:14">
      <c r="A513" s="28">
        <v>43701.416666666664</v>
      </c>
      <c r="B513" s="28">
        <v>43701.25</v>
      </c>
      <c r="C513">
        <v>34964545</v>
      </c>
      <c r="D513" t="s">
        <v>233</v>
      </c>
      <c r="G513" t="s">
        <v>234</v>
      </c>
      <c r="I513">
        <v>12.59</v>
      </c>
      <c r="J513">
        <v>13.468510999999999</v>
      </c>
      <c r="K513">
        <v>0.72418300000000002</v>
      </c>
      <c r="L513">
        <v>0.15099499999999999</v>
      </c>
      <c r="M513" t="b">
        <v>1</v>
      </c>
      <c r="N513">
        <v>1</v>
      </c>
    </row>
    <row r="514" spans="1:14">
      <c r="A514" s="28">
        <v>43701.458333333336</v>
      </c>
      <c r="B514" s="28">
        <v>43701.291666666664</v>
      </c>
      <c r="C514">
        <v>34964545</v>
      </c>
      <c r="D514" t="s">
        <v>233</v>
      </c>
      <c r="G514" t="s">
        <v>234</v>
      </c>
      <c r="I514">
        <v>12.51</v>
      </c>
      <c r="J514">
        <v>12.997316</v>
      </c>
      <c r="K514">
        <v>0.34061999999999998</v>
      </c>
      <c r="L514">
        <v>0.14419599999999999</v>
      </c>
      <c r="M514" t="b">
        <v>1</v>
      </c>
      <c r="N514">
        <v>1</v>
      </c>
    </row>
    <row r="515" spans="1:14">
      <c r="A515" s="28">
        <v>43701.5</v>
      </c>
      <c r="B515" s="28">
        <v>43701.333333333336</v>
      </c>
      <c r="C515">
        <v>34964545</v>
      </c>
      <c r="D515" t="s">
        <v>233</v>
      </c>
      <c r="G515" t="s">
        <v>234</v>
      </c>
      <c r="I515">
        <v>13.96</v>
      </c>
      <c r="J515">
        <v>15.406243</v>
      </c>
      <c r="K515">
        <v>1.312243</v>
      </c>
      <c r="L515">
        <v>0.13649900000000001</v>
      </c>
      <c r="M515" t="b">
        <v>1</v>
      </c>
      <c r="N515">
        <v>1</v>
      </c>
    </row>
    <row r="516" spans="1:14">
      <c r="A516" s="28">
        <v>43701.541666666664</v>
      </c>
      <c r="B516" s="28">
        <v>43701.375</v>
      </c>
      <c r="C516">
        <v>34964545</v>
      </c>
      <c r="D516" t="s">
        <v>233</v>
      </c>
      <c r="G516" t="s">
        <v>234</v>
      </c>
      <c r="I516">
        <v>14.28</v>
      </c>
      <c r="J516">
        <v>15.869315</v>
      </c>
      <c r="K516">
        <v>1.4977279999999999</v>
      </c>
      <c r="L516">
        <v>9.3254000000000004E-2</v>
      </c>
      <c r="M516" t="b">
        <v>1</v>
      </c>
      <c r="N516">
        <v>1</v>
      </c>
    </row>
    <row r="517" spans="1:14">
      <c r="A517" s="28">
        <v>43701.583333333336</v>
      </c>
      <c r="B517" s="28">
        <v>43701.416666666664</v>
      </c>
      <c r="C517">
        <v>34964545</v>
      </c>
      <c r="D517" t="s">
        <v>233</v>
      </c>
      <c r="G517" t="s">
        <v>234</v>
      </c>
      <c r="I517">
        <v>15.02</v>
      </c>
      <c r="J517">
        <v>17.546181000000001</v>
      </c>
      <c r="K517">
        <v>2.3930549999999999</v>
      </c>
      <c r="L517">
        <v>0.136459</v>
      </c>
      <c r="M517" t="b">
        <v>1</v>
      </c>
      <c r="N517">
        <v>1</v>
      </c>
    </row>
    <row r="518" spans="1:14">
      <c r="A518" s="28">
        <v>43701.625</v>
      </c>
      <c r="B518" s="28">
        <v>43701.458333333336</v>
      </c>
      <c r="C518">
        <v>34964545</v>
      </c>
      <c r="D518" t="s">
        <v>233</v>
      </c>
      <c r="G518" t="s">
        <v>234</v>
      </c>
      <c r="I518">
        <v>17.02</v>
      </c>
      <c r="J518">
        <v>20.374251000000001</v>
      </c>
      <c r="K518">
        <v>3.1686480000000001</v>
      </c>
      <c r="L518">
        <v>0.18393699999999999</v>
      </c>
      <c r="M518" t="b">
        <v>1</v>
      </c>
      <c r="N518">
        <v>1</v>
      </c>
    </row>
    <row r="519" spans="1:14">
      <c r="A519" s="28">
        <v>43701.666666666664</v>
      </c>
      <c r="B519" s="28">
        <v>43701.5</v>
      </c>
      <c r="C519">
        <v>34964545</v>
      </c>
      <c r="D519" t="s">
        <v>233</v>
      </c>
      <c r="G519" t="s">
        <v>234</v>
      </c>
      <c r="I519">
        <v>17.43</v>
      </c>
      <c r="J519">
        <v>20.710913000000001</v>
      </c>
      <c r="K519">
        <v>3.1060910000000002</v>
      </c>
      <c r="L519">
        <v>0.17565600000000001</v>
      </c>
      <c r="M519" t="b">
        <v>1</v>
      </c>
      <c r="N519">
        <v>1</v>
      </c>
    </row>
    <row r="520" spans="1:14">
      <c r="A520" s="28">
        <v>43701.708333333336</v>
      </c>
      <c r="B520" s="28">
        <v>43701.541666666664</v>
      </c>
      <c r="C520">
        <v>34964545</v>
      </c>
      <c r="D520" t="s">
        <v>233</v>
      </c>
      <c r="G520" t="s">
        <v>234</v>
      </c>
      <c r="I520">
        <v>18.07</v>
      </c>
      <c r="J520">
        <v>20.798964000000002</v>
      </c>
      <c r="K520">
        <v>2.5705230000000001</v>
      </c>
      <c r="L520">
        <v>0.160107</v>
      </c>
      <c r="M520" t="b">
        <v>1</v>
      </c>
      <c r="N520">
        <v>1</v>
      </c>
    </row>
    <row r="521" spans="1:14">
      <c r="A521" s="28">
        <v>43701.75</v>
      </c>
      <c r="B521" s="28">
        <v>43701.583333333336</v>
      </c>
      <c r="C521">
        <v>34964545</v>
      </c>
      <c r="D521" t="s">
        <v>233</v>
      </c>
      <c r="G521" t="s">
        <v>234</v>
      </c>
      <c r="I521">
        <v>18.100000000000001</v>
      </c>
      <c r="J521">
        <v>21.569113999999999</v>
      </c>
      <c r="K521">
        <v>3.3084929999999999</v>
      </c>
      <c r="L521">
        <v>0.16312099999999999</v>
      </c>
      <c r="M521" t="b">
        <v>1</v>
      </c>
      <c r="N521">
        <v>1</v>
      </c>
    </row>
    <row r="522" spans="1:14">
      <c r="A522" s="28">
        <v>43701.791666666664</v>
      </c>
      <c r="B522" s="28">
        <v>43701.625</v>
      </c>
      <c r="C522">
        <v>34964545</v>
      </c>
      <c r="D522" t="s">
        <v>233</v>
      </c>
      <c r="G522" t="s">
        <v>234</v>
      </c>
      <c r="I522">
        <v>18.23</v>
      </c>
      <c r="J522">
        <v>21.052493999999999</v>
      </c>
      <c r="K522">
        <v>2.6665990000000002</v>
      </c>
      <c r="L522">
        <v>0.15922800000000001</v>
      </c>
      <c r="M522" t="b">
        <v>1</v>
      </c>
      <c r="N522">
        <v>1</v>
      </c>
    </row>
    <row r="523" spans="1:14">
      <c r="A523" s="28">
        <v>43701.833333333336</v>
      </c>
      <c r="B523" s="28">
        <v>43701.666666666664</v>
      </c>
      <c r="C523">
        <v>34964545</v>
      </c>
      <c r="D523" t="s">
        <v>233</v>
      </c>
      <c r="G523" t="s">
        <v>234</v>
      </c>
      <c r="I523">
        <v>18.329999999999998</v>
      </c>
      <c r="J523">
        <v>20.808166</v>
      </c>
      <c r="K523">
        <v>2.3450350000000002</v>
      </c>
      <c r="L523">
        <v>0.134797</v>
      </c>
      <c r="M523" t="b">
        <v>1</v>
      </c>
      <c r="N523">
        <v>1</v>
      </c>
    </row>
    <row r="524" spans="1:14">
      <c r="A524" s="28">
        <v>43701.875</v>
      </c>
      <c r="B524" s="28">
        <v>43701.708333333336</v>
      </c>
      <c r="C524">
        <v>34964545</v>
      </c>
      <c r="D524" t="s">
        <v>233</v>
      </c>
      <c r="G524" t="s">
        <v>234</v>
      </c>
      <c r="I524">
        <v>18.38</v>
      </c>
      <c r="J524">
        <v>20.752835999999999</v>
      </c>
      <c r="K524">
        <v>2.2495829999999999</v>
      </c>
      <c r="L524">
        <v>0.12492</v>
      </c>
      <c r="M524" t="b">
        <v>1</v>
      </c>
      <c r="N524">
        <v>1</v>
      </c>
    </row>
    <row r="525" spans="1:14">
      <c r="A525" s="28">
        <v>43701.916666666664</v>
      </c>
      <c r="B525" s="28">
        <v>43701.75</v>
      </c>
      <c r="C525">
        <v>34964545</v>
      </c>
      <c r="D525" t="s">
        <v>233</v>
      </c>
      <c r="G525" t="s">
        <v>234</v>
      </c>
      <c r="I525">
        <v>16.579999999999998</v>
      </c>
      <c r="J525">
        <v>18.123065</v>
      </c>
      <c r="K525">
        <v>1.4490890000000001</v>
      </c>
      <c r="L525">
        <v>9.0642E-2</v>
      </c>
      <c r="M525" t="b">
        <v>1</v>
      </c>
      <c r="N525">
        <v>1</v>
      </c>
    </row>
    <row r="526" spans="1:14">
      <c r="A526" s="28">
        <v>43701.958333333336</v>
      </c>
      <c r="B526" s="28">
        <v>43701.791666666664</v>
      </c>
      <c r="C526">
        <v>34964545</v>
      </c>
      <c r="D526" t="s">
        <v>233</v>
      </c>
      <c r="G526" t="s">
        <v>234</v>
      </c>
      <c r="I526">
        <v>16.16</v>
      </c>
      <c r="J526">
        <v>17.895885</v>
      </c>
      <c r="K526">
        <v>1.6236010000000001</v>
      </c>
      <c r="L526">
        <v>0.11395</v>
      </c>
      <c r="M526" t="b">
        <v>1</v>
      </c>
      <c r="N526">
        <v>1</v>
      </c>
    </row>
    <row r="527" spans="1:14">
      <c r="A527" s="28">
        <v>43702</v>
      </c>
      <c r="B527" s="28">
        <v>43701.833333333336</v>
      </c>
      <c r="C527">
        <v>34964545</v>
      </c>
      <c r="D527" t="s">
        <v>233</v>
      </c>
      <c r="G527" t="s">
        <v>234</v>
      </c>
      <c r="I527">
        <v>17.59</v>
      </c>
      <c r="J527">
        <v>20.018872999999999</v>
      </c>
      <c r="K527">
        <v>2.2422170000000001</v>
      </c>
      <c r="L527">
        <v>0.18998899999999999</v>
      </c>
      <c r="M527" t="b">
        <v>1</v>
      </c>
      <c r="N527">
        <v>1</v>
      </c>
    </row>
    <row r="528" spans="1:14">
      <c r="A528" s="28">
        <v>43702.041666666664</v>
      </c>
      <c r="B528" s="28">
        <v>43701.875</v>
      </c>
      <c r="C528">
        <v>34964545</v>
      </c>
      <c r="D528" t="s">
        <v>233</v>
      </c>
      <c r="G528" t="s">
        <v>234</v>
      </c>
      <c r="I528">
        <v>16.62</v>
      </c>
      <c r="J528">
        <v>18.749085000000001</v>
      </c>
      <c r="K528">
        <v>1.9439759999999999</v>
      </c>
      <c r="L528">
        <v>0.18094299999999999</v>
      </c>
      <c r="M528" t="b">
        <v>1</v>
      </c>
      <c r="N528">
        <v>1</v>
      </c>
    </row>
    <row r="529" spans="1:14">
      <c r="A529" s="28">
        <v>43702.083333333336</v>
      </c>
      <c r="B529" s="28">
        <v>43701.916666666664</v>
      </c>
      <c r="C529">
        <v>34964545</v>
      </c>
      <c r="D529" t="s">
        <v>233</v>
      </c>
      <c r="G529" t="s">
        <v>234</v>
      </c>
      <c r="I529">
        <v>14.83</v>
      </c>
      <c r="J529">
        <v>17.255659999999999</v>
      </c>
      <c r="K529">
        <v>2.244729</v>
      </c>
      <c r="L529">
        <v>0.18176500000000001</v>
      </c>
      <c r="M529" t="b">
        <v>1</v>
      </c>
      <c r="N529">
        <v>1</v>
      </c>
    </row>
    <row r="530" spans="1:14">
      <c r="A530" s="28">
        <v>43702.125</v>
      </c>
      <c r="B530" s="28">
        <v>43701.958333333336</v>
      </c>
      <c r="C530">
        <v>34964545</v>
      </c>
      <c r="D530" t="s">
        <v>233</v>
      </c>
      <c r="G530" t="s">
        <v>234</v>
      </c>
      <c r="I530">
        <v>12.59</v>
      </c>
      <c r="J530">
        <v>13.215211</v>
      </c>
      <c r="K530">
        <v>0.45547300000000002</v>
      </c>
      <c r="L530">
        <v>0.169738</v>
      </c>
      <c r="M530" t="b">
        <v>1</v>
      </c>
      <c r="N530">
        <v>1</v>
      </c>
    </row>
    <row r="531" spans="1:14">
      <c r="A531" s="28">
        <v>43702.166666666664</v>
      </c>
      <c r="B531" s="28">
        <v>43702</v>
      </c>
      <c r="C531">
        <v>34964545</v>
      </c>
      <c r="D531" t="s">
        <v>233</v>
      </c>
      <c r="G531" t="s">
        <v>234</v>
      </c>
      <c r="I531">
        <v>10.46</v>
      </c>
      <c r="J531">
        <v>10.584629</v>
      </c>
      <c r="K531">
        <v>0</v>
      </c>
      <c r="L531">
        <v>0.121296</v>
      </c>
      <c r="M531" t="b">
        <v>1</v>
      </c>
      <c r="N531">
        <v>1</v>
      </c>
    </row>
    <row r="532" spans="1:14">
      <c r="A532" s="28">
        <v>43702.208333333336</v>
      </c>
      <c r="B532" s="28">
        <v>43702.041666666664</v>
      </c>
      <c r="C532">
        <v>34964545</v>
      </c>
      <c r="D532" t="s">
        <v>233</v>
      </c>
      <c r="G532" t="s">
        <v>234</v>
      </c>
      <c r="I532">
        <v>10.64</v>
      </c>
      <c r="J532">
        <v>10.754752999999999</v>
      </c>
      <c r="K532">
        <v>0</v>
      </c>
      <c r="L532">
        <v>0.11142000000000001</v>
      </c>
      <c r="M532" t="b">
        <v>1</v>
      </c>
      <c r="N532">
        <v>1</v>
      </c>
    </row>
    <row r="533" spans="1:14">
      <c r="A533" s="28">
        <v>43702.25</v>
      </c>
      <c r="B533" s="28">
        <v>43702.083333333336</v>
      </c>
      <c r="C533">
        <v>34964545</v>
      </c>
      <c r="D533" t="s">
        <v>233</v>
      </c>
      <c r="G533" t="s">
        <v>234</v>
      </c>
      <c r="I533">
        <v>10.32</v>
      </c>
      <c r="J533">
        <v>10.400097000000001</v>
      </c>
      <c r="K533">
        <v>0</v>
      </c>
      <c r="L533">
        <v>8.5097000000000006E-2</v>
      </c>
      <c r="M533" t="b">
        <v>1</v>
      </c>
      <c r="N533">
        <v>1</v>
      </c>
    </row>
    <row r="534" spans="1:14">
      <c r="A534" s="28">
        <v>43702.291666666664</v>
      </c>
      <c r="B534" s="28">
        <v>43702.125</v>
      </c>
      <c r="C534">
        <v>34964545</v>
      </c>
      <c r="D534" t="s">
        <v>233</v>
      </c>
      <c r="G534" t="s">
        <v>234</v>
      </c>
      <c r="I534">
        <v>9.91</v>
      </c>
      <c r="J534">
        <v>9.9893230000000006</v>
      </c>
      <c r="K534">
        <v>0</v>
      </c>
      <c r="L534">
        <v>7.5157000000000002E-2</v>
      </c>
      <c r="M534" t="b">
        <v>1</v>
      </c>
      <c r="N534">
        <v>1</v>
      </c>
    </row>
    <row r="535" spans="1:14">
      <c r="A535" s="28">
        <v>43702.333333333336</v>
      </c>
      <c r="B535" s="28">
        <v>43702.166666666664</v>
      </c>
      <c r="C535">
        <v>34964545</v>
      </c>
      <c r="D535" t="s">
        <v>233</v>
      </c>
      <c r="G535" t="s">
        <v>234</v>
      </c>
      <c r="I535">
        <v>9.1999999999999993</v>
      </c>
      <c r="J535">
        <v>9.2861080000000005</v>
      </c>
      <c r="K535">
        <v>0</v>
      </c>
      <c r="L535">
        <v>8.4442000000000003E-2</v>
      </c>
      <c r="M535" t="b">
        <v>1</v>
      </c>
      <c r="N535">
        <v>1</v>
      </c>
    </row>
    <row r="536" spans="1:14">
      <c r="A536" s="28">
        <v>43702.375</v>
      </c>
      <c r="B536" s="28">
        <v>43702.208333333336</v>
      </c>
      <c r="C536">
        <v>34964545</v>
      </c>
      <c r="D536" t="s">
        <v>233</v>
      </c>
      <c r="G536" t="s">
        <v>234</v>
      </c>
      <c r="I536">
        <v>10.199999999999999</v>
      </c>
      <c r="J536">
        <v>10.293822</v>
      </c>
      <c r="K536">
        <v>0</v>
      </c>
      <c r="L536">
        <v>9.4655000000000003E-2</v>
      </c>
      <c r="M536" t="b">
        <v>1</v>
      </c>
      <c r="N536">
        <v>1</v>
      </c>
    </row>
    <row r="537" spans="1:14">
      <c r="A537" s="28">
        <v>43702.416666666664</v>
      </c>
      <c r="B537" s="28">
        <v>43702.25</v>
      </c>
      <c r="C537">
        <v>34964545</v>
      </c>
      <c r="D537" t="s">
        <v>233</v>
      </c>
      <c r="G537" t="s">
        <v>234</v>
      </c>
      <c r="I537">
        <v>9.9600000000000009</v>
      </c>
      <c r="J537">
        <v>10.041869</v>
      </c>
      <c r="K537">
        <v>0</v>
      </c>
      <c r="L537">
        <v>8.0201999999999996E-2</v>
      </c>
      <c r="M537" t="b">
        <v>1</v>
      </c>
      <c r="N537">
        <v>1</v>
      </c>
    </row>
    <row r="538" spans="1:14">
      <c r="A538" s="28">
        <v>43702.458333333336</v>
      </c>
      <c r="B538" s="28">
        <v>43702.291666666664</v>
      </c>
      <c r="C538">
        <v>34964545</v>
      </c>
      <c r="D538" t="s">
        <v>233</v>
      </c>
      <c r="G538" t="s">
        <v>234</v>
      </c>
      <c r="I538">
        <v>7.69</v>
      </c>
      <c r="J538">
        <v>7.7353180000000004</v>
      </c>
      <c r="K538">
        <v>0</v>
      </c>
      <c r="L538">
        <v>4.8652000000000001E-2</v>
      </c>
      <c r="M538" t="b">
        <v>1</v>
      </c>
      <c r="N538">
        <v>1</v>
      </c>
    </row>
    <row r="539" spans="1:14">
      <c r="A539" s="28">
        <v>43702.5</v>
      </c>
      <c r="B539" s="28">
        <v>43702.333333333336</v>
      </c>
      <c r="C539">
        <v>34964545</v>
      </c>
      <c r="D539" t="s">
        <v>233</v>
      </c>
      <c r="G539" t="s">
        <v>234</v>
      </c>
      <c r="I539">
        <v>10.67</v>
      </c>
      <c r="J539">
        <v>10.822107000000001</v>
      </c>
      <c r="K539">
        <v>7.0775000000000005E-2</v>
      </c>
      <c r="L539">
        <v>8.6332000000000006E-2</v>
      </c>
      <c r="M539" t="b">
        <v>1</v>
      </c>
      <c r="N539">
        <v>1</v>
      </c>
    </row>
    <row r="540" spans="1:14">
      <c r="A540" s="28">
        <v>43702.541666666664</v>
      </c>
      <c r="B540" s="28">
        <v>43702.375</v>
      </c>
      <c r="C540">
        <v>34964545</v>
      </c>
      <c r="D540" t="s">
        <v>233</v>
      </c>
      <c r="G540" t="s">
        <v>234</v>
      </c>
      <c r="I540">
        <v>12.34</v>
      </c>
      <c r="J540">
        <v>12.464492999999999</v>
      </c>
      <c r="K540">
        <v>4.0287999999999997E-2</v>
      </c>
      <c r="L540">
        <v>8.5871000000000003E-2</v>
      </c>
      <c r="M540" t="b">
        <v>1</v>
      </c>
      <c r="N540">
        <v>1</v>
      </c>
    </row>
    <row r="541" spans="1:14">
      <c r="A541" s="28">
        <v>43702.583333333336</v>
      </c>
      <c r="B541" s="28">
        <v>43702.416666666664</v>
      </c>
      <c r="C541">
        <v>34964545</v>
      </c>
      <c r="D541" t="s">
        <v>233</v>
      </c>
      <c r="G541" t="s">
        <v>234</v>
      </c>
      <c r="I541">
        <v>12.57</v>
      </c>
      <c r="J541">
        <v>13.233172</v>
      </c>
      <c r="K541">
        <v>0.56121699999999997</v>
      </c>
      <c r="L541">
        <v>0.100288</v>
      </c>
      <c r="M541" t="b">
        <v>1</v>
      </c>
      <c r="N541">
        <v>1</v>
      </c>
    </row>
    <row r="542" spans="1:14">
      <c r="A542" s="28">
        <v>43702.625</v>
      </c>
      <c r="B542" s="28">
        <v>43702.458333333336</v>
      </c>
      <c r="C542">
        <v>34964545</v>
      </c>
      <c r="D542" t="s">
        <v>233</v>
      </c>
      <c r="G542" t="s">
        <v>234</v>
      </c>
      <c r="I542">
        <v>14.4</v>
      </c>
      <c r="J542">
        <v>14.767275</v>
      </c>
      <c r="K542">
        <v>0.24851400000000001</v>
      </c>
      <c r="L542">
        <v>0.12209399999999999</v>
      </c>
      <c r="M542" t="b">
        <v>1</v>
      </c>
      <c r="N542">
        <v>1</v>
      </c>
    </row>
    <row r="543" spans="1:14">
      <c r="A543" s="28">
        <v>43702.666666666664</v>
      </c>
      <c r="B543" s="28">
        <v>43702.5</v>
      </c>
      <c r="C543">
        <v>34964545</v>
      </c>
      <c r="D543" t="s">
        <v>233</v>
      </c>
      <c r="G543" t="s">
        <v>234</v>
      </c>
      <c r="I543">
        <v>17.690000000000001</v>
      </c>
      <c r="J543">
        <v>19.428642</v>
      </c>
      <c r="K543">
        <v>1.5997479999999999</v>
      </c>
      <c r="L543">
        <v>0.13639399999999999</v>
      </c>
      <c r="M543" t="b">
        <v>1</v>
      </c>
      <c r="N543">
        <v>1</v>
      </c>
    </row>
    <row r="544" spans="1:14">
      <c r="A544" s="28">
        <v>43702.708333333336</v>
      </c>
      <c r="B544" s="28">
        <v>43702.541666666664</v>
      </c>
      <c r="C544">
        <v>34964545</v>
      </c>
      <c r="D544" t="s">
        <v>233</v>
      </c>
      <c r="G544" t="s">
        <v>234</v>
      </c>
      <c r="I544">
        <v>16.2</v>
      </c>
      <c r="J544">
        <v>17.586233</v>
      </c>
      <c r="K544">
        <v>1.290559</v>
      </c>
      <c r="L544">
        <v>9.9006999999999998E-2</v>
      </c>
      <c r="M544" t="b">
        <v>1</v>
      </c>
      <c r="N544">
        <v>1</v>
      </c>
    </row>
    <row r="545" spans="1:14">
      <c r="A545" s="28">
        <v>43702.75</v>
      </c>
      <c r="B545" s="28">
        <v>43702.583333333336</v>
      </c>
      <c r="C545">
        <v>34964545</v>
      </c>
      <c r="D545" t="s">
        <v>233</v>
      </c>
      <c r="G545" t="s">
        <v>234</v>
      </c>
      <c r="I545">
        <v>18.149999999999999</v>
      </c>
      <c r="J545">
        <v>20.630821000000001</v>
      </c>
      <c r="K545">
        <v>2.395696</v>
      </c>
      <c r="L545">
        <v>8.8457999999999995E-2</v>
      </c>
      <c r="M545" t="b">
        <v>1</v>
      </c>
      <c r="N545">
        <v>1</v>
      </c>
    </row>
    <row r="546" spans="1:14">
      <c r="A546" s="28">
        <v>43702.791666666664</v>
      </c>
      <c r="B546" s="28">
        <v>43702.625</v>
      </c>
      <c r="C546">
        <v>34964545</v>
      </c>
      <c r="D546" t="s">
        <v>233</v>
      </c>
      <c r="G546" t="s">
        <v>234</v>
      </c>
      <c r="I546">
        <v>18.63</v>
      </c>
      <c r="J546">
        <v>21.146559</v>
      </c>
      <c r="K546">
        <v>2.4212729999999998</v>
      </c>
      <c r="L546">
        <v>9.2785999999999993E-2</v>
      </c>
      <c r="M546" t="b">
        <v>1</v>
      </c>
      <c r="N546">
        <v>1</v>
      </c>
    </row>
    <row r="547" spans="1:14">
      <c r="A547" s="28">
        <v>43702.833333333336</v>
      </c>
      <c r="B547" s="28">
        <v>43702.666666666664</v>
      </c>
      <c r="C547">
        <v>34964545</v>
      </c>
      <c r="D547" t="s">
        <v>233</v>
      </c>
      <c r="G547" t="s">
        <v>234</v>
      </c>
      <c r="I547">
        <v>18.5</v>
      </c>
      <c r="J547">
        <v>20.891341000000001</v>
      </c>
      <c r="K547">
        <v>2.3268390000000001</v>
      </c>
      <c r="L547">
        <v>6.8668999999999994E-2</v>
      </c>
      <c r="M547" t="b">
        <v>1</v>
      </c>
      <c r="N547">
        <v>1</v>
      </c>
    </row>
    <row r="548" spans="1:14">
      <c r="A548" s="28">
        <v>43702.875</v>
      </c>
      <c r="B548" s="28">
        <v>43702.708333333336</v>
      </c>
      <c r="C548">
        <v>34964545</v>
      </c>
      <c r="D548" t="s">
        <v>233</v>
      </c>
      <c r="G548" t="s">
        <v>234</v>
      </c>
      <c r="I548">
        <v>18.64</v>
      </c>
      <c r="J548">
        <v>21.13006</v>
      </c>
      <c r="K548">
        <v>2.4414030000000002</v>
      </c>
      <c r="L548">
        <v>4.7822999999999997E-2</v>
      </c>
      <c r="M548" t="b">
        <v>1</v>
      </c>
      <c r="N548">
        <v>1</v>
      </c>
    </row>
    <row r="549" spans="1:14">
      <c r="A549" s="28">
        <v>43702.916666666664</v>
      </c>
      <c r="B549" s="28">
        <v>43702.75</v>
      </c>
      <c r="C549">
        <v>34964545</v>
      </c>
      <c r="D549" t="s">
        <v>233</v>
      </c>
      <c r="G549" t="s">
        <v>234</v>
      </c>
      <c r="I549">
        <v>18.72</v>
      </c>
      <c r="J549">
        <v>21.166222999999999</v>
      </c>
      <c r="K549">
        <v>2.3835670000000002</v>
      </c>
      <c r="L549">
        <v>6.7655999999999994E-2</v>
      </c>
      <c r="M549" t="b">
        <v>1</v>
      </c>
      <c r="N549">
        <v>1</v>
      </c>
    </row>
    <row r="550" spans="1:14">
      <c r="A550" s="28">
        <v>43702.958333333336</v>
      </c>
      <c r="B550" s="28">
        <v>43702.791666666664</v>
      </c>
      <c r="C550">
        <v>34964545</v>
      </c>
      <c r="D550" t="s">
        <v>233</v>
      </c>
      <c r="G550" t="s">
        <v>234</v>
      </c>
      <c r="I550">
        <v>18.87</v>
      </c>
      <c r="J550">
        <v>21.487673999999998</v>
      </c>
      <c r="K550">
        <v>2.5267940000000002</v>
      </c>
      <c r="L550">
        <v>9.5047000000000006E-2</v>
      </c>
      <c r="M550" t="b">
        <v>1</v>
      </c>
      <c r="N550">
        <v>1</v>
      </c>
    </row>
    <row r="551" spans="1:14">
      <c r="A551" s="28">
        <v>43703</v>
      </c>
      <c r="B551" s="28">
        <v>43702.833333333336</v>
      </c>
      <c r="C551">
        <v>34964545</v>
      </c>
      <c r="D551" t="s">
        <v>233</v>
      </c>
      <c r="G551" t="s">
        <v>234</v>
      </c>
      <c r="I551">
        <v>18.52</v>
      </c>
      <c r="J551">
        <v>20.742719999999998</v>
      </c>
      <c r="K551">
        <v>2.096587</v>
      </c>
      <c r="L551">
        <v>0.12613199999999999</v>
      </c>
      <c r="M551" t="b">
        <v>1</v>
      </c>
      <c r="N551">
        <v>1</v>
      </c>
    </row>
    <row r="552" spans="1:14">
      <c r="A552" s="28">
        <v>43703.041666666664</v>
      </c>
      <c r="B552" s="28">
        <v>43702.875</v>
      </c>
      <c r="C552">
        <v>34964545</v>
      </c>
      <c r="D552" t="s">
        <v>233</v>
      </c>
      <c r="G552" t="s">
        <v>234</v>
      </c>
      <c r="I552">
        <v>16.14</v>
      </c>
      <c r="J552">
        <v>17.552167000000001</v>
      </c>
      <c r="K552">
        <v>1.334441</v>
      </c>
      <c r="L552">
        <v>7.6060000000000003E-2</v>
      </c>
      <c r="M552" t="b">
        <v>1</v>
      </c>
      <c r="N552">
        <v>1</v>
      </c>
    </row>
    <row r="553" spans="1:14">
      <c r="A553" s="28">
        <v>43703.083333333336</v>
      </c>
      <c r="B553" s="28">
        <v>43702.916666666664</v>
      </c>
      <c r="C553">
        <v>34964545</v>
      </c>
      <c r="D553" t="s">
        <v>233</v>
      </c>
      <c r="G553" t="s">
        <v>234</v>
      </c>
      <c r="I553">
        <v>14.2</v>
      </c>
      <c r="J553">
        <v>14.395523000000001</v>
      </c>
      <c r="K553">
        <v>0.13665099999999999</v>
      </c>
      <c r="L553">
        <v>5.9706000000000002E-2</v>
      </c>
      <c r="M553" t="b">
        <v>1</v>
      </c>
      <c r="N553">
        <v>1</v>
      </c>
    </row>
    <row r="554" spans="1:14">
      <c r="A554" s="28">
        <v>43703.125</v>
      </c>
      <c r="B554" s="28">
        <v>43702.958333333336</v>
      </c>
      <c r="C554">
        <v>34964545</v>
      </c>
      <c r="D554" t="s">
        <v>233</v>
      </c>
      <c r="G554" t="s">
        <v>234</v>
      </c>
      <c r="I554">
        <v>12.55</v>
      </c>
      <c r="J554">
        <v>12.901434999999999</v>
      </c>
      <c r="K554">
        <v>0.30366500000000002</v>
      </c>
      <c r="L554">
        <v>5.1103000000000003E-2</v>
      </c>
      <c r="M554" t="b">
        <v>1</v>
      </c>
      <c r="N554">
        <v>1</v>
      </c>
    </row>
    <row r="555" spans="1:14">
      <c r="A555" s="28">
        <v>43703.166666666664</v>
      </c>
      <c r="B555" s="28">
        <v>43703</v>
      </c>
      <c r="C555">
        <v>34964545</v>
      </c>
      <c r="D555" t="s">
        <v>233</v>
      </c>
      <c r="G555" t="s">
        <v>234</v>
      </c>
      <c r="I555">
        <v>12.54</v>
      </c>
      <c r="J555">
        <v>12.779921</v>
      </c>
      <c r="K555">
        <v>0.17274300000000001</v>
      </c>
      <c r="L555">
        <v>6.7178000000000002E-2</v>
      </c>
      <c r="M555" t="b">
        <v>1</v>
      </c>
      <c r="N555">
        <v>1</v>
      </c>
    </row>
    <row r="556" spans="1:14">
      <c r="A556" s="28">
        <v>43703.208333333336</v>
      </c>
      <c r="B556" s="28">
        <v>43703.041666666664</v>
      </c>
      <c r="C556">
        <v>34964545</v>
      </c>
      <c r="D556" t="s">
        <v>233</v>
      </c>
      <c r="G556" t="s">
        <v>234</v>
      </c>
      <c r="I556">
        <v>12.35</v>
      </c>
      <c r="J556">
        <v>12.693159</v>
      </c>
      <c r="K556">
        <v>0.29816900000000002</v>
      </c>
      <c r="L556">
        <v>4.9991000000000001E-2</v>
      </c>
      <c r="M556" t="b">
        <v>1</v>
      </c>
      <c r="N556">
        <v>1</v>
      </c>
    </row>
    <row r="557" spans="1:14">
      <c r="A557" s="28">
        <v>43703.25</v>
      </c>
      <c r="B557" s="28">
        <v>43703.083333333336</v>
      </c>
      <c r="C557">
        <v>34964545</v>
      </c>
      <c r="D557" t="s">
        <v>233</v>
      </c>
      <c r="G557" t="s">
        <v>234</v>
      </c>
      <c r="I557">
        <v>11.51</v>
      </c>
      <c r="J557">
        <v>11.878494</v>
      </c>
      <c r="K557">
        <v>0.34246900000000002</v>
      </c>
      <c r="L557">
        <v>2.7692000000000001E-2</v>
      </c>
      <c r="M557" t="b">
        <v>1</v>
      </c>
      <c r="N557">
        <v>1</v>
      </c>
    </row>
    <row r="558" spans="1:14">
      <c r="A558" s="28">
        <v>43703.291666666664</v>
      </c>
      <c r="B558" s="28">
        <v>43703.125</v>
      </c>
      <c r="C558">
        <v>34964545</v>
      </c>
      <c r="D558" t="s">
        <v>233</v>
      </c>
      <c r="G558" t="s">
        <v>234</v>
      </c>
      <c r="I558">
        <v>11.35</v>
      </c>
      <c r="J558">
        <v>11.682468999999999</v>
      </c>
      <c r="K558">
        <v>0.29787599999999997</v>
      </c>
      <c r="L558">
        <v>3.5427E-2</v>
      </c>
      <c r="M558" t="b">
        <v>1</v>
      </c>
      <c r="N558">
        <v>1</v>
      </c>
    </row>
    <row r="559" spans="1:14">
      <c r="A559" s="28">
        <v>43703.333333333336</v>
      </c>
      <c r="B559" s="28">
        <v>43703.166666666664</v>
      </c>
      <c r="C559">
        <v>34964545</v>
      </c>
      <c r="D559" t="s">
        <v>233</v>
      </c>
      <c r="G559" t="s">
        <v>234</v>
      </c>
      <c r="I559">
        <v>11.09</v>
      </c>
      <c r="J559">
        <v>11.316288</v>
      </c>
      <c r="K559">
        <v>0.19354199999999999</v>
      </c>
      <c r="L559">
        <v>3.3579999999999999E-2</v>
      </c>
      <c r="M559" t="b">
        <v>1</v>
      </c>
      <c r="N559">
        <v>1</v>
      </c>
    </row>
    <row r="560" spans="1:14">
      <c r="A560" s="28">
        <v>43703.375</v>
      </c>
      <c r="B560" s="28">
        <v>43703.208333333336</v>
      </c>
      <c r="C560">
        <v>34964545</v>
      </c>
      <c r="D560" t="s">
        <v>233</v>
      </c>
      <c r="G560" t="s">
        <v>234</v>
      </c>
      <c r="I560">
        <v>12.63</v>
      </c>
      <c r="J560">
        <v>12.645605</v>
      </c>
      <c r="K560">
        <v>0</v>
      </c>
      <c r="L560">
        <v>1.1439E-2</v>
      </c>
      <c r="M560" t="b">
        <v>1</v>
      </c>
      <c r="N560">
        <v>1</v>
      </c>
    </row>
    <row r="561" spans="1:14">
      <c r="A561" s="28">
        <v>43703.416666666664</v>
      </c>
      <c r="B561" s="28">
        <v>43703.25</v>
      </c>
      <c r="C561">
        <v>34964545</v>
      </c>
      <c r="D561" t="s">
        <v>233</v>
      </c>
      <c r="G561" t="s">
        <v>234</v>
      </c>
      <c r="I561">
        <v>14.47</v>
      </c>
      <c r="J561">
        <v>14.713892</v>
      </c>
      <c r="K561">
        <v>0.279333</v>
      </c>
      <c r="L561">
        <v>-3.1274999999999997E-2</v>
      </c>
      <c r="M561" t="b">
        <v>1</v>
      </c>
      <c r="N561">
        <v>1</v>
      </c>
    </row>
    <row r="562" spans="1:14">
      <c r="A562" s="28">
        <v>43703.458333333336</v>
      </c>
      <c r="B562" s="28">
        <v>43703.291666666664</v>
      </c>
      <c r="C562">
        <v>34964545</v>
      </c>
      <c r="D562" t="s">
        <v>233</v>
      </c>
      <c r="G562" t="s">
        <v>234</v>
      </c>
      <c r="I562">
        <v>14.34</v>
      </c>
      <c r="J562">
        <v>14.371682</v>
      </c>
      <c r="K562">
        <v>0.122118</v>
      </c>
      <c r="L562">
        <v>-9.1269000000000003E-2</v>
      </c>
      <c r="M562" t="b">
        <v>1</v>
      </c>
      <c r="N562">
        <v>1</v>
      </c>
    </row>
    <row r="563" spans="1:14">
      <c r="A563" s="28">
        <v>43703.5</v>
      </c>
      <c r="B563" s="28">
        <v>43703.333333333336</v>
      </c>
      <c r="C563">
        <v>34964545</v>
      </c>
      <c r="D563" t="s">
        <v>233</v>
      </c>
      <c r="G563" t="s">
        <v>234</v>
      </c>
      <c r="I563">
        <v>16.600000000000001</v>
      </c>
      <c r="J563">
        <v>17.438673000000001</v>
      </c>
      <c r="K563">
        <v>0.95491000000000004</v>
      </c>
      <c r="L563">
        <v>-0.11457000000000001</v>
      </c>
      <c r="M563" t="b">
        <v>1</v>
      </c>
      <c r="N563">
        <v>1</v>
      </c>
    </row>
    <row r="564" spans="1:14">
      <c r="A564" s="28">
        <v>43703.541666666664</v>
      </c>
      <c r="B564" s="28">
        <v>43703.375</v>
      </c>
      <c r="C564">
        <v>34964545</v>
      </c>
      <c r="D564" t="s">
        <v>233</v>
      </c>
      <c r="G564" t="s">
        <v>234</v>
      </c>
      <c r="I564">
        <v>17.32</v>
      </c>
      <c r="J564">
        <v>18.412728999999999</v>
      </c>
      <c r="K564">
        <v>1.2279329999999999</v>
      </c>
      <c r="L564">
        <v>-0.13770399999999999</v>
      </c>
      <c r="M564" t="b">
        <v>1</v>
      </c>
      <c r="N564">
        <v>1</v>
      </c>
    </row>
    <row r="565" spans="1:14">
      <c r="A565" s="28">
        <v>43703.583333333336</v>
      </c>
      <c r="B565" s="28">
        <v>43703.416666666664</v>
      </c>
      <c r="C565">
        <v>34964545</v>
      </c>
      <c r="D565" t="s">
        <v>233</v>
      </c>
      <c r="G565" t="s">
        <v>234</v>
      </c>
      <c r="I565">
        <v>18.66</v>
      </c>
      <c r="J565">
        <v>20.324525999999999</v>
      </c>
      <c r="K565">
        <v>1.815544</v>
      </c>
      <c r="L565">
        <v>-0.15101800000000001</v>
      </c>
      <c r="M565" t="b">
        <v>1</v>
      </c>
      <c r="N565">
        <v>1</v>
      </c>
    </row>
    <row r="566" spans="1:14">
      <c r="A566" s="28">
        <v>43703.625</v>
      </c>
      <c r="B566" s="28">
        <v>43703.458333333336</v>
      </c>
      <c r="C566">
        <v>34964545</v>
      </c>
      <c r="D566" t="s">
        <v>233</v>
      </c>
      <c r="G566" t="s">
        <v>234</v>
      </c>
      <c r="I566">
        <v>18.73</v>
      </c>
      <c r="J566">
        <v>20.198093</v>
      </c>
      <c r="K566">
        <v>1.564835</v>
      </c>
      <c r="L566">
        <v>-9.7575999999999996E-2</v>
      </c>
      <c r="M566" t="b">
        <v>1</v>
      </c>
      <c r="N566">
        <v>1</v>
      </c>
    </row>
    <row r="567" spans="1:14">
      <c r="A567" s="28">
        <v>43703.666666666664</v>
      </c>
      <c r="B567" s="28">
        <v>43703.5</v>
      </c>
      <c r="C567">
        <v>34964545</v>
      </c>
      <c r="D567" t="s">
        <v>233</v>
      </c>
      <c r="G567" t="s">
        <v>234</v>
      </c>
      <c r="I567">
        <v>20.7</v>
      </c>
      <c r="J567">
        <v>22.924264000000001</v>
      </c>
      <c r="K567">
        <v>2.2821120000000001</v>
      </c>
      <c r="L567">
        <v>-6.1182E-2</v>
      </c>
      <c r="M567" t="b">
        <v>1</v>
      </c>
      <c r="N567">
        <v>1</v>
      </c>
    </row>
    <row r="568" spans="1:14">
      <c r="A568" s="28">
        <v>43703.708333333336</v>
      </c>
      <c r="B568" s="28">
        <v>43703.541666666664</v>
      </c>
      <c r="C568">
        <v>34964545</v>
      </c>
      <c r="D568" t="s">
        <v>233</v>
      </c>
      <c r="G568" t="s">
        <v>234</v>
      </c>
      <c r="I568">
        <v>19.2</v>
      </c>
      <c r="J568">
        <v>22.252089000000002</v>
      </c>
      <c r="K568">
        <v>3.0649190000000002</v>
      </c>
      <c r="L568">
        <v>-1.4496999999999999E-2</v>
      </c>
      <c r="M568" t="b">
        <v>1</v>
      </c>
      <c r="N568">
        <v>1</v>
      </c>
    </row>
    <row r="569" spans="1:14">
      <c r="A569" s="28">
        <v>43703.75</v>
      </c>
      <c r="B569" s="28">
        <v>43703.583333333336</v>
      </c>
      <c r="C569">
        <v>34964545</v>
      </c>
      <c r="D569" t="s">
        <v>233</v>
      </c>
      <c r="G569" t="s">
        <v>234</v>
      </c>
      <c r="I569">
        <v>18.8</v>
      </c>
      <c r="J569">
        <v>21.335251</v>
      </c>
      <c r="K569">
        <v>2.5825330000000002</v>
      </c>
      <c r="L569">
        <v>-4.8947999999999998E-2</v>
      </c>
      <c r="M569" t="b">
        <v>1</v>
      </c>
      <c r="N569">
        <v>1</v>
      </c>
    </row>
    <row r="570" spans="1:14">
      <c r="A570" s="28">
        <v>43703.791666666664</v>
      </c>
      <c r="B570" s="28">
        <v>43703.625</v>
      </c>
      <c r="C570">
        <v>34964545</v>
      </c>
      <c r="D570" t="s">
        <v>233</v>
      </c>
      <c r="G570" t="s">
        <v>234</v>
      </c>
      <c r="I570">
        <v>19.100000000000001</v>
      </c>
      <c r="J570">
        <v>21.612203000000001</v>
      </c>
      <c r="K570">
        <v>2.5466280000000001</v>
      </c>
      <c r="L570">
        <v>-3.7759000000000001E-2</v>
      </c>
      <c r="M570" t="b">
        <v>1</v>
      </c>
      <c r="N570">
        <v>1</v>
      </c>
    </row>
    <row r="571" spans="1:14">
      <c r="A571" s="28">
        <v>43703.833333333336</v>
      </c>
      <c r="B571" s="28">
        <v>43703.666666666664</v>
      </c>
      <c r="C571">
        <v>34964545</v>
      </c>
      <c r="D571" t="s">
        <v>233</v>
      </c>
      <c r="G571" t="s">
        <v>234</v>
      </c>
      <c r="I571">
        <v>19.27</v>
      </c>
      <c r="J571">
        <v>21.58586</v>
      </c>
      <c r="K571">
        <v>2.363934</v>
      </c>
      <c r="L571">
        <v>-5.1407000000000001E-2</v>
      </c>
      <c r="M571" t="b">
        <v>1</v>
      </c>
      <c r="N571">
        <v>1</v>
      </c>
    </row>
    <row r="572" spans="1:14">
      <c r="A572" s="28">
        <v>43703.875</v>
      </c>
      <c r="B572" s="28">
        <v>43703.708333333336</v>
      </c>
      <c r="C572">
        <v>34964545</v>
      </c>
      <c r="D572" t="s">
        <v>233</v>
      </c>
      <c r="G572" t="s">
        <v>234</v>
      </c>
      <c r="I572">
        <v>19.09</v>
      </c>
      <c r="J572">
        <v>21.189981</v>
      </c>
      <c r="K572">
        <v>2.1631300000000002</v>
      </c>
      <c r="L572">
        <v>-5.8148999999999999E-2</v>
      </c>
      <c r="M572" t="b">
        <v>1</v>
      </c>
      <c r="N572">
        <v>1</v>
      </c>
    </row>
    <row r="573" spans="1:14">
      <c r="A573" s="28">
        <v>43703.916666666664</v>
      </c>
      <c r="B573" s="28">
        <v>43703.75</v>
      </c>
      <c r="C573">
        <v>34964545</v>
      </c>
      <c r="D573" t="s">
        <v>233</v>
      </c>
      <c r="G573" t="s">
        <v>234</v>
      </c>
      <c r="I573">
        <v>19.63</v>
      </c>
      <c r="J573">
        <v>22.322655999999998</v>
      </c>
      <c r="K573">
        <v>2.6817669999999998</v>
      </c>
      <c r="L573">
        <v>7.5550000000000001E-3</v>
      </c>
      <c r="M573" t="b">
        <v>1</v>
      </c>
      <c r="N573">
        <v>1</v>
      </c>
    </row>
    <row r="574" spans="1:14">
      <c r="A574" s="28">
        <v>43703.958333333336</v>
      </c>
      <c r="B574" s="28">
        <v>43703.791666666664</v>
      </c>
      <c r="C574">
        <v>34964545</v>
      </c>
      <c r="D574" t="s">
        <v>233</v>
      </c>
      <c r="G574" t="s">
        <v>234</v>
      </c>
      <c r="I574">
        <v>19.59</v>
      </c>
      <c r="J574">
        <v>22.312999999999999</v>
      </c>
      <c r="K574">
        <v>2.698334</v>
      </c>
      <c r="L574">
        <v>2.9666000000000001E-2</v>
      </c>
      <c r="M574" t="b">
        <v>1</v>
      </c>
      <c r="N574">
        <v>1</v>
      </c>
    </row>
    <row r="575" spans="1:14">
      <c r="A575" s="28">
        <v>43704</v>
      </c>
      <c r="B575" s="28">
        <v>43703.833333333336</v>
      </c>
      <c r="C575">
        <v>34964545</v>
      </c>
      <c r="D575" t="s">
        <v>233</v>
      </c>
      <c r="G575" t="s">
        <v>234</v>
      </c>
      <c r="I575">
        <v>19.82</v>
      </c>
      <c r="J575">
        <v>22.367868000000001</v>
      </c>
      <c r="K575">
        <v>2.5415749999999999</v>
      </c>
      <c r="L575">
        <v>8.7939999999999997E-3</v>
      </c>
      <c r="M575" t="b">
        <v>1</v>
      </c>
      <c r="N575">
        <v>1</v>
      </c>
    </row>
    <row r="576" spans="1:14">
      <c r="A576" s="28">
        <v>43704.041666666664</v>
      </c>
      <c r="B576" s="28">
        <v>43703.875</v>
      </c>
      <c r="C576">
        <v>34964545</v>
      </c>
      <c r="D576" t="s">
        <v>233</v>
      </c>
      <c r="G576" t="s">
        <v>234</v>
      </c>
      <c r="I576">
        <v>18.649999999999999</v>
      </c>
      <c r="J576">
        <v>21.407995</v>
      </c>
      <c r="K576">
        <v>2.7993540000000001</v>
      </c>
      <c r="L576">
        <v>-3.7192999999999997E-2</v>
      </c>
      <c r="M576" t="b">
        <v>1</v>
      </c>
      <c r="N576">
        <v>1</v>
      </c>
    </row>
    <row r="577" spans="1:14">
      <c r="A577" s="28">
        <v>43704.083333333336</v>
      </c>
      <c r="B577" s="28">
        <v>43703.916666666664</v>
      </c>
      <c r="C577">
        <v>34964545</v>
      </c>
      <c r="D577" t="s">
        <v>233</v>
      </c>
      <c r="G577" t="s">
        <v>234</v>
      </c>
      <c r="I577">
        <v>14.7</v>
      </c>
      <c r="J577">
        <v>15.833484</v>
      </c>
      <c r="K577">
        <v>1.2060519999999999</v>
      </c>
      <c r="L577">
        <v>-6.8402000000000004E-2</v>
      </c>
      <c r="M577" t="b">
        <v>1</v>
      </c>
      <c r="N577">
        <v>1</v>
      </c>
    </row>
    <row r="578" spans="1:14">
      <c r="A578" s="28">
        <v>43704.125</v>
      </c>
      <c r="B578" s="28">
        <v>43703.958333333336</v>
      </c>
      <c r="C578">
        <v>34964545</v>
      </c>
      <c r="D578" t="s">
        <v>233</v>
      </c>
      <c r="G578" t="s">
        <v>234</v>
      </c>
      <c r="I578">
        <v>14.03</v>
      </c>
      <c r="J578">
        <v>14.580614000000001</v>
      </c>
      <c r="K578">
        <v>0.56591400000000003</v>
      </c>
      <c r="L578">
        <v>-1.9467000000000002E-2</v>
      </c>
      <c r="M578" t="b">
        <v>1</v>
      </c>
      <c r="N578">
        <v>1</v>
      </c>
    </row>
    <row r="579" spans="1:14">
      <c r="A579" s="28">
        <v>43704.166666666664</v>
      </c>
      <c r="B579" s="28">
        <v>43704</v>
      </c>
      <c r="C579">
        <v>34964545</v>
      </c>
      <c r="D579" t="s">
        <v>233</v>
      </c>
      <c r="G579" t="s">
        <v>234</v>
      </c>
      <c r="I579">
        <v>17.14</v>
      </c>
      <c r="J579">
        <v>19.027719000000001</v>
      </c>
      <c r="K579">
        <v>1.8218259999999999</v>
      </c>
      <c r="L579">
        <v>6.9225999999999996E-2</v>
      </c>
      <c r="M579" t="b">
        <v>1</v>
      </c>
      <c r="N579">
        <v>1</v>
      </c>
    </row>
    <row r="580" spans="1:14">
      <c r="A580" s="28">
        <v>43704.208333333336</v>
      </c>
      <c r="B580" s="28">
        <v>43704.041666666664</v>
      </c>
      <c r="C580">
        <v>34964545</v>
      </c>
      <c r="D580" t="s">
        <v>233</v>
      </c>
      <c r="G580" t="s">
        <v>234</v>
      </c>
      <c r="I580">
        <v>14.12</v>
      </c>
      <c r="J580">
        <v>15.030726</v>
      </c>
      <c r="K580">
        <v>0.87550499999999998</v>
      </c>
      <c r="L580">
        <v>3.9387999999999999E-2</v>
      </c>
      <c r="M580" t="b">
        <v>1</v>
      </c>
      <c r="N580">
        <v>1</v>
      </c>
    </row>
    <row r="581" spans="1:14">
      <c r="A581" s="28">
        <v>43704.25</v>
      </c>
      <c r="B581" s="28">
        <v>43704.083333333336</v>
      </c>
      <c r="C581">
        <v>34964545</v>
      </c>
      <c r="D581" t="s">
        <v>233</v>
      </c>
      <c r="G581" t="s">
        <v>234</v>
      </c>
      <c r="I581">
        <v>13.73</v>
      </c>
      <c r="J581">
        <v>15.060045000000001</v>
      </c>
      <c r="K581">
        <v>1.2903500000000001</v>
      </c>
      <c r="L581">
        <v>4.3861999999999998E-2</v>
      </c>
      <c r="M581" t="b">
        <v>1</v>
      </c>
      <c r="N581">
        <v>1</v>
      </c>
    </row>
    <row r="582" spans="1:14">
      <c r="A582" s="28">
        <v>43704.291666666664</v>
      </c>
      <c r="B582" s="28">
        <v>43704.125</v>
      </c>
      <c r="C582">
        <v>34964545</v>
      </c>
      <c r="D582" t="s">
        <v>233</v>
      </c>
      <c r="G582" t="s">
        <v>234</v>
      </c>
      <c r="I582">
        <v>12.87</v>
      </c>
      <c r="J582">
        <v>13.805186000000001</v>
      </c>
      <c r="K582">
        <v>0.891849</v>
      </c>
      <c r="L582">
        <v>4.0836999999999998E-2</v>
      </c>
      <c r="M582" t="b">
        <v>1</v>
      </c>
      <c r="N582">
        <v>1</v>
      </c>
    </row>
    <row r="583" spans="1:14">
      <c r="A583" s="28">
        <v>43704.333333333336</v>
      </c>
      <c r="B583" s="28">
        <v>43704.166666666664</v>
      </c>
      <c r="C583">
        <v>34964545</v>
      </c>
      <c r="D583" t="s">
        <v>233</v>
      </c>
      <c r="G583" t="s">
        <v>234</v>
      </c>
      <c r="I583">
        <v>13.5</v>
      </c>
      <c r="J583">
        <v>14.55678</v>
      </c>
      <c r="K583">
        <v>0.99746999999999997</v>
      </c>
      <c r="L583">
        <v>5.9311000000000003E-2</v>
      </c>
      <c r="M583" t="b">
        <v>1</v>
      </c>
      <c r="N583">
        <v>1</v>
      </c>
    </row>
    <row r="584" spans="1:14">
      <c r="A584" s="28">
        <v>43704.375</v>
      </c>
      <c r="B584" s="28">
        <v>43704.208333333336</v>
      </c>
      <c r="C584">
        <v>34964545</v>
      </c>
      <c r="D584" t="s">
        <v>233</v>
      </c>
      <c r="G584" t="s">
        <v>234</v>
      </c>
      <c r="I584">
        <v>15</v>
      </c>
      <c r="J584">
        <v>15.876264000000001</v>
      </c>
      <c r="K584">
        <v>0.85380100000000003</v>
      </c>
      <c r="L584">
        <v>2.4962999999999999E-2</v>
      </c>
      <c r="M584" t="b">
        <v>1</v>
      </c>
      <c r="N584">
        <v>1</v>
      </c>
    </row>
    <row r="585" spans="1:14">
      <c r="A585" s="28">
        <v>43704.416666666664</v>
      </c>
      <c r="B585" s="28">
        <v>43704.25</v>
      </c>
      <c r="C585">
        <v>34964545</v>
      </c>
      <c r="D585" t="s">
        <v>233</v>
      </c>
      <c r="G585" t="s">
        <v>234</v>
      </c>
      <c r="I585">
        <v>59.88</v>
      </c>
      <c r="J585">
        <v>84.239283</v>
      </c>
      <c r="K585">
        <v>24.440664000000002</v>
      </c>
      <c r="L585">
        <v>-8.2214999999999996E-2</v>
      </c>
      <c r="M585" t="b">
        <v>1</v>
      </c>
      <c r="N585">
        <v>1</v>
      </c>
    </row>
    <row r="586" spans="1:14">
      <c r="A586" s="28">
        <v>43704.458333333336</v>
      </c>
      <c r="B586" s="28">
        <v>43704.291666666664</v>
      </c>
      <c r="C586">
        <v>34964545</v>
      </c>
      <c r="D586" t="s">
        <v>233</v>
      </c>
      <c r="G586" t="s">
        <v>234</v>
      </c>
      <c r="I586">
        <v>16.21</v>
      </c>
      <c r="J586">
        <v>16.984901000000001</v>
      </c>
      <c r="K586">
        <v>0.92210700000000001</v>
      </c>
      <c r="L586">
        <v>-0.144706</v>
      </c>
      <c r="M586" t="b">
        <v>1</v>
      </c>
      <c r="N586">
        <v>1</v>
      </c>
    </row>
    <row r="587" spans="1:14">
      <c r="A587" s="28">
        <v>43704.5</v>
      </c>
      <c r="B587" s="28">
        <v>43704.333333333336</v>
      </c>
      <c r="C587">
        <v>34964545</v>
      </c>
      <c r="D587" t="s">
        <v>233</v>
      </c>
      <c r="G587" t="s">
        <v>234</v>
      </c>
      <c r="I587">
        <v>18.18</v>
      </c>
      <c r="J587">
        <v>19.115394999999999</v>
      </c>
      <c r="K587">
        <v>1.127345</v>
      </c>
      <c r="L587">
        <v>-0.19028300000000001</v>
      </c>
      <c r="M587" t="b">
        <v>1</v>
      </c>
      <c r="N587">
        <v>1</v>
      </c>
    </row>
    <row r="588" spans="1:14">
      <c r="A588" s="28">
        <v>43704.541666666664</v>
      </c>
      <c r="B588" s="28">
        <v>43704.375</v>
      </c>
      <c r="C588">
        <v>34964545</v>
      </c>
      <c r="D588" t="s">
        <v>233</v>
      </c>
      <c r="G588" t="s">
        <v>234</v>
      </c>
      <c r="I588">
        <v>19.84</v>
      </c>
      <c r="J588">
        <v>20.79504</v>
      </c>
      <c r="K588">
        <v>1.238731</v>
      </c>
      <c r="L588">
        <v>-0.27868999999999999</v>
      </c>
      <c r="M588" t="b">
        <v>1</v>
      </c>
      <c r="N588">
        <v>1</v>
      </c>
    </row>
    <row r="589" spans="1:14">
      <c r="A589" s="28">
        <v>43704.583333333336</v>
      </c>
      <c r="B589" s="28">
        <v>43704.416666666664</v>
      </c>
      <c r="C589">
        <v>34964545</v>
      </c>
      <c r="D589" t="s">
        <v>233</v>
      </c>
      <c r="G589" t="s">
        <v>234</v>
      </c>
      <c r="I589">
        <v>22.81</v>
      </c>
      <c r="J589">
        <v>23.307839999999999</v>
      </c>
      <c r="K589">
        <v>0.86050300000000002</v>
      </c>
      <c r="L589">
        <v>-0.35932999999999998</v>
      </c>
      <c r="M589" t="b">
        <v>1</v>
      </c>
      <c r="N589">
        <v>1</v>
      </c>
    </row>
    <row r="590" spans="1:14">
      <c r="A590" s="28">
        <v>43704.625</v>
      </c>
      <c r="B590" s="28">
        <v>43704.458333333336</v>
      </c>
      <c r="C590">
        <v>34964545</v>
      </c>
      <c r="D590" t="s">
        <v>233</v>
      </c>
      <c r="G590" t="s">
        <v>234</v>
      </c>
      <c r="I590">
        <v>35.979999999999997</v>
      </c>
      <c r="J590">
        <v>42.910012000000002</v>
      </c>
      <c r="K590">
        <v>7.4448930000000004</v>
      </c>
      <c r="L590">
        <v>-0.51571400000000001</v>
      </c>
      <c r="M590" t="b">
        <v>1</v>
      </c>
      <c r="N590">
        <v>1</v>
      </c>
    </row>
    <row r="591" spans="1:14">
      <c r="A591" s="28">
        <v>43704.666666666664</v>
      </c>
      <c r="B591" s="28">
        <v>43704.5</v>
      </c>
      <c r="C591">
        <v>34964545</v>
      </c>
      <c r="D591" t="s">
        <v>233</v>
      </c>
      <c r="G591" t="s">
        <v>234</v>
      </c>
      <c r="I591">
        <v>20.55</v>
      </c>
      <c r="J591">
        <v>23.277111000000001</v>
      </c>
      <c r="K591">
        <v>3.018437</v>
      </c>
      <c r="L591">
        <v>-0.288825</v>
      </c>
      <c r="M591" t="b">
        <v>1</v>
      </c>
      <c r="N591">
        <v>1</v>
      </c>
    </row>
    <row r="592" spans="1:14">
      <c r="A592" s="28">
        <v>43704.708333333336</v>
      </c>
      <c r="B592" s="28">
        <v>43704.541666666664</v>
      </c>
      <c r="C592">
        <v>34964545</v>
      </c>
      <c r="D592" t="s">
        <v>233</v>
      </c>
      <c r="G592" t="s">
        <v>234</v>
      </c>
      <c r="I592">
        <v>22.94</v>
      </c>
      <c r="J592">
        <v>26.951587</v>
      </c>
      <c r="K592">
        <v>4.3139649999999996</v>
      </c>
      <c r="L592">
        <v>-0.30154500000000001</v>
      </c>
      <c r="M592" t="b">
        <v>1</v>
      </c>
      <c r="N592">
        <v>1</v>
      </c>
    </row>
    <row r="593" spans="1:14">
      <c r="A593" s="28">
        <v>43704.75</v>
      </c>
      <c r="B593" s="28">
        <v>43704.583333333336</v>
      </c>
      <c r="C593">
        <v>34964545</v>
      </c>
      <c r="D593" t="s">
        <v>233</v>
      </c>
      <c r="G593" t="s">
        <v>234</v>
      </c>
      <c r="I593">
        <v>21.58</v>
      </c>
      <c r="J593">
        <v>24.686672999999999</v>
      </c>
      <c r="K593">
        <v>3.3972340000000001</v>
      </c>
      <c r="L593">
        <v>-0.28556199999999998</v>
      </c>
      <c r="M593" t="b">
        <v>1</v>
      </c>
      <c r="N593">
        <v>1</v>
      </c>
    </row>
    <row r="594" spans="1:14">
      <c r="A594" s="28">
        <v>43704.791666666664</v>
      </c>
      <c r="B594" s="28">
        <v>43704.625</v>
      </c>
      <c r="C594">
        <v>34964545</v>
      </c>
      <c r="D594" t="s">
        <v>233</v>
      </c>
      <c r="G594" t="s">
        <v>234</v>
      </c>
      <c r="I594">
        <v>33.07</v>
      </c>
      <c r="J594">
        <v>40.834463</v>
      </c>
      <c r="K594">
        <v>8.16038</v>
      </c>
      <c r="L594">
        <v>-0.39591700000000002</v>
      </c>
      <c r="M594" t="b">
        <v>1</v>
      </c>
      <c r="N594">
        <v>1</v>
      </c>
    </row>
    <row r="595" spans="1:14">
      <c r="A595" s="28">
        <v>43704.833333333336</v>
      </c>
      <c r="B595" s="28">
        <v>43704.666666666664</v>
      </c>
      <c r="C595">
        <v>34964545</v>
      </c>
      <c r="D595" t="s">
        <v>233</v>
      </c>
      <c r="G595" t="s">
        <v>234</v>
      </c>
      <c r="I595">
        <v>21.54</v>
      </c>
      <c r="J595">
        <v>24.048224999999999</v>
      </c>
      <c r="K595">
        <v>2.7537780000000001</v>
      </c>
      <c r="L595">
        <v>-0.248886</v>
      </c>
      <c r="M595" t="b">
        <v>1</v>
      </c>
      <c r="N595">
        <v>1</v>
      </c>
    </row>
    <row r="596" spans="1:14">
      <c r="A596" s="28">
        <v>43704.875</v>
      </c>
      <c r="B596" s="28">
        <v>43704.708333333336</v>
      </c>
      <c r="C596">
        <v>34964545</v>
      </c>
      <c r="D596" t="s">
        <v>233</v>
      </c>
      <c r="G596" t="s">
        <v>234</v>
      </c>
      <c r="I596">
        <v>23.48</v>
      </c>
      <c r="J596">
        <v>26.483145</v>
      </c>
      <c r="K596">
        <v>3.2297069999999999</v>
      </c>
      <c r="L596">
        <v>-0.22572900000000001</v>
      </c>
      <c r="M596" t="b">
        <v>1</v>
      </c>
      <c r="N596">
        <v>1</v>
      </c>
    </row>
    <row r="597" spans="1:14">
      <c r="A597" s="28">
        <v>43704.916666666664</v>
      </c>
      <c r="B597" s="28">
        <v>43704.75</v>
      </c>
      <c r="C597">
        <v>34964545</v>
      </c>
      <c r="D597" t="s">
        <v>233</v>
      </c>
      <c r="G597" t="s">
        <v>234</v>
      </c>
      <c r="I597">
        <v>27.33</v>
      </c>
      <c r="J597">
        <v>32.28546</v>
      </c>
      <c r="K597">
        <v>5.1672370000000001</v>
      </c>
      <c r="L597">
        <v>-0.20844299999999999</v>
      </c>
      <c r="M597" t="b">
        <v>1</v>
      </c>
      <c r="N597">
        <v>1</v>
      </c>
    </row>
    <row r="598" spans="1:14">
      <c r="A598" s="28">
        <v>43704.958333333336</v>
      </c>
      <c r="B598" s="28">
        <v>43704.791666666664</v>
      </c>
      <c r="C598">
        <v>34964545</v>
      </c>
      <c r="D598" t="s">
        <v>233</v>
      </c>
      <c r="G598" t="s">
        <v>234</v>
      </c>
      <c r="I598">
        <v>24.48</v>
      </c>
      <c r="J598">
        <v>28.022704999999998</v>
      </c>
      <c r="K598">
        <v>3.643383</v>
      </c>
      <c r="L598">
        <v>-0.10234500000000001</v>
      </c>
      <c r="M598" t="b">
        <v>1</v>
      </c>
      <c r="N598">
        <v>1</v>
      </c>
    </row>
    <row r="599" spans="1:14">
      <c r="A599" s="28">
        <v>43705</v>
      </c>
      <c r="B599" s="28">
        <v>43704.833333333336</v>
      </c>
      <c r="C599">
        <v>34964545</v>
      </c>
      <c r="D599" t="s">
        <v>233</v>
      </c>
      <c r="G599" t="s">
        <v>234</v>
      </c>
      <c r="I599">
        <v>30.7</v>
      </c>
      <c r="J599">
        <v>36.208621999999998</v>
      </c>
      <c r="K599">
        <v>5.5231380000000003</v>
      </c>
      <c r="L599">
        <v>-1.035E-2</v>
      </c>
      <c r="M599" t="b">
        <v>1</v>
      </c>
      <c r="N599">
        <v>1</v>
      </c>
    </row>
    <row r="600" spans="1:14">
      <c r="A600" s="28">
        <v>43705.041666666664</v>
      </c>
      <c r="B600" s="28">
        <v>43704.875</v>
      </c>
      <c r="C600">
        <v>34964545</v>
      </c>
      <c r="D600" t="s">
        <v>233</v>
      </c>
      <c r="G600" t="s">
        <v>234</v>
      </c>
      <c r="I600">
        <v>20.69</v>
      </c>
      <c r="J600">
        <v>23.880991999999999</v>
      </c>
      <c r="K600">
        <v>3.180917</v>
      </c>
      <c r="L600">
        <v>1.1741E-2</v>
      </c>
      <c r="M600" t="b">
        <v>1</v>
      </c>
      <c r="N600">
        <v>1</v>
      </c>
    </row>
    <row r="601" spans="1:14">
      <c r="A601" s="28">
        <v>43705.083333333336</v>
      </c>
      <c r="B601" s="28">
        <v>43704.916666666664</v>
      </c>
      <c r="C601">
        <v>34964545</v>
      </c>
      <c r="D601" t="s">
        <v>233</v>
      </c>
      <c r="G601" t="s">
        <v>234</v>
      </c>
      <c r="I601">
        <v>17.100000000000001</v>
      </c>
      <c r="J601">
        <v>19.151412000000001</v>
      </c>
      <c r="K601">
        <v>2.0366979999999999</v>
      </c>
      <c r="L601">
        <v>1.7214E-2</v>
      </c>
      <c r="M601" t="b">
        <v>1</v>
      </c>
      <c r="N601">
        <v>1</v>
      </c>
    </row>
    <row r="602" spans="1:14">
      <c r="A602" s="28">
        <v>43705.125</v>
      </c>
      <c r="B602" s="28">
        <v>43704.958333333336</v>
      </c>
      <c r="C602">
        <v>34964545</v>
      </c>
      <c r="D602" t="s">
        <v>233</v>
      </c>
      <c r="G602" t="s">
        <v>234</v>
      </c>
      <c r="I602">
        <v>17.920000000000002</v>
      </c>
      <c r="J602">
        <v>20.360866000000001</v>
      </c>
      <c r="K602">
        <v>2.3577219999999999</v>
      </c>
      <c r="L602">
        <v>7.9811000000000007E-2</v>
      </c>
      <c r="M602" t="b">
        <v>1</v>
      </c>
      <c r="N602">
        <v>1</v>
      </c>
    </row>
    <row r="603" spans="1:14">
      <c r="A603" s="28">
        <v>43705.166666666664</v>
      </c>
      <c r="B603" s="28">
        <v>43705</v>
      </c>
      <c r="C603">
        <v>34964545</v>
      </c>
      <c r="D603" t="s">
        <v>233</v>
      </c>
      <c r="G603" t="s">
        <v>234</v>
      </c>
      <c r="I603">
        <v>17.66</v>
      </c>
      <c r="J603">
        <v>19.631405999999998</v>
      </c>
      <c r="K603">
        <v>1.789766</v>
      </c>
      <c r="L603">
        <v>0.18414</v>
      </c>
      <c r="M603" t="b">
        <v>1</v>
      </c>
      <c r="N603">
        <v>1</v>
      </c>
    </row>
    <row r="604" spans="1:14">
      <c r="A604" s="28">
        <v>43705.208333333336</v>
      </c>
      <c r="B604" s="28">
        <v>43705.041666666664</v>
      </c>
      <c r="C604">
        <v>34964545</v>
      </c>
      <c r="D604" t="s">
        <v>233</v>
      </c>
      <c r="G604" t="s">
        <v>234</v>
      </c>
      <c r="I604">
        <v>15.39</v>
      </c>
      <c r="J604">
        <v>16.559739</v>
      </c>
      <c r="K604">
        <v>0.99344600000000005</v>
      </c>
      <c r="L604">
        <v>0.17796000000000001</v>
      </c>
      <c r="M604" t="b">
        <v>1</v>
      </c>
      <c r="N604">
        <v>1</v>
      </c>
    </row>
    <row r="605" spans="1:14">
      <c r="A605" s="28">
        <v>43705.25</v>
      </c>
      <c r="B605" s="28">
        <v>43705.083333333336</v>
      </c>
      <c r="C605">
        <v>34964545</v>
      </c>
      <c r="D605" t="s">
        <v>233</v>
      </c>
      <c r="G605" t="s">
        <v>234</v>
      </c>
      <c r="I605">
        <v>12.49</v>
      </c>
      <c r="J605">
        <v>14.569176000000001</v>
      </c>
      <c r="K605">
        <v>1.934472</v>
      </c>
      <c r="L605">
        <v>0.145537</v>
      </c>
      <c r="M605" t="b">
        <v>1</v>
      </c>
      <c r="N605">
        <v>1</v>
      </c>
    </row>
    <row r="606" spans="1:14">
      <c r="A606" s="28">
        <v>43705.291666666664</v>
      </c>
      <c r="B606" s="28">
        <v>43705.125</v>
      </c>
      <c r="C606">
        <v>34964545</v>
      </c>
      <c r="D606" t="s">
        <v>233</v>
      </c>
      <c r="G606" t="s">
        <v>234</v>
      </c>
      <c r="I606">
        <v>13.23</v>
      </c>
      <c r="J606">
        <v>14.335812000000001</v>
      </c>
      <c r="K606">
        <v>0.97060199999999996</v>
      </c>
      <c r="L606">
        <v>0.136877</v>
      </c>
      <c r="M606" t="b">
        <v>1</v>
      </c>
      <c r="N606">
        <v>1</v>
      </c>
    </row>
    <row r="607" spans="1:14">
      <c r="A607" s="28">
        <v>43705.333333333336</v>
      </c>
      <c r="B607" s="28">
        <v>43705.166666666664</v>
      </c>
      <c r="C607">
        <v>34964545</v>
      </c>
      <c r="D607" t="s">
        <v>233</v>
      </c>
      <c r="G607" t="s">
        <v>234</v>
      </c>
      <c r="I607">
        <v>12.82</v>
      </c>
      <c r="J607">
        <v>14.637036999999999</v>
      </c>
      <c r="K607">
        <v>1.690672</v>
      </c>
      <c r="L607">
        <v>0.125532</v>
      </c>
      <c r="M607" t="b">
        <v>1</v>
      </c>
      <c r="N607">
        <v>1</v>
      </c>
    </row>
    <row r="608" spans="1:14">
      <c r="A608" s="28">
        <v>43705.375</v>
      </c>
      <c r="B608" s="28">
        <v>43705.208333333336</v>
      </c>
      <c r="C608">
        <v>34964545</v>
      </c>
      <c r="D608" t="s">
        <v>233</v>
      </c>
      <c r="G608" t="s">
        <v>234</v>
      </c>
      <c r="I608">
        <v>14.06</v>
      </c>
      <c r="J608">
        <v>17.205185</v>
      </c>
      <c r="K608">
        <v>3.0089070000000002</v>
      </c>
      <c r="L608">
        <v>0.13627700000000001</v>
      </c>
      <c r="M608" t="b">
        <v>1</v>
      </c>
      <c r="N608">
        <v>1</v>
      </c>
    </row>
    <row r="609" spans="1:14">
      <c r="A609" s="28">
        <v>43705.416666666664</v>
      </c>
      <c r="B609" s="28">
        <v>43705.25</v>
      </c>
      <c r="C609">
        <v>34964545</v>
      </c>
      <c r="D609" t="s">
        <v>233</v>
      </c>
      <c r="G609" t="s">
        <v>234</v>
      </c>
      <c r="I609">
        <v>15.76</v>
      </c>
      <c r="J609">
        <v>17.824265</v>
      </c>
      <c r="K609">
        <v>1.9867079999999999</v>
      </c>
      <c r="L609">
        <v>7.5056999999999999E-2</v>
      </c>
      <c r="M609" t="b">
        <v>1</v>
      </c>
      <c r="N609">
        <v>1</v>
      </c>
    </row>
    <row r="610" spans="1:14">
      <c r="A610" s="28">
        <v>43705.458333333336</v>
      </c>
      <c r="B610" s="28">
        <v>43705.291666666664</v>
      </c>
      <c r="C610">
        <v>34964545</v>
      </c>
      <c r="D610" t="s">
        <v>233</v>
      </c>
      <c r="G610" t="s">
        <v>234</v>
      </c>
      <c r="I610">
        <v>16.809999999999999</v>
      </c>
      <c r="J610">
        <v>17.683588</v>
      </c>
      <c r="K610">
        <v>0.86702800000000002</v>
      </c>
      <c r="L610">
        <v>4.8939999999999999E-3</v>
      </c>
      <c r="M610" t="b">
        <v>1</v>
      </c>
      <c r="N610">
        <v>1</v>
      </c>
    </row>
    <row r="611" spans="1:14">
      <c r="A611" s="28">
        <v>43705.5</v>
      </c>
      <c r="B611" s="28">
        <v>43705.333333333336</v>
      </c>
      <c r="C611">
        <v>34964545</v>
      </c>
      <c r="D611" t="s">
        <v>233</v>
      </c>
      <c r="G611" t="s">
        <v>234</v>
      </c>
      <c r="I611">
        <v>19.2</v>
      </c>
      <c r="J611">
        <v>20.755813</v>
      </c>
      <c r="K611">
        <v>1.642801</v>
      </c>
      <c r="L611">
        <v>-8.7819999999999995E-2</v>
      </c>
      <c r="M611" t="b">
        <v>1</v>
      </c>
      <c r="N611">
        <v>1</v>
      </c>
    </row>
    <row r="612" spans="1:14">
      <c r="A612" s="28">
        <v>43705.541666666664</v>
      </c>
      <c r="B612" s="28">
        <v>43705.375</v>
      </c>
      <c r="C612">
        <v>34964545</v>
      </c>
      <c r="D612" t="s">
        <v>233</v>
      </c>
      <c r="G612" t="s">
        <v>234</v>
      </c>
      <c r="I612">
        <v>23.1</v>
      </c>
      <c r="J612">
        <v>27.307639000000002</v>
      </c>
      <c r="K612">
        <v>4.3279540000000001</v>
      </c>
      <c r="L612">
        <v>-0.12198199999999999</v>
      </c>
      <c r="M612" t="b">
        <v>1</v>
      </c>
      <c r="N612">
        <v>1</v>
      </c>
    </row>
    <row r="613" spans="1:14">
      <c r="A613" s="28">
        <v>43705.583333333336</v>
      </c>
      <c r="B613" s="28">
        <v>43705.416666666664</v>
      </c>
      <c r="C613">
        <v>34964545</v>
      </c>
      <c r="D613" t="s">
        <v>233</v>
      </c>
      <c r="G613" t="s">
        <v>234</v>
      </c>
      <c r="I613">
        <v>22.41</v>
      </c>
      <c r="J613">
        <v>25.191963999999999</v>
      </c>
      <c r="K613">
        <v>2.8669169999999999</v>
      </c>
      <c r="L613">
        <v>-8.412E-2</v>
      </c>
      <c r="M613" t="b">
        <v>1</v>
      </c>
      <c r="N613">
        <v>1</v>
      </c>
    </row>
    <row r="614" spans="1:14">
      <c r="A614" s="28">
        <v>43705.625</v>
      </c>
      <c r="B614" s="28">
        <v>43705.458333333336</v>
      </c>
      <c r="C614">
        <v>34964545</v>
      </c>
      <c r="D614" t="s">
        <v>233</v>
      </c>
      <c r="G614" t="s">
        <v>234</v>
      </c>
      <c r="I614">
        <v>21.76</v>
      </c>
      <c r="J614">
        <v>23.780739000000001</v>
      </c>
      <c r="K614">
        <v>2.0356550000000002</v>
      </c>
      <c r="L614">
        <v>-1.2416999999999999E-2</v>
      </c>
      <c r="M614" t="b">
        <v>1</v>
      </c>
      <c r="N614">
        <v>1</v>
      </c>
    </row>
    <row r="615" spans="1:14">
      <c r="A615" s="28">
        <v>43705.666666666664</v>
      </c>
      <c r="B615" s="28">
        <v>43705.5</v>
      </c>
      <c r="C615">
        <v>34964545</v>
      </c>
      <c r="D615" t="s">
        <v>233</v>
      </c>
      <c r="G615" t="s">
        <v>234</v>
      </c>
      <c r="I615">
        <v>21.3</v>
      </c>
      <c r="J615">
        <v>23.741553</v>
      </c>
      <c r="K615">
        <v>2.341119</v>
      </c>
      <c r="L615">
        <v>0.101267</v>
      </c>
      <c r="M615" t="b">
        <v>1</v>
      </c>
      <c r="N615">
        <v>1</v>
      </c>
    </row>
    <row r="616" spans="1:14">
      <c r="A616" s="28">
        <v>43705.708333333336</v>
      </c>
      <c r="B616" s="28">
        <v>43705.541666666664</v>
      </c>
      <c r="C616">
        <v>34964545</v>
      </c>
      <c r="D616" t="s">
        <v>233</v>
      </c>
      <c r="G616" t="s">
        <v>234</v>
      </c>
      <c r="I616">
        <v>22.58</v>
      </c>
      <c r="J616">
        <v>24.442717999999999</v>
      </c>
      <c r="K616">
        <v>1.7400720000000001</v>
      </c>
      <c r="L616">
        <v>0.12598000000000001</v>
      </c>
      <c r="M616" t="b">
        <v>1</v>
      </c>
      <c r="N616">
        <v>1</v>
      </c>
    </row>
    <row r="617" spans="1:14">
      <c r="A617" s="28">
        <v>43705.75</v>
      </c>
      <c r="B617" s="28">
        <v>43705.583333333336</v>
      </c>
      <c r="C617">
        <v>34964545</v>
      </c>
      <c r="D617" t="s">
        <v>233</v>
      </c>
      <c r="G617" t="s">
        <v>234</v>
      </c>
      <c r="I617">
        <v>22.91</v>
      </c>
      <c r="J617">
        <v>24.720556999999999</v>
      </c>
      <c r="K617">
        <v>1.6655899999999999</v>
      </c>
      <c r="L617">
        <v>0.14829999999999999</v>
      </c>
      <c r="M617" t="b">
        <v>1</v>
      </c>
      <c r="N617">
        <v>1</v>
      </c>
    </row>
    <row r="618" spans="1:14">
      <c r="A618" s="28">
        <v>43705.791666666664</v>
      </c>
      <c r="B618" s="28">
        <v>43705.625</v>
      </c>
      <c r="C618">
        <v>34964545</v>
      </c>
      <c r="D618" t="s">
        <v>233</v>
      </c>
      <c r="G618" t="s">
        <v>234</v>
      </c>
      <c r="I618">
        <v>21.51</v>
      </c>
      <c r="J618">
        <v>23.276813000000001</v>
      </c>
      <c r="K618">
        <v>1.621035</v>
      </c>
      <c r="L618">
        <v>0.14244499999999999</v>
      </c>
      <c r="M618" t="b">
        <v>1</v>
      </c>
      <c r="N618">
        <v>1</v>
      </c>
    </row>
    <row r="619" spans="1:14">
      <c r="A619" s="28">
        <v>43705.833333333336</v>
      </c>
      <c r="B619" s="28">
        <v>43705.666666666664</v>
      </c>
      <c r="C619">
        <v>34964545</v>
      </c>
      <c r="D619" t="s">
        <v>233</v>
      </c>
      <c r="G619" t="s">
        <v>234</v>
      </c>
      <c r="I619">
        <v>22.1</v>
      </c>
      <c r="J619">
        <v>24.640471999999999</v>
      </c>
      <c r="K619">
        <v>2.3979460000000001</v>
      </c>
      <c r="L619">
        <v>0.14419199999999999</v>
      </c>
      <c r="M619" t="b">
        <v>1</v>
      </c>
      <c r="N619">
        <v>1</v>
      </c>
    </row>
    <row r="620" spans="1:14">
      <c r="A620" s="28">
        <v>43705.875</v>
      </c>
      <c r="B620" s="28">
        <v>43705.708333333336</v>
      </c>
      <c r="C620">
        <v>34964545</v>
      </c>
      <c r="D620" t="s">
        <v>233</v>
      </c>
      <c r="G620" t="s">
        <v>234</v>
      </c>
      <c r="I620">
        <v>23.88</v>
      </c>
      <c r="J620">
        <v>27.060485</v>
      </c>
      <c r="K620">
        <v>3.0178739999999999</v>
      </c>
      <c r="L620">
        <v>0.159278</v>
      </c>
      <c r="M620" t="b">
        <v>1</v>
      </c>
      <c r="N620">
        <v>1</v>
      </c>
    </row>
    <row r="621" spans="1:14">
      <c r="A621" s="28">
        <v>43705.916666666664</v>
      </c>
      <c r="B621" s="28">
        <v>43705.75</v>
      </c>
      <c r="C621">
        <v>34964545</v>
      </c>
      <c r="D621" t="s">
        <v>233</v>
      </c>
      <c r="G621" t="s">
        <v>234</v>
      </c>
      <c r="I621">
        <v>21.61</v>
      </c>
      <c r="J621">
        <v>24.129338000000001</v>
      </c>
      <c r="K621">
        <v>2.3368139999999999</v>
      </c>
      <c r="L621">
        <v>0.18085699999999999</v>
      </c>
      <c r="M621" t="b">
        <v>1</v>
      </c>
      <c r="N621">
        <v>1</v>
      </c>
    </row>
    <row r="622" spans="1:14">
      <c r="A622" s="28">
        <v>43705.958333333336</v>
      </c>
      <c r="B622" s="28">
        <v>43705.791666666664</v>
      </c>
      <c r="C622">
        <v>34964545</v>
      </c>
      <c r="D622" t="s">
        <v>233</v>
      </c>
      <c r="G622" t="s">
        <v>234</v>
      </c>
      <c r="I622">
        <v>21.95</v>
      </c>
      <c r="J622">
        <v>24.343568999999999</v>
      </c>
      <c r="K622">
        <v>2.2105299999999999</v>
      </c>
      <c r="L622">
        <v>0.18720600000000001</v>
      </c>
      <c r="M622" t="b">
        <v>1</v>
      </c>
      <c r="N622">
        <v>1</v>
      </c>
    </row>
    <row r="623" spans="1:14">
      <c r="A623" s="28">
        <v>43706</v>
      </c>
      <c r="B623" s="28">
        <v>43705.833333333336</v>
      </c>
      <c r="C623">
        <v>34964545</v>
      </c>
      <c r="D623" t="s">
        <v>233</v>
      </c>
      <c r="G623" t="s">
        <v>234</v>
      </c>
      <c r="I623">
        <v>22.86</v>
      </c>
      <c r="J623">
        <v>24.892472000000001</v>
      </c>
      <c r="K623">
        <v>1.908579</v>
      </c>
      <c r="L623">
        <v>0.12889300000000001</v>
      </c>
      <c r="M623" t="b">
        <v>1</v>
      </c>
      <c r="N623">
        <v>1</v>
      </c>
    </row>
    <row r="624" spans="1:14">
      <c r="A624" s="28">
        <v>43706.041666666664</v>
      </c>
      <c r="B624" s="28">
        <v>43705.875</v>
      </c>
      <c r="C624">
        <v>34964545</v>
      </c>
      <c r="D624" t="s">
        <v>233</v>
      </c>
      <c r="G624" t="s">
        <v>234</v>
      </c>
      <c r="I624">
        <v>19.39</v>
      </c>
      <c r="J624">
        <v>20.796472999999999</v>
      </c>
      <c r="K624">
        <v>1.4007970000000001</v>
      </c>
      <c r="L624">
        <v>9.0089999999999996E-3</v>
      </c>
      <c r="M624" t="b">
        <v>1</v>
      </c>
      <c r="N624">
        <v>1</v>
      </c>
    </row>
    <row r="625" spans="1:14">
      <c r="A625" s="28">
        <v>43706.083333333336</v>
      </c>
      <c r="B625" s="28">
        <v>43705.916666666664</v>
      </c>
      <c r="C625">
        <v>34964545</v>
      </c>
      <c r="D625" t="s">
        <v>233</v>
      </c>
      <c r="G625" t="s">
        <v>234</v>
      </c>
      <c r="I625">
        <v>16.739999999999998</v>
      </c>
      <c r="J625">
        <v>17.664836000000001</v>
      </c>
      <c r="K625">
        <v>0.884741</v>
      </c>
      <c r="L625">
        <v>4.2595000000000001E-2</v>
      </c>
      <c r="M625" t="b">
        <v>1</v>
      </c>
      <c r="N625">
        <v>1</v>
      </c>
    </row>
    <row r="626" spans="1:14">
      <c r="A626" s="28">
        <v>43706.125</v>
      </c>
      <c r="B626" s="28">
        <v>43705.958333333336</v>
      </c>
      <c r="C626">
        <v>34964545</v>
      </c>
      <c r="D626" t="s">
        <v>233</v>
      </c>
      <c r="G626" t="s">
        <v>234</v>
      </c>
      <c r="I626">
        <v>16</v>
      </c>
      <c r="J626">
        <v>16.132211999999999</v>
      </c>
      <c r="K626">
        <v>8.2971000000000003E-2</v>
      </c>
      <c r="L626">
        <v>4.6740999999999998E-2</v>
      </c>
      <c r="M626" t="b">
        <v>1</v>
      </c>
      <c r="N626">
        <v>1</v>
      </c>
    </row>
    <row r="627" spans="1:14">
      <c r="A627" s="28">
        <v>43706.166666666664</v>
      </c>
      <c r="B627" s="28">
        <v>43706</v>
      </c>
      <c r="C627">
        <v>34964545</v>
      </c>
      <c r="D627" t="s">
        <v>233</v>
      </c>
      <c r="G627" t="s">
        <v>234</v>
      </c>
      <c r="I627">
        <v>16.59</v>
      </c>
      <c r="J627">
        <v>16.692193</v>
      </c>
      <c r="K627">
        <v>0</v>
      </c>
      <c r="L627">
        <v>9.8027000000000003E-2</v>
      </c>
      <c r="M627" t="b">
        <v>1</v>
      </c>
      <c r="N627">
        <v>1</v>
      </c>
    </row>
    <row r="628" spans="1:14">
      <c r="A628" s="28">
        <v>43706.208333333336</v>
      </c>
      <c r="B628" s="28">
        <v>43706.041666666664</v>
      </c>
      <c r="C628">
        <v>34964545</v>
      </c>
      <c r="D628" t="s">
        <v>233</v>
      </c>
      <c r="G628" t="s">
        <v>234</v>
      </c>
      <c r="I628">
        <v>14.72</v>
      </c>
      <c r="J628">
        <v>14.804463</v>
      </c>
      <c r="K628">
        <v>0</v>
      </c>
      <c r="L628">
        <v>8.2796999999999996E-2</v>
      </c>
      <c r="M628" t="b">
        <v>1</v>
      </c>
      <c r="N628">
        <v>1</v>
      </c>
    </row>
    <row r="629" spans="1:14">
      <c r="A629" s="28">
        <v>43706.25</v>
      </c>
      <c r="B629" s="28">
        <v>43706.083333333336</v>
      </c>
      <c r="C629">
        <v>34964545</v>
      </c>
      <c r="D629" t="s">
        <v>233</v>
      </c>
      <c r="G629" t="s">
        <v>234</v>
      </c>
      <c r="I629">
        <v>13.73</v>
      </c>
      <c r="J629">
        <v>13.788109</v>
      </c>
      <c r="K629">
        <v>0</v>
      </c>
      <c r="L629">
        <v>5.7275E-2</v>
      </c>
      <c r="M629" t="b">
        <v>1</v>
      </c>
      <c r="N629">
        <v>1</v>
      </c>
    </row>
    <row r="630" spans="1:14">
      <c r="A630" s="28">
        <v>43706.291666666664</v>
      </c>
      <c r="B630" s="28">
        <v>43706.125</v>
      </c>
      <c r="C630">
        <v>34964545</v>
      </c>
      <c r="D630" t="s">
        <v>233</v>
      </c>
      <c r="G630" t="s">
        <v>234</v>
      </c>
      <c r="I630">
        <v>11.26</v>
      </c>
      <c r="J630">
        <v>12.903134</v>
      </c>
      <c r="K630">
        <v>1.605289</v>
      </c>
      <c r="L630">
        <v>3.8677999999999997E-2</v>
      </c>
      <c r="M630" t="b">
        <v>1</v>
      </c>
      <c r="N630">
        <v>1</v>
      </c>
    </row>
    <row r="631" spans="1:14">
      <c r="A631" s="28">
        <v>43706.333333333336</v>
      </c>
      <c r="B631" s="28">
        <v>43706.166666666664</v>
      </c>
      <c r="C631">
        <v>34964545</v>
      </c>
      <c r="D631" t="s">
        <v>233</v>
      </c>
      <c r="G631" t="s">
        <v>234</v>
      </c>
      <c r="I631">
        <v>12.67</v>
      </c>
      <c r="J631">
        <v>13.207476</v>
      </c>
      <c r="K631">
        <v>0.51047299999999995</v>
      </c>
      <c r="L631">
        <v>2.7837000000000001E-2</v>
      </c>
      <c r="M631" t="b">
        <v>1</v>
      </c>
      <c r="N631">
        <v>1</v>
      </c>
    </row>
    <row r="632" spans="1:14">
      <c r="A632" s="28">
        <v>43706.375</v>
      </c>
      <c r="B632" s="28">
        <v>43706.208333333336</v>
      </c>
      <c r="C632">
        <v>34964545</v>
      </c>
      <c r="D632" t="s">
        <v>233</v>
      </c>
      <c r="G632" t="s">
        <v>234</v>
      </c>
      <c r="I632">
        <v>12.36</v>
      </c>
      <c r="J632">
        <v>14.470242000000001</v>
      </c>
      <c r="K632">
        <v>2.0832449999999998</v>
      </c>
      <c r="L632">
        <v>2.283E-2</v>
      </c>
      <c r="M632" t="b">
        <v>1</v>
      </c>
      <c r="N632">
        <v>1</v>
      </c>
    </row>
    <row r="633" spans="1:14">
      <c r="A633" s="28">
        <v>43706.416666666664</v>
      </c>
      <c r="B633" s="28">
        <v>43706.25</v>
      </c>
      <c r="C633">
        <v>34964545</v>
      </c>
      <c r="D633" t="s">
        <v>233</v>
      </c>
      <c r="G633" t="s">
        <v>234</v>
      </c>
      <c r="I633">
        <v>15.91</v>
      </c>
      <c r="J633">
        <v>16.739578000000002</v>
      </c>
      <c r="K633">
        <v>0.83262800000000003</v>
      </c>
      <c r="L633">
        <v>-4.7169999999999998E-3</v>
      </c>
      <c r="M633" t="b">
        <v>1</v>
      </c>
      <c r="N633">
        <v>1</v>
      </c>
    </row>
    <row r="634" spans="1:14">
      <c r="A634" s="28">
        <v>43706.458333333336</v>
      </c>
      <c r="B634" s="28">
        <v>43706.291666666664</v>
      </c>
      <c r="C634">
        <v>34964545</v>
      </c>
      <c r="D634" t="s">
        <v>233</v>
      </c>
      <c r="G634" t="s">
        <v>234</v>
      </c>
      <c r="I634">
        <v>15.56</v>
      </c>
      <c r="J634">
        <v>16.303404</v>
      </c>
      <c r="K634">
        <v>0.82580600000000004</v>
      </c>
      <c r="L634">
        <v>-8.0736000000000002E-2</v>
      </c>
      <c r="M634" t="b">
        <v>1</v>
      </c>
      <c r="N634">
        <v>1</v>
      </c>
    </row>
    <row r="635" spans="1:14">
      <c r="A635" s="28">
        <v>43706.5</v>
      </c>
      <c r="B635" s="28">
        <v>43706.333333333336</v>
      </c>
      <c r="C635">
        <v>34964545</v>
      </c>
      <c r="D635" t="s">
        <v>233</v>
      </c>
      <c r="G635" t="s">
        <v>234</v>
      </c>
      <c r="I635">
        <v>15.05</v>
      </c>
      <c r="J635">
        <v>16.041170999999999</v>
      </c>
      <c r="K635">
        <v>1.12738</v>
      </c>
      <c r="L635">
        <v>-0.135376</v>
      </c>
      <c r="M635" t="b">
        <v>1</v>
      </c>
      <c r="N635">
        <v>1</v>
      </c>
    </row>
    <row r="636" spans="1:14">
      <c r="A636" s="28">
        <v>43706.541666666664</v>
      </c>
      <c r="B636" s="28">
        <v>43706.375</v>
      </c>
      <c r="C636">
        <v>34964545</v>
      </c>
      <c r="D636" t="s">
        <v>233</v>
      </c>
      <c r="G636" t="s">
        <v>234</v>
      </c>
      <c r="I636">
        <v>16.899999999999999</v>
      </c>
      <c r="J636">
        <v>17.923044000000001</v>
      </c>
      <c r="K636">
        <v>1.231071</v>
      </c>
      <c r="L636">
        <v>-0.21135999999999999</v>
      </c>
      <c r="M636" t="b">
        <v>1</v>
      </c>
      <c r="N636">
        <v>1</v>
      </c>
    </row>
    <row r="637" spans="1:14">
      <c r="A637" s="28">
        <v>43706.583333333336</v>
      </c>
      <c r="B637" s="28">
        <v>43706.416666666664</v>
      </c>
      <c r="C637">
        <v>34964545</v>
      </c>
      <c r="D637" t="s">
        <v>233</v>
      </c>
      <c r="G637" t="s">
        <v>234</v>
      </c>
      <c r="I637">
        <v>19.47</v>
      </c>
      <c r="J637">
        <v>21.091394000000001</v>
      </c>
      <c r="K637">
        <v>1.831412</v>
      </c>
      <c r="L637">
        <v>-0.20501800000000001</v>
      </c>
      <c r="M637" t="b">
        <v>1</v>
      </c>
      <c r="N637">
        <v>1</v>
      </c>
    </row>
    <row r="638" spans="1:14">
      <c r="A638" s="28">
        <v>43706.625</v>
      </c>
      <c r="B638" s="28">
        <v>43706.458333333336</v>
      </c>
      <c r="C638">
        <v>34964545</v>
      </c>
      <c r="D638" t="s">
        <v>233</v>
      </c>
      <c r="G638" t="s">
        <v>234</v>
      </c>
      <c r="I638">
        <v>19.82</v>
      </c>
      <c r="J638">
        <v>20.968612</v>
      </c>
      <c r="K638">
        <v>1.34259</v>
      </c>
      <c r="L638">
        <v>-0.19731099999999999</v>
      </c>
      <c r="M638" t="b">
        <v>1</v>
      </c>
      <c r="N638">
        <v>1</v>
      </c>
    </row>
    <row r="639" spans="1:14">
      <c r="A639" s="28">
        <v>43706.666666666664</v>
      </c>
      <c r="B639" s="28">
        <v>43706.5</v>
      </c>
      <c r="C639">
        <v>34964545</v>
      </c>
      <c r="D639" t="s">
        <v>233</v>
      </c>
      <c r="G639" t="s">
        <v>234</v>
      </c>
      <c r="I639">
        <v>20.38</v>
      </c>
      <c r="J639">
        <v>22.022843000000002</v>
      </c>
      <c r="K639">
        <v>1.775342</v>
      </c>
      <c r="L639">
        <v>-0.13416600000000001</v>
      </c>
      <c r="M639" t="b">
        <v>1</v>
      </c>
      <c r="N639">
        <v>1</v>
      </c>
    </row>
    <row r="640" spans="1:14">
      <c r="A640" s="28">
        <v>43706.708333333336</v>
      </c>
      <c r="B640" s="28">
        <v>43706.541666666664</v>
      </c>
      <c r="C640">
        <v>34964545</v>
      </c>
      <c r="D640" t="s">
        <v>233</v>
      </c>
      <c r="G640" t="s">
        <v>234</v>
      </c>
      <c r="I640">
        <v>20.89</v>
      </c>
      <c r="J640">
        <v>22.900531999999998</v>
      </c>
      <c r="K640">
        <v>2.0955059999999999</v>
      </c>
      <c r="L640">
        <v>-8.9140999999999998E-2</v>
      </c>
      <c r="M640" t="b">
        <v>1</v>
      </c>
      <c r="N640">
        <v>1</v>
      </c>
    </row>
    <row r="641" spans="1:14">
      <c r="A641" s="28">
        <v>43706.75</v>
      </c>
      <c r="B641" s="28">
        <v>43706.583333333336</v>
      </c>
      <c r="C641">
        <v>34964545</v>
      </c>
      <c r="D641" t="s">
        <v>233</v>
      </c>
      <c r="G641" t="s">
        <v>234</v>
      </c>
      <c r="I641">
        <v>36.479999999999997</v>
      </c>
      <c r="J641">
        <v>42.712130999999999</v>
      </c>
      <c r="K641">
        <v>6.4678180000000003</v>
      </c>
      <c r="L641">
        <v>-0.23985400000000001</v>
      </c>
      <c r="M641" t="b">
        <v>1</v>
      </c>
      <c r="N641">
        <v>1</v>
      </c>
    </row>
    <row r="642" spans="1:14">
      <c r="A642" s="28">
        <v>43706.791666666664</v>
      </c>
      <c r="B642" s="28">
        <v>43706.625</v>
      </c>
      <c r="C642">
        <v>34964545</v>
      </c>
      <c r="D642" t="s">
        <v>233</v>
      </c>
      <c r="G642" t="s">
        <v>234</v>
      </c>
      <c r="I642">
        <v>101.38</v>
      </c>
      <c r="J642">
        <v>126.401763</v>
      </c>
      <c r="K642">
        <v>25.472849</v>
      </c>
      <c r="L642">
        <v>-0.44941900000000001</v>
      </c>
      <c r="M642" t="b">
        <v>1</v>
      </c>
      <c r="N642">
        <v>1</v>
      </c>
    </row>
    <row r="643" spans="1:14">
      <c r="A643" s="28">
        <v>43706.833333333336</v>
      </c>
      <c r="B643" s="28">
        <v>43706.666666666664</v>
      </c>
      <c r="C643">
        <v>34964545</v>
      </c>
      <c r="D643" t="s">
        <v>233</v>
      </c>
      <c r="G643" t="s">
        <v>234</v>
      </c>
      <c r="I643">
        <v>27.17</v>
      </c>
      <c r="J643">
        <v>30.437546000000001</v>
      </c>
      <c r="K643">
        <v>3.3995880000000001</v>
      </c>
      <c r="L643">
        <v>-0.13370799999999999</v>
      </c>
      <c r="M643" t="b">
        <v>1</v>
      </c>
      <c r="N643">
        <v>1</v>
      </c>
    </row>
    <row r="644" spans="1:14">
      <c r="A644" s="28">
        <v>43706.875</v>
      </c>
      <c r="B644" s="28">
        <v>43706.708333333336</v>
      </c>
      <c r="C644">
        <v>34964545</v>
      </c>
      <c r="D644" t="s">
        <v>233</v>
      </c>
      <c r="G644" t="s">
        <v>234</v>
      </c>
      <c r="I644">
        <v>40.090000000000003</v>
      </c>
      <c r="J644">
        <v>42.992232999999999</v>
      </c>
      <c r="K644">
        <v>3.0795360000000001</v>
      </c>
      <c r="L644">
        <v>-0.17646999999999999</v>
      </c>
      <c r="M644" t="b">
        <v>1</v>
      </c>
      <c r="N644">
        <v>1</v>
      </c>
    </row>
    <row r="645" spans="1:14">
      <c r="A645" s="28">
        <v>43706.916666666664</v>
      </c>
      <c r="B645" s="28">
        <v>43706.75</v>
      </c>
      <c r="C645">
        <v>34964545</v>
      </c>
      <c r="D645" t="s">
        <v>233</v>
      </c>
      <c r="G645" t="s">
        <v>234</v>
      </c>
      <c r="I645">
        <v>21.91</v>
      </c>
      <c r="J645">
        <v>24.013991000000001</v>
      </c>
      <c r="K645">
        <v>2.177346</v>
      </c>
      <c r="L645">
        <v>-7.7521999999999994E-2</v>
      </c>
      <c r="M645" t="b">
        <v>1</v>
      </c>
      <c r="N645">
        <v>1</v>
      </c>
    </row>
    <row r="646" spans="1:14">
      <c r="A646" s="28">
        <v>43706.958333333336</v>
      </c>
      <c r="B646" s="28">
        <v>43706.791666666664</v>
      </c>
      <c r="C646">
        <v>34964545</v>
      </c>
      <c r="D646" t="s">
        <v>233</v>
      </c>
      <c r="G646" t="s">
        <v>234</v>
      </c>
      <c r="I646">
        <v>22.08</v>
      </c>
      <c r="J646">
        <v>24.684273999999998</v>
      </c>
      <c r="K646">
        <v>2.6743399999999999</v>
      </c>
      <c r="L646">
        <v>-6.7566000000000001E-2</v>
      </c>
      <c r="M646" t="b">
        <v>1</v>
      </c>
      <c r="N646">
        <v>1</v>
      </c>
    </row>
    <row r="647" spans="1:14">
      <c r="A647" s="28">
        <v>43707</v>
      </c>
      <c r="B647" s="28">
        <v>43706.833333333336</v>
      </c>
      <c r="C647">
        <v>34964545</v>
      </c>
      <c r="D647" t="s">
        <v>233</v>
      </c>
      <c r="G647" t="s">
        <v>234</v>
      </c>
      <c r="I647">
        <v>23.71</v>
      </c>
      <c r="J647">
        <v>26.725807</v>
      </c>
      <c r="K647">
        <v>3.1665139999999998</v>
      </c>
      <c r="L647">
        <v>-0.14820700000000001</v>
      </c>
      <c r="M647" t="b">
        <v>1</v>
      </c>
      <c r="N647">
        <v>1</v>
      </c>
    </row>
    <row r="648" spans="1:14">
      <c r="A648" s="28">
        <v>43707.041666666664</v>
      </c>
      <c r="B648" s="28">
        <v>43706.875</v>
      </c>
      <c r="C648">
        <v>34964545</v>
      </c>
      <c r="D648" t="s">
        <v>233</v>
      </c>
      <c r="G648" t="s">
        <v>234</v>
      </c>
      <c r="I648">
        <v>19.04</v>
      </c>
      <c r="J648">
        <v>20.583254</v>
      </c>
      <c r="K648">
        <v>1.7352460000000001</v>
      </c>
      <c r="L648">
        <v>-0.18865899999999999</v>
      </c>
      <c r="M648" t="b">
        <v>1</v>
      </c>
      <c r="N648">
        <v>1</v>
      </c>
    </row>
    <row r="649" spans="1:14">
      <c r="A649" s="28">
        <v>43707.083333333336</v>
      </c>
      <c r="B649" s="28">
        <v>43706.916666666664</v>
      </c>
      <c r="C649">
        <v>34964545</v>
      </c>
      <c r="D649" t="s">
        <v>233</v>
      </c>
      <c r="G649" t="s">
        <v>234</v>
      </c>
      <c r="I649">
        <v>18.16</v>
      </c>
      <c r="J649">
        <v>18.684566</v>
      </c>
      <c r="K649">
        <v>0.73421700000000001</v>
      </c>
      <c r="L649">
        <v>-0.207985</v>
      </c>
      <c r="M649" t="b">
        <v>1</v>
      </c>
      <c r="N649">
        <v>1</v>
      </c>
    </row>
    <row r="650" spans="1:14">
      <c r="A650" s="28">
        <v>43707.125</v>
      </c>
      <c r="B650" s="28">
        <v>43706.958333333336</v>
      </c>
      <c r="C650">
        <v>34964545</v>
      </c>
      <c r="D650" t="s">
        <v>233</v>
      </c>
      <c r="G650" t="s">
        <v>234</v>
      </c>
      <c r="I650">
        <v>17.440000000000001</v>
      </c>
      <c r="J650">
        <v>18.59864</v>
      </c>
      <c r="K650">
        <v>1.268502</v>
      </c>
      <c r="L650">
        <v>-0.106529</v>
      </c>
      <c r="M650" t="b">
        <v>1</v>
      </c>
      <c r="N650">
        <v>1</v>
      </c>
    </row>
    <row r="651" spans="1:14">
      <c r="A651" s="28">
        <v>43707.166666666664</v>
      </c>
      <c r="B651" s="28">
        <v>43707</v>
      </c>
      <c r="C651">
        <v>34964545</v>
      </c>
      <c r="D651" t="s">
        <v>233</v>
      </c>
      <c r="G651" t="s">
        <v>234</v>
      </c>
      <c r="I651">
        <v>15.92</v>
      </c>
      <c r="J651">
        <v>16.422273000000001</v>
      </c>
      <c r="K651">
        <v>0.52897099999999997</v>
      </c>
      <c r="L651">
        <v>-2.8365000000000001E-2</v>
      </c>
      <c r="M651" t="b">
        <v>1</v>
      </c>
      <c r="N651">
        <v>1</v>
      </c>
    </row>
    <row r="652" spans="1:14">
      <c r="A652" s="28">
        <v>43707.208333333336</v>
      </c>
      <c r="B652" s="28">
        <v>43707.041666666664</v>
      </c>
      <c r="C652">
        <v>34964545</v>
      </c>
      <c r="D652" t="s">
        <v>233</v>
      </c>
      <c r="G652" t="s">
        <v>234</v>
      </c>
      <c r="I652">
        <v>14.59</v>
      </c>
      <c r="J652">
        <v>14.994104999999999</v>
      </c>
      <c r="K652">
        <v>0.42623699999999998</v>
      </c>
      <c r="L652">
        <v>-2.2964999999999999E-2</v>
      </c>
      <c r="M652" t="b">
        <v>1</v>
      </c>
      <c r="N652">
        <v>1</v>
      </c>
    </row>
    <row r="653" spans="1:14">
      <c r="A653" s="28">
        <v>43707.25</v>
      </c>
      <c r="B653" s="28">
        <v>43707.083333333336</v>
      </c>
      <c r="C653">
        <v>34964545</v>
      </c>
      <c r="D653" t="s">
        <v>233</v>
      </c>
      <c r="G653" t="s">
        <v>234</v>
      </c>
      <c r="I653">
        <v>13.62</v>
      </c>
      <c r="J653">
        <v>13.829699</v>
      </c>
      <c r="K653">
        <v>0.26345200000000002</v>
      </c>
      <c r="L653">
        <v>-5.1251999999999999E-2</v>
      </c>
      <c r="M653" t="b">
        <v>1</v>
      </c>
      <c r="N653">
        <v>1</v>
      </c>
    </row>
    <row r="654" spans="1:14">
      <c r="A654" s="28">
        <v>43707.291666666664</v>
      </c>
      <c r="B654" s="28">
        <v>43707.125</v>
      </c>
      <c r="C654">
        <v>34964545</v>
      </c>
      <c r="D654" t="s">
        <v>233</v>
      </c>
      <c r="G654" t="s">
        <v>234</v>
      </c>
      <c r="I654">
        <v>13.32</v>
      </c>
      <c r="J654">
        <v>13.533758000000001</v>
      </c>
      <c r="K654">
        <v>0.292985</v>
      </c>
      <c r="L654">
        <v>-7.9228000000000007E-2</v>
      </c>
      <c r="M654" t="b">
        <v>1</v>
      </c>
      <c r="N654">
        <v>1</v>
      </c>
    </row>
    <row r="655" spans="1:14">
      <c r="A655" s="28">
        <v>43707.333333333336</v>
      </c>
      <c r="B655" s="28">
        <v>43707.166666666664</v>
      </c>
      <c r="C655">
        <v>34964545</v>
      </c>
      <c r="D655" t="s">
        <v>233</v>
      </c>
      <c r="G655" t="s">
        <v>234</v>
      </c>
      <c r="I655">
        <v>13.73</v>
      </c>
      <c r="J655">
        <v>13.903725</v>
      </c>
      <c r="K655">
        <v>0.25614500000000001</v>
      </c>
      <c r="L655">
        <v>-8.4919999999999995E-2</v>
      </c>
      <c r="M655" t="b">
        <v>1</v>
      </c>
      <c r="N655">
        <v>1</v>
      </c>
    </row>
    <row r="656" spans="1:14">
      <c r="A656" s="28">
        <v>43707.375</v>
      </c>
      <c r="B656" s="28">
        <v>43707.208333333336</v>
      </c>
      <c r="C656">
        <v>34964545</v>
      </c>
      <c r="D656" t="s">
        <v>233</v>
      </c>
      <c r="G656" t="s">
        <v>234</v>
      </c>
      <c r="I656">
        <v>14.44</v>
      </c>
      <c r="J656">
        <v>14.84337</v>
      </c>
      <c r="K656">
        <v>0.50140600000000002</v>
      </c>
      <c r="L656">
        <v>-9.9701999999999999E-2</v>
      </c>
      <c r="M656" t="b">
        <v>1</v>
      </c>
      <c r="N656">
        <v>1</v>
      </c>
    </row>
    <row r="657" spans="1:14">
      <c r="A657" s="28">
        <v>43707.416666666664</v>
      </c>
      <c r="B657" s="28">
        <v>43707.25</v>
      </c>
      <c r="C657">
        <v>34964545</v>
      </c>
      <c r="D657" t="s">
        <v>233</v>
      </c>
      <c r="G657" t="s">
        <v>234</v>
      </c>
      <c r="I657">
        <v>15.7</v>
      </c>
      <c r="J657">
        <v>16.339278</v>
      </c>
      <c r="K657">
        <v>0.83089400000000002</v>
      </c>
      <c r="L657">
        <v>-0.18911600000000001</v>
      </c>
      <c r="M657" t="b">
        <v>1</v>
      </c>
      <c r="N657">
        <v>1</v>
      </c>
    </row>
    <row r="658" spans="1:14">
      <c r="A658" s="28">
        <v>43707.458333333336</v>
      </c>
      <c r="B658" s="28">
        <v>43707.291666666664</v>
      </c>
      <c r="C658">
        <v>34964545</v>
      </c>
      <c r="D658" t="s">
        <v>233</v>
      </c>
      <c r="G658" t="s">
        <v>234</v>
      </c>
      <c r="I658">
        <v>17.690000000000001</v>
      </c>
      <c r="J658">
        <v>18.315090000000001</v>
      </c>
      <c r="K658">
        <v>0.879714</v>
      </c>
      <c r="L658">
        <v>-0.25795800000000002</v>
      </c>
      <c r="M658" t="b">
        <v>1</v>
      </c>
      <c r="N658">
        <v>1</v>
      </c>
    </row>
    <row r="659" spans="1:14">
      <c r="A659" s="28">
        <v>43707.5</v>
      </c>
      <c r="B659" s="28">
        <v>43707.333333333336</v>
      </c>
      <c r="C659">
        <v>34964545</v>
      </c>
      <c r="D659" t="s">
        <v>233</v>
      </c>
      <c r="G659" t="s">
        <v>234</v>
      </c>
      <c r="I659">
        <v>16.96</v>
      </c>
      <c r="J659">
        <v>16.837536</v>
      </c>
      <c r="K659">
        <v>0.19508900000000001</v>
      </c>
      <c r="L659">
        <v>-0.31421900000000003</v>
      </c>
      <c r="M659" t="b">
        <v>1</v>
      </c>
      <c r="N659">
        <v>1</v>
      </c>
    </row>
    <row r="660" spans="1:14">
      <c r="A660" s="28">
        <v>43707.541666666664</v>
      </c>
      <c r="B660" s="28">
        <v>43707.375</v>
      </c>
      <c r="C660">
        <v>34964545</v>
      </c>
      <c r="D660" t="s">
        <v>233</v>
      </c>
      <c r="G660" t="s">
        <v>234</v>
      </c>
      <c r="I660">
        <v>20.89</v>
      </c>
      <c r="J660">
        <v>22.407837000000001</v>
      </c>
      <c r="K660">
        <v>1.88859</v>
      </c>
      <c r="L660">
        <v>-0.36575400000000002</v>
      </c>
      <c r="M660" t="b">
        <v>1</v>
      </c>
      <c r="N660">
        <v>1</v>
      </c>
    </row>
    <row r="661" spans="1:14">
      <c r="A661" s="28">
        <v>43707.583333333336</v>
      </c>
      <c r="B661" s="28">
        <v>43707.416666666664</v>
      </c>
      <c r="C661">
        <v>34964545</v>
      </c>
      <c r="D661" t="s">
        <v>233</v>
      </c>
      <c r="G661" t="s">
        <v>234</v>
      </c>
      <c r="I661">
        <v>28.79</v>
      </c>
      <c r="J661">
        <v>32.455044999999998</v>
      </c>
      <c r="K661">
        <v>4.1323369999999997</v>
      </c>
      <c r="L661">
        <v>-0.46312500000000001</v>
      </c>
      <c r="M661" t="b">
        <v>1</v>
      </c>
      <c r="N661">
        <v>1</v>
      </c>
    </row>
    <row r="662" spans="1:14">
      <c r="A662" s="28">
        <v>43707.625</v>
      </c>
      <c r="B662" s="28">
        <v>43707.458333333336</v>
      </c>
      <c r="C662">
        <v>34964545</v>
      </c>
      <c r="D662" t="s">
        <v>233</v>
      </c>
      <c r="G662" t="s">
        <v>234</v>
      </c>
      <c r="I662">
        <v>19.88</v>
      </c>
      <c r="J662">
        <v>21.860807000000001</v>
      </c>
      <c r="K662">
        <v>2.277933</v>
      </c>
      <c r="L662">
        <v>-0.292126</v>
      </c>
      <c r="M662" t="b">
        <v>1</v>
      </c>
      <c r="N662">
        <v>1</v>
      </c>
    </row>
    <row r="663" spans="1:14">
      <c r="A663" s="28">
        <v>43707.666666666664</v>
      </c>
      <c r="B663" s="28">
        <v>43707.5</v>
      </c>
      <c r="C663">
        <v>34964545</v>
      </c>
      <c r="D663" t="s">
        <v>233</v>
      </c>
      <c r="G663" t="s">
        <v>234</v>
      </c>
      <c r="I663">
        <v>22.43</v>
      </c>
      <c r="J663">
        <v>24.442878</v>
      </c>
      <c r="K663">
        <v>2.3181159999999998</v>
      </c>
      <c r="L663">
        <v>-0.30607099999999998</v>
      </c>
      <c r="M663" t="b">
        <v>1</v>
      </c>
      <c r="N663">
        <v>1</v>
      </c>
    </row>
    <row r="664" spans="1:14">
      <c r="A664" s="28">
        <v>43707.708333333336</v>
      </c>
      <c r="B664" s="28">
        <v>43707.541666666664</v>
      </c>
      <c r="C664">
        <v>34964545</v>
      </c>
      <c r="D664" t="s">
        <v>233</v>
      </c>
      <c r="G664" t="s">
        <v>234</v>
      </c>
      <c r="I664">
        <v>23.92</v>
      </c>
      <c r="J664">
        <v>26.826288000000002</v>
      </c>
      <c r="K664">
        <v>3.1928179999999999</v>
      </c>
      <c r="L664">
        <v>-0.28736400000000001</v>
      </c>
      <c r="M664" t="b">
        <v>1</v>
      </c>
      <c r="N664">
        <v>1</v>
      </c>
    </row>
    <row r="665" spans="1:14">
      <c r="A665" s="28">
        <v>43707.75</v>
      </c>
      <c r="B665" s="28">
        <v>43707.583333333336</v>
      </c>
      <c r="C665">
        <v>34964545</v>
      </c>
      <c r="D665" t="s">
        <v>233</v>
      </c>
      <c r="G665" t="s">
        <v>234</v>
      </c>
      <c r="I665">
        <v>22.91</v>
      </c>
      <c r="J665">
        <v>25.556038000000001</v>
      </c>
      <c r="K665">
        <v>2.8501810000000001</v>
      </c>
      <c r="L665">
        <v>-0.20497699999999999</v>
      </c>
      <c r="M665" t="b">
        <v>1</v>
      </c>
      <c r="N665">
        <v>1</v>
      </c>
    </row>
    <row r="666" spans="1:14">
      <c r="A666" s="28">
        <v>43707.791666666664</v>
      </c>
      <c r="B666" s="28">
        <v>43707.625</v>
      </c>
      <c r="C666">
        <v>34964545</v>
      </c>
      <c r="D666" t="s">
        <v>233</v>
      </c>
      <c r="G666" t="s">
        <v>234</v>
      </c>
      <c r="I666">
        <v>33.26</v>
      </c>
      <c r="J666">
        <v>35.723671000000003</v>
      </c>
      <c r="K666">
        <v>2.6044839999999998</v>
      </c>
      <c r="L666">
        <v>-0.13914599999999999</v>
      </c>
      <c r="M666" t="b">
        <v>1</v>
      </c>
      <c r="N666">
        <v>1</v>
      </c>
    </row>
    <row r="667" spans="1:14">
      <c r="A667" s="28">
        <v>43707.833333333336</v>
      </c>
      <c r="B667" s="28">
        <v>43707.666666666664</v>
      </c>
      <c r="C667">
        <v>34964545</v>
      </c>
      <c r="D667" t="s">
        <v>233</v>
      </c>
      <c r="G667" t="s">
        <v>234</v>
      </c>
      <c r="I667">
        <v>41.28</v>
      </c>
      <c r="J667">
        <v>41.479247000000001</v>
      </c>
      <c r="K667">
        <v>0.20049500000000001</v>
      </c>
      <c r="L667">
        <v>-2.0820000000000001E-3</v>
      </c>
      <c r="M667" t="b">
        <v>1</v>
      </c>
      <c r="N667">
        <v>1</v>
      </c>
    </row>
    <row r="668" spans="1:14">
      <c r="A668" s="28">
        <v>43707.875</v>
      </c>
      <c r="B668" s="28">
        <v>43707.708333333336</v>
      </c>
      <c r="C668">
        <v>34964545</v>
      </c>
      <c r="D668" t="s">
        <v>233</v>
      </c>
      <c r="G668" t="s">
        <v>234</v>
      </c>
      <c r="I668">
        <v>29.26</v>
      </c>
      <c r="J668">
        <v>29.330262000000001</v>
      </c>
      <c r="K668">
        <v>0</v>
      </c>
      <c r="L668">
        <v>7.3595999999999995E-2</v>
      </c>
      <c r="M668" t="b">
        <v>1</v>
      </c>
      <c r="N668">
        <v>1</v>
      </c>
    </row>
    <row r="669" spans="1:14">
      <c r="A669" s="28">
        <v>43707.916666666664</v>
      </c>
      <c r="B669" s="28">
        <v>43707.75</v>
      </c>
      <c r="C669">
        <v>34964545</v>
      </c>
      <c r="D669" t="s">
        <v>233</v>
      </c>
      <c r="G669" t="s">
        <v>234</v>
      </c>
      <c r="I669">
        <v>21.73</v>
      </c>
      <c r="J669">
        <v>21.948467000000001</v>
      </c>
      <c r="K669">
        <v>0.111848</v>
      </c>
      <c r="L669">
        <v>0.10661900000000001</v>
      </c>
      <c r="M669" t="b">
        <v>1</v>
      </c>
      <c r="N669">
        <v>1</v>
      </c>
    </row>
    <row r="670" spans="1:14">
      <c r="A670" s="28">
        <v>43707.958333333336</v>
      </c>
      <c r="B670" s="28">
        <v>43707.791666666664</v>
      </c>
      <c r="C670">
        <v>34964545</v>
      </c>
      <c r="D670" t="s">
        <v>233</v>
      </c>
      <c r="G670" t="s">
        <v>234</v>
      </c>
      <c r="I670">
        <v>24.07</v>
      </c>
      <c r="J670">
        <v>24.897334000000001</v>
      </c>
      <c r="K670">
        <v>0.69308199999999998</v>
      </c>
      <c r="L670">
        <v>0.13758600000000001</v>
      </c>
      <c r="M670" t="b">
        <v>1</v>
      </c>
      <c r="N670">
        <v>1</v>
      </c>
    </row>
    <row r="671" spans="1:14">
      <c r="A671" s="28">
        <v>43708</v>
      </c>
      <c r="B671" s="28">
        <v>43707.833333333336</v>
      </c>
      <c r="C671">
        <v>34964545</v>
      </c>
      <c r="D671" t="s">
        <v>233</v>
      </c>
      <c r="G671" t="s">
        <v>234</v>
      </c>
      <c r="I671">
        <v>28.88</v>
      </c>
      <c r="J671">
        <v>29.064346</v>
      </c>
      <c r="K671">
        <v>0.11573600000000001</v>
      </c>
      <c r="L671">
        <v>7.3609999999999995E-2</v>
      </c>
      <c r="M671" t="b">
        <v>1</v>
      </c>
      <c r="N671">
        <v>1</v>
      </c>
    </row>
    <row r="672" spans="1:14">
      <c r="A672" s="28">
        <v>43708.041666666664</v>
      </c>
      <c r="B672" s="28">
        <v>43707.875</v>
      </c>
      <c r="C672">
        <v>34964545</v>
      </c>
      <c r="D672" t="s">
        <v>233</v>
      </c>
      <c r="G672" t="s">
        <v>234</v>
      </c>
      <c r="I672">
        <v>21.9</v>
      </c>
      <c r="J672">
        <v>24.288598</v>
      </c>
      <c r="K672">
        <v>2.3188569999999999</v>
      </c>
      <c r="L672">
        <v>6.5573999999999993E-2</v>
      </c>
      <c r="M672" t="b">
        <v>1</v>
      </c>
      <c r="N672">
        <v>1</v>
      </c>
    </row>
    <row r="673" spans="1:14">
      <c r="A673" s="28">
        <v>43708.083333333336</v>
      </c>
      <c r="B673" s="28">
        <v>43707.916666666664</v>
      </c>
      <c r="C673">
        <v>34964545</v>
      </c>
      <c r="D673" t="s">
        <v>233</v>
      </c>
      <c r="G673" t="s">
        <v>234</v>
      </c>
      <c r="I673">
        <v>19.09</v>
      </c>
      <c r="J673">
        <v>19.309650000000001</v>
      </c>
      <c r="K673">
        <v>0.18767800000000001</v>
      </c>
      <c r="L673">
        <v>3.3638000000000001E-2</v>
      </c>
      <c r="M673" t="b">
        <v>1</v>
      </c>
      <c r="N673">
        <v>1</v>
      </c>
    </row>
    <row r="674" spans="1:14">
      <c r="A674" s="28">
        <v>43708.125</v>
      </c>
      <c r="B674" s="28">
        <v>43707.958333333336</v>
      </c>
      <c r="C674">
        <v>34964545</v>
      </c>
      <c r="D674" t="s">
        <v>233</v>
      </c>
      <c r="G674" t="s">
        <v>234</v>
      </c>
      <c r="I674">
        <v>19.100000000000001</v>
      </c>
      <c r="J674">
        <v>19.222339999999999</v>
      </c>
      <c r="K674">
        <v>0</v>
      </c>
      <c r="L674">
        <v>0.120674</v>
      </c>
      <c r="M674" t="b">
        <v>1</v>
      </c>
      <c r="N674">
        <v>1</v>
      </c>
    </row>
    <row r="675" spans="1:14">
      <c r="A675" s="28">
        <v>43708.166666666664</v>
      </c>
      <c r="B675" s="28">
        <v>43708</v>
      </c>
      <c r="C675">
        <v>34964545</v>
      </c>
      <c r="D675" t="s">
        <v>233</v>
      </c>
      <c r="G675" t="s">
        <v>234</v>
      </c>
      <c r="I675">
        <v>18.53</v>
      </c>
      <c r="J675">
        <v>18.65766</v>
      </c>
      <c r="K675">
        <v>0</v>
      </c>
      <c r="L675">
        <v>0.12599399999999999</v>
      </c>
      <c r="M675" t="b">
        <v>1</v>
      </c>
      <c r="N675">
        <v>1</v>
      </c>
    </row>
    <row r="676" spans="1:14">
      <c r="A676" s="28">
        <v>43708.208333333336</v>
      </c>
      <c r="B676" s="28">
        <v>43708.041666666664</v>
      </c>
      <c r="C676">
        <v>34964545</v>
      </c>
      <c r="D676" t="s">
        <v>233</v>
      </c>
      <c r="G676" t="s">
        <v>234</v>
      </c>
      <c r="I676">
        <v>17.809999999999999</v>
      </c>
      <c r="J676">
        <v>17.963975000000001</v>
      </c>
      <c r="K676">
        <v>0</v>
      </c>
      <c r="L676">
        <v>0.153142</v>
      </c>
      <c r="M676" t="b">
        <v>1</v>
      </c>
      <c r="N676">
        <v>1</v>
      </c>
    </row>
    <row r="677" spans="1:14">
      <c r="A677" s="28">
        <v>43708.25</v>
      </c>
      <c r="B677" s="28">
        <v>43708.083333333336</v>
      </c>
      <c r="C677">
        <v>34964545</v>
      </c>
      <c r="D677" t="s">
        <v>233</v>
      </c>
      <c r="G677" t="s">
        <v>234</v>
      </c>
      <c r="I677">
        <v>14.96</v>
      </c>
      <c r="J677">
        <v>15.063001999999999</v>
      </c>
      <c r="K677">
        <v>0</v>
      </c>
      <c r="L677">
        <v>0.106335</v>
      </c>
      <c r="M677" t="b">
        <v>1</v>
      </c>
      <c r="N677">
        <v>1</v>
      </c>
    </row>
    <row r="678" spans="1:14">
      <c r="A678" s="28">
        <v>43708.291666666664</v>
      </c>
      <c r="B678" s="28">
        <v>43708.125</v>
      </c>
      <c r="C678">
        <v>34964545</v>
      </c>
      <c r="D678" t="s">
        <v>233</v>
      </c>
      <c r="G678" t="s">
        <v>234</v>
      </c>
      <c r="I678">
        <v>14.19</v>
      </c>
      <c r="J678">
        <v>14.322146999999999</v>
      </c>
      <c r="K678">
        <v>4.1909000000000002E-2</v>
      </c>
      <c r="L678">
        <v>9.4405000000000003E-2</v>
      </c>
      <c r="M678" t="b">
        <v>1</v>
      </c>
      <c r="N678">
        <v>1</v>
      </c>
    </row>
    <row r="679" spans="1:14">
      <c r="A679" s="28">
        <v>43708.333333333336</v>
      </c>
      <c r="B679" s="28">
        <v>43708.166666666664</v>
      </c>
      <c r="C679">
        <v>34964545</v>
      </c>
      <c r="D679" t="s">
        <v>233</v>
      </c>
      <c r="G679" t="s">
        <v>234</v>
      </c>
      <c r="I679">
        <v>12.15</v>
      </c>
      <c r="J679">
        <v>13.7498</v>
      </c>
      <c r="K679">
        <v>1.54033</v>
      </c>
      <c r="L679">
        <v>6.3636999999999999E-2</v>
      </c>
      <c r="M679" t="b">
        <v>1</v>
      </c>
      <c r="N679">
        <v>1</v>
      </c>
    </row>
    <row r="680" spans="1:14">
      <c r="A680" s="28">
        <v>43708.375</v>
      </c>
      <c r="B680" s="28">
        <v>43708.208333333336</v>
      </c>
      <c r="C680">
        <v>34964545</v>
      </c>
      <c r="D680" t="s">
        <v>233</v>
      </c>
      <c r="G680" t="s">
        <v>234</v>
      </c>
      <c r="I680">
        <v>11.39</v>
      </c>
      <c r="J680">
        <v>13.571679</v>
      </c>
      <c r="K680">
        <v>2.1266259999999999</v>
      </c>
      <c r="L680">
        <v>5.5052999999999998E-2</v>
      </c>
      <c r="M680" t="b">
        <v>1</v>
      </c>
      <c r="N680">
        <v>1</v>
      </c>
    </row>
    <row r="681" spans="1:14">
      <c r="A681" s="28">
        <v>43708.416666666664</v>
      </c>
      <c r="B681" s="28">
        <v>43708.25</v>
      </c>
      <c r="C681">
        <v>34964545</v>
      </c>
      <c r="D681" t="s">
        <v>233</v>
      </c>
      <c r="G681" t="s">
        <v>234</v>
      </c>
      <c r="I681">
        <v>11.83</v>
      </c>
      <c r="J681">
        <v>13.524240000000001</v>
      </c>
      <c r="K681">
        <v>1.658542</v>
      </c>
      <c r="L681">
        <v>3.1531000000000003E-2</v>
      </c>
      <c r="M681" t="b">
        <v>1</v>
      </c>
      <c r="N681">
        <v>1</v>
      </c>
    </row>
    <row r="682" spans="1:14">
      <c r="A682" s="28">
        <v>43708.458333333336</v>
      </c>
      <c r="B682" s="28">
        <v>43708.291666666664</v>
      </c>
      <c r="C682">
        <v>34964545</v>
      </c>
      <c r="D682" t="s">
        <v>233</v>
      </c>
      <c r="G682" t="s">
        <v>234</v>
      </c>
      <c r="I682">
        <v>11.83</v>
      </c>
      <c r="J682">
        <v>13.850317</v>
      </c>
      <c r="K682">
        <v>1.9992350000000001</v>
      </c>
      <c r="L682">
        <v>2.1082E-2</v>
      </c>
      <c r="M682" t="b">
        <v>1</v>
      </c>
      <c r="N682">
        <v>1</v>
      </c>
    </row>
    <row r="683" spans="1:14">
      <c r="A683" s="28">
        <v>43708.5</v>
      </c>
      <c r="B683" s="28">
        <v>43708.333333333336</v>
      </c>
      <c r="C683">
        <v>34964545</v>
      </c>
      <c r="D683" t="s">
        <v>233</v>
      </c>
      <c r="G683" t="s">
        <v>234</v>
      </c>
      <c r="I683">
        <v>13.6</v>
      </c>
      <c r="J683">
        <v>15.048719</v>
      </c>
      <c r="K683">
        <v>1.4410810000000001</v>
      </c>
      <c r="L683">
        <v>7.639E-3</v>
      </c>
      <c r="M683" t="b">
        <v>1</v>
      </c>
      <c r="N683">
        <v>1</v>
      </c>
    </row>
    <row r="684" spans="1:14">
      <c r="A684" s="28">
        <v>43708.541666666664</v>
      </c>
      <c r="B684" s="28">
        <v>43708.375</v>
      </c>
      <c r="C684">
        <v>34964545</v>
      </c>
      <c r="D684" t="s">
        <v>233</v>
      </c>
      <c r="G684" t="s">
        <v>234</v>
      </c>
      <c r="I684">
        <v>17.07</v>
      </c>
      <c r="J684">
        <v>17.130257</v>
      </c>
      <c r="K684">
        <v>4.1759999999999999E-2</v>
      </c>
      <c r="L684">
        <v>1.5997000000000001E-2</v>
      </c>
      <c r="M684" t="b">
        <v>1</v>
      </c>
      <c r="N684">
        <v>1</v>
      </c>
    </row>
    <row r="685" spans="1:14">
      <c r="A685" s="28">
        <v>43708.583333333336</v>
      </c>
      <c r="B685" s="28">
        <v>43708.416666666664</v>
      </c>
      <c r="C685">
        <v>34964545</v>
      </c>
      <c r="D685" t="s">
        <v>233</v>
      </c>
      <c r="G685" t="s">
        <v>234</v>
      </c>
      <c r="I685">
        <v>19.12</v>
      </c>
      <c r="J685">
        <v>19.186499000000001</v>
      </c>
      <c r="K685">
        <v>0</v>
      </c>
      <c r="L685">
        <v>6.3166E-2</v>
      </c>
      <c r="M685" t="b">
        <v>1</v>
      </c>
      <c r="N685">
        <v>1</v>
      </c>
    </row>
    <row r="686" spans="1:14">
      <c r="A686" s="28">
        <v>43708.625</v>
      </c>
      <c r="B686" s="28">
        <v>43708.458333333336</v>
      </c>
      <c r="C686">
        <v>34964545</v>
      </c>
      <c r="D686" t="s">
        <v>233</v>
      </c>
      <c r="G686" t="s">
        <v>234</v>
      </c>
      <c r="I686">
        <v>21.6</v>
      </c>
      <c r="J686">
        <v>21.795528000000001</v>
      </c>
      <c r="K686">
        <v>0</v>
      </c>
      <c r="L686">
        <v>0.19469400000000001</v>
      </c>
      <c r="M686" t="b">
        <v>1</v>
      </c>
      <c r="N686">
        <v>1</v>
      </c>
    </row>
    <row r="687" spans="1:14">
      <c r="A687" s="28">
        <v>43708.666666666664</v>
      </c>
      <c r="B687" s="28">
        <v>43708.5</v>
      </c>
      <c r="C687">
        <v>34964545</v>
      </c>
      <c r="D687" t="s">
        <v>233</v>
      </c>
      <c r="G687" t="s">
        <v>234</v>
      </c>
      <c r="I687">
        <v>22.38</v>
      </c>
      <c r="J687">
        <v>23.903707000000001</v>
      </c>
      <c r="K687">
        <v>1.15116</v>
      </c>
      <c r="L687">
        <v>0.37504700000000002</v>
      </c>
      <c r="M687" t="b">
        <v>1</v>
      </c>
      <c r="N687">
        <v>1</v>
      </c>
    </row>
    <row r="688" spans="1:14">
      <c r="A688" s="28">
        <v>43708.708333333336</v>
      </c>
      <c r="B688" s="28">
        <v>43708.541666666664</v>
      </c>
      <c r="C688">
        <v>34964545</v>
      </c>
      <c r="D688" t="s">
        <v>233</v>
      </c>
      <c r="G688" t="s">
        <v>234</v>
      </c>
      <c r="I688">
        <v>22.28</v>
      </c>
      <c r="J688">
        <v>25.450374</v>
      </c>
      <c r="K688">
        <v>2.7624960000000001</v>
      </c>
      <c r="L688">
        <v>0.40954499999999999</v>
      </c>
      <c r="M688" t="b">
        <v>1</v>
      </c>
      <c r="N688">
        <v>1</v>
      </c>
    </row>
    <row r="689" spans="1:14">
      <c r="A689" s="28">
        <v>43708.75</v>
      </c>
      <c r="B689" s="28">
        <v>43708.583333333336</v>
      </c>
      <c r="C689">
        <v>34964545</v>
      </c>
      <c r="D689" t="s">
        <v>233</v>
      </c>
      <c r="G689" t="s">
        <v>234</v>
      </c>
      <c r="I689">
        <v>25.89</v>
      </c>
      <c r="J689">
        <v>30.000508</v>
      </c>
      <c r="K689">
        <v>3.655033</v>
      </c>
      <c r="L689">
        <v>0.45630900000000002</v>
      </c>
      <c r="M689" t="b">
        <v>1</v>
      </c>
      <c r="N689">
        <v>1</v>
      </c>
    </row>
    <row r="690" spans="1:14">
      <c r="A690" s="28">
        <v>43708.791666666664</v>
      </c>
      <c r="B690" s="28">
        <v>43708.625</v>
      </c>
      <c r="C690">
        <v>34964545</v>
      </c>
      <c r="D690" t="s">
        <v>233</v>
      </c>
      <c r="G690" t="s">
        <v>234</v>
      </c>
      <c r="I690">
        <v>25.57</v>
      </c>
      <c r="J690">
        <v>25.781334999999999</v>
      </c>
      <c r="K690">
        <v>-0.22187100000000001</v>
      </c>
      <c r="L690">
        <v>0.42987300000000001</v>
      </c>
      <c r="M690" t="b">
        <v>1</v>
      </c>
      <c r="N690">
        <v>1</v>
      </c>
    </row>
    <row r="691" spans="1:14">
      <c r="A691" s="28">
        <v>43708.833333333336</v>
      </c>
      <c r="B691" s="28">
        <v>43708.666666666664</v>
      </c>
      <c r="C691">
        <v>34964545</v>
      </c>
      <c r="D691" t="s">
        <v>233</v>
      </c>
      <c r="G691" t="s">
        <v>234</v>
      </c>
      <c r="I691">
        <v>31.12</v>
      </c>
      <c r="J691">
        <v>31.669525</v>
      </c>
      <c r="K691">
        <v>0</v>
      </c>
      <c r="L691">
        <v>0.55369100000000004</v>
      </c>
      <c r="M691" t="b">
        <v>1</v>
      </c>
      <c r="N691">
        <v>1</v>
      </c>
    </row>
    <row r="692" spans="1:14">
      <c r="A692" s="28">
        <v>43708.875</v>
      </c>
      <c r="B692" s="28">
        <v>43708.708333333336</v>
      </c>
      <c r="C692">
        <v>34964545</v>
      </c>
      <c r="D692" t="s">
        <v>233</v>
      </c>
      <c r="G692" t="s">
        <v>234</v>
      </c>
      <c r="I692">
        <v>25.06</v>
      </c>
      <c r="J692">
        <v>25.549339</v>
      </c>
      <c r="K692">
        <v>0</v>
      </c>
      <c r="L692">
        <v>0.493506</v>
      </c>
      <c r="M692" t="b">
        <v>1</v>
      </c>
      <c r="N692">
        <v>1</v>
      </c>
    </row>
    <row r="693" spans="1:14">
      <c r="A693" s="28">
        <v>43708.916666666664</v>
      </c>
      <c r="B693" s="28">
        <v>43708.75</v>
      </c>
      <c r="C693">
        <v>34964545</v>
      </c>
      <c r="D693" t="s">
        <v>233</v>
      </c>
      <c r="G693" t="s">
        <v>234</v>
      </c>
      <c r="I693">
        <v>22.8</v>
      </c>
      <c r="J693">
        <v>24.565107999999999</v>
      </c>
      <c r="K693">
        <v>1.236707</v>
      </c>
      <c r="L693">
        <v>0.52673499999999995</v>
      </c>
      <c r="M693" t="b">
        <v>1</v>
      </c>
      <c r="N693">
        <v>1</v>
      </c>
    </row>
    <row r="694" spans="1:14">
      <c r="A694" s="28">
        <v>43708.958333333336</v>
      </c>
      <c r="B694" s="28">
        <v>43708.791666666664</v>
      </c>
      <c r="C694">
        <v>34964545</v>
      </c>
      <c r="D694" t="s">
        <v>233</v>
      </c>
      <c r="G694" t="s">
        <v>234</v>
      </c>
      <c r="I694">
        <v>19.84</v>
      </c>
      <c r="J694">
        <v>21.624694999999999</v>
      </c>
      <c r="K694">
        <v>1.3610720000000001</v>
      </c>
      <c r="L694">
        <v>0.419456</v>
      </c>
      <c r="M694" t="b">
        <v>1</v>
      </c>
      <c r="N694">
        <v>1</v>
      </c>
    </row>
    <row r="695" spans="1:14">
      <c r="A695" s="28">
        <v>43709</v>
      </c>
      <c r="B695" s="28">
        <v>43708.833333333336</v>
      </c>
      <c r="C695">
        <v>34964545</v>
      </c>
      <c r="D695" t="s">
        <v>233</v>
      </c>
      <c r="G695" t="s">
        <v>234</v>
      </c>
      <c r="I695">
        <v>21</v>
      </c>
      <c r="J695">
        <v>23.336870999999999</v>
      </c>
      <c r="K695">
        <v>1.896358</v>
      </c>
      <c r="L695">
        <v>0.44134699999999999</v>
      </c>
      <c r="M695" t="b">
        <v>1</v>
      </c>
      <c r="N695">
        <v>1</v>
      </c>
    </row>
    <row r="696" spans="1:14">
      <c r="A696" s="28">
        <v>43709.041666666664</v>
      </c>
      <c r="B696" s="28">
        <v>43708.875</v>
      </c>
      <c r="C696">
        <v>34964545</v>
      </c>
      <c r="D696" t="s">
        <v>233</v>
      </c>
      <c r="G696" t="s">
        <v>234</v>
      </c>
      <c r="I696">
        <v>18.559999999999999</v>
      </c>
      <c r="J696">
        <v>19.250485000000001</v>
      </c>
      <c r="K696">
        <v>0.36453200000000002</v>
      </c>
      <c r="L696">
        <v>0.330119</v>
      </c>
      <c r="M696" t="b">
        <v>1</v>
      </c>
      <c r="N696">
        <v>1</v>
      </c>
    </row>
    <row r="697" spans="1:14">
      <c r="A697" s="28">
        <v>43709.083333333336</v>
      </c>
      <c r="B697" s="28">
        <v>43708.916666666664</v>
      </c>
      <c r="C697">
        <v>34964545</v>
      </c>
      <c r="D697" t="s">
        <v>233</v>
      </c>
      <c r="G697" t="s">
        <v>234</v>
      </c>
      <c r="I697">
        <v>18.14</v>
      </c>
      <c r="J697">
        <v>18.841214999999998</v>
      </c>
      <c r="K697">
        <v>0.33927099999999999</v>
      </c>
      <c r="L697">
        <v>0.36361100000000002</v>
      </c>
      <c r="M697" t="b">
        <v>1</v>
      </c>
      <c r="N697">
        <v>1</v>
      </c>
    </row>
    <row r="698" spans="1:14">
      <c r="A698" s="28">
        <v>43709.125</v>
      </c>
      <c r="B698" s="28">
        <v>43708.958333333336</v>
      </c>
      <c r="C698">
        <v>34964545</v>
      </c>
      <c r="D698" t="s">
        <v>233</v>
      </c>
      <c r="G698" t="s">
        <v>234</v>
      </c>
      <c r="I698">
        <v>18.420000000000002</v>
      </c>
      <c r="J698">
        <v>19.240086000000002</v>
      </c>
      <c r="K698">
        <v>0.48144999999999999</v>
      </c>
      <c r="L698">
        <v>0.33946900000000002</v>
      </c>
      <c r="M698" t="b">
        <v>1</v>
      </c>
      <c r="N698">
        <v>1</v>
      </c>
    </row>
    <row r="699" spans="1:14">
      <c r="A699" s="28">
        <v>43709.166666666664</v>
      </c>
      <c r="B699" s="28">
        <v>43709</v>
      </c>
      <c r="C699">
        <v>34964545</v>
      </c>
      <c r="D699" t="s">
        <v>233</v>
      </c>
      <c r="G699" t="s">
        <v>234</v>
      </c>
      <c r="I699">
        <v>16.239999999999998</v>
      </c>
      <c r="J699">
        <v>16.874452000000002</v>
      </c>
      <c r="K699">
        <v>0.34749200000000002</v>
      </c>
      <c r="L699">
        <v>0.28445999999999999</v>
      </c>
      <c r="M699" t="b">
        <v>1</v>
      </c>
      <c r="N699">
        <v>1</v>
      </c>
    </row>
    <row r="700" spans="1:14">
      <c r="A700" s="28">
        <v>43709.208333333336</v>
      </c>
      <c r="B700" s="28">
        <v>43709.041666666664</v>
      </c>
      <c r="C700">
        <v>34964545</v>
      </c>
      <c r="D700" t="s">
        <v>233</v>
      </c>
      <c r="G700" t="s">
        <v>234</v>
      </c>
      <c r="I700">
        <v>16.12</v>
      </c>
      <c r="J700">
        <v>17.135209</v>
      </c>
      <c r="K700">
        <v>0.79367900000000002</v>
      </c>
      <c r="L700">
        <v>0.22319600000000001</v>
      </c>
      <c r="M700" t="b">
        <v>1</v>
      </c>
      <c r="N700">
        <v>1</v>
      </c>
    </row>
    <row r="701" spans="1:14">
      <c r="A701" s="28">
        <v>43709.25</v>
      </c>
      <c r="B701" s="28">
        <v>43709.083333333336</v>
      </c>
      <c r="C701">
        <v>34964545</v>
      </c>
      <c r="D701" t="s">
        <v>233</v>
      </c>
      <c r="G701" t="s">
        <v>234</v>
      </c>
      <c r="I701">
        <v>14.86</v>
      </c>
      <c r="J701">
        <v>15.669836</v>
      </c>
      <c r="K701">
        <v>0.65276699999999999</v>
      </c>
      <c r="L701">
        <v>0.15790100000000001</v>
      </c>
      <c r="M701" t="b">
        <v>1</v>
      </c>
      <c r="N701">
        <v>1</v>
      </c>
    </row>
    <row r="702" spans="1:14">
      <c r="A702" s="28">
        <v>43709.291666666664</v>
      </c>
      <c r="B702" s="28">
        <v>43709.125</v>
      </c>
      <c r="C702">
        <v>34964545</v>
      </c>
      <c r="D702" t="s">
        <v>233</v>
      </c>
      <c r="G702" t="s">
        <v>234</v>
      </c>
      <c r="I702">
        <v>13.91</v>
      </c>
      <c r="J702">
        <v>14.573264999999999</v>
      </c>
      <c r="K702">
        <v>0.53672200000000003</v>
      </c>
      <c r="L702">
        <v>0.12904299999999999</v>
      </c>
      <c r="M702" t="b">
        <v>1</v>
      </c>
      <c r="N702">
        <v>1</v>
      </c>
    </row>
    <row r="703" spans="1:14">
      <c r="A703" s="28">
        <v>43709.333333333336</v>
      </c>
      <c r="B703" s="28">
        <v>43709.166666666664</v>
      </c>
      <c r="C703">
        <v>34964545</v>
      </c>
      <c r="D703" t="s">
        <v>233</v>
      </c>
      <c r="G703" t="s">
        <v>234</v>
      </c>
      <c r="I703">
        <v>13.06</v>
      </c>
      <c r="J703">
        <v>13.593005</v>
      </c>
      <c r="K703">
        <v>0.42682100000000001</v>
      </c>
      <c r="L703">
        <v>0.104517</v>
      </c>
      <c r="M703" t="b">
        <v>1</v>
      </c>
      <c r="N703">
        <v>1</v>
      </c>
    </row>
    <row r="704" spans="1:14">
      <c r="A704" s="28">
        <v>43709.375</v>
      </c>
      <c r="B704" s="28">
        <v>43709.208333333336</v>
      </c>
      <c r="C704">
        <v>34964545</v>
      </c>
      <c r="D704" t="s">
        <v>233</v>
      </c>
      <c r="G704" t="s">
        <v>234</v>
      </c>
      <c r="I704">
        <v>13.13</v>
      </c>
      <c r="J704">
        <v>13.237406999999999</v>
      </c>
      <c r="K704">
        <v>2.6647000000000001E-2</v>
      </c>
      <c r="L704">
        <v>8.1592999999999999E-2</v>
      </c>
      <c r="M704" t="b">
        <v>1</v>
      </c>
      <c r="N704">
        <v>1</v>
      </c>
    </row>
    <row r="705" spans="1:14">
      <c r="A705" s="28">
        <v>43709.416666666664</v>
      </c>
      <c r="B705" s="28">
        <v>43709.25</v>
      </c>
      <c r="C705">
        <v>34964545</v>
      </c>
      <c r="D705" t="s">
        <v>233</v>
      </c>
      <c r="G705" t="s">
        <v>234</v>
      </c>
      <c r="I705">
        <v>13.66</v>
      </c>
      <c r="J705">
        <v>13.875216</v>
      </c>
      <c r="K705">
        <v>0.15355099999999999</v>
      </c>
      <c r="L705">
        <v>6.1664999999999998E-2</v>
      </c>
      <c r="M705" t="b">
        <v>1</v>
      </c>
      <c r="N705">
        <v>1</v>
      </c>
    </row>
    <row r="706" spans="1:14">
      <c r="A706" s="28">
        <v>43709.458333333336</v>
      </c>
      <c r="B706" s="28">
        <v>43709.291666666664</v>
      </c>
      <c r="C706">
        <v>34964545</v>
      </c>
      <c r="D706" t="s">
        <v>233</v>
      </c>
      <c r="G706" t="s">
        <v>234</v>
      </c>
      <c r="I706">
        <v>13.12</v>
      </c>
      <c r="J706">
        <v>13.620061</v>
      </c>
      <c r="K706">
        <v>0.45358700000000002</v>
      </c>
      <c r="L706">
        <v>4.7308000000000003E-2</v>
      </c>
      <c r="M706" t="b">
        <v>1</v>
      </c>
      <c r="N706">
        <v>1</v>
      </c>
    </row>
    <row r="707" spans="1:14">
      <c r="A707" s="28">
        <v>43709.5</v>
      </c>
      <c r="B707" s="28">
        <v>43709.333333333336</v>
      </c>
      <c r="C707">
        <v>34964545</v>
      </c>
      <c r="D707" t="s">
        <v>233</v>
      </c>
      <c r="G707" t="s">
        <v>234</v>
      </c>
      <c r="I707">
        <v>13.47</v>
      </c>
      <c r="J707">
        <v>14.286853000000001</v>
      </c>
      <c r="K707">
        <v>0.77191200000000004</v>
      </c>
      <c r="L707">
        <v>4.5775000000000003E-2</v>
      </c>
      <c r="M707" t="b">
        <v>1</v>
      </c>
      <c r="N707">
        <v>1</v>
      </c>
    </row>
    <row r="708" spans="1:14">
      <c r="A708" s="28">
        <v>43709.541666666664</v>
      </c>
      <c r="B708" s="28">
        <v>43709.375</v>
      </c>
      <c r="C708">
        <v>34964545</v>
      </c>
      <c r="D708" t="s">
        <v>233</v>
      </c>
      <c r="G708" t="s">
        <v>234</v>
      </c>
      <c r="I708">
        <v>15.41</v>
      </c>
      <c r="J708">
        <v>16.726165000000002</v>
      </c>
      <c r="K708">
        <v>1.250437</v>
      </c>
      <c r="L708">
        <v>7.0726999999999998E-2</v>
      </c>
      <c r="M708" t="b">
        <v>1</v>
      </c>
      <c r="N708">
        <v>1</v>
      </c>
    </row>
    <row r="709" spans="1:14">
      <c r="A709" s="28">
        <v>43709.583333333336</v>
      </c>
      <c r="B709" s="28">
        <v>43709.416666666664</v>
      </c>
      <c r="C709">
        <v>34964545</v>
      </c>
      <c r="D709" t="s">
        <v>233</v>
      </c>
      <c r="G709" t="s">
        <v>234</v>
      </c>
      <c r="I709">
        <v>15.39</v>
      </c>
      <c r="J709">
        <v>17.036580000000001</v>
      </c>
      <c r="K709">
        <v>1.570873</v>
      </c>
      <c r="L709">
        <v>7.8206999999999999E-2</v>
      </c>
      <c r="M709" t="b">
        <v>1</v>
      </c>
      <c r="N709">
        <v>1</v>
      </c>
    </row>
    <row r="710" spans="1:14">
      <c r="A710" s="28">
        <v>43709.625</v>
      </c>
      <c r="B710" s="28">
        <v>43709.458333333336</v>
      </c>
      <c r="C710">
        <v>34964545</v>
      </c>
      <c r="D710" t="s">
        <v>233</v>
      </c>
      <c r="G710" t="s">
        <v>234</v>
      </c>
      <c r="I710">
        <v>18.170000000000002</v>
      </c>
      <c r="J710">
        <v>20.112034000000001</v>
      </c>
      <c r="K710">
        <v>1.800889</v>
      </c>
      <c r="L710">
        <v>0.13864499999999999</v>
      </c>
      <c r="M710" t="b">
        <v>1</v>
      </c>
      <c r="N710">
        <v>1</v>
      </c>
    </row>
    <row r="711" spans="1:14">
      <c r="A711" s="28">
        <v>43709.666666666664</v>
      </c>
      <c r="B711" s="28">
        <v>43709.5</v>
      </c>
      <c r="C711">
        <v>34964545</v>
      </c>
      <c r="D711" t="s">
        <v>233</v>
      </c>
      <c r="G711" t="s">
        <v>234</v>
      </c>
      <c r="I711">
        <v>19.23</v>
      </c>
      <c r="J711">
        <v>21.974374000000001</v>
      </c>
      <c r="K711">
        <v>2.5928140000000002</v>
      </c>
      <c r="L711">
        <v>0.153226</v>
      </c>
      <c r="M711" t="b">
        <v>1</v>
      </c>
      <c r="N711">
        <v>1</v>
      </c>
    </row>
    <row r="712" spans="1:14">
      <c r="A712" s="28">
        <v>43709.708333333336</v>
      </c>
      <c r="B712" s="28">
        <v>43709.541666666664</v>
      </c>
      <c r="C712">
        <v>34964545</v>
      </c>
      <c r="D712" t="s">
        <v>233</v>
      </c>
      <c r="G712" t="s">
        <v>234</v>
      </c>
      <c r="I712">
        <v>20.18</v>
      </c>
      <c r="J712">
        <v>23.556408000000001</v>
      </c>
      <c r="K712">
        <v>3.1614680000000002</v>
      </c>
      <c r="L712">
        <v>0.217441</v>
      </c>
      <c r="M712" t="b">
        <v>1</v>
      </c>
      <c r="N712">
        <v>1</v>
      </c>
    </row>
    <row r="713" spans="1:14">
      <c r="A713" s="28">
        <v>43709.75</v>
      </c>
      <c r="B713" s="28">
        <v>43709.583333333336</v>
      </c>
      <c r="C713">
        <v>34964545</v>
      </c>
      <c r="D713" t="s">
        <v>233</v>
      </c>
      <c r="G713" t="s">
        <v>234</v>
      </c>
      <c r="I713">
        <v>20.28</v>
      </c>
      <c r="J713">
        <v>23.520371999999998</v>
      </c>
      <c r="K713">
        <v>3.0268640000000002</v>
      </c>
      <c r="L713">
        <v>0.21600800000000001</v>
      </c>
      <c r="M713" t="b">
        <v>1</v>
      </c>
      <c r="N713">
        <v>1</v>
      </c>
    </row>
    <row r="714" spans="1:14">
      <c r="A714" s="28">
        <v>43709.791666666664</v>
      </c>
      <c r="B714" s="28">
        <v>43709.625</v>
      </c>
      <c r="C714">
        <v>34964545</v>
      </c>
      <c r="D714" t="s">
        <v>233</v>
      </c>
      <c r="G714" t="s">
        <v>234</v>
      </c>
      <c r="I714">
        <v>21.96</v>
      </c>
      <c r="J714">
        <v>23.605129999999999</v>
      </c>
      <c r="K714">
        <v>1.4717119999999999</v>
      </c>
      <c r="L714">
        <v>0.17591799999999999</v>
      </c>
      <c r="M714" t="b">
        <v>1</v>
      </c>
      <c r="N714">
        <v>1</v>
      </c>
    </row>
    <row r="715" spans="1:14">
      <c r="A715" s="28">
        <v>43709.833333333336</v>
      </c>
      <c r="B715" s="28">
        <v>43709.666666666664</v>
      </c>
      <c r="C715">
        <v>34964545</v>
      </c>
      <c r="D715" t="s">
        <v>233</v>
      </c>
      <c r="G715" t="s">
        <v>234</v>
      </c>
      <c r="I715">
        <v>20.66</v>
      </c>
      <c r="J715">
        <v>21.930278000000001</v>
      </c>
      <c r="K715">
        <v>1.091709</v>
      </c>
      <c r="L715">
        <v>0.18273500000000001</v>
      </c>
      <c r="M715" t="b">
        <v>1</v>
      </c>
      <c r="N715">
        <v>1</v>
      </c>
    </row>
    <row r="716" spans="1:14">
      <c r="A716" s="28">
        <v>43709.875</v>
      </c>
      <c r="B716" s="28">
        <v>43709.708333333336</v>
      </c>
      <c r="C716">
        <v>34964545</v>
      </c>
      <c r="D716" t="s">
        <v>233</v>
      </c>
      <c r="G716" t="s">
        <v>234</v>
      </c>
      <c r="I716">
        <v>20.63</v>
      </c>
      <c r="J716">
        <v>22.099979999999999</v>
      </c>
      <c r="K716">
        <v>1.2851779999999999</v>
      </c>
      <c r="L716">
        <v>0.18396999999999999</v>
      </c>
      <c r="M716" t="b">
        <v>1</v>
      </c>
      <c r="N716">
        <v>1</v>
      </c>
    </row>
    <row r="717" spans="1:14">
      <c r="A717" s="28">
        <v>43709.916666666664</v>
      </c>
      <c r="B717" s="28">
        <v>43709.75</v>
      </c>
      <c r="C717">
        <v>34964545</v>
      </c>
      <c r="D717" t="s">
        <v>233</v>
      </c>
      <c r="G717" t="s">
        <v>234</v>
      </c>
      <c r="I717">
        <v>26.34</v>
      </c>
      <c r="J717">
        <v>29.76896</v>
      </c>
      <c r="K717">
        <v>3.1480049999999999</v>
      </c>
      <c r="L717">
        <v>0.28095399999999998</v>
      </c>
      <c r="M717" t="b">
        <v>1</v>
      </c>
      <c r="N717">
        <v>1</v>
      </c>
    </row>
    <row r="718" spans="1:14">
      <c r="A718" s="28">
        <v>43709.958333333336</v>
      </c>
      <c r="B718" s="28">
        <v>43709.791666666664</v>
      </c>
      <c r="C718">
        <v>34964545</v>
      </c>
      <c r="D718" t="s">
        <v>233</v>
      </c>
      <c r="G718" t="s">
        <v>234</v>
      </c>
      <c r="I718">
        <v>20.36</v>
      </c>
      <c r="J718">
        <v>23.100206</v>
      </c>
      <c r="K718">
        <v>2.4369519999999998</v>
      </c>
      <c r="L718">
        <v>0.30158699999999999</v>
      </c>
      <c r="M718" t="b">
        <v>1</v>
      </c>
      <c r="N718">
        <v>1</v>
      </c>
    </row>
    <row r="719" spans="1:14">
      <c r="A719" s="28">
        <v>43710</v>
      </c>
      <c r="B719" s="28">
        <v>43709.833333333336</v>
      </c>
      <c r="C719">
        <v>34964545</v>
      </c>
      <c r="D719" t="s">
        <v>233</v>
      </c>
      <c r="G719" t="s">
        <v>234</v>
      </c>
      <c r="I719">
        <v>20.21</v>
      </c>
      <c r="J719">
        <v>21.798683</v>
      </c>
      <c r="K719">
        <v>1.2881</v>
      </c>
      <c r="L719">
        <v>0.29974899999999999</v>
      </c>
      <c r="M719" t="b">
        <v>1</v>
      </c>
      <c r="N719">
        <v>1</v>
      </c>
    </row>
    <row r="720" spans="1:14">
      <c r="A720" s="28">
        <v>43710.041666666664</v>
      </c>
      <c r="B720" s="28">
        <v>43709.875</v>
      </c>
      <c r="C720">
        <v>34964545</v>
      </c>
      <c r="D720" t="s">
        <v>233</v>
      </c>
      <c r="G720" t="s">
        <v>234</v>
      </c>
      <c r="I720">
        <v>18.41</v>
      </c>
      <c r="J720">
        <v>19.612449000000002</v>
      </c>
      <c r="K720">
        <v>0.94648600000000005</v>
      </c>
      <c r="L720">
        <v>0.256797</v>
      </c>
      <c r="M720" t="b">
        <v>1</v>
      </c>
      <c r="N720">
        <v>1</v>
      </c>
    </row>
    <row r="721" spans="1:14">
      <c r="A721" s="28">
        <v>43710.083333333336</v>
      </c>
      <c r="B721" s="28">
        <v>43709.916666666664</v>
      </c>
      <c r="C721">
        <v>34964545</v>
      </c>
      <c r="D721" t="s">
        <v>233</v>
      </c>
      <c r="G721" t="s">
        <v>234</v>
      </c>
      <c r="I721">
        <v>18.399999999999999</v>
      </c>
      <c r="J721">
        <v>19.432497000000001</v>
      </c>
      <c r="K721">
        <v>0.79896800000000001</v>
      </c>
      <c r="L721">
        <v>0.23102900000000001</v>
      </c>
      <c r="M721" t="b">
        <v>1</v>
      </c>
      <c r="N721">
        <v>1</v>
      </c>
    </row>
    <row r="722" spans="1:14">
      <c r="A722" s="28">
        <v>43710.125</v>
      </c>
      <c r="B722" s="28">
        <v>43709.958333333336</v>
      </c>
      <c r="C722">
        <v>34964545</v>
      </c>
      <c r="D722" t="s">
        <v>233</v>
      </c>
      <c r="G722" t="s">
        <v>234</v>
      </c>
      <c r="I722">
        <v>17.38</v>
      </c>
      <c r="J722">
        <v>18.673833999999999</v>
      </c>
      <c r="K722">
        <v>1.0106930000000001</v>
      </c>
      <c r="L722">
        <v>0.283974</v>
      </c>
      <c r="M722" t="b">
        <v>1</v>
      </c>
      <c r="N722">
        <v>1</v>
      </c>
    </row>
    <row r="723" spans="1:14">
      <c r="A723" s="28">
        <v>43710.166666666664</v>
      </c>
      <c r="B723" s="28">
        <v>43710</v>
      </c>
      <c r="C723">
        <v>34964545</v>
      </c>
      <c r="D723" t="s">
        <v>233</v>
      </c>
      <c r="G723" t="s">
        <v>234</v>
      </c>
      <c r="I723">
        <v>15.52</v>
      </c>
      <c r="J723">
        <v>16.204554999999999</v>
      </c>
      <c r="K723">
        <v>0.442278</v>
      </c>
      <c r="L723">
        <v>0.24310999999999999</v>
      </c>
      <c r="M723" t="b">
        <v>1</v>
      </c>
      <c r="N723">
        <v>1</v>
      </c>
    </row>
    <row r="724" spans="1:14">
      <c r="A724" s="28">
        <v>43710.208333333336</v>
      </c>
      <c r="B724" s="28">
        <v>43710.041666666664</v>
      </c>
      <c r="C724">
        <v>34964545</v>
      </c>
      <c r="D724" t="s">
        <v>233</v>
      </c>
      <c r="G724" t="s">
        <v>234</v>
      </c>
      <c r="I724">
        <v>15.23</v>
      </c>
      <c r="J724">
        <v>16.174417999999999</v>
      </c>
      <c r="K724">
        <v>0.77566999999999997</v>
      </c>
      <c r="L724">
        <v>0.16958100000000001</v>
      </c>
      <c r="M724" t="b">
        <v>1</v>
      </c>
      <c r="N724">
        <v>1</v>
      </c>
    </row>
    <row r="725" spans="1:14">
      <c r="A725" s="28">
        <v>43710.25</v>
      </c>
      <c r="B725" s="28">
        <v>43710.083333333336</v>
      </c>
      <c r="C725">
        <v>34964545</v>
      </c>
      <c r="D725" t="s">
        <v>233</v>
      </c>
      <c r="G725" t="s">
        <v>234</v>
      </c>
      <c r="I725">
        <v>13.85</v>
      </c>
      <c r="J725">
        <v>15.065885</v>
      </c>
      <c r="K725">
        <v>1.0805739999999999</v>
      </c>
      <c r="L725">
        <v>0.13197800000000001</v>
      </c>
      <c r="M725" t="b">
        <v>1</v>
      </c>
      <c r="N725">
        <v>1</v>
      </c>
    </row>
    <row r="726" spans="1:14">
      <c r="A726" s="28">
        <v>43710.291666666664</v>
      </c>
      <c r="B726" s="28">
        <v>43710.125</v>
      </c>
      <c r="C726">
        <v>34964545</v>
      </c>
      <c r="D726" t="s">
        <v>233</v>
      </c>
      <c r="G726" t="s">
        <v>234</v>
      </c>
      <c r="I726">
        <v>14.22</v>
      </c>
      <c r="J726">
        <v>15.534376</v>
      </c>
      <c r="K726">
        <v>1.16706</v>
      </c>
      <c r="L726">
        <v>0.143982</v>
      </c>
      <c r="M726" t="b">
        <v>1</v>
      </c>
      <c r="N726">
        <v>1</v>
      </c>
    </row>
    <row r="727" spans="1:14">
      <c r="A727" s="28">
        <v>43710.333333333336</v>
      </c>
      <c r="B727" s="28">
        <v>43710.166666666664</v>
      </c>
      <c r="C727">
        <v>34964545</v>
      </c>
      <c r="D727" t="s">
        <v>233</v>
      </c>
      <c r="G727" t="s">
        <v>234</v>
      </c>
      <c r="I727">
        <v>13.83</v>
      </c>
      <c r="J727">
        <v>14.853712</v>
      </c>
      <c r="K727">
        <v>0.88976500000000003</v>
      </c>
      <c r="L727">
        <v>0.13478000000000001</v>
      </c>
      <c r="M727" t="b">
        <v>1</v>
      </c>
      <c r="N727">
        <v>1</v>
      </c>
    </row>
    <row r="728" spans="1:14">
      <c r="A728" s="28">
        <v>43710.375</v>
      </c>
      <c r="B728" s="28">
        <v>43710.208333333336</v>
      </c>
      <c r="C728">
        <v>34964545</v>
      </c>
      <c r="D728" t="s">
        <v>233</v>
      </c>
      <c r="G728" t="s">
        <v>234</v>
      </c>
      <c r="I728">
        <v>14.02</v>
      </c>
      <c r="J728">
        <v>14.850854</v>
      </c>
      <c r="K728">
        <v>0.70867500000000005</v>
      </c>
      <c r="L728">
        <v>0.12468</v>
      </c>
      <c r="M728" t="b">
        <v>1</v>
      </c>
      <c r="N728">
        <v>1</v>
      </c>
    </row>
    <row r="729" spans="1:14">
      <c r="A729" s="28">
        <v>43710.416666666664</v>
      </c>
      <c r="B729" s="28">
        <v>43710.25</v>
      </c>
      <c r="C729">
        <v>34964545</v>
      </c>
      <c r="D729" t="s">
        <v>233</v>
      </c>
      <c r="G729" t="s">
        <v>234</v>
      </c>
      <c r="I729">
        <v>12.99</v>
      </c>
      <c r="J729">
        <v>13.049573000000001</v>
      </c>
      <c r="K729">
        <v>0</v>
      </c>
      <c r="L729">
        <v>6.1240000000000003E-2</v>
      </c>
      <c r="M729" t="b">
        <v>1</v>
      </c>
      <c r="N729">
        <v>1</v>
      </c>
    </row>
    <row r="730" spans="1:14">
      <c r="A730" s="28">
        <v>43710.458333333336</v>
      </c>
      <c r="B730" s="28">
        <v>43710.291666666664</v>
      </c>
      <c r="C730">
        <v>34964545</v>
      </c>
      <c r="D730" t="s">
        <v>233</v>
      </c>
      <c r="G730" t="s">
        <v>234</v>
      </c>
      <c r="I730">
        <v>10.92</v>
      </c>
      <c r="J730">
        <v>10.929226</v>
      </c>
      <c r="K730">
        <v>0</v>
      </c>
      <c r="L730">
        <v>9.2259999999999998E-3</v>
      </c>
      <c r="M730" t="b">
        <v>1</v>
      </c>
      <c r="N730">
        <v>1</v>
      </c>
    </row>
    <row r="731" spans="1:14">
      <c r="A731" s="28">
        <v>43710.5</v>
      </c>
      <c r="B731" s="28">
        <v>43710.333333333336</v>
      </c>
      <c r="C731">
        <v>34964545</v>
      </c>
      <c r="D731" t="s">
        <v>233</v>
      </c>
      <c r="G731" t="s">
        <v>234</v>
      </c>
      <c r="I731">
        <v>12.34</v>
      </c>
      <c r="J731">
        <v>12.78307</v>
      </c>
      <c r="K731">
        <v>0.42436699999999999</v>
      </c>
      <c r="L731">
        <v>2.0369999999999999E-2</v>
      </c>
      <c r="M731" t="b">
        <v>1</v>
      </c>
      <c r="N731">
        <v>1</v>
      </c>
    </row>
    <row r="732" spans="1:14">
      <c r="A732" s="28">
        <v>43710.541666666664</v>
      </c>
      <c r="B732" s="28">
        <v>43710.375</v>
      </c>
      <c r="C732">
        <v>34964545</v>
      </c>
      <c r="D732" t="s">
        <v>233</v>
      </c>
      <c r="G732" t="s">
        <v>234</v>
      </c>
      <c r="I732">
        <v>17.239999999999998</v>
      </c>
      <c r="J732">
        <v>18.031914</v>
      </c>
      <c r="K732">
        <v>0.75249500000000002</v>
      </c>
      <c r="L732">
        <v>4.1918999999999998E-2</v>
      </c>
      <c r="M732" t="b">
        <v>1</v>
      </c>
      <c r="N732">
        <v>1</v>
      </c>
    </row>
    <row r="733" spans="1:14">
      <c r="A733" s="28">
        <v>43710.583333333336</v>
      </c>
      <c r="B733" s="28">
        <v>43710.416666666664</v>
      </c>
      <c r="C733">
        <v>34964545</v>
      </c>
      <c r="D733" t="s">
        <v>233</v>
      </c>
      <c r="G733" t="s">
        <v>234</v>
      </c>
      <c r="I733">
        <v>19.87</v>
      </c>
      <c r="J733">
        <v>21.704135000000001</v>
      </c>
      <c r="K733">
        <v>1.7279310000000001</v>
      </c>
      <c r="L733">
        <v>0.10287</v>
      </c>
      <c r="M733" t="b">
        <v>1</v>
      </c>
      <c r="N733">
        <v>1</v>
      </c>
    </row>
    <row r="734" spans="1:14">
      <c r="A734" s="28">
        <v>43710.625</v>
      </c>
      <c r="B734" s="28">
        <v>43710.458333333336</v>
      </c>
      <c r="C734">
        <v>34964545</v>
      </c>
      <c r="D734" t="s">
        <v>233</v>
      </c>
      <c r="G734" t="s">
        <v>234</v>
      </c>
      <c r="I734">
        <v>26.63</v>
      </c>
      <c r="J734">
        <v>32.102212000000002</v>
      </c>
      <c r="K734">
        <v>5.1549550000000002</v>
      </c>
      <c r="L734">
        <v>0.32142399999999999</v>
      </c>
      <c r="M734" t="b">
        <v>1</v>
      </c>
      <c r="N734">
        <v>1</v>
      </c>
    </row>
    <row r="735" spans="1:14">
      <c r="A735" s="28">
        <v>43710.666666666664</v>
      </c>
      <c r="B735" s="28">
        <v>43710.5</v>
      </c>
      <c r="C735">
        <v>34964545</v>
      </c>
      <c r="D735" t="s">
        <v>233</v>
      </c>
      <c r="G735" t="s">
        <v>234</v>
      </c>
      <c r="I735">
        <v>65.62</v>
      </c>
      <c r="J735">
        <v>92.704560999999998</v>
      </c>
      <c r="K735">
        <v>26.041111999999998</v>
      </c>
      <c r="L735">
        <v>1.0434479999999999</v>
      </c>
      <c r="M735" t="b">
        <v>1</v>
      </c>
      <c r="N735">
        <v>1</v>
      </c>
    </row>
    <row r="736" spans="1:14">
      <c r="A736" s="28">
        <v>43710.708333333336</v>
      </c>
      <c r="B736" s="28">
        <v>43710.541666666664</v>
      </c>
      <c r="C736">
        <v>34964545</v>
      </c>
      <c r="D736" t="s">
        <v>233</v>
      </c>
      <c r="G736" t="s">
        <v>234</v>
      </c>
      <c r="I736">
        <v>24.09</v>
      </c>
      <c r="J736">
        <v>27.982403000000001</v>
      </c>
      <c r="K736">
        <v>3.559542</v>
      </c>
      <c r="L736">
        <v>0.32952700000000001</v>
      </c>
      <c r="M736" t="b">
        <v>1</v>
      </c>
      <c r="N736">
        <v>1</v>
      </c>
    </row>
    <row r="737" spans="1:14">
      <c r="A737" s="28">
        <v>43710.75</v>
      </c>
      <c r="B737" s="28">
        <v>43710.583333333336</v>
      </c>
      <c r="C737">
        <v>34964545</v>
      </c>
      <c r="D737" t="s">
        <v>233</v>
      </c>
      <c r="G737" t="s">
        <v>234</v>
      </c>
      <c r="I737">
        <v>26.97</v>
      </c>
      <c r="J737">
        <v>32.008828999999999</v>
      </c>
      <c r="K737">
        <v>4.653937</v>
      </c>
      <c r="L737">
        <v>0.38739200000000001</v>
      </c>
      <c r="M737" t="b">
        <v>1</v>
      </c>
      <c r="N737">
        <v>1</v>
      </c>
    </row>
    <row r="738" spans="1:14">
      <c r="A738" s="28">
        <v>43710.791666666664</v>
      </c>
      <c r="B738" s="28">
        <v>43710.625</v>
      </c>
      <c r="C738">
        <v>34964545</v>
      </c>
      <c r="D738" t="s">
        <v>233</v>
      </c>
      <c r="G738" t="s">
        <v>234</v>
      </c>
      <c r="I738">
        <v>61.04</v>
      </c>
      <c r="J738">
        <v>69.044983999999999</v>
      </c>
      <c r="K738">
        <v>7.1923000000000004</v>
      </c>
      <c r="L738">
        <v>0.81101599999999996</v>
      </c>
      <c r="M738" t="b">
        <v>1</v>
      </c>
      <c r="N738">
        <v>1</v>
      </c>
    </row>
    <row r="739" spans="1:14">
      <c r="A739" s="28">
        <v>43710.833333333336</v>
      </c>
      <c r="B739" s="28">
        <v>43710.666666666664</v>
      </c>
      <c r="C739">
        <v>34964545</v>
      </c>
      <c r="D739" t="s">
        <v>233</v>
      </c>
      <c r="G739" t="s">
        <v>234</v>
      </c>
      <c r="I739">
        <v>32.04</v>
      </c>
      <c r="J739">
        <v>35.457320000000003</v>
      </c>
      <c r="K739">
        <v>2.999231</v>
      </c>
      <c r="L739">
        <v>0.42225499999999999</v>
      </c>
      <c r="M739" t="b">
        <v>1</v>
      </c>
      <c r="N739">
        <v>1</v>
      </c>
    </row>
    <row r="740" spans="1:14">
      <c r="A740" s="28">
        <v>43710.875</v>
      </c>
      <c r="B740" s="28">
        <v>43710.708333333336</v>
      </c>
      <c r="C740">
        <v>34964545</v>
      </c>
      <c r="D740" t="s">
        <v>233</v>
      </c>
      <c r="G740" t="s">
        <v>234</v>
      </c>
      <c r="I740">
        <v>51.64</v>
      </c>
      <c r="J740">
        <v>57.046768999999998</v>
      </c>
      <c r="K740">
        <v>4.729876</v>
      </c>
      <c r="L740">
        <v>0.680226</v>
      </c>
      <c r="M740" t="b">
        <v>1</v>
      </c>
      <c r="N740">
        <v>1</v>
      </c>
    </row>
    <row r="741" spans="1:14">
      <c r="A741" s="28">
        <v>43710.916666666664</v>
      </c>
      <c r="B741" s="28">
        <v>43710.75</v>
      </c>
      <c r="C741">
        <v>34964545</v>
      </c>
      <c r="D741" t="s">
        <v>233</v>
      </c>
      <c r="G741" t="s">
        <v>234</v>
      </c>
      <c r="I741">
        <v>26.07</v>
      </c>
      <c r="J741">
        <v>28.723687999999999</v>
      </c>
      <c r="K741">
        <v>2.3314539999999999</v>
      </c>
      <c r="L741">
        <v>0.32556800000000002</v>
      </c>
      <c r="M741" t="b">
        <v>1</v>
      </c>
      <c r="N741">
        <v>1</v>
      </c>
    </row>
    <row r="742" spans="1:14">
      <c r="A742" s="28">
        <v>43710.958333333336</v>
      </c>
      <c r="B742" s="28">
        <v>43710.791666666664</v>
      </c>
      <c r="C742">
        <v>34964545</v>
      </c>
      <c r="D742" t="s">
        <v>233</v>
      </c>
      <c r="G742" t="s">
        <v>234</v>
      </c>
      <c r="I742">
        <v>28.02</v>
      </c>
      <c r="J742">
        <v>29.953726</v>
      </c>
      <c r="K742">
        <v>1.642754</v>
      </c>
      <c r="L742">
        <v>0.287638</v>
      </c>
      <c r="M742" t="b">
        <v>1</v>
      </c>
      <c r="N742">
        <v>1</v>
      </c>
    </row>
    <row r="743" spans="1:14">
      <c r="A743" s="28">
        <v>43711</v>
      </c>
      <c r="B743" s="28">
        <v>43710.833333333336</v>
      </c>
      <c r="C743">
        <v>34964545</v>
      </c>
      <c r="D743" t="s">
        <v>233</v>
      </c>
      <c r="G743" t="s">
        <v>234</v>
      </c>
      <c r="I743">
        <v>39.86</v>
      </c>
      <c r="J743">
        <v>40.205185</v>
      </c>
      <c r="K743">
        <v>-9.5535999999999996E-2</v>
      </c>
      <c r="L743">
        <v>0.437388</v>
      </c>
      <c r="M743" t="b">
        <v>1</v>
      </c>
      <c r="N743">
        <v>1</v>
      </c>
    </row>
    <row r="744" spans="1:14">
      <c r="A744" s="28">
        <v>43711.041666666664</v>
      </c>
      <c r="B744" s="28">
        <v>43710.875</v>
      </c>
      <c r="C744">
        <v>34964545</v>
      </c>
      <c r="D744" t="s">
        <v>233</v>
      </c>
      <c r="G744" t="s">
        <v>234</v>
      </c>
      <c r="I744">
        <v>23.3</v>
      </c>
      <c r="J744">
        <v>23.925529999999998</v>
      </c>
      <c r="K744">
        <v>0.48240699999999997</v>
      </c>
      <c r="L744">
        <v>0.14729</v>
      </c>
      <c r="M744" t="b">
        <v>1</v>
      </c>
      <c r="N744">
        <v>1</v>
      </c>
    </row>
    <row r="745" spans="1:14">
      <c r="A745" s="28">
        <v>43711.083333333336</v>
      </c>
      <c r="B745" s="28">
        <v>43710.916666666664</v>
      </c>
      <c r="C745">
        <v>34964545</v>
      </c>
      <c r="D745" t="s">
        <v>233</v>
      </c>
      <c r="G745" t="s">
        <v>234</v>
      </c>
      <c r="I745">
        <v>21.1</v>
      </c>
      <c r="J745">
        <v>21.710636999999998</v>
      </c>
      <c r="K745">
        <v>0.37470599999999998</v>
      </c>
      <c r="L745">
        <v>0.236764</v>
      </c>
      <c r="M745" t="b">
        <v>1</v>
      </c>
      <c r="N745">
        <v>1</v>
      </c>
    </row>
    <row r="746" spans="1:14">
      <c r="A746" s="28">
        <v>43711.125</v>
      </c>
      <c r="B746" s="28">
        <v>43710.958333333336</v>
      </c>
      <c r="C746">
        <v>34964545</v>
      </c>
      <c r="D746" t="s">
        <v>233</v>
      </c>
      <c r="G746" t="s">
        <v>234</v>
      </c>
      <c r="I746">
        <v>19.8</v>
      </c>
      <c r="J746">
        <v>20.047504</v>
      </c>
      <c r="K746">
        <v>-9.7883999999999999E-2</v>
      </c>
      <c r="L746">
        <v>0.34872199999999998</v>
      </c>
      <c r="M746" t="b">
        <v>1</v>
      </c>
      <c r="N746">
        <v>1</v>
      </c>
    </row>
    <row r="747" spans="1:14">
      <c r="A747" s="28">
        <v>43711.166666666664</v>
      </c>
      <c r="B747" s="28">
        <v>43711</v>
      </c>
      <c r="C747">
        <v>34964545</v>
      </c>
      <c r="D747" t="s">
        <v>233</v>
      </c>
      <c r="G747" t="s">
        <v>234</v>
      </c>
      <c r="I747">
        <v>16.170000000000002</v>
      </c>
      <c r="J747">
        <v>16.44434</v>
      </c>
      <c r="K747">
        <v>-1.0376E-2</v>
      </c>
      <c r="L747">
        <v>0.28888200000000003</v>
      </c>
      <c r="M747" t="b">
        <v>1</v>
      </c>
      <c r="N747">
        <v>1</v>
      </c>
    </row>
    <row r="748" spans="1:14">
      <c r="A748" s="28">
        <v>43711.208333333336</v>
      </c>
      <c r="B748" s="28">
        <v>43711.041666666664</v>
      </c>
      <c r="C748">
        <v>34964545</v>
      </c>
      <c r="D748" t="s">
        <v>233</v>
      </c>
      <c r="G748" t="s">
        <v>234</v>
      </c>
      <c r="I748">
        <v>14.53</v>
      </c>
      <c r="J748">
        <v>16.362223</v>
      </c>
      <c r="K748">
        <v>1.6251850000000001</v>
      </c>
      <c r="L748">
        <v>0.210372</v>
      </c>
      <c r="M748" t="b">
        <v>1</v>
      </c>
      <c r="N748">
        <v>1</v>
      </c>
    </row>
    <row r="749" spans="1:14">
      <c r="A749" s="28">
        <v>43711.25</v>
      </c>
      <c r="B749" s="28">
        <v>43711.083333333336</v>
      </c>
      <c r="C749">
        <v>34964545</v>
      </c>
      <c r="D749" t="s">
        <v>233</v>
      </c>
      <c r="G749" t="s">
        <v>234</v>
      </c>
      <c r="I749">
        <v>14.06</v>
      </c>
      <c r="J749">
        <v>14.663055</v>
      </c>
      <c r="K749">
        <v>0.41625000000000001</v>
      </c>
      <c r="L749">
        <v>0.190972</v>
      </c>
      <c r="M749" t="b">
        <v>1</v>
      </c>
      <c r="N749">
        <v>1</v>
      </c>
    </row>
    <row r="750" spans="1:14">
      <c r="A750" s="28">
        <v>43711.291666666664</v>
      </c>
      <c r="B750" s="28">
        <v>43711.125</v>
      </c>
      <c r="C750">
        <v>34964545</v>
      </c>
      <c r="D750" t="s">
        <v>233</v>
      </c>
      <c r="G750" t="s">
        <v>234</v>
      </c>
      <c r="I750">
        <v>14.1</v>
      </c>
      <c r="J750">
        <v>14.253315000000001</v>
      </c>
      <c r="K750">
        <v>8.4099999999999995E-4</v>
      </c>
      <c r="L750">
        <v>0.15414</v>
      </c>
      <c r="M750" t="b">
        <v>1</v>
      </c>
      <c r="N750">
        <v>1</v>
      </c>
    </row>
    <row r="751" spans="1:14">
      <c r="A751" s="28">
        <v>43711.333333333336</v>
      </c>
      <c r="B751" s="28">
        <v>43711.166666666664</v>
      </c>
      <c r="C751">
        <v>34964545</v>
      </c>
      <c r="D751" t="s">
        <v>233</v>
      </c>
      <c r="G751" t="s">
        <v>234</v>
      </c>
      <c r="I751">
        <v>10.45</v>
      </c>
      <c r="J751">
        <v>13.866807</v>
      </c>
      <c r="K751">
        <v>3.3093840000000001</v>
      </c>
      <c r="L751">
        <v>0.104924</v>
      </c>
      <c r="M751" t="b">
        <v>1</v>
      </c>
      <c r="N751">
        <v>1</v>
      </c>
    </row>
    <row r="752" spans="1:14">
      <c r="A752" s="28">
        <v>43711.375</v>
      </c>
      <c r="B752" s="28">
        <v>43711.208333333336</v>
      </c>
      <c r="C752">
        <v>34964545</v>
      </c>
      <c r="D752" t="s">
        <v>233</v>
      </c>
      <c r="G752" t="s">
        <v>234</v>
      </c>
      <c r="I752">
        <v>11.13</v>
      </c>
      <c r="J752">
        <v>17.545826000000002</v>
      </c>
      <c r="K752">
        <v>6.309393</v>
      </c>
      <c r="L752">
        <v>0.104767</v>
      </c>
      <c r="M752" t="b">
        <v>1</v>
      </c>
      <c r="N752">
        <v>1</v>
      </c>
    </row>
    <row r="753" spans="1:14">
      <c r="A753" s="28">
        <v>43711.416666666664</v>
      </c>
      <c r="B753" s="28">
        <v>43711.25</v>
      </c>
      <c r="C753">
        <v>34964545</v>
      </c>
      <c r="D753" t="s">
        <v>233</v>
      </c>
      <c r="G753" t="s">
        <v>234</v>
      </c>
      <c r="I753">
        <v>16.739999999999998</v>
      </c>
      <c r="J753">
        <v>20.637789000000001</v>
      </c>
      <c r="K753">
        <v>3.8486910000000001</v>
      </c>
      <c r="L753">
        <v>5.4098E-2</v>
      </c>
      <c r="M753" t="b">
        <v>1</v>
      </c>
      <c r="N753">
        <v>1</v>
      </c>
    </row>
    <row r="754" spans="1:14">
      <c r="A754" s="28">
        <v>43711.458333333336</v>
      </c>
      <c r="B754" s="28">
        <v>43711.291666666664</v>
      </c>
      <c r="C754">
        <v>34964545</v>
      </c>
      <c r="D754" t="s">
        <v>233</v>
      </c>
      <c r="G754" t="s">
        <v>234</v>
      </c>
      <c r="I754">
        <v>18.52</v>
      </c>
      <c r="J754">
        <v>20.050291000000001</v>
      </c>
      <c r="K754">
        <v>1.509139</v>
      </c>
      <c r="L754">
        <v>2.3651999999999999E-2</v>
      </c>
      <c r="M754" t="b">
        <v>1</v>
      </c>
      <c r="N754">
        <v>1</v>
      </c>
    </row>
    <row r="755" spans="1:14">
      <c r="A755" s="28">
        <v>43711.5</v>
      </c>
      <c r="B755" s="28">
        <v>43711.333333333336</v>
      </c>
      <c r="C755">
        <v>34964545</v>
      </c>
      <c r="D755" t="s">
        <v>233</v>
      </c>
      <c r="G755" t="s">
        <v>234</v>
      </c>
      <c r="I755">
        <v>17.98</v>
      </c>
      <c r="J755">
        <v>19.887087000000001</v>
      </c>
      <c r="K755">
        <v>1.9153420000000001</v>
      </c>
      <c r="L755">
        <v>-5.7549999999999997E-3</v>
      </c>
      <c r="M755" t="b">
        <v>1</v>
      </c>
      <c r="N755">
        <v>1</v>
      </c>
    </row>
    <row r="756" spans="1:14">
      <c r="A756" s="28">
        <v>43711.541666666664</v>
      </c>
      <c r="B756" s="28">
        <v>43711.375</v>
      </c>
      <c r="C756">
        <v>34964545</v>
      </c>
      <c r="D756" t="s">
        <v>233</v>
      </c>
      <c r="G756" t="s">
        <v>234</v>
      </c>
      <c r="I756">
        <v>130.03</v>
      </c>
      <c r="J756">
        <v>180.951865</v>
      </c>
      <c r="K756">
        <v>50.614044</v>
      </c>
      <c r="L756">
        <v>0.30782199999999998</v>
      </c>
      <c r="M756" t="b">
        <v>1</v>
      </c>
      <c r="N756">
        <v>1</v>
      </c>
    </row>
    <row r="757" spans="1:14">
      <c r="A757" s="28">
        <v>43711.583333333336</v>
      </c>
      <c r="B757" s="28">
        <v>43711.416666666664</v>
      </c>
      <c r="C757">
        <v>34964545</v>
      </c>
      <c r="D757" t="s">
        <v>233</v>
      </c>
      <c r="G757" t="s">
        <v>234</v>
      </c>
      <c r="I757">
        <v>26.07</v>
      </c>
      <c r="J757">
        <v>29.959757</v>
      </c>
      <c r="K757">
        <v>3.7640910000000001</v>
      </c>
      <c r="L757">
        <v>0.122334</v>
      </c>
      <c r="M757" t="b">
        <v>1</v>
      </c>
      <c r="N757">
        <v>1</v>
      </c>
    </row>
    <row r="758" spans="1:14">
      <c r="A758" s="28">
        <v>43711.625</v>
      </c>
      <c r="B758" s="28">
        <v>43711.458333333336</v>
      </c>
      <c r="C758">
        <v>34964545</v>
      </c>
      <c r="D758" t="s">
        <v>233</v>
      </c>
      <c r="G758" t="s">
        <v>234</v>
      </c>
      <c r="I758">
        <v>22.33</v>
      </c>
      <c r="J758">
        <v>24.806761999999999</v>
      </c>
      <c r="K758">
        <v>2.3614630000000001</v>
      </c>
      <c r="L758">
        <v>0.113632</v>
      </c>
      <c r="M758" t="b">
        <v>1</v>
      </c>
      <c r="N758">
        <v>1</v>
      </c>
    </row>
    <row r="759" spans="1:14">
      <c r="A759" s="28">
        <v>43711.666666666664</v>
      </c>
      <c r="B759" s="28">
        <v>43711.5</v>
      </c>
      <c r="C759">
        <v>34964545</v>
      </c>
      <c r="D759" t="s">
        <v>233</v>
      </c>
      <c r="G759" t="s">
        <v>234</v>
      </c>
      <c r="I759">
        <v>21.6</v>
      </c>
      <c r="J759">
        <v>23.561779000000001</v>
      </c>
      <c r="K759">
        <v>1.7784880000000001</v>
      </c>
      <c r="L759">
        <v>0.18745800000000001</v>
      </c>
      <c r="M759" t="b">
        <v>1</v>
      </c>
      <c r="N759">
        <v>1</v>
      </c>
    </row>
    <row r="760" spans="1:14">
      <c r="A760" s="28">
        <v>43711.708333333336</v>
      </c>
      <c r="B760" s="28">
        <v>43711.541666666664</v>
      </c>
      <c r="C760">
        <v>34964545</v>
      </c>
      <c r="D760" t="s">
        <v>233</v>
      </c>
      <c r="G760" t="s">
        <v>234</v>
      </c>
      <c r="I760">
        <v>30.37</v>
      </c>
      <c r="J760">
        <v>34.307051000000001</v>
      </c>
      <c r="K760">
        <v>3.6091190000000002</v>
      </c>
      <c r="L760">
        <v>0.329598</v>
      </c>
      <c r="M760" t="b">
        <v>1</v>
      </c>
      <c r="N760">
        <v>1</v>
      </c>
    </row>
    <row r="761" spans="1:14">
      <c r="A761" s="28">
        <v>43711.75</v>
      </c>
      <c r="B761" s="28">
        <v>43711.583333333336</v>
      </c>
      <c r="C761">
        <v>34964545</v>
      </c>
      <c r="D761" t="s">
        <v>233</v>
      </c>
      <c r="G761" t="s">
        <v>234</v>
      </c>
      <c r="I761">
        <v>32.450000000000003</v>
      </c>
      <c r="J761">
        <v>33.372594999999997</v>
      </c>
      <c r="K761">
        <v>0.547184</v>
      </c>
      <c r="L761">
        <v>0.37624400000000002</v>
      </c>
      <c r="M761" t="b">
        <v>1</v>
      </c>
      <c r="N761">
        <v>1</v>
      </c>
    </row>
    <row r="762" spans="1:14">
      <c r="A762" s="28">
        <v>43711.791666666664</v>
      </c>
      <c r="B762" s="28">
        <v>43711.625</v>
      </c>
      <c r="C762">
        <v>34964545</v>
      </c>
      <c r="D762" t="s">
        <v>233</v>
      </c>
      <c r="G762" t="s">
        <v>234</v>
      </c>
      <c r="I762">
        <v>33.6</v>
      </c>
      <c r="J762">
        <v>34.581032</v>
      </c>
      <c r="K762">
        <v>0.55771400000000004</v>
      </c>
      <c r="L762">
        <v>0.423319</v>
      </c>
      <c r="M762" t="b">
        <v>1</v>
      </c>
      <c r="N762">
        <v>1</v>
      </c>
    </row>
    <row r="763" spans="1:14">
      <c r="A763" s="28">
        <v>43711.833333333336</v>
      </c>
      <c r="B763" s="28">
        <v>43711.666666666664</v>
      </c>
      <c r="C763">
        <v>34964545</v>
      </c>
      <c r="D763" t="s">
        <v>233</v>
      </c>
      <c r="G763" t="s">
        <v>234</v>
      </c>
      <c r="I763">
        <v>298.75</v>
      </c>
      <c r="J763">
        <v>302.92888099999999</v>
      </c>
      <c r="K763">
        <v>0.42601299999999998</v>
      </c>
      <c r="L763">
        <v>3.755369</v>
      </c>
      <c r="M763" t="b">
        <v>1</v>
      </c>
      <c r="N763">
        <v>1</v>
      </c>
    </row>
    <row r="764" spans="1:14">
      <c r="A764" s="28">
        <v>43711.875</v>
      </c>
      <c r="B764" s="28">
        <v>43711.708333333336</v>
      </c>
      <c r="C764">
        <v>34964545</v>
      </c>
      <c r="D764" t="s">
        <v>233</v>
      </c>
      <c r="G764" t="s">
        <v>234</v>
      </c>
      <c r="I764">
        <v>247.89</v>
      </c>
      <c r="J764">
        <v>252.26424600000001</v>
      </c>
      <c r="K764">
        <v>1.2590380000000001</v>
      </c>
      <c r="L764">
        <v>3.1152090000000001</v>
      </c>
      <c r="M764" t="b">
        <v>1</v>
      </c>
      <c r="N764">
        <v>1</v>
      </c>
    </row>
    <row r="765" spans="1:14">
      <c r="A765" s="28">
        <v>43711.916666666664</v>
      </c>
      <c r="B765" s="28">
        <v>43711.75</v>
      </c>
      <c r="C765">
        <v>34964545</v>
      </c>
      <c r="D765" t="s">
        <v>233</v>
      </c>
      <c r="G765" t="s">
        <v>234</v>
      </c>
      <c r="I765">
        <v>28.8</v>
      </c>
      <c r="J765">
        <v>29.134415000000001</v>
      </c>
      <c r="K765">
        <v>-2.5336000000000001E-2</v>
      </c>
      <c r="L765">
        <v>0.36391800000000002</v>
      </c>
      <c r="M765" t="b">
        <v>1</v>
      </c>
      <c r="N765">
        <v>1</v>
      </c>
    </row>
    <row r="766" spans="1:14">
      <c r="A766" s="28">
        <v>43711.958333333336</v>
      </c>
      <c r="B766" s="28">
        <v>43711.791666666664</v>
      </c>
      <c r="C766">
        <v>34964545</v>
      </c>
      <c r="D766" t="s">
        <v>233</v>
      </c>
      <c r="G766" t="s">
        <v>234</v>
      </c>
      <c r="I766">
        <v>26.6</v>
      </c>
      <c r="J766">
        <v>27.657474000000001</v>
      </c>
      <c r="K766">
        <v>0.73643899999999995</v>
      </c>
      <c r="L766">
        <v>0.32020100000000001</v>
      </c>
      <c r="M766" t="b">
        <v>1</v>
      </c>
      <c r="N766">
        <v>1</v>
      </c>
    </row>
    <row r="767" spans="1:14">
      <c r="A767" s="28">
        <v>43712</v>
      </c>
      <c r="B767" s="28">
        <v>43711.833333333336</v>
      </c>
      <c r="C767">
        <v>34964545</v>
      </c>
      <c r="D767" t="s">
        <v>233</v>
      </c>
      <c r="G767" t="s">
        <v>234</v>
      </c>
      <c r="I767">
        <v>29.83</v>
      </c>
      <c r="J767">
        <v>33.339654000000003</v>
      </c>
      <c r="K767">
        <v>3.12968</v>
      </c>
      <c r="L767">
        <v>0.38413999999999998</v>
      </c>
      <c r="M767" t="b">
        <v>1</v>
      </c>
      <c r="N767">
        <v>1</v>
      </c>
    </row>
    <row r="768" spans="1:14">
      <c r="A768" s="28">
        <v>43712.041666666664</v>
      </c>
      <c r="B768" s="28">
        <v>43711.875</v>
      </c>
      <c r="C768">
        <v>34964545</v>
      </c>
      <c r="D768" t="s">
        <v>233</v>
      </c>
      <c r="G768" t="s">
        <v>234</v>
      </c>
      <c r="I768">
        <v>22.51</v>
      </c>
      <c r="J768">
        <v>25.612822000000001</v>
      </c>
      <c r="K768">
        <v>2.90205</v>
      </c>
      <c r="L768">
        <v>0.196605</v>
      </c>
      <c r="M768" t="b">
        <v>1</v>
      </c>
      <c r="N768">
        <v>1</v>
      </c>
    </row>
    <row r="769" spans="1:14">
      <c r="A769" s="28">
        <v>43712.083333333336</v>
      </c>
      <c r="B769" s="28">
        <v>43711.916666666664</v>
      </c>
      <c r="C769">
        <v>34964545</v>
      </c>
      <c r="D769" t="s">
        <v>233</v>
      </c>
      <c r="G769" t="s">
        <v>234</v>
      </c>
      <c r="I769">
        <v>20.16</v>
      </c>
      <c r="J769">
        <v>23.202283999999999</v>
      </c>
      <c r="K769">
        <v>2.8890760000000002</v>
      </c>
      <c r="L769">
        <v>0.15487500000000001</v>
      </c>
      <c r="M769" t="b">
        <v>1</v>
      </c>
      <c r="N769">
        <v>1</v>
      </c>
    </row>
    <row r="770" spans="1:14">
      <c r="A770" s="28">
        <v>43712.125</v>
      </c>
      <c r="B770" s="28">
        <v>43711.958333333336</v>
      </c>
      <c r="C770">
        <v>34964545</v>
      </c>
      <c r="D770" t="s">
        <v>233</v>
      </c>
      <c r="G770" t="s">
        <v>234</v>
      </c>
      <c r="I770">
        <v>19.14</v>
      </c>
      <c r="J770">
        <v>21.439699000000001</v>
      </c>
      <c r="K770">
        <v>2.0568599999999999</v>
      </c>
      <c r="L770">
        <v>0.242006</v>
      </c>
      <c r="M770" t="b">
        <v>1</v>
      </c>
      <c r="N770">
        <v>1</v>
      </c>
    </row>
    <row r="771" spans="1:14">
      <c r="A771" s="28">
        <v>43712.166666666664</v>
      </c>
      <c r="B771" s="28">
        <v>43712</v>
      </c>
      <c r="C771">
        <v>34964545</v>
      </c>
      <c r="D771" t="s">
        <v>233</v>
      </c>
      <c r="G771" t="s">
        <v>234</v>
      </c>
      <c r="I771">
        <v>18.399999999999999</v>
      </c>
      <c r="J771">
        <v>18.73948</v>
      </c>
      <c r="K771">
        <v>8.9163000000000006E-2</v>
      </c>
      <c r="L771">
        <v>0.25198399999999999</v>
      </c>
      <c r="M771" t="b">
        <v>1</v>
      </c>
      <c r="N771">
        <v>1</v>
      </c>
    </row>
    <row r="772" spans="1:14">
      <c r="A772" s="28">
        <v>43712.208333333336</v>
      </c>
      <c r="B772" s="28">
        <v>43712.041666666664</v>
      </c>
      <c r="C772">
        <v>34964545</v>
      </c>
      <c r="D772" t="s">
        <v>233</v>
      </c>
      <c r="G772" t="s">
        <v>234</v>
      </c>
      <c r="I772">
        <v>15.71</v>
      </c>
      <c r="J772">
        <v>17.997406999999999</v>
      </c>
      <c r="K772">
        <v>2.0734530000000002</v>
      </c>
      <c r="L772">
        <v>0.21728700000000001</v>
      </c>
      <c r="M772" t="b">
        <v>1</v>
      </c>
      <c r="N772">
        <v>1</v>
      </c>
    </row>
    <row r="773" spans="1:14">
      <c r="A773" s="28">
        <v>43712.25</v>
      </c>
      <c r="B773" s="28">
        <v>43712.083333333336</v>
      </c>
      <c r="C773">
        <v>34964545</v>
      </c>
      <c r="D773" t="s">
        <v>233</v>
      </c>
      <c r="G773" t="s">
        <v>234</v>
      </c>
      <c r="I773">
        <v>13.74</v>
      </c>
      <c r="J773">
        <v>16.016916999999999</v>
      </c>
      <c r="K773">
        <v>2.1262310000000002</v>
      </c>
      <c r="L773">
        <v>0.14902000000000001</v>
      </c>
      <c r="M773" t="b">
        <v>1</v>
      </c>
      <c r="N773">
        <v>1</v>
      </c>
    </row>
    <row r="774" spans="1:14">
      <c r="A774" s="28">
        <v>43712.291666666664</v>
      </c>
      <c r="B774" s="28">
        <v>43712.125</v>
      </c>
      <c r="C774">
        <v>34964545</v>
      </c>
      <c r="D774" t="s">
        <v>233</v>
      </c>
      <c r="G774" t="s">
        <v>234</v>
      </c>
      <c r="I774">
        <v>12.47</v>
      </c>
      <c r="J774">
        <v>14.385675000000001</v>
      </c>
      <c r="K774">
        <v>1.799593</v>
      </c>
      <c r="L774">
        <v>0.112748</v>
      </c>
      <c r="M774" t="b">
        <v>1</v>
      </c>
      <c r="N774">
        <v>1</v>
      </c>
    </row>
    <row r="775" spans="1:14">
      <c r="A775" s="28">
        <v>43712.333333333336</v>
      </c>
      <c r="B775" s="28">
        <v>43712.166666666664</v>
      </c>
      <c r="C775">
        <v>34964545</v>
      </c>
      <c r="D775" t="s">
        <v>233</v>
      </c>
      <c r="G775" t="s">
        <v>234</v>
      </c>
      <c r="I775">
        <v>11.51</v>
      </c>
      <c r="J775">
        <v>14.353526</v>
      </c>
      <c r="K775">
        <v>2.7397399999999998</v>
      </c>
      <c r="L775">
        <v>0.10545300000000001</v>
      </c>
      <c r="M775" t="b">
        <v>1</v>
      </c>
      <c r="N775">
        <v>1</v>
      </c>
    </row>
    <row r="776" spans="1:14">
      <c r="A776" s="28">
        <v>43712.375</v>
      </c>
      <c r="B776" s="28">
        <v>43712.208333333336</v>
      </c>
      <c r="C776">
        <v>34964545</v>
      </c>
      <c r="D776" t="s">
        <v>233</v>
      </c>
      <c r="G776" t="s">
        <v>234</v>
      </c>
      <c r="I776">
        <v>14.73</v>
      </c>
      <c r="J776">
        <v>19.755922999999999</v>
      </c>
      <c r="K776">
        <v>4.8993979999999997</v>
      </c>
      <c r="L776">
        <v>0.127359</v>
      </c>
      <c r="M776" t="b">
        <v>1</v>
      </c>
      <c r="N776">
        <v>1</v>
      </c>
    </row>
    <row r="777" spans="1:14">
      <c r="A777" s="28">
        <v>43712.416666666664</v>
      </c>
      <c r="B777" s="28">
        <v>43712.25</v>
      </c>
      <c r="C777">
        <v>34964545</v>
      </c>
      <c r="D777" t="s">
        <v>233</v>
      </c>
      <c r="G777" t="s">
        <v>234</v>
      </c>
      <c r="I777">
        <v>20.53</v>
      </c>
      <c r="J777">
        <v>22.588605000000001</v>
      </c>
      <c r="K777">
        <v>1.9304619999999999</v>
      </c>
      <c r="L777">
        <v>0.13064300000000001</v>
      </c>
      <c r="M777" t="b">
        <v>1</v>
      </c>
      <c r="N777">
        <v>1</v>
      </c>
    </row>
    <row r="778" spans="1:14">
      <c r="A778" s="28">
        <v>43712.458333333336</v>
      </c>
      <c r="B778" s="28">
        <v>43712.291666666664</v>
      </c>
      <c r="C778">
        <v>34964545</v>
      </c>
      <c r="D778" t="s">
        <v>233</v>
      </c>
      <c r="G778" t="s">
        <v>234</v>
      </c>
      <c r="I778">
        <v>18.78</v>
      </c>
      <c r="J778">
        <v>19.659482000000001</v>
      </c>
      <c r="K778">
        <v>0.84575599999999995</v>
      </c>
      <c r="L778">
        <v>3.456E-2</v>
      </c>
      <c r="M778" t="b">
        <v>1</v>
      </c>
      <c r="N778">
        <v>1</v>
      </c>
    </row>
    <row r="779" spans="1:14">
      <c r="A779" s="28">
        <v>43712.5</v>
      </c>
      <c r="B779" s="28">
        <v>43712.333333333336</v>
      </c>
      <c r="C779">
        <v>34964545</v>
      </c>
      <c r="D779" t="s">
        <v>233</v>
      </c>
      <c r="G779" t="s">
        <v>234</v>
      </c>
      <c r="I779">
        <v>19.559999999999999</v>
      </c>
      <c r="J779">
        <v>20.696078</v>
      </c>
      <c r="K779">
        <v>1.120571</v>
      </c>
      <c r="L779">
        <v>1.8008E-2</v>
      </c>
      <c r="M779" t="b">
        <v>1</v>
      </c>
      <c r="N779">
        <v>1</v>
      </c>
    </row>
    <row r="780" spans="1:14">
      <c r="A780" s="28">
        <v>43712.541666666664</v>
      </c>
      <c r="B780" s="28">
        <v>43712.375</v>
      </c>
      <c r="C780">
        <v>34964545</v>
      </c>
      <c r="D780" t="s">
        <v>233</v>
      </c>
      <c r="G780" t="s">
        <v>234</v>
      </c>
      <c r="I780">
        <v>22.77</v>
      </c>
      <c r="J780">
        <v>25.821688000000002</v>
      </c>
      <c r="K780">
        <v>3.0199400000000001</v>
      </c>
      <c r="L780">
        <v>3.4248000000000001E-2</v>
      </c>
      <c r="M780" t="b">
        <v>1</v>
      </c>
      <c r="N780">
        <v>1</v>
      </c>
    </row>
    <row r="781" spans="1:14">
      <c r="A781" s="28">
        <v>43712.583333333336</v>
      </c>
      <c r="B781" s="28">
        <v>43712.416666666664</v>
      </c>
      <c r="C781">
        <v>34964545</v>
      </c>
      <c r="D781" t="s">
        <v>233</v>
      </c>
      <c r="G781" t="s">
        <v>234</v>
      </c>
      <c r="I781">
        <v>30.18</v>
      </c>
      <c r="J781">
        <v>35.209409999999998</v>
      </c>
      <c r="K781">
        <v>4.9286620000000001</v>
      </c>
      <c r="L781">
        <v>9.8248000000000002E-2</v>
      </c>
      <c r="M781" t="b">
        <v>1</v>
      </c>
      <c r="N781">
        <v>1</v>
      </c>
    </row>
    <row r="782" spans="1:14">
      <c r="A782" s="28">
        <v>43712.625</v>
      </c>
      <c r="B782" s="28">
        <v>43712.458333333336</v>
      </c>
      <c r="C782">
        <v>34964545</v>
      </c>
      <c r="D782" t="s">
        <v>233</v>
      </c>
      <c r="G782" t="s">
        <v>234</v>
      </c>
      <c r="I782">
        <v>26.94</v>
      </c>
      <c r="J782">
        <v>27.700797000000001</v>
      </c>
      <c r="K782">
        <v>0.58366399999999996</v>
      </c>
      <c r="L782">
        <v>0.17630000000000001</v>
      </c>
      <c r="M782" t="b">
        <v>1</v>
      </c>
      <c r="N782">
        <v>1</v>
      </c>
    </row>
    <row r="783" spans="1:14">
      <c r="A783" s="28">
        <v>43712.666666666664</v>
      </c>
      <c r="B783" s="28">
        <v>43712.5</v>
      </c>
      <c r="C783">
        <v>34964545</v>
      </c>
      <c r="D783" t="s">
        <v>233</v>
      </c>
      <c r="G783" t="s">
        <v>234</v>
      </c>
      <c r="I783">
        <v>26.05</v>
      </c>
      <c r="J783">
        <v>28.931284999999999</v>
      </c>
      <c r="K783">
        <v>2.639729</v>
      </c>
      <c r="L783">
        <v>0.23738899999999999</v>
      </c>
      <c r="M783" t="b">
        <v>1</v>
      </c>
      <c r="N783">
        <v>1</v>
      </c>
    </row>
    <row r="784" spans="1:14">
      <c r="A784" s="28">
        <v>43712.708333333336</v>
      </c>
      <c r="B784" s="28">
        <v>43712.541666666664</v>
      </c>
      <c r="C784">
        <v>34964545</v>
      </c>
      <c r="D784" t="s">
        <v>233</v>
      </c>
      <c r="G784" t="s">
        <v>234</v>
      </c>
      <c r="I784">
        <v>29.53</v>
      </c>
      <c r="J784">
        <v>31.691566000000002</v>
      </c>
      <c r="K784">
        <v>1.8689560000000001</v>
      </c>
      <c r="L784">
        <v>0.29677599999999998</v>
      </c>
      <c r="M784" t="b">
        <v>1</v>
      </c>
      <c r="N784">
        <v>1</v>
      </c>
    </row>
    <row r="785" spans="1:14">
      <c r="A785" s="28">
        <v>43712.75</v>
      </c>
      <c r="B785" s="28">
        <v>43712.583333333336</v>
      </c>
      <c r="C785">
        <v>34964545</v>
      </c>
      <c r="D785" t="s">
        <v>233</v>
      </c>
      <c r="G785" t="s">
        <v>234</v>
      </c>
      <c r="I785">
        <v>64.040000000000006</v>
      </c>
      <c r="J785">
        <v>77.188567000000006</v>
      </c>
      <c r="K785">
        <v>12.365017999999999</v>
      </c>
      <c r="L785">
        <v>0.78854999999999997</v>
      </c>
      <c r="M785" t="b">
        <v>1</v>
      </c>
      <c r="N785">
        <v>1</v>
      </c>
    </row>
    <row r="786" spans="1:14">
      <c r="A786" s="28">
        <v>43712.791666666664</v>
      </c>
      <c r="B786" s="28">
        <v>43712.625</v>
      </c>
      <c r="C786">
        <v>34964545</v>
      </c>
      <c r="D786" t="s">
        <v>233</v>
      </c>
      <c r="G786" t="s">
        <v>234</v>
      </c>
      <c r="I786">
        <v>45.07</v>
      </c>
      <c r="J786">
        <v>54.914079999999998</v>
      </c>
      <c r="K786">
        <v>9.202261</v>
      </c>
      <c r="L786">
        <v>0.64598500000000003</v>
      </c>
      <c r="M786" t="b">
        <v>1</v>
      </c>
      <c r="N786">
        <v>1</v>
      </c>
    </row>
    <row r="787" spans="1:14">
      <c r="A787" s="28">
        <v>43712.833333333336</v>
      </c>
      <c r="B787" s="28">
        <v>43712.666666666664</v>
      </c>
      <c r="C787">
        <v>34964545</v>
      </c>
      <c r="D787" t="s">
        <v>233</v>
      </c>
      <c r="G787" t="s">
        <v>234</v>
      </c>
      <c r="I787">
        <v>98.27</v>
      </c>
      <c r="J787">
        <v>111.988046</v>
      </c>
      <c r="K787">
        <v>12.116300000000001</v>
      </c>
      <c r="L787">
        <v>1.59758</v>
      </c>
      <c r="M787" t="b">
        <v>1</v>
      </c>
      <c r="N787">
        <v>1</v>
      </c>
    </row>
    <row r="788" spans="1:14">
      <c r="A788" s="28">
        <v>43712.875</v>
      </c>
      <c r="B788" s="28">
        <v>43712.708333333336</v>
      </c>
      <c r="C788">
        <v>34964545</v>
      </c>
      <c r="D788" t="s">
        <v>233</v>
      </c>
      <c r="G788" t="s">
        <v>234</v>
      </c>
      <c r="I788">
        <v>56.61</v>
      </c>
      <c r="J788">
        <v>57.214506999999998</v>
      </c>
      <c r="K788">
        <v>-0.38017800000000002</v>
      </c>
      <c r="L788">
        <v>0.98135099999999997</v>
      </c>
      <c r="M788" t="b">
        <v>1</v>
      </c>
      <c r="N788">
        <v>1</v>
      </c>
    </row>
    <row r="789" spans="1:14">
      <c r="A789" s="28">
        <v>43712.916666666664</v>
      </c>
      <c r="B789" s="28">
        <v>43712.75</v>
      </c>
      <c r="C789">
        <v>34964545</v>
      </c>
      <c r="D789" t="s">
        <v>233</v>
      </c>
      <c r="G789" t="s">
        <v>234</v>
      </c>
      <c r="I789">
        <v>41.37</v>
      </c>
      <c r="J789">
        <v>33.988802</v>
      </c>
      <c r="K789">
        <v>-8.105912</v>
      </c>
      <c r="L789">
        <v>0.72138100000000005</v>
      </c>
      <c r="M789" t="b">
        <v>1</v>
      </c>
      <c r="N789">
        <v>1</v>
      </c>
    </row>
    <row r="790" spans="1:14">
      <c r="A790" s="28">
        <v>43712.958333333336</v>
      </c>
      <c r="B790" s="28">
        <v>43712.791666666664</v>
      </c>
      <c r="C790">
        <v>34964545</v>
      </c>
      <c r="D790" t="s">
        <v>233</v>
      </c>
      <c r="G790" t="s">
        <v>234</v>
      </c>
      <c r="I790">
        <v>37.56</v>
      </c>
      <c r="J790">
        <v>31.909652000000001</v>
      </c>
      <c r="K790">
        <v>-6.3653170000000001</v>
      </c>
      <c r="L790">
        <v>0.71913499999999997</v>
      </c>
      <c r="M790" t="b">
        <v>1</v>
      </c>
      <c r="N790">
        <v>1</v>
      </c>
    </row>
    <row r="791" spans="1:14">
      <c r="A791" s="28">
        <v>43713</v>
      </c>
      <c r="B791" s="28">
        <v>43712.833333333336</v>
      </c>
      <c r="C791">
        <v>34964545</v>
      </c>
      <c r="D791" t="s">
        <v>233</v>
      </c>
      <c r="G791" t="s">
        <v>234</v>
      </c>
      <c r="I791">
        <v>41.24</v>
      </c>
      <c r="J791">
        <v>34.090262000000003</v>
      </c>
      <c r="K791">
        <v>-7.9745509999999999</v>
      </c>
      <c r="L791">
        <v>0.82814699999999997</v>
      </c>
      <c r="M791" t="b">
        <v>1</v>
      </c>
      <c r="N791">
        <v>1</v>
      </c>
    </row>
    <row r="792" spans="1:14">
      <c r="A792" s="28">
        <v>43713.041666666664</v>
      </c>
      <c r="B792" s="28">
        <v>43712.875</v>
      </c>
      <c r="C792">
        <v>34964545</v>
      </c>
      <c r="D792" t="s">
        <v>233</v>
      </c>
      <c r="G792" t="s">
        <v>234</v>
      </c>
      <c r="I792">
        <v>22.67</v>
      </c>
      <c r="J792">
        <v>23.378957</v>
      </c>
      <c r="K792">
        <v>0.26493299999999997</v>
      </c>
      <c r="L792">
        <v>0.44819100000000001</v>
      </c>
      <c r="M792" t="b">
        <v>1</v>
      </c>
      <c r="N792">
        <v>1</v>
      </c>
    </row>
    <row r="793" spans="1:14">
      <c r="A793" s="28">
        <v>43713.083333333336</v>
      </c>
      <c r="B793" s="28">
        <v>43712.916666666664</v>
      </c>
      <c r="C793">
        <v>34964545</v>
      </c>
      <c r="D793" t="s">
        <v>233</v>
      </c>
      <c r="G793" t="s">
        <v>234</v>
      </c>
      <c r="I793">
        <v>23.68</v>
      </c>
      <c r="J793">
        <v>27.614326999999999</v>
      </c>
      <c r="K793">
        <v>3.438412</v>
      </c>
      <c r="L793">
        <v>0.49174800000000002</v>
      </c>
      <c r="M793" t="b">
        <v>1</v>
      </c>
      <c r="N793">
        <v>1</v>
      </c>
    </row>
    <row r="794" spans="1:14">
      <c r="A794" s="28">
        <v>43713.125</v>
      </c>
      <c r="B794" s="28">
        <v>43712.958333333336</v>
      </c>
      <c r="C794">
        <v>34964545</v>
      </c>
      <c r="D794" t="s">
        <v>233</v>
      </c>
      <c r="G794" t="s">
        <v>234</v>
      </c>
      <c r="I794">
        <v>28.93</v>
      </c>
      <c r="J794">
        <v>38.250508000000004</v>
      </c>
      <c r="K794">
        <v>8.6117179999999998</v>
      </c>
      <c r="L794">
        <v>0.71295600000000003</v>
      </c>
      <c r="M794" t="b">
        <v>1</v>
      </c>
      <c r="N794">
        <v>1</v>
      </c>
    </row>
    <row r="795" spans="1:14">
      <c r="A795" s="28">
        <v>43713.166666666664</v>
      </c>
      <c r="B795" s="28">
        <v>43713</v>
      </c>
      <c r="C795">
        <v>34964545</v>
      </c>
      <c r="D795" t="s">
        <v>233</v>
      </c>
      <c r="G795" t="s">
        <v>234</v>
      </c>
      <c r="I795">
        <v>23.98</v>
      </c>
      <c r="J795">
        <v>26.218717999999999</v>
      </c>
      <c r="K795">
        <v>1.6687449999999999</v>
      </c>
      <c r="L795">
        <v>0.56664000000000003</v>
      </c>
      <c r="M795" t="b">
        <v>1</v>
      </c>
      <c r="N795">
        <v>1</v>
      </c>
    </row>
    <row r="796" spans="1:14">
      <c r="A796" s="28">
        <v>43713.208333333336</v>
      </c>
      <c r="B796" s="28">
        <v>43713.041666666664</v>
      </c>
      <c r="C796">
        <v>34964545</v>
      </c>
      <c r="D796" t="s">
        <v>233</v>
      </c>
      <c r="G796" t="s">
        <v>234</v>
      </c>
      <c r="I796">
        <v>20.51</v>
      </c>
      <c r="J796">
        <v>20.962098000000001</v>
      </c>
      <c r="K796">
        <v>0</v>
      </c>
      <c r="L796">
        <v>0.453764</v>
      </c>
      <c r="M796" t="b">
        <v>1</v>
      </c>
      <c r="N796">
        <v>1</v>
      </c>
    </row>
    <row r="797" spans="1:14">
      <c r="A797" s="28">
        <v>43713.25</v>
      </c>
      <c r="B797" s="28">
        <v>43713.083333333336</v>
      </c>
      <c r="C797">
        <v>34964545</v>
      </c>
      <c r="D797" t="s">
        <v>233</v>
      </c>
      <c r="G797" t="s">
        <v>234</v>
      </c>
      <c r="I797">
        <v>19.52</v>
      </c>
      <c r="J797">
        <v>19.949346999999999</v>
      </c>
      <c r="K797">
        <v>0</v>
      </c>
      <c r="L797">
        <v>0.42601299999999998</v>
      </c>
      <c r="M797" t="b">
        <v>1</v>
      </c>
      <c r="N797">
        <v>1</v>
      </c>
    </row>
    <row r="798" spans="1:14">
      <c r="A798" s="28">
        <v>43713.291666666664</v>
      </c>
      <c r="B798" s="28">
        <v>43713.125</v>
      </c>
      <c r="C798">
        <v>34964545</v>
      </c>
      <c r="D798" t="s">
        <v>233</v>
      </c>
      <c r="G798" t="s">
        <v>234</v>
      </c>
      <c r="I798">
        <v>19.13</v>
      </c>
      <c r="J798">
        <v>21.951440000000002</v>
      </c>
      <c r="K798">
        <v>2.400414</v>
      </c>
      <c r="L798">
        <v>0.41852600000000001</v>
      </c>
      <c r="M798" t="b">
        <v>1</v>
      </c>
      <c r="N798">
        <v>1</v>
      </c>
    </row>
    <row r="799" spans="1:14">
      <c r="A799" s="28">
        <v>43713.333333333336</v>
      </c>
      <c r="B799" s="28">
        <v>43713.166666666664</v>
      </c>
      <c r="C799">
        <v>34964545</v>
      </c>
      <c r="D799" t="s">
        <v>233</v>
      </c>
      <c r="G799" t="s">
        <v>234</v>
      </c>
      <c r="I799">
        <v>17.12</v>
      </c>
      <c r="J799">
        <v>19.33501</v>
      </c>
      <c r="K799">
        <v>1.8610439999999999</v>
      </c>
      <c r="L799">
        <v>0.35313299999999997</v>
      </c>
      <c r="M799" t="b">
        <v>1</v>
      </c>
      <c r="N799">
        <v>1</v>
      </c>
    </row>
    <row r="800" spans="1:14">
      <c r="A800" s="28">
        <v>43713.375</v>
      </c>
      <c r="B800" s="28">
        <v>43713.208333333336</v>
      </c>
      <c r="C800">
        <v>34964545</v>
      </c>
      <c r="D800" t="s">
        <v>233</v>
      </c>
      <c r="G800" t="s">
        <v>234</v>
      </c>
      <c r="I800">
        <v>18.71</v>
      </c>
      <c r="J800">
        <v>21.136268999999999</v>
      </c>
      <c r="K800">
        <v>2.1348159999999998</v>
      </c>
      <c r="L800">
        <v>0.29311999999999999</v>
      </c>
      <c r="M800" t="b">
        <v>1</v>
      </c>
      <c r="N800">
        <v>1</v>
      </c>
    </row>
    <row r="801" spans="1:14">
      <c r="A801" s="28">
        <v>43713.416666666664</v>
      </c>
      <c r="B801" s="28">
        <v>43713.25</v>
      </c>
      <c r="C801">
        <v>34964545</v>
      </c>
      <c r="D801" t="s">
        <v>233</v>
      </c>
      <c r="G801" t="s">
        <v>234</v>
      </c>
      <c r="I801">
        <v>28.02</v>
      </c>
      <c r="J801">
        <v>29.449933999999999</v>
      </c>
      <c r="K801">
        <v>1.0688279999999999</v>
      </c>
      <c r="L801">
        <v>0.36193999999999998</v>
      </c>
      <c r="M801" t="b">
        <v>1</v>
      </c>
      <c r="N801">
        <v>1</v>
      </c>
    </row>
    <row r="802" spans="1:14">
      <c r="A802" s="28">
        <v>43713.458333333336</v>
      </c>
      <c r="B802" s="28">
        <v>43713.291666666664</v>
      </c>
      <c r="C802">
        <v>34964545</v>
      </c>
      <c r="D802" t="s">
        <v>233</v>
      </c>
      <c r="G802" t="s">
        <v>234</v>
      </c>
      <c r="I802">
        <v>23.92</v>
      </c>
      <c r="J802">
        <v>24.836138999999999</v>
      </c>
      <c r="K802">
        <v>0.53342599999999996</v>
      </c>
      <c r="L802">
        <v>0.38438</v>
      </c>
      <c r="M802" t="b">
        <v>1</v>
      </c>
      <c r="N802">
        <v>1</v>
      </c>
    </row>
    <row r="803" spans="1:14">
      <c r="A803" s="28">
        <v>43713.5</v>
      </c>
      <c r="B803" s="28">
        <v>43713.333333333336</v>
      </c>
      <c r="C803">
        <v>34964545</v>
      </c>
      <c r="D803" t="s">
        <v>233</v>
      </c>
      <c r="G803" t="s">
        <v>234</v>
      </c>
      <c r="I803">
        <v>21.26</v>
      </c>
      <c r="J803">
        <v>23.450747</v>
      </c>
      <c r="K803">
        <v>1.860357</v>
      </c>
      <c r="L803">
        <v>0.32872400000000002</v>
      </c>
      <c r="M803" t="b">
        <v>1</v>
      </c>
      <c r="N803">
        <v>1</v>
      </c>
    </row>
    <row r="804" spans="1:14">
      <c r="A804" s="28">
        <v>43713.541666666664</v>
      </c>
      <c r="B804" s="28">
        <v>43713.375</v>
      </c>
      <c r="C804">
        <v>34964545</v>
      </c>
      <c r="D804" t="s">
        <v>233</v>
      </c>
      <c r="G804" t="s">
        <v>234</v>
      </c>
      <c r="I804">
        <v>24.13</v>
      </c>
      <c r="J804">
        <v>27.175588000000001</v>
      </c>
      <c r="K804">
        <v>2.6474869999999999</v>
      </c>
      <c r="L804">
        <v>0.39476699999999998</v>
      </c>
      <c r="M804" t="b">
        <v>1</v>
      </c>
      <c r="N804">
        <v>1</v>
      </c>
    </row>
    <row r="805" spans="1:14">
      <c r="A805" s="28">
        <v>43713.583333333336</v>
      </c>
      <c r="B805" s="28">
        <v>43713.416666666664</v>
      </c>
      <c r="C805">
        <v>34964545</v>
      </c>
      <c r="D805" t="s">
        <v>233</v>
      </c>
      <c r="G805" t="s">
        <v>234</v>
      </c>
      <c r="I805">
        <v>28.25</v>
      </c>
      <c r="J805">
        <v>32.964993999999997</v>
      </c>
      <c r="K805">
        <v>4.2015820000000001</v>
      </c>
      <c r="L805">
        <v>0.51507899999999995</v>
      </c>
      <c r="M805" t="b">
        <v>1</v>
      </c>
      <c r="N805">
        <v>1</v>
      </c>
    </row>
    <row r="806" spans="1:14">
      <c r="A806" s="28">
        <v>43713.625</v>
      </c>
      <c r="B806" s="28">
        <v>43713.458333333336</v>
      </c>
      <c r="C806">
        <v>34964545</v>
      </c>
      <c r="D806" t="s">
        <v>233</v>
      </c>
      <c r="G806" t="s">
        <v>234</v>
      </c>
      <c r="I806">
        <v>23.75</v>
      </c>
      <c r="J806">
        <v>25.013818000000001</v>
      </c>
      <c r="K806">
        <v>0.83527899999999999</v>
      </c>
      <c r="L806">
        <v>0.43187199999999998</v>
      </c>
      <c r="M806" t="b">
        <v>1</v>
      </c>
      <c r="N806">
        <v>1</v>
      </c>
    </row>
    <row r="807" spans="1:14">
      <c r="A807" s="28">
        <v>43713.666666666664</v>
      </c>
      <c r="B807" s="28">
        <v>43713.5</v>
      </c>
      <c r="C807">
        <v>34964545</v>
      </c>
      <c r="D807" t="s">
        <v>233</v>
      </c>
      <c r="G807" t="s">
        <v>234</v>
      </c>
      <c r="I807">
        <v>40.840000000000003</v>
      </c>
      <c r="J807">
        <v>52.282420999999999</v>
      </c>
      <c r="K807">
        <v>10.690928</v>
      </c>
      <c r="L807">
        <v>0.74899400000000005</v>
      </c>
      <c r="M807" t="b">
        <v>1</v>
      </c>
      <c r="N807">
        <v>1</v>
      </c>
    </row>
    <row r="808" spans="1:14">
      <c r="A808" s="28">
        <v>43713.708333333336</v>
      </c>
      <c r="B808" s="28">
        <v>43713.541666666664</v>
      </c>
      <c r="C808">
        <v>34964545</v>
      </c>
      <c r="D808" t="s">
        <v>233</v>
      </c>
      <c r="G808" t="s">
        <v>234</v>
      </c>
      <c r="I808">
        <v>28.51</v>
      </c>
      <c r="J808">
        <v>34.008994999999999</v>
      </c>
      <c r="K808">
        <v>5.0255879999999999</v>
      </c>
      <c r="L808">
        <v>0.477574</v>
      </c>
      <c r="M808" t="b">
        <v>1</v>
      </c>
      <c r="N808">
        <v>1</v>
      </c>
    </row>
    <row r="809" spans="1:14">
      <c r="A809" s="28">
        <v>43713.75</v>
      </c>
      <c r="B809" s="28">
        <v>43713.583333333336</v>
      </c>
      <c r="C809">
        <v>34964545</v>
      </c>
      <c r="D809" t="s">
        <v>233</v>
      </c>
      <c r="G809" t="s">
        <v>234</v>
      </c>
      <c r="I809">
        <v>24.71</v>
      </c>
      <c r="J809">
        <v>28.292625999999998</v>
      </c>
      <c r="K809">
        <v>3.2608869999999999</v>
      </c>
      <c r="L809">
        <v>0.32090600000000002</v>
      </c>
      <c r="M809" t="b">
        <v>1</v>
      </c>
      <c r="N809">
        <v>1</v>
      </c>
    </row>
    <row r="810" spans="1:14">
      <c r="A810" s="28">
        <v>43713.791666666664</v>
      </c>
      <c r="B810" s="28">
        <v>43713.625</v>
      </c>
      <c r="C810">
        <v>34964545</v>
      </c>
      <c r="D810" t="s">
        <v>233</v>
      </c>
      <c r="G810" t="s">
        <v>234</v>
      </c>
      <c r="I810">
        <v>52.01</v>
      </c>
      <c r="J810">
        <v>53.227119999999999</v>
      </c>
      <c r="K810">
        <v>0.70666799999999996</v>
      </c>
      <c r="L810">
        <v>0.51045200000000002</v>
      </c>
      <c r="M810" t="b">
        <v>1</v>
      </c>
      <c r="N810">
        <v>1</v>
      </c>
    </row>
    <row r="811" spans="1:14">
      <c r="A811" s="28">
        <v>43713.833333333336</v>
      </c>
      <c r="B811" s="28">
        <v>43713.666666666664</v>
      </c>
      <c r="C811">
        <v>34964545</v>
      </c>
      <c r="D811" t="s">
        <v>233</v>
      </c>
      <c r="G811" t="s">
        <v>234</v>
      </c>
      <c r="I811">
        <v>28.99</v>
      </c>
      <c r="J811">
        <v>32.099041</v>
      </c>
      <c r="K811">
        <v>2.9029950000000002</v>
      </c>
      <c r="L811">
        <v>0.20687900000000001</v>
      </c>
      <c r="M811" t="b">
        <v>1</v>
      </c>
      <c r="N811">
        <v>1</v>
      </c>
    </row>
    <row r="812" spans="1:14">
      <c r="A812" s="28">
        <v>43713.875</v>
      </c>
      <c r="B812" s="28">
        <v>43713.708333333336</v>
      </c>
      <c r="C812">
        <v>34964545</v>
      </c>
      <c r="D812" t="s">
        <v>233</v>
      </c>
      <c r="G812" t="s">
        <v>234</v>
      </c>
      <c r="I812">
        <v>35.229999999999997</v>
      </c>
      <c r="J812">
        <v>35.922975000000001</v>
      </c>
      <c r="K812">
        <v>0.550485</v>
      </c>
      <c r="L812">
        <v>0.14249000000000001</v>
      </c>
      <c r="M812" t="b">
        <v>1</v>
      </c>
      <c r="N812">
        <v>1</v>
      </c>
    </row>
    <row r="813" spans="1:14">
      <c r="A813" s="28">
        <v>43713.916666666664</v>
      </c>
      <c r="B813" s="28">
        <v>43713.75</v>
      </c>
      <c r="C813">
        <v>34964545</v>
      </c>
      <c r="D813" t="s">
        <v>233</v>
      </c>
      <c r="G813" t="s">
        <v>234</v>
      </c>
      <c r="I813">
        <v>25.56</v>
      </c>
      <c r="J813">
        <v>27.883058999999999</v>
      </c>
      <c r="K813">
        <v>2.1832340000000001</v>
      </c>
      <c r="L813">
        <v>0.136492</v>
      </c>
      <c r="M813" t="b">
        <v>1</v>
      </c>
      <c r="N813">
        <v>1</v>
      </c>
    </row>
    <row r="814" spans="1:14">
      <c r="A814" s="28">
        <v>43713.958333333336</v>
      </c>
      <c r="B814" s="28">
        <v>43713.791666666664</v>
      </c>
      <c r="C814">
        <v>34964545</v>
      </c>
      <c r="D814" t="s">
        <v>233</v>
      </c>
      <c r="G814" t="s">
        <v>234</v>
      </c>
      <c r="I814">
        <v>25.37</v>
      </c>
      <c r="J814">
        <v>27.950012999999998</v>
      </c>
      <c r="K814">
        <v>2.434164</v>
      </c>
      <c r="L814">
        <v>0.142516</v>
      </c>
      <c r="M814" t="b">
        <v>1</v>
      </c>
      <c r="N814">
        <v>1</v>
      </c>
    </row>
    <row r="815" spans="1:14">
      <c r="A815" s="28">
        <v>43714</v>
      </c>
      <c r="B815" s="28">
        <v>43713.833333333336</v>
      </c>
      <c r="C815">
        <v>34964545</v>
      </c>
      <c r="D815" t="s">
        <v>233</v>
      </c>
      <c r="G815" t="s">
        <v>234</v>
      </c>
      <c r="I815">
        <v>26.12</v>
      </c>
      <c r="J815">
        <v>27.305610999999999</v>
      </c>
      <c r="K815">
        <v>1.0443720000000001</v>
      </c>
      <c r="L815">
        <v>0.141239</v>
      </c>
      <c r="M815" t="b">
        <v>1</v>
      </c>
      <c r="N815">
        <v>1</v>
      </c>
    </row>
    <row r="816" spans="1:14">
      <c r="A816" s="28">
        <v>43714.041666666664</v>
      </c>
      <c r="B816" s="28">
        <v>43713.875</v>
      </c>
      <c r="C816">
        <v>34964545</v>
      </c>
      <c r="D816" t="s">
        <v>233</v>
      </c>
      <c r="G816" t="s">
        <v>234</v>
      </c>
      <c r="I816">
        <v>22.72</v>
      </c>
      <c r="J816">
        <v>23.041606000000002</v>
      </c>
      <c r="K816">
        <v>0.12887599999999999</v>
      </c>
      <c r="L816">
        <v>0.19273000000000001</v>
      </c>
      <c r="M816" t="b">
        <v>1</v>
      </c>
      <c r="N816">
        <v>1</v>
      </c>
    </row>
    <row r="817" spans="1:14">
      <c r="A817" s="28">
        <v>43714.083333333336</v>
      </c>
      <c r="B817" s="28">
        <v>43713.916666666664</v>
      </c>
      <c r="C817">
        <v>34964545</v>
      </c>
      <c r="D817" t="s">
        <v>233</v>
      </c>
      <c r="G817" t="s">
        <v>234</v>
      </c>
      <c r="I817">
        <v>19.29</v>
      </c>
      <c r="J817">
        <v>20.014492000000001</v>
      </c>
      <c r="K817">
        <v>0.479906</v>
      </c>
      <c r="L817">
        <v>0.243752</v>
      </c>
      <c r="M817" t="b">
        <v>1</v>
      </c>
      <c r="N817">
        <v>1</v>
      </c>
    </row>
    <row r="818" spans="1:14">
      <c r="A818" s="28">
        <v>43714.125</v>
      </c>
      <c r="B818" s="28">
        <v>43713.958333333336</v>
      </c>
      <c r="C818">
        <v>34964545</v>
      </c>
      <c r="D818" t="s">
        <v>233</v>
      </c>
      <c r="G818" t="s">
        <v>234</v>
      </c>
      <c r="I818">
        <v>18.989999999999998</v>
      </c>
      <c r="J818">
        <v>20.595041999999999</v>
      </c>
      <c r="K818">
        <v>1.245571</v>
      </c>
      <c r="L818">
        <v>0.35613800000000001</v>
      </c>
      <c r="M818" t="b">
        <v>1</v>
      </c>
      <c r="N818">
        <v>1</v>
      </c>
    </row>
    <row r="819" spans="1:14">
      <c r="A819" s="28">
        <v>43714.166666666664</v>
      </c>
      <c r="B819" s="28">
        <v>43714</v>
      </c>
      <c r="C819">
        <v>34964545</v>
      </c>
      <c r="D819" t="s">
        <v>233</v>
      </c>
      <c r="G819" t="s">
        <v>234</v>
      </c>
      <c r="I819">
        <v>18.809999999999999</v>
      </c>
      <c r="J819">
        <v>20.928007000000001</v>
      </c>
      <c r="K819">
        <v>1.74901</v>
      </c>
      <c r="L819">
        <v>0.36816399999999999</v>
      </c>
      <c r="M819" t="b">
        <v>1</v>
      </c>
      <c r="N819">
        <v>1</v>
      </c>
    </row>
    <row r="820" spans="1:14">
      <c r="A820" s="28">
        <v>43714.208333333336</v>
      </c>
      <c r="B820" s="28">
        <v>43714.041666666664</v>
      </c>
      <c r="C820">
        <v>34964545</v>
      </c>
      <c r="D820" t="s">
        <v>233</v>
      </c>
      <c r="G820" t="s">
        <v>234</v>
      </c>
      <c r="I820">
        <v>17.96</v>
      </c>
      <c r="J820">
        <v>20.306835</v>
      </c>
      <c r="K820">
        <v>2.0165259999999998</v>
      </c>
      <c r="L820">
        <v>0.33530900000000002</v>
      </c>
      <c r="M820" t="b">
        <v>1</v>
      </c>
      <c r="N820">
        <v>1</v>
      </c>
    </row>
    <row r="821" spans="1:14">
      <c r="A821" s="28">
        <v>43714.25</v>
      </c>
      <c r="B821" s="28">
        <v>43714.083333333336</v>
      </c>
      <c r="C821">
        <v>34964545</v>
      </c>
      <c r="D821" t="s">
        <v>233</v>
      </c>
      <c r="G821" t="s">
        <v>234</v>
      </c>
      <c r="I821">
        <v>17.260000000000002</v>
      </c>
      <c r="J821">
        <v>19.235876000000001</v>
      </c>
      <c r="K821">
        <v>1.690062</v>
      </c>
      <c r="L821">
        <v>0.28581400000000001</v>
      </c>
      <c r="M821" t="b">
        <v>1</v>
      </c>
      <c r="N821">
        <v>1</v>
      </c>
    </row>
    <row r="822" spans="1:14">
      <c r="A822" s="28">
        <v>43714.291666666664</v>
      </c>
      <c r="B822" s="28">
        <v>43714.125</v>
      </c>
      <c r="C822">
        <v>34964545</v>
      </c>
      <c r="D822" t="s">
        <v>233</v>
      </c>
      <c r="G822" t="s">
        <v>234</v>
      </c>
      <c r="I822">
        <v>14.22</v>
      </c>
      <c r="J822">
        <v>17.142339</v>
      </c>
      <c r="K822">
        <v>2.7151519999999998</v>
      </c>
      <c r="L822">
        <v>0.20552100000000001</v>
      </c>
      <c r="M822" t="b">
        <v>1</v>
      </c>
      <c r="N822">
        <v>1</v>
      </c>
    </row>
    <row r="823" spans="1:14">
      <c r="A823" s="28">
        <v>43714.333333333336</v>
      </c>
      <c r="B823" s="28">
        <v>43714.166666666664</v>
      </c>
      <c r="C823">
        <v>34964545</v>
      </c>
      <c r="D823" t="s">
        <v>233</v>
      </c>
      <c r="G823" t="s">
        <v>234</v>
      </c>
      <c r="I823">
        <v>12.98</v>
      </c>
      <c r="J823">
        <v>16.905282</v>
      </c>
      <c r="K823">
        <v>3.7669990000000002</v>
      </c>
      <c r="L823">
        <v>0.15744900000000001</v>
      </c>
      <c r="M823" t="b">
        <v>1</v>
      </c>
      <c r="N823">
        <v>1</v>
      </c>
    </row>
    <row r="824" spans="1:14">
      <c r="A824" s="28">
        <v>43714.375</v>
      </c>
      <c r="B824" s="28">
        <v>43714.208333333336</v>
      </c>
      <c r="C824">
        <v>34964545</v>
      </c>
      <c r="D824" t="s">
        <v>233</v>
      </c>
      <c r="G824" t="s">
        <v>234</v>
      </c>
      <c r="I824">
        <v>15.13</v>
      </c>
      <c r="J824">
        <v>18.304544</v>
      </c>
      <c r="K824">
        <v>3.044886</v>
      </c>
      <c r="L824">
        <v>0.130491</v>
      </c>
      <c r="M824" t="b">
        <v>1</v>
      </c>
      <c r="N824">
        <v>1</v>
      </c>
    </row>
    <row r="825" spans="1:14">
      <c r="A825" s="28">
        <v>43714.416666666664</v>
      </c>
      <c r="B825" s="28">
        <v>43714.25</v>
      </c>
      <c r="C825">
        <v>34964545</v>
      </c>
      <c r="D825" t="s">
        <v>233</v>
      </c>
      <c r="G825" t="s">
        <v>234</v>
      </c>
      <c r="I825">
        <v>44.15</v>
      </c>
      <c r="J825">
        <v>45.894067999999997</v>
      </c>
      <c r="K825">
        <v>1.4210149999999999</v>
      </c>
      <c r="L825">
        <v>0.31971899999999998</v>
      </c>
      <c r="M825" t="b">
        <v>1</v>
      </c>
      <c r="N825">
        <v>1</v>
      </c>
    </row>
    <row r="826" spans="1:14">
      <c r="A826" s="28">
        <v>43714.458333333336</v>
      </c>
      <c r="B826" s="28">
        <v>43714.291666666664</v>
      </c>
      <c r="C826">
        <v>34964545</v>
      </c>
      <c r="D826" t="s">
        <v>233</v>
      </c>
      <c r="G826" t="s">
        <v>234</v>
      </c>
      <c r="I826">
        <v>20.37</v>
      </c>
      <c r="J826">
        <v>20.591695999999999</v>
      </c>
      <c r="K826">
        <v>0.13488800000000001</v>
      </c>
      <c r="L826">
        <v>8.5974999999999996E-2</v>
      </c>
      <c r="M826" t="b">
        <v>1</v>
      </c>
      <c r="N826">
        <v>1</v>
      </c>
    </row>
    <row r="827" spans="1:14">
      <c r="A827" s="28">
        <v>43714.5</v>
      </c>
      <c r="B827" s="28">
        <v>43714.333333333336</v>
      </c>
      <c r="C827">
        <v>34964545</v>
      </c>
      <c r="D827" t="s">
        <v>233</v>
      </c>
      <c r="G827" t="s">
        <v>234</v>
      </c>
      <c r="I827">
        <v>20.92</v>
      </c>
      <c r="J827">
        <v>21.015412000000001</v>
      </c>
      <c r="K827">
        <v>0</v>
      </c>
      <c r="L827">
        <v>9.6244999999999997E-2</v>
      </c>
      <c r="M827" t="b">
        <v>1</v>
      </c>
      <c r="N827">
        <v>1</v>
      </c>
    </row>
    <row r="828" spans="1:14">
      <c r="A828" s="28">
        <v>43714.541666666664</v>
      </c>
      <c r="B828" s="28">
        <v>43714.375</v>
      </c>
      <c r="C828">
        <v>34964545</v>
      </c>
      <c r="D828" t="s">
        <v>233</v>
      </c>
      <c r="G828" t="s">
        <v>234</v>
      </c>
      <c r="I828">
        <v>21.26</v>
      </c>
      <c r="J828">
        <v>21.313687000000002</v>
      </c>
      <c r="K828">
        <v>-6.0000000000000002E-6</v>
      </c>
      <c r="L828">
        <v>4.9526000000000001E-2</v>
      </c>
      <c r="M828" t="b">
        <v>1</v>
      </c>
      <c r="N828">
        <v>1</v>
      </c>
    </row>
    <row r="829" spans="1:14">
      <c r="A829" s="28">
        <v>43714.583333333336</v>
      </c>
      <c r="B829" s="28">
        <v>43714.416666666664</v>
      </c>
      <c r="C829">
        <v>34964545</v>
      </c>
      <c r="D829" t="s">
        <v>233</v>
      </c>
      <c r="G829" t="s">
        <v>234</v>
      </c>
      <c r="I829">
        <v>21.82</v>
      </c>
      <c r="J829">
        <v>21.818829999999998</v>
      </c>
      <c r="K829">
        <v>-3.9999999999999998E-6</v>
      </c>
      <c r="L829">
        <v>3.0010000000000002E-3</v>
      </c>
      <c r="M829" t="b">
        <v>1</v>
      </c>
      <c r="N829">
        <v>1</v>
      </c>
    </row>
    <row r="830" spans="1:14">
      <c r="A830" s="28">
        <v>43714.625</v>
      </c>
      <c r="B830" s="28">
        <v>43714.458333333336</v>
      </c>
      <c r="C830">
        <v>34964545</v>
      </c>
      <c r="D830" t="s">
        <v>233</v>
      </c>
      <c r="G830" t="s">
        <v>234</v>
      </c>
      <c r="I830">
        <v>21.95</v>
      </c>
      <c r="J830">
        <v>21.973441999999999</v>
      </c>
      <c r="K830">
        <v>-1.4E-5</v>
      </c>
      <c r="L830">
        <v>2.8457E-2</v>
      </c>
      <c r="M830" t="b">
        <v>1</v>
      </c>
      <c r="N830">
        <v>1</v>
      </c>
    </row>
    <row r="831" spans="1:14">
      <c r="A831" s="28">
        <v>43714.666666666664</v>
      </c>
      <c r="B831" s="28">
        <v>43714.5</v>
      </c>
      <c r="C831">
        <v>34964545</v>
      </c>
      <c r="D831" t="s">
        <v>233</v>
      </c>
      <c r="G831" t="s">
        <v>234</v>
      </c>
      <c r="I831">
        <v>22.09</v>
      </c>
      <c r="J831">
        <v>22.207114000000001</v>
      </c>
      <c r="K831">
        <v>0.102178</v>
      </c>
      <c r="L831">
        <v>1.3269E-2</v>
      </c>
      <c r="M831" t="b">
        <v>1</v>
      </c>
      <c r="N831">
        <v>1</v>
      </c>
    </row>
    <row r="832" spans="1:14">
      <c r="A832" s="28">
        <v>43714.708333333336</v>
      </c>
      <c r="B832" s="28">
        <v>43714.541666666664</v>
      </c>
      <c r="C832">
        <v>34964545</v>
      </c>
      <c r="D832" t="s">
        <v>233</v>
      </c>
      <c r="G832" t="s">
        <v>234</v>
      </c>
      <c r="I832">
        <v>22.45</v>
      </c>
      <c r="J832">
        <v>24.457605999999998</v>
      </c>
      <c r="K832">
        <v>1.9511970000000001</v>
      </c>
      <c r="L832">
        <v>5.9742999999999997E-2</v>
      </c>
      <c r="M832" t="b">
        <v>1</v>
      </c>
      <c r="N832">
        <v>1</v>
      </c>
    </row>
    <row r="833" spans="1:14">
      <c r="A833" s="28">
        <v>43714.75</v>
      </c>
      <c r="B833" s="28">
        <v>43714.583333333336</v>
      </c>
      <c r="C833">
        <v>34964545</v>
      </c>
      <c r="D833" t="s">
        <v>233</v>
      </c>
      <c r="G833" t="s">
        <v>234</v>
      </c>
      <c r="I833">
        <v>23.87</v>
      </c>
      <c r="J833">
        <v>25.510425999999999</v>
      </c>
      <c r="K833">
        <v>1.5695250000000001</v>
      </c>
      <c r="L833">
        <v>7.5901999999999997E-2</v>
      </c>
      <c r="M833" t="b">
        <v>1</v>
      </c>
      <c r="N833">
        <v>1</v>
      </c>
    </row>
    <row r="834" spans="1:14">
      <c r="A834" s="28">
        <v>43714.791666666664</v>
      </c>
      <c r="B834" s="28">
        <v>43714.625</v>
      </c>
      <c r="C834">
        <v>34964545</v>
      </c>
      <c r="D834" t="s">
        <v>233</v>
      </c>
      <c r="G834" t="s">
        <v>234</v>
      </c>
      <c r="I834">
        <v>22.37</v>
      </c>
      <c r="J834">
        <v>25.561582999999999</v>
      </c>
      <c r="K834">
        <v>3.1088239999999998</v>
      </c>
      <c r="L834">
        <v>8.3593000000000001E-2</v>
      </c>
      <c r="M834" t="b">
        <v>1</v>
      </c>
      <c r="N834">
        <v>1</v>
      </c>
    </row>
    <row r="835" spans="1:14">
      <c r="A835" s="28">
        <v>43714.833333333336</v>
      </c>
      <c r="B835" s="28">
        <v>43714.666666666664</v>
      </c>
      <c r="C835">
        <v>34964545</v>
      </c>
      <c r="D835" t="s">
        <v>233</v>
      </c>
      <c r="G835" t="s">
        <v>234</v>
      </c>
      <c r="I835">
        <v>22.52</v>
      </c>
      <c r="J835">
        <v>26.099208000000001</v>
      </c>
      <c r="K835">
        <v>3.4387379999999999</v>
      </c>
      <c r="L835">
        <v>0.13796900000000001</v>
      </c>
      <c r="M835" t="b">
        <v>1</v>
      </c>
      <c r="N835">
        <v>1</v>
      </c>
    </row>
    <row r="836" spans="1:14">
      <c r="A836" s="28">
        <v>43714.875</v>
      </c>
      <c r="B836" s="28">
        <v>43714.708333333336</v>
      </c>
      <c r="C836">
        <v>34964545</v>
      </c>
      <c r="D836" t="s">
        <v>233</v>
      </c>
      <c r="G836" t="s">
        <v>234</v>
      </c>
      <c r="I836">
        <v>33.229999999999997</v>
      </c>
      <c r="J836">
        <v>42.571313000000004</v>
      </c>
      <c r="K836">
        <v>8.9862959999999994</v>
      </c>
      <c r="L836">
        <v>0.35084900000000002</v>
      </c>
      <c r="M836" t="b">
        <v>1</v>
      </c>
      <c r="N836">
        <v>1</v>
      </c>
    </row>
    <row r="837" spans="1:14">
      <c r="A837" s="28">
        <v>43714.916666666664</v>
      </c>
      <c r="B837" s="28">
        <v>43714.75</v>
      </c>
      <c r="C837">
        <v>34964545</v>
      </c>
      <c r="D837" t="s">
        <v>233</v>
      </c>
      <c r="G837" t="s">
        <v>234</v>
      </c>
      <c r="I837">
        <v>25.03</v>
      </c>
      <c r="J837">
        <v>31.180464000000001</v>
      </c>
      <c r="K837">
        <v>5.8695320000000004</v>
      </c>
      <c r="L837">
        <v>0.28426600000000002</v>
      </c>
      <c r="M837" t="b">
        <v>1</v>
      </c>
      <c r="N837">
        <v>1</v>
      </c>
    </row>
    <row r="838" spans="1:14">
      <c r="A838" s="28">
        <v>43714.958333333336</v>
      </c>
      <c r="B838" s="28">
        <v>43714.791666666664</v>
      </c>
      <c r="C838">
        <v>34964545</v>
      </c>
      <c r="D838" t="s">
        <v>233</v>
      </c>
      <c r="G838" t="s">
        <v>234</v>
      </c>
      <c r="I838">
        <v>21.44</v>
      </c>
      <c r="J838">
        <v>24.891752</v>
      </c>
      <c r="K838">
        <v>3.26213</v>
      </c>
      <c r="L838">
        <v>0.18962200000000001</v>
      </c>
      <c r="M838" t="b">
        <v>1</v>
      </c>
      <c r="N838">
        <v>1</v>
      </c>
    </row>
    <row r="839" spans="1:14">
      <c r="A839" s="28">
        <v>43715</v>
      </c>
      <c r="B839" s="28">
        <v>43714.833333333336</v>
      </c>
      <c r="C839">
        <v>34964545</v>
      </c>
      <c r="D839" t="s">
        <v>233</v>
      </c>
      <c r="G839" t="s">
        <v>234</v>
      </c>
      <c r="I839">
        <v>20.43</v>
      </c>
      <c r="J839">
        <v>23.489767000000001</v>
      </c>
      <c r="K839">
        <v>2.9258039999999998</v>
      </c>
      <c r="L839">
        <v>0.137296</v>
      </c>
      <c r="M839" t="b">
        <v>1</v>
      </c>
      <c r="N839">
        <v>1</v>
      </c>
    </row>
    <row r="840" spans="1:14">
      <c r="A840" s="28">
        <v>43715.041666666664</v>
      </c>
      <c r="B840" s="28">
        <v>43714.875</v>
      </c>
      <c r="C840">
        <v>34964545</v>
      </c>
      <c r="D840" t="s">
        <v>233</v>
      </c>
      <c r="G840" t="s">
        <v>234</v>
      </c>
      <c r="I840">
        <v>19.16</v>
      </c>
      <c r="J840">
        <v>21.387049000000001</v>
      </c>
      <c r="K840">
        <v>2.1634250000000002</v>
      </c>
      <c r="L840">
        <v>6.5290000000000001E-2</v>
      </c>
      <c r="M840" t="b">
        <v>1</v>
      </c>
      <c r="N840">
        <v>1</v>
      </c>
    </row>
    <row r="841" spans="1:14">
      <c r="A841" s="28">
        <v>43715.083333333336</v>
      </c>
      <c r="B841" s="28">
        <v>43714.916666666664</v>
      </c>
      <c r="C841">
        <v>34964545</v>
      </c>
      <c r="D841" t="s">
        <v>233</v>
      </c>
      <c r="G841" t="s">
        <v>234</v>
      </c>
      <c r="I841">
        <v>19.05</v>
      </c>
      <c r="J841">
        <v>20.898098999999998</v>
      </c>
      <c r="K841">
        <v>1.845782</v>
      </c>
      <c r="L841">
        <v>6.483E-3</v>
      </c>
      <c r="M841" t="b">
        <v>1</v>
      </c>
      <c r="N841">
        <v>1</v>
      </c>
    </row>
    <row r="842" spans="1:14">
      <c r="A842" s="28">
        <v>43715.125</v>
      </c>
      <c r="B842" s="28">
        <v>43714.958333333336</v>
      </c>
      <c r="C842">
        <v>34964545</v>
      </c>
      <c r="D842" t="s">
        <v>233</v>
      </c>
      <c r="G842" t="s">
        <v>234</v>
      </c>
      <c r="I842">
        <v>18.52</v>
      </c>
      <c r="J842">
        <v>19.687090999999999</v>
      </c>
      <c r="K842">
        <v>1.088727</v>
      </c>
      <c r="L842">
        <v>8.0864000000000005E-2</v>
      </c>
      <c r="M842" t="b">
        <v>1</v>
      </c>
      <c r="N842">
        <v>1</v>
      </c>
    </row>
    <row r="843" spans="1:14">
      <c r="A843" s="28">
        <v>43715.166666666664</v>
      </c>
      <c r="B843" s="28">
        <v>43715</v>
      </c>
      <c r="C843">
        <v>34964545</v>
      </c>
      <c r="D843" t="s">
        <v>233</v>
      </c>
      <c r="G843" t="s">
        <v>234</v>
      </c>
      <c r="I843">
        <v>17.760000000000002</v>
      </c>
      <c r="J843">
        <v>19.231117000000001</v>
      </c>
      <c r="K843">
        <v>1.323107</v>
      </c>
      <c r="L843">
        <v>0.15134400000000001</v>
      </c>
      <c r="M843" t="b">
        <v>1</v>
      </c>
      <c r="N843">
        <v>1</v>
      </c>
    </row>
    <row r="844" spans="1:14">
      <c r="A844" s="28">
        <v>43715.208333333336</v>
      </c>
      <c r="B844" s="28">
        <v>43715.041666666664</v>
      </c>
      <c r="C844">
        <v>34964545</v>
      </c>
      <c r="D844" t="s">
        <v>233</v>
      </c>
      <c r="G844" t="s">
        <v>234</v>
      </c>
      <c r="I844">
        <v>17</v>
      </c>
      <c r="J844">
        <v>18.147597999999999</v>
      </c>
      <c r="K844">
        <v>1.0066010000000001</v>
      </c>
      <c r="L844">
        <v>0.13849800000000001</v>
      </c>
      <c r="M844" t="b">
        <v>1</v>
      </c>
      <c r="N844">
        <v>1</v>
      </c>
    </row>
    <row r="845" spans="1:14">
      <c r="A845" s="28">
        <v>43715.25</v>
      </c>
      <c r="B845" s="28">
        <v>43715.083333333336</v>
      </c>
      <c r="C845">
        <v>34964545</v>
      </c>
      <c r="D845" t="s">
        <v>233</v>
      </c>
      <c r="G845" t="s">
        <v>234</v>
      </c>
      <c r="I845">
        <v>15.37</v>
      </c>
      <c r="J845">
        <v>15.596029</v>
      </c>
      <c r="K845">
        <v>0.131077</v>
      </c>
      <c r="L845">
        <v>9.5784999999999995E-2</v>
      </c>
      <c r="M845" t="b">
        <v>1</v>
      </c>
      <c r="N845">
        <v>1</v>
      </c>
    </row>
    <row r="846" spans="1:14">
      <c r="A846" s="28">
        <v>43715.291666666664</v>
      </c>
      <c r="B846" s="28">
        <v>43715.125</v>
      </c>
      <c r="C846">
        <v>34964545</v>
      </c>
      <c r="D846" t="s">
        <v>233</v>
      </c>
      <c r="G846" t="s">
        <v>234</v>
      </c>
      <c r="I846">
        <v>14.89</v>
      </c>
      <c r="J846">
        <v>14.962609</v>
      </c>
      <c r="K846">
        <v>1.6590000000000001E-2</v>
      </c>
      <c r="L846">
        <v>5.3518999999999997E-2</v>
      </c>
      <c r="M846" t="b">
        <v>1</v>
      </c>
      <c r="N846">
        <v>1</v>
      </c>
    </row>
    <row r="847" spans="1:14">
      <c r="A847" s="28">
        <v>43715.333333333336</v>
      </c>
      <c r="B847" s="28">
        <v>43715.166666666664</v>
      </c>
      <c r="C847">
        <v>34964545</v>
      </c>
      <c r="D847" t="s">
        <v>233</v>
      </c>
      <c r="G847" t="s">
        <v>234</v>
      </c>
      <c r="I847">
        <v>12.51</v>
      </c>
      <c r="J847">
        <v>14.513482</v>
      </c>
      <c r="K847">
        <v>1.952189</v>
      </c>
      <c r="L847">
        <v>5.0458999999999997E-2</v>
      </c>
      <c r="M847" t="b">
        <v>1</v>
      </c>
      <c r="N847">
        <v>1</v>
      </c>
    </row>
    <row r="848" spans="1:14">
      <c r="A848" s="28">
        <v>43715.375</v>
      </c>
      <c r="B848" s="28">
        <v>43715.208333333336</v>
      </c>
      <c r="C848">
        <v>34964545</v>
      </c>
      <c r="D848" t="s">
        <v>233</v>
      </c>
      <c r="G848" t="s">
        <v>234</v>
      </c>
      <c r="I848">
        <v>13.27</v>
      </c>
      <c r="J848">
        <v>17.436312999999998</v>
      </c>
      <c r="K848">
        <v>4.1056189999999999</v>
      </c>
      <c r="L848">
        <v>6.0694999999999999E-2</v>
      </c>
      <c r="M848" t="b">
        <v>1</v>
      </c>
      <c r="N848">
        <v>1</v>
      </c>
    </row>
    <row r="849" spans="1:14">
      <c r="A849" s="28">
        <v>43715.416666666664</v>
      </c>
      <c r="B849" s="28">
        <v>43715.25</v>
      </c>
      <c r="C849">
        <v>34964545</v>
      </c>
      <c r="D849" t="s">
        <v>233</v>
      </c>
      <c r="G849" t="s">
        <v>234</v>
      </c>
      <c r="I849">
        <v>14.39</v>
      </c>
      <c r="J849">
        <v>18.080915000000001</v>
      </c>
      <c r="K849">
        <v>3.6411709999999999</v>
      </c>
      <c r="L849">
        <v>5.3076999999999999E-2</v>
      </c>
      <c r="M849" t="b">
        <v>1</v>
      </c>
      <c r="N849">
        <v>1</v>
      </c>
    </row>
    <row r="850" spans="1:14">
      <c r="A850" s="28">
        <v>43715.458333333336</v>
      </c>
      <c r="B850" s="28">
        <v>43715.291666666664</v>
      </c>
      <c r="C850">
        <v>34964545</v>
      </c>
      <c r="D850" t="s">
        <v>233</v>
      </c>
      <c r="G850" t="s">
        <v>234</v>
      </c>
      <c r="I850">
        <v>12.12</v>
      </c>
      <c r="J850">
        <v>16.269711000000001</v>
      </c>
      <c r="K850">
        <v>4.1299299999999999</v>
      </c>
      <c r="L850">
        <v>2.4781000000000001E-2</v>
      </c>
      <c r="M850" t="b">
        <v>1</v>
      </c>
      <c r="N850">
        <v>1</v>
      </c>
    </row>
    <row r="851" spans="1:14">
      <c r="A851" s="28">
        <v>43715.5</v>
      </c>
      <c r="B851" s="28">
        <v>43715.333333333336</v>
      </c>
      <c r="C851">
        <v>34964545</v>
      </c>
      <c r="D851" t="s">
        <v>233</v>
      </c>
      <c r="G851" t="s">
        <v>234</v>
      </c>
      <c r="I851">
        <v>11.11</v>
      </c>
      <c r="J851">
        <v>17.011206999999999</v>
      </c>
      <c r="K851">
        <v>5.9154619999999998</v>
      </c>
      <c r="L851">
        <v>-1.0921E-2</v>
      </c>
      <c r="M851" t="b">
        <v>1</v>
      </c>
      <c r="N851">
        <v>1</v>
      </c>
    </row>
    <row r="852" spans="1:14">
      <c r="A852" s="28">
        <v>43715.541666666664</v>
      </c>
      <c r="B852" s="28">
        <v>43715.375</v>
      </c>
      <c r="C852">
        <v>34964545</v>
      </c>
      <c r="D852" t="s">
        <v>233</v>
      </c>
      <c r="G852" t="s">
        <v>234</v>
      </c>
      <c r="I852">
        <v>17.97</v>
      </c>
      <c r="J852">
        <v>20.336945</v>
      </c>
      <c r="K852">
        <v>2.367267</v>
      </c>
      <c r="L852">
        <v>-2.8219999999999999E-3</v>
      </c>
      <c r="M852" t="b">
        <v>1</v>
      </c>
      <c r="N852">
        <v>1</v>
      </c>
    </row>
    <row r="853" spans="1:14">
      <c r="A853" s="28">
        <v>43715.583333333336</v>
      </c>
      <c r="B853" s="28">
        <v>43715.416666666664</v>
      </c>
      <c r="C853">
        <v>34964545</v>
      </c>
      <c r="D853" t="s">
        <v>233</v>
      </c>
      <c r="G853" t="s">
        <v>234</v>
      </c>
      <c r="I853">
        <v>19.239999999999998</v>
      </c>
      <c r="J853">
        <v>21.532267999999998</v>
      </c>
      <c r="K853">
        <v>2.2497600000000002</v>
      </c>
      <c r="L853">
        <v>4.4173999999999998E-2</v>
      </c>
      <c r="M853" t="b">
        <v>1</v>
      </c>
      <c r="N853">
        <v>1</v>
      </c>
    </row>
    <row r="854" spans="1:14">
      <c r="A854" s="28">
        <v>43715.625</v>
      </c>
      <c r="B854" s="28">
        <v>43715.458333333336</v>
      </c>
      <c r="C854">
        <v>34964545</v>
      </c>
      <c r="D854" t="s">
        <v>233</v>
      </c>
      <c r="G854" t="s">
        <v>234</v>
      </c>
      <c r="I854">
        <v>20.350000000000001</v>
      </c>
      <c r="J854">
        <v>23.198744999999999</v>
      </c>
      <c r="K854">
        <v>2.722953</v>
      </c>
      <c r="L854">
        <v>0.121625</v>
      </c>
      <c r="M854" t="b">
        <v>1</v>
      </c>
      <c r="N854">
        <v>1</v>
      </c>
    </row>
    <row r="855" spans="1:14">
      <c r="A855" s="28">
        <v>43715.666666666664</v>
      </c>
      <c r="B855" s="28">
        <v>43715.5</v>
      </c>
      <c r="C855">
        <v>34964545</v>
      </c>
      <c r="D855" t="s">
        <v>233</v>
      </c>
      <c r="G855" t="s">
        <v>234</v>
      </c>
      <c r="I855">
        <v>22.13</v>
      </c>
      <c r="J855">
        <v>25.585128999999998</v>
      </c>
      <c r="K855">
        <v>3.226556</v>
      </c>
      <c r="L855">
        <v>0.226073</v>
      </c>
      <c r="M855" t="b">
        <v>1</v>
      </c>
      <c r="N855">
        <v>1</v>
      </c>
    </row>
    <row r="856" spans="1:14">
      <c r="A856" s="28">
        <v>43715.708333333336</v>
      </c>
      <c r="B856" s="28">
        <v>43715.541666666664</v>
      </c>
      <c r="C856">
        <v>34964545</v>
      </c>
      <c r="D856" t="s">
        <v>233</v>
      </c>
      <c r="G856" t="s">
        <v>234</v>
      </c>
      <c r="I856">
        <v>39.840000000000003</v>
      </c>
      <c r="J856">
        <v>48.624312000000003</v>
      </c>
      <c r="K856">
        <v>8.3865359999999995</v>
      </c>
      <c r="L856">
        <v>0.39944299999999999</v>
      </c>
      <c r="M856" t="b">
        <v>1</v>
      </c>
      <c r="N856">
        <v>1</v>
      </c>
    </row>
    <row r="857" spans="1:14">
      <c r="A857" s="28">
        <v>43715.75</v>
      </c>
      <c r="B857" s="28">
        <v>43715.583333333336</v>
      </c>
      <c r="C857">
        <v>34964545</v>
      </c>
      <c r="D857" t="s">
        <v>233</v>
      </c>
      <c r="G857" t="s">
        <v>234</v>
      </c>
      <c r="I857">
        <v>23.6</v>
      </c>
      <c r="J857">
        <v>27.348072999999999</v>
      </c>
      <c r="K857">
        <v>3.5052189999999999</v>
      </c>
      <c r="L857">
        <v>0.24035500000000001</v>
      </c>
      <c r="M857" t="b">
        <v>1</v>
      </c>
      <c r="N857">
        <v>1</v>
      </c>
    </row>
    <row r="858" spans="1:14">
      <c r="A858" s="28">
        <v>43715.791666666664</v>
      </c>
      <c r="B858" s="28">
        <v>43715.625</v>
      </c>
      <c r="C858">
        <v>34964545</v>
      </c>
      <c r="D858" t="s">
        <v>233</v>
      </c>
      <c r="G858" t="s">
        <v>234</v>
      </c>
      <c r="I858">
        <v>550.80999999999995</v>
      </c>
      <c r="J858">
        <v>735.31048399999997</v>
      </c>
      <c r="K858">
        <v>179.11357699999999</v>
      </c>
      <c r="L858">
        <v>5.3919069999999998</v>
      </c>
      <c r="M858" t="b">
        <v>1</v>
      </c>
      <c r="N858">
        <v>1</v>
      </c>
    </row>
    <row r="859" spans="1:14">
      <c r="A859" s="28">
        <v>43715.833333333336</v>
      </c>
      <c r="B859" s="28">
        <v>43715.666666666664</v>
      </c>
      <c r="C859">
        <v>34964545</v>
      </c>
      <c r="D859" t="s">
        <v>233</v>
      </c>
      <c r="G859" t="s">
        <v>234</v>
      </c>
      <c r="I859">
        <v>34.9</v>
      </c>
      <c r="J859">
        <v>41.064639999999997</v>
      </c>
      <c r="K859">
        <v>5.8105729999999998</v>
      </c>
      <c r="L859">
        <v>0.35073399999999999</v>
      </c>
      <c r="M859" t="b">
        <v>1</v>
      </c>
      <c r="N859">
        <v>1</v>
      </c>
    </row>
    <row r="860" spans="1:14">
      <c r="A860" s="28">
        <v>43715.875</v>
      </c>
      <c r="B860" s="28">
        <v>43715.708333333336</v>
      </c>
      <c r="C860">
        <v>34964545</v>
      </c>
      <c r="D860" t="s">
        <v>233</v>
      </c>
      <c r="G860" t="s">
        <v>234</v>
      </c>
      <c r="I860">
        <v>22.94</v>
      </c>
      <c r="J860">
        <v>26.077241999999998</v>
      </c>
      <c r="K860">
        <v>2.9046240000000001</v>
      </c>
      <c r="L860">
        <v>0.23011799999999999</v>
      </c>
      <c r="M860" t="b">
        <v>1</v>
      </c>
      <c r="N860">
        <v>1</v>
      </c>
    </row>
    <row r="861" spans="1:14">
      <c r="A861" s="28">
        <v>43715.916666666664</v>
      </c>
      <c r="B861" s="28">
        <v>43715.75</v>
      </c>
      <c r="C861">
        <v>34964545</v>
      </c>
      <c r="D861" t="s">
        <v>233</v>
      </c>
      <c r="G861" t="s">
        <v>234</v>
      </c>
      <c r="I861">
        <v>34.950000000000003</v>
      </c>
      <c r="J861">
        <v>44.857756999999999</v>
      </c>
      <c r="K861">
        <v>9.450628</v>
      </c>
      <c r="L861">
        <v>0.45629599999999998</v>
      </c>
      <c r="M861" t="b">
        <v>1</v>
      </c>
      <c r="N861">
        <v>1</v>
      </c>
    </row>
    <row r="862" spans="1:14">
      <c r="A862" s="28">
        <v>43715.958333333336</v>
      </c>
      <c r="B862" s="28">
        <v>43715.791666666664</v>
      </c>
      <c r="C862">
        <v>34964545</v>
      </c>
      <c r="D862" t="s">
        <v>233</v>
      </c>
      <c r="G862" t="s">
        <v>234</v>
      </c>
      <c r="I862">
        <v>22.55</v>
      </c>
      <c r="J862">
        <v>23.123778999999999</v>
      </c>
      <c r="K862">
        <v>0.249136</v>
      </c>
      <c r="L862">
        <v>0.32380999999999999</v>
      </c>
      <c r="M862" t="b">
        <v>1</v>
      </c>
      <c r="N862">
        <v>1</v>
      </c>
    </row>
    <row r="863" spans="1:14">
      <c r="A863" s="28">
        <v>43716</v>
      </c>
      <c r="B863" s="28">
        <v>43715.833333333336</v>
      </c>
      <c r="C863">
        <v>34964545</v>
      </c>
      <c r="D863" t="s">
        <v>233</v>
      </c>
      <c r="G863" t="s">
        <v>234</v>
      </c>
      <c r="I863">
        <v>25.12</v>
      </c>
      <c r="J863">
        <v>25.535408</v>
      </c>
      <c r="K863">
        <v>6.2744999999999995E-2</v>
      </c>
      <c r="L863">
        <v>0.35349700000000001</v>
      </c>
      <c r="M863" t="b">
        <v>1</v>
      </c>
      <c r="N863">
        <v>1</v>
      </c>
    </row>
    <row r="864" spans="1:14">
      <c r="A864" s="28">
        <v>43716.041666666664</v>
      </c>
      <c r="B864" s="28">
        <v>43715.875</v>
      </c>
      <c r="C864">
        <v>34964545</v>
      </c>
      <c r="D864" t="s">
        <v>233</v>
      </c>
      <c r="G864" t="s">
        <v>234</v>
      </c>
      <c r="I864">
        <v>18.66</v>
      </c>
      <c r="J864">
        <v>19.940944999999999</v>
      </c>
      <c r="K864">
        <v>1.042192</v>
      </c>
      <c r="L864">
        <v>0.23542099999999999</v>
      </c>
      <c r="M864" t="b">
        <v>1</v>
      </c>
      <c r="N864">
        <v>1</v>
      </c>
    </row>
    <row r="865" spans="1:14">
      <c r="A865" s="28">
        <v>43716.083333333336</v>
      </c>
      <c r="B865" s="28">
        <v>43715.916666666664</v>
      </c>
      <c r="C865">
        <v>34964545</v>
      </c>
      <c r="D865" t="s">
        <v>233</v>
      </c>
      <c r="G865" t="s">
        <v>234</v>
      </c>
      <c r="I865">
        <v>20.94</v>
      </c>
      <c r="J865">
        <v>22.109276999999999</v>
      </c>
      <c r="K865">
        <v>0.85354399999999997</v>
      </c>
      <c r="L865">
        <v>0.31490000000000001</v>
      </c>
      <c r="M865" t="b">
        <v>1</v>
      </c>
      <c r="N865">
        <v>1</v>
      </c>
    </row>
    <row r="866" spans="1:14">
      <c r="A866" s="28">
        <v>43716.125</v>
      </c>
      <c r="B866" s="28">
        <v>43715.958333333336</v>
      </c>
      <c r="C866">
        <v>34964545</v>
      </c>
      <c r="D866" t="s">
        <v>233</v>
      </c>
      <c r="G866" t="s">
        <v>234</v>
      </c>
      <c r="I866">
        <v>18.89</v>
      </c>
      <c r="J866">
        <v>19.457250999999999</v>
      </c>
      <c r="K866">
        <v>0.218413</v>
      </c>
      <c r="L866">
        <v>0.34467100000000001</v>
      </c>
      <c r="M866" t="b">
        <v>1</v>
      </c>
      <c r="N866">
        <v>1</v>
      </c>
    </row>
    <row r="867" spans="1:14">
      <c r="A867" s="28">
        <v>43716.166666666664</v>
      </c>
      <c r="B867" s="28">
        <v>43716</v>
      </c>
      <c r="C867">
        <v>34964545</v>
      </c>
      <c r="D867" t="s">
        <v>233</v>
      </c>
      <c r="G867" t="s">
        <v>234</v>
      </c>
      <c r="I867">
        <v>18.14</v>
      </c>
      <c r="J867">
        <v>19.590634000000001</v>
      </c>
      <c r="K867">
        <v>1.110309</v>
      </c>
      <c r="L867">
        <v>0.33699099999999999</v>
      </c>
      <c r="M867" t="b">
        <v>1</v>
      </c>
      <c r="N867">
        <v>1</v>
      </c>
    </row>
    <row r="868" spans="1:14">
      <c r="A868" s="28">
        <v>43716.208333333336</v>
      </c>
      <c r="B868" s="28">
        <v>43716.041666666664</v>
      </c>
      <c r="C868">
        <v>34964545</v>
      </c>
      <c r="D868" t="s">
        <v>233</v>
      </c>
      <c r="G868" t="s">
        <v>234</v>
      </c>
      <c r="I868">
        <v>19.28</v>
      </c>
      <c r="J868">
        <v>21.436263</v>
      </c>
      <c r="K868">
        <v>1.8592690000000001</v>
      </c>
      <c r="L868">
        <v>0.29866100000000001</v>
      </c>
      <c r="M868" t="b">
        <v>1</v>
      </c>
      <c r="N868">
        <v>1</v>
      </c>
    </row>
    <row r="869" spans="1:14">
      <c r="A869" s="28">
        <v>43716.25</v>
      </c>
      <c r="B869" s="28">
        <v>43716.083333333336</v>
      </c>
      <c r="C869">
        <v>34964545</v>
      </c>
      <c r="D869" t="s">
        <v>233</v>
      </c>
      <c r="G869" t="s">
        <v>234</v>
      </c>
      <c r="I869">
        <v>17.61</v>
      </c>
      <c r="J869">
        <v>19.306591999999998</v>
      </c>
      <c r="K869">
        <v>1.4884329999999999</v>
      </c>
      <c r="L869">
        <v>0.20815900000000001</v>
      </c>
      <c r="M869" t="b">
        <v>1</v>
      </c>
      <c r="N869">
        <v>1</v>
      </c>
    </row>
    <row r="870" spans="1:14">
      <c r="A870" s="28">
        <v>43716.291666666664</v>
      </c>
      <c r="B870" s="28">
        <v>43716.125</v>
      </c>
      <c r="C870">
        <v>34964545</v>
      </c>
      <c r="D870" t="s">
        <v>233</v>
      </c>
      <c r="G870" t="s">
        <v>234</v>
      </c>
      <c r="I870">
        <v>16.670000000000002</v>
      </c>
      <c r="J870">
        <v>18.138155000000001</v>
      </c>
      <c r="K870">
        <v>1.29637</v>
      </c>
      <c r="L870">
        <v>0.17011799999999999</v>
      </c>
      <c r="M870" t="b">
        <v>1</v>
      </c>
      <c r="N870">
        <v>1</v>
      </c>
    </row>
    <row r="871" spans="1:14">
      <c r="A871" s="28">
        <v>43716.333333333336</v>
      </c>
      <c r="B871" s="28">
        <v>43716.166666666664</v>
      </c>
      <c r="C871">
        <v>34964545</v>
      </c>
      <c r="D871" t="s">
        <v>233</v>
      </c>
      <c r="G871" t="s">
        <v>234</v>
      </c>
      <c r="I871">
        <v>15.93</v>
      </c>
      <c r="J871">
        <v>17.058456</v>
      </c>
      <c r="K871">
        <v>0.97917799999999999</v>
      </c>
      <c r="L871">
        <v>0.14677799999999999</v>
      </c>
      <c r="M871" t="b">
        <v>1</v>
      </c>
      <c r="N871">
        <v>1</v>
      </c>
    </row>
    <row r="872" spans="1:14">
      <c r="A872" s="28">
        <v>43716.375</v>
      </c>
      <c r="B872" s="28">
        <v>43716.208333333336</v>
      </c>
      <c r="C872">
        <v>34964545</v>
      </c>
      <c r="D872" t="s">
        <v>233</v>
      </c>
      <c r="G872" t="s">
        <v>234</v>
      </c>
      <c r="I872">
        <v>16.440000000000001</v>
      </c>
      <c r="J872">
        <v>17.389322</v>
      </c>
      <c r="K872">
        <v>0.79585399999999995</v>
      </c>
      <c r="L872">
        <v>0.155968</v>
      </c>
      <c r="M872" t="b">
        <v>1</v>
      </c>
      <c r="N872">
        <v>1</v>
      </c>
    </row>
    <row r="873" spans="1:14">
      <c r="A873" s="28">
        <v>43716.416666666664</v>
      </c>
      <c r="B873" s="28">
        <v>43716.25</v>
      </c>
      <c r="C873">
        <v>34964545</v>
      </c>
      <c r="D873" t="s">
        <v>233</v>
      </c>
      <c r="G873" t="s">
        <v>234</v>
      </c>
      <c r="I873">
        <v>16.88</v>
      </c>
      <c r="J873">
        <v>18.113143999999998</v>
      </c>
      <c r="K873">
        <v>1.080559</v>
      </c>
      <c r="L873">
        <v>0.157585</v>
      </c>
      <c r="M873" t="b">
        <v>1</v>
      </c>
      <c r="N873">
        <v>1</v>
      </c>
    </row>
    <row r="874" spans="1:14">
      <c r="A874" s="28">
        <v>43716.458333333336</v>
      </c>
      <c r="B874" s="28">
        <v>43716.291666666664</v>
      </c>
      <c r="C874">
        <v>34964545</v>
      </c>
      <c r="D874" t="s">
        <v>233</v>
      </c>
      <c r="G874" t="s">
        <v>234</v>
      </c>
      <c r="I874">
        <v>15.01</v>
      </c>
      <c r="J874">
        <v>17.003657</v>
      </c>
      <c r="K874">
        <v>1.8521259999999999</v>
      </c>
      <c r="L874">
        <v>0.14153099999999999</v>
      </c>
      <c r="M874" t="b">
        <v>1</v>
      </c>
      <c r="N874">
        <v>1</v>
      </c>
    </row>
    <row r="875" spans="1:14">
      <c r="A875" s="28">
        <v>43716.5</v>
      </c>
      <c r="B875" s="28">
        <v>43716.333333333336</v>
      </c>
      <c r="C875">
        <v>34964545</v>
      </c>
      <c r="D875" t="s">
        <v>233</v>
      </c>
      <c r="G875" t="s">
        <v>234</v>
      </c>
      <c r="I875">
        <v>15.67</v>
      </c>
      <c r="J875">
        <v>19.033242000000001</v>
      </c>
      <c r="K875">
        <v>3.1986979999999998</v>
      </c>
      <c r="L875">
        <v>0.164545</v>
      </c>
      <c r="M875" t="b">
        <v>1</v>
      </c>
      <c r="N875">
        <v>1</v>
      </c>
    </row>
    <row r="876" spans="1:14">
      <c r="A876" s="28">
        <v>43716.541666666664</v>
      </c>
      <c r="B876" s="28">
        <v>43716.375</v>
      </c>
      <c r="C876">
        <v>34964545</v>
      </c>
      <c r="D876" t="s">
        <v>233</v>
      </c>
      <c r="G876" t="s">
        <v>234</v>
      </c>
      <c r="I876">
        <v>20.11</v>
      </c>
      <c r="J876">
        <v>22.758092999999999</v>
      </c>
      <c r="K876">
        <v>2.454777</v>
      </c>
      <c r="L876">
        <v>0.19748299999999999</v>
      </c>
      <c r="M876" t="b">
        <v>1</v>
      </c>
      <c r="N876">
        <v>1</v>
      </c>
    </row>
    <row r="877" spans="1:14">
      <c r="A877" s="28">
        <v>43716.583333333336</v>
      </c>
      <c r="B877" s="28">
        <v>43716.416666666664</v>
      </c>
      <c r="C877">
        <v>34964545</v>
      </c>
      <c r="D877" t="s">
        <v>233</v>
      </c>
      <c r="G877" t="s">
        <v>234</v>
      </c>
      <c r="I877">
        <v>19.440000000000001</v>
      </c>
      <c r="J877">
        <v>22.097324</v>
      </c>
      <c r="K877">
        <v>2.4034990000000001</v>
      </c>
      <c r="L877">
        <v>0.25799100000000003</v>
      </c>
      <c r="M877" t="b">
        <v>1</v>
      </c>
      <c r="N877">
        <v>1</v>
      </c>
    </row>
    <row r="878" spans="1:14">
      <c r="A878" s="28">
        <v>43716.625</v>
      </c>
      <c r="B878" s="28">
        <v>43716.458333333336</v>
      </c>
      <c r="C878">
        <v>34964545</v>
      </c>
      <c r="D878" t="s">
        <v>233</v>
      </c>
      <c r="G878" t="s">
        <v>234</v>
      </c>
      <c r="I878">
        <v>20.99</v>
      </c>
      <c r="J878">
        <v>24.198938999999999</v>
      </c>
      <c r="K878">
        <v>2.877421</v>
      </c>
      <c r="L878">
        <v>0.33651900000000001</v>
      </c>
      <c r="M878" t="b">
        <v>1</v>
      </c>
      <c r="N878">
        <v>1</v>
      </c>
    </row>
    <row r="879" spans="1:14">
      <c r="A879" s="28">
        <v>43716.666666666664</v>
      </c>
      <c r="B879" s="28">
        <v>43716.5</v>
      </c>
      <c r="C879">
        <v>34964545</v>
      </c>
      <c r="D879" t="s">
        <v>233</v>
      </c>
      <c r="G879" t="s">
        <v>234</v>
      </c>
      <c r="I879">
        <v>21.8</v>
      </c>
      <c r="J879">
        <v>24.940018999999999</v>
      </c>
      <c r="K879">
        <v>2.7323339999999998</v>
      </c>
      <c r="L879">
        <v>0.411852</v>
      </c>
      <c r="M879" t="b">
        <v>1</v>
      </c>
      <c r="N879">
        <v>1</v>
      </c>
    </row>
    <row r="880" spans="1:14">
      <c r="A880" s="28">
        <v>43716.708333333336</v>
      </c>
      <c r="B880" s="28">
        <v>43716.541666666664</v>
      </c>
      <c r="C880">
        <v>34964545</v>
      </c>
      <c r="D880" t="s">
        <v>233</v>
      </c>
      <c r="G880" t="s">
        <v>234</v>
      </c>
      <c r="I880">
        <v>27.4</v>
      </c>
      <c r="J880">
        <v>33.927430999999999</v>
      </c>
      <c r="K880">
        <v>5.899807</v>
      </c>
      <c r="L880">
        <v>0.62429000000000001</v>
      </c>
      <c r="M880" t="b">
        <v>1</v>
      </c>
      <c r="N880">
        <v>1</v>
      </c>
    </row>
    <row r="881" spans="1:14">
      <c r="A881" s="28">
        <v>43716.75</v>
      </c>
      <c r="B881" s="28">
        <v>43716.583333333336</v>
      </c>
      <c r="C881">
        <v>34964545</v>
      </c>
      <c r="D881" t="s">
        <v>233</v>
      </c>
      <c r="G881" t="s">
        <v>234</v>
      </c>
      <c r="I881">
        <v>23.92</v>
      </c>
      <c r="J881">
        <v>27.113347000000001</v>
      </c>
      <c r="K881">
        <v>2.6090810000000002</v>
      </c>
      <c r="L881">
        <v>0.58843299999999998</v>
      </c>
      <c r="M881" t="b">
        <v>1</v>
      </c>
      <c r="N881">
        <v>1</v>
      </c>
    </row>
    <row r="882" spans="1:14">
      <c r="A882" s="28">
        <v>43716.791666666664</v>
      </c>
      <c r="B882" s="28">
        <v>43716.625</v>
      </c>
      <c r="C882">
        <v>34964545</v>
      </c>
      <c r="D882" t="s">
        <v>233</v>
      </c>
      <c r="G882" t="s">
        <v>234</v>
      </c>
      <c r="I882">
        <v>23.14</v>
      </c>
      <c r="J882">
        <v>27.860966999999999</v>
      </c>
      <c r="K882">
        <v>4.1005849999999997</v>
      </c>
      <c r="L882">
        <v>0.62288200000000005</v>
      </c>
      <c r="M882" t="b">
        <v>1</v>
      </c>
      <c r="N882">
        <v>1</v>
      </c>
    </row>
    <row r="883" spans="1:14">
      <c r="A883" s="28">
        <v>43716.833333333336</v>
      </c>
      <c r="B883" s="28">
        <v>43716.666666666664</v>
      </c>
      <c r="C883">
        <v>34964545</v>
      </c>
      <c r="D883" t="s">
        <v>233</v>
      </c>
      <c r="G883" t="s">
        <v>234</v>
      </c>
      <c r="I883">
        <v>25.75</v>
      </c>
      <c r="J883">
        <v>27.567477</v>
      </c>
      <c r="K883">
        <v>1.159151</v>
      </c>
      <c r="L883">
        <v>0.658327</v>
      </c>
      <c r="M883" t="b">
        <v>1</v>
      </c>
      <c r="N883">
        <v>1</v>
      </c>
    </row>
    <row r="884" spans="1:14">
      <c r="A884" s="28">
        <v>43716.875</v>
      </c>
      <c r="B884" s="28">
        <v>43716.708333333336</v>
      </c>
      <c r="C884">
        <v>34964545</v>
      </c>
      <c r="D884" t="s">
        <v>233</v>
      </c>
      <c r="G884" t="s">
        <v>234</v>
      </c>
      <c r="I884">
        <v>25.96</v>
      </c>
      <c r="J884">
        <v>26.862938</v>
      </c>
      <c r="K884">
        <v>0.24332599999999999</v>
      </c>
      <c r="L884">
        <v>0.65794600000000003</v>
      </c>
      <c r="M884" t="b">
        <v>1</v>
      </c>
      <c r="N884">
        <v>1</v>
      </c>
    </row>
    <row r="885" spans="1:14">
      <c r="A885" s="28">
        <v>43716.916666666664</v>
      </c>
      <c r="B885" s="28">
        <v>43716.75</v>
      </c>
      <c r="C885">
        <v>34964545</v>
      </c>
      <c r="D885" t="s">
        <v>233</v>
      </c>
      <c r="G885" t="s">
        <v>234</v>
      </c>
      <c r="I885">
        <v>34.950000000000003</v>
      </c>
      <c r="J885">
        <v>39.198878999999998</v>
      </c>
      <c r="K885">
        <v>3.3062480000000001</v>
      </c>
      <c r="L885">
        <v>0.94013100000000005</v>
      </c>
      <c r="M885" t="b">
        <v>1</v>
      </c>
      <c r="N885">
        <v>1</v>
      </c>
    </row>
    <row r="886" spans="1:14">
      <c r="A886" s="28">
        <v>43716.958333333336</v>
      </c>
      <c r="B886" s="28">
        <v>43716.791666666664</v>
      </c>
      <c r="C886">
        <v>34964545</v>
      </c>
      <c r="D886" t="s">
        <v>233</v>
      </c>
      <c r="G886" t="s">
        <v>234</v>
      </c>
      <c r="I886">
        <v>30.72</v>
      </c>
      <c r="J886">
        <v>32.682355999999999</v>
      </c>
      <c r="K886">
        <v>1.1749480000000001</v>
      </c>
      <c r="L886">
        <v>0.78824099999999997</v>
      </c>
      <c r="M886" t="b">
        <v>1</v>
      </c>
      <c r="N886">
        <v>1</v>
      </c>
    </row>
    <row r="887" spans="1:14">
      <c r="A887" s="28">
        <v>43717</v>
      </c>
      <c r="B887" s="28">
        <v>43716.833333333336</v>
      </c>
      <c r="C887">
        <v>34964545</v>
      </c>
      <c r="D887" t="s">
        <v>233</v>
      </c>
      <c r="G887" t="s">
        <v>234</v>
      </c>
      <c r="I887">
        <v>30.77</v>
      </c>
      <c r="J887">
        <v>32.780847000000001</v>
      </c>
      <c r="K887">
        <v>1.289018</v>
      </c>
      <c r="L887">
        <v>0.72599599999999997</v>
      </c>
      <c r="M887" t="b">
        <v>1</v>
      </c>
      <c r="N887">
        <v>1</v>
      </c>
    </row>
    <row r="888" spans="1:14">
      <c r="A888" s="28">
        <v>43717.041666666664</v>
      </c>
      <c r="B888" s="28">
        <v>43716.875</v>
      </c>
      <c r="C888">
        <v>34964545</v>
      </c>
      <c r="D888" t="s">
        <v>233</v>
      </c>
      <c r="G888" t="s">
        <v>234</v>
      </c>
      <c r="I888">
        <v>21.83</v>
      </c>
      <c r="J888">
        <v>22.22411</v>
      </c>
      <c r="K888">
        <v>0</v>
      </c>
      <c r="L888">
        <v>0.39661000000000002</v>
      </c>
      <c r="M888" t="b">
        <v>1</v>
      </c>
      <c r="N888">
        <v>1</v>
      </c>
    </row>
    <row r="889" spans="1:14">
      <c r="A889" s="28">
        <v>43717.083333333336</v>
      </c>
      <c r="B889" s="28">
        <v>43716.916666666664</v>
      </c>
      <c r="C889">
        <v>34964545</v>
      </c>
      <c r="D889" t="s">
        <v>233</v>
      </c>
      <c r="G889" t="s">
        <v>234</v>
      </c>
      <c r="I889">
        <v>23.29</v>
      </c>
      <c r="J889">
        <v>24.17812</v>
      </c>
      <c r="K889">
        <v>0.41640700000000003</v>
      </c>
      <c r="L889">
        <v>0.47338000000000002</v>
      </c>
      <c r="M889" t="b">
        <v>1</v>
      </c>
      <c r="N889">
        <v>1</v>
      </c>
    </row>
    <row r="890" spans="1:14">
      <c r="A890" s="28">
        <v>43717.125</v>
      </c>
      <c r="B890" s="28">
        <v>43716.958333333336</v>
      </c>
      <c r="C890">
        <v>34964545</v>
      </c>
      <c r="D890" t="s">
        <v>233</v>
      </c>
      <c r="G890" t="s">
        <v>234</v>
      </c>
      <c r="I890">
        <v>19.45</v>
      </c>
      <c r="J890">
        <v>19.882079000000001</v>
      </c>
      <c r="K890">
        <v>0</v>
      </c>
      <c r="L890">
        <v>0.43457899999999999</v>
      </c>
      <c r="M890" t="b">
        <v>1</v>
      </c>
      <c r="N890">
        <v>1</v>
      </c>
    </row>
    <row r="891" spans="1:14">
      <c r="A891" s="28">
        <v>43717.166666666664</v>
      </c>
      <c r="B891" s="28">
        <v>43717</v>
      </c>
      <c r="C891">
        <v>34964545</v>
      </c>
      <c r="D891" t="s">
        <v>233</v>
      </c>
      <c r="G891" t="s">
        <v>234</v>
      </c>
      <c r="I891">
        <v>15.55</v>
      </c>
      <c r="J891">
        <v>16.945181999999999</v>
      </c>
      <c r="K891">
        <v>1.08473</v>
      </c>
      <c r="L891">
        <v>0.31461899999999998</v>
      </c>
      <c r="M891" t="b">
        <v>1</v>
      </c>
      <c r="N891">
        <v>1</v>
      </c>
    </row>
    <row r="892" spans="1:14">
      <c r="A892" s="28">
        <v>43717.208333333336</v>
      </c>
      <c r="B892" s="28">
        <v>43717.041666666664</v>
      </c>
      <c r="C892">
        <v>34964545</v>
      </c>
      <c r="D892" t="s">
        <v>233</v>
      </c>
      <c r="G892" t="s">
        <v>234</v>
      </c>
      <c r="I892">
        <v>14.35</v>
      </c>
      <c r="J892">
        <v>17.76155</v>
      </c>
      <c r="K892">
        <v>3.155297</v>
      </c>
      <c r="L892">
        <v>0.25875300000000001</v>
      </c>
      <c r="M892" t="b">
        <v>1</v>
      </c>
      <c r="N892">
        <v>1</v>
      </c>
    </row>
    <row r="893" spans="1:14">
      <c r="A893" s="28">
        <v>43717.25</v>
      </c>
      <c r="B893" s="28">
        <v>43717.083333333336</v>
      </c>
      <c r="C893">
        <v>34964545</v>
      </c>
      <c r="D893" t="s">
        <v>233</v>
      </c>
      <c r="G893" t="s">
        <v>234</v>
      </c>
      <c r="I893">
        <v>16.38</v>
      </c>
      <c r="J893">
        <v>16.880372999999999</v>
      </c>
      <c r="K893">
        <v>0.192055</v>
      </c>
      <c r="L893">
        <v>0.31331799999999999</v>
      </c>
      <c r="M893" t="b">
        <v>1</v>
      </c>
      <c r="N893">
        <v>1</v>
      </c>
    </row>
    <row r="894" spans="1:14">
      <c r="A894" s="28">
        <v>43717.291666666664</v>
      </c>
      <c r="B894" s="28">
        <v>43717.125</v>
      </c>
      <c r="C894">
        <v>34964545</v>
      </c>
      <c r="D894" t="s">
        <v>233</v>
      </c>
      <c r="G894" t="s">
        <v>234</v>
      </c>
      <c r="I894">
        <v>15.31</v>
      </c>
      <c r="J894">
        <v>15.995737</v>
      </c>
      <c r="K894">
        <v>0.434645</v>
      </c>
      <c r="L894">
        <v>0.25442500000000001</v>
      </c>
      <c r="M894" t="b">
        <v>1</v>
      </c>
      <c r="N894">
        <v>1</v>
      </c>
    </row>
    <row r="895" spans="1:14">
      <c r="A895" s="28">
        <v>43717.333333333336</v>
      </c>
      <c r="B895" s="28">
        <v>43717.166666666664</v>
      </c>
      <c r="C895">
        <v>34964545</v>
      </c>
      <c r="D895" t="s">
        <v>233</v>
      </c>
      <c r="G895" t="s">
        <v>234</v>
      </c>
      <c r="I895">
        <v>13.4</v>
      </c>
      <c r="J895">
        <v>16.298774999999999</v>
      </c>
      <c r="K895">
        <v>2.6819030000000001</v>
      </c>
      <c r="L895">
        <v>0.21603900000000001</v>
      </c>
      <c r="M895" t="b">
        <v>1</v>
      </c>
      <c r="N895">
        <v>1</v>
      </c>
    </row>
    <row r="896" spans="1:14">
      <c r="A896" s="28">
        <v>43717.375</v>
      </c>
      <c r="B896" s="28">
        <v>43717.208333333336</v>
      </c>
      <c r="C896">
        <v>34964545</v>
      </c>
      <c r="D896" t="s">
        <v>233</v>
      </c>
      <c r="G896" t="s">
        <v>234</v>
      </c>
      <c r="I896">
        <v>14.71</v>
      </c>
      <c r="J896">
        <v>19.367108999999999</v>
      </c>
      <c r="K896">
        <v>4.5067719999999998</v>
      </c>
      <c r="L896">
        <v>0.155337</v>
      </c>
      <c r="M896" t="b">
        <v>1</v>
      </c>
      <c r="N896">
        <v>1</v>
      </c>
    </row>
    <row r="897" spans="1:14">
      <c r="A897" s="28">
        <v>43717.416666666664</v>
      </c>
      <c r="B897" s="28">
        <v>43717.25</v>
      </c>
      <c r="C897">
        <v>34964545</v>
      </c>
      <c r="D897" t="s">
        <v>233</v>
      </c>
      <c r="G897" t="s">
        <v>234</v>
      </c>
      <c r="I897">
        <v>20.69</v>
      </c>
      <c r="J897">
        <v>21.630412</v>
      </c>
      <c r="K897">
        <v>0.79352900000000004</v>
      </c>
      <c r="L897">
        <v>0.14271600000000001</v>
      </c>
      <c r="M897" t="b">
        <v>1</v>
      </c>
      <c r="N897">
        <v>1</v>
      </c>
    </row>
    <row r="898" spans="1:14">
      <c r="A898" s="28">
        <v>43717.458333333336</v>
      </c>
      <c r="B898" s="28">
        <v>43717.291666666664</v>
      </c>
      <c r="C898">
        <v>34964545</v>
      </c>
      <c r="D898" t="s">
        <v>233</v>
      </c>
      <c r="G898" t="s">
        <v>234</v>
      </c>
      <c r="I898">
        <v>22.01</v>
      </c>
      <c r="J898">
        <v>22.432924</v>
      </c>
      <c r="K898">
        <v>0.24756800000000001</v>
      </c>
      <c r="L898">
        <v>0.17702200000000001</v>
      </c>
      <c r="M898" t="b">
        <v>1</v>
      </c>
      <c r="N898">
        <v>1</v>
      </c>
    </row>
    <row r="899" spans="1:14">
      <c r="A899" s="28">
        <v>43717.5</v>
      </c>
      <c r="B899" s="28">
        <v>43717.333333333336</v>
      </c>
      <c r="C899">
        <v>34964545</v>
      </c>
      <c r="D899" t="s">
        <v>233</v>
      </c>
      <c r="G899" t="s">
        <v>234</v>
      </c>
      <c r="I899">
        <v>21.29</v>
      </c>
      <c r="J899">
        <v>23.646851999999999</v>
      </c>
      <c r="K899">
        <v>2.1399759999999999</v>
      </c>
      <c r="L899">
        <v>0.22187599999999999</v>
      </c>
      <c r="M899" t="b">
        <v>1</v>
      </c>
      <c r="N899">
        <v>1</v>
      </c>
    </row>
    <row r="900" spans="1:14">
      <c r="A900" s="28">
        <v>43717.541666666664</v>
      </c>
      <c r="B900" s="28">
        <v>43717.375</v>
      </c>
      <c r="C900">
        <v>34964545</v>
      </c>
      <c r="D900" t="s">
        <v>233</v>
      </c>
      <c r="G900" t="s">
        <v>234</v>
      </c>
      <c r="I900">
        <v>27.33</v>
      </c>
      <c r="J900">
        <v>29.647131000000002</v>
      </c>
      <c r="K900">
        <v>1.9903580000000001</v>
      </c>
      <c r="L900">
        <v>0.33094000000000001</v>
      </c>
      <c r="M900" t="b">
        <v>1</v>
      </c>
      <c r="N900">
        <v>1</v>
      </c>
    </row>
    <row r="901" spans="1:14">
      <c r="A901" s="28">
        <v>43717.583333333336</v>
      </c>
      <c r="B901" s="28">
        <v>43717.416666666664</v>
      </c>
      <c r="C901">
        <v>34964545</v>
      </c>
      <c r="D901" t="s">
        <v>233</v>
      </c>
      <c r="G901" t="s">
        <v>234</v>
      </c>
      <c r="I901">
        <v>33.68</v>
      </c>
      <c r="J901">
        <v>35.808990000000001</v>
      </c>
      <c r="K901">
        <v>1.811129</v>
      </c>
      <c r="L901">
        <v>0.32202799999999998</v>
      </c>
      <c r="M901" t="b">
        <v>1</v>
      </c>
      <c r="N901">
        <v>1</v>
      </c>
    </row>
    <row r="902" spans="1:14">
      <c r="A902" s="28">
        <v>43717.625</v>
      </c>
      <c r="B902" s="28">
        <v>43717.458333333336</v>
      </c>
      <c r="C902">
        <v>34964545</v>
      </c>
      <c r="D902" t="s">
        <v>233</v>
      </c>
      <c r="G902" t="s">
        <v>234</v>
      </c>
      <c r="I902">
        <v>36.17</v>
      </c>
      <c r="J902">
        <v>41.640805999999998</v>
      </c>
      <c r="K902">
        <v>5.158423</v>
      </c>
      <c r="L902">
        <v>0.312384</v>
      </c>
      <c r="M902" t="b">
        <v>1</v>
      </c>
      <c r="N902">
        <v>1</v>
      </c>
    </row>
    <row r="903" spans="1:14">
      <c r="A903" s="28">
        <v>43717.666666666664</v>
      </c>
      <c r="B903" s="28">
        <v>43717.5</v>
      </c>
      <c r="C903">
        <v>34964545</v>
      </c>
      <c r="D903" t="s">
        <v>233</v>
      </c>
      <c r="G903" t="s">
        <v>234</v>
      </c>
      <c r="I903">
        <v>24.47</v>
      </c>
      <c r="J903">
        <v>24.650179999999999</v>
      </c>
      <c r="K903">
        <v>-1.0643E-2</v>
      </c>
      <c r="L903">
        <v>0.19499</v>
      </c>
      <c r="M903" t="b">
        <v>1</v>
      </c>
      <c r="N903">
        <v>1</v>
      </c>
    </row>
    <row r="904" spans="1:14">
      <c r="A904" s="28">
        <v>43717.708333333336</v>
      </c>
      <c r="B904" s="28">
        <v>43717.541666666664</v>
      </c>
      <c r="C904">
        <v>34964545</v>
      </c>
      <c r="D904" t="s">
        <v>233</v>
      </c>
      <c r="G904" t="s">
        <v>234</v>
      </c>
      <c r="I904">
        <v>33.89</v>
      </c>
      <c r="J904">
        <v>35.226869999999998</v>
      </c>
      <c r="K904">
        <v>1.010432</v>
      </c>
      <c r="L904">
        <v>0.33143800000000001</v>
      </c>
      <c r="M904" t="b">
        <v>1</v>
      </c>
      <c r="N904">
        <v>1</v>
      </c>
    </row>
    <row r="905" spans="1:14">
      <c r="A905" s="28">
        <v>43717.75</v>
      </c>
      <c r="B905" s="28">
        <v>43717.583333333336</v>
      </c>
      <c r="C905">
        <v>34964545</v>
      </c>
      <c r="D905" t="s">
        <v>233</v>
      </c>
      <c r="G905" t="s">
        <v>234</v>
      </c>
      <c r="I905">
        <v>43.86</v>
      </c>
      <c r="J905">
        <v>47.294361000000002</v>
      </c>
      <c r="K905">
        <v>3.005843</v>
      </c>
      <c r="L905">
        <v>0.43101800000000001</v>
      </c>
      <c r="M905" t="b">
        <v>1</v>
      </c>
      <c r="N905">
        <v>1</v>
      </c>
    </row>
    <row r="906" spans="1:14">
      <c r="A906" s="28">
        <v>43717.791666666664</v>
      </c>
      <c r="B906" s="28">
        <v>43717.625</v>
      </c>
      <c r="C906">
        <v>34964545</v>
      </c>
      <c r="D906" t="s">
        <v>233</v>
      </c>
      <c r="G906" t="s">
        <v>234</v>
      </c>
      <c r="I906">
        <v>53.96</v>
      </c>
      <c r="J906">
        <v>57.750036999999999</v>
      </c>
      <c r="K906">
        <v>3.1448</v>
      </c>
      <c r="L906">
        <v>0.64607000000000003</v>
      </c>
      <c r="M906" t="b">
        <v>1</v>
      </c>
      <c r="N906">
        <v>1</v>
      </c>
    </row>
    <row r="907" spans="1:14">
      <c r="A907" s="28">
        <v>43717.833333333336</v>
      </c>
      <c r="B907" s="28">
        <v>43717.666666666664</v>
      </c>
      <c r="C907">
        <v>34964545</v>
      </c>
      <c r="D907" t="s">
        <v>233</v>
      </c>
      <c r="G907" t="s">
        <v>234</v>
      </c>
      <c r="I907">
        <v>50.44</v>
      </c>
      <c r="J907">
        <v>57.873553999999999</v>
      </c>
      <c r="K907">
        <v>6.6731740000000004</v>
      </c>
      <c r="L907">
        <v>0.75788</v>
      </c>
      <c r="M907" t="b">
        <v>1</v>
      </c>
      <c r="N907">
        <v>1</v>
      </c>
    </row>
    <row r="908" spans="1:14">
      <c r="A908" s="28">
        <v>43717.875</v>
      </c>
      <c r="B908" s="28">
        <v>43717.708333333336</v>
      </c>
      <c r="C908">
        <v>34964545</v>
      </c>
      <c r="D908" t="s">
        <v>233</v>
      </c>
      <c r="G908" t="s">
        <v>234</v>
      </c>
      <c r="I908">
        <v>30.97</v>
      </c>
      <c r="J908">
        <v>35.225518999999998</v>
      </c>
      <c r="K908">
        <v>3.795172</v>
      </c>
      <c r="L908">
        <v>0.46534700000000001</v>
      </c>
      <c r="M908" t="b">
        <v>1</v>
      </c>
      <c r="N908">
        <v>1</v>
      </c>
    </row>
    <row r="909" spans="1:14">
      <c r="A909" s="28">
        <v>43717.916666666664</v>
      </c>
      <c r="B909" s="28">
        <v>43717.75</v>
      </c>
      <c r="C909">
        <v>34964545</v>
      </c>
      <c r="D909" t="s">
        <v>233</v>
      </c>
      <c r="G909" t="s">
        <v>234</v>
      </c>
      <c r="I909">
        <v>28.85</v>
      </c>
      <c r="J909">
        <v>39.73001</v>
      </c>
      <c r="K909">
        <v>10.43149</v>
      </c>
      <c r="L909">
        <v>0.44851999999999997</v>
      </c>
      <c r="M909" t="b">
        <v>1</v>
      </c>
      <c r="N909">
        <v>1</v>
      </c>
    </row>
    <row r="910" spans="1:14">
      <c r="A910" s="28">
        <v>43717.958333333336</v>
      </c>
      <c r="B910" s="28">
        <v>43717.791666666664</v>
      </c>
      <c r="C910">
        <v>34964545</v>
      </c>
      <c r="D910" t="s">
        <v>233</v>
      </c>
      <c r="G910" t="s">
        <v>234</v>
      </c>
      <c r="I910">
        <v>29.33</v>
      </c>
      <c r="J910">
        <v>34.455550000000002</v>
      </c>
      <c r="K910">
        <v>4.7329910000000002</v>
      </c>
      <c r="L910">
        <v>0.39756000000000002</v>
      </c>
      <c r="M910" t="b">
        <v>1</v>
      </c>
      <c r="N910">
        <v>1</v>
      </c>
    </row>
    <row r="911" spans="1:14">
      <c r="A911" s="28">
        <v>43718</v>
      </c>
      <c r="B911" s="28">
        <v>43717.833333333336</v>
      </c>
      <c r="C911">
        <v>34964545</v>
      </c>
      <c r="D911" t="s">
        <v>233</v>
      </c>
      <c r="G911" t="s">
        <v>234</v>
      </c>
      <c r="I911">
        <v>31.72</v>
      </c>
      <c r="J911">
        <v>37.933379000000002</v>
      </c>
      <c r="K911">
        <v>5.826244</v>
      </c>
      <c r="L911">
        <v>0.384635</v>
      </c>
      <c r="M911" t="b">
        <v>1</v>
      </c>
      <c r="N911">
        <v>1</v>
      </c>
    </row>
    <row r="912" spans="1:14">
      <c r="A912" s="28">
        <v>43718.041666666664</v>
      </c>
      <c r="B912" s="28">
        <v>43717.875</v>
      </c>
      <c r="C912">
        <v>34964545</v>
      </c>
      <c r="D912" t="s">
        <v>233</v>
      </c>
      <c r="G912" t="s">
        <v>234</v>
      </c>
      <c r="I912">
        <v>25.59</v>
      </c>
      <c r="J912">
        <v>27.785221</v>
      </c>
      <c r="K912">
        <v>1.9544820000000001</v>
      </c>
      <c r="L912">
        <v>0.24157300000000001</v>
      </c>
      <c r="M912" t="b">
        <v>1</v>
      </c>
      <c r="N912">
        <v>1</v>
      </c>
    </row>
    <row r="913" spans="1:14">
      <c r="A913" s="28">
        <v>43718.083333333336</v>
      </c>
      <c r="B913" s="28">
        <v>43717.916666666664</v>
      </c>
      <c r="C913">
        <v>34964545</v>
      </c>
      <c r="D913" t="s">
        <v>233</v>
      </c>
      <c r="G913" t="s">
        <v>234</v>
      </c>
      <c r="I913">
        <v>18.59</v>
      </c>
      <c r="J913">
        <v>20.366071000000002</v>
      </c>
      <c r="K913">
        <v>1.54935</v>
      </c>
      <c r="L913">
        <v>0.22505500000000001</v>
      </c>
      <c r="M913" t="b">
        <v>1</v>
      </c>
      <c r="N913">
        <v>1</v>
      </c>
    </row>
    <row r="914" spans="1:14">
      <c r="A914" s="28">
        <v>43718.125</v>
      </c>
      <c r="B914" s="28">
        <v>43717.958333333336</v>
      </c>
      <c r="C914">
        <v>34964545</v>
      </c>
      <c r="D914" t="s">
        <v>233</v>
      </c>
      <c r="G914" t="s">
        <v>234</v>
      </c>
      <c r="I914">
        <v>17.11</v>
      </c>
      <c r="J914">
        <v>19.819690999999999</v>
      </c>
      <c r="K914">
        <v>2.4182969999999999</v>
      </c>
      <c r="L914">
        <v>0.29055999999999998</v>
      </c>
      <c r="M914" t="b">
        <v>1</v>
      </c>
      <c r="N914">
        <v>1</v>
      </c>
    </row>
    <row r="915" spans="1:14">
      <c r="A915" s="28">
        <v>43718.166666666664</v>
      </c>
      <c r="B915" s="28">
        <v>43718</v>
      </c>
      <c r="C915">
        <v>34964545</v>
      </c>
      <c r="D915" t="s">
        <v>233</v>
      </c>
      <c r="G915" t="s">
        <v>234</v>
      </c>
      <c r="I915">
        <v>16.02</v>
      </c>
      <c r="J915">
        <v>18.859769</v>
      </c>
      <c r="K915">
        <v>2.4990860000000001</v>
      </c>
      <c r="L915">
        <v>0.34234999999999999</v>
      </c>
      <c r="M915" t="b">
        <v>1</v>
      </c>
      <c r="N915">
        <v>1</v>
      </c>
    </row>
    <row r="916" spans="1:14">
      <c r="A916" s="28">
        <v>43718.208333333336</v>
      </c>
      <c r="B916" s="28">
        <v>43718.041666666664</v>
      </c>
      <c r="C916">
        <v>34964545</v>
      </c>
      <c r="D916" t="s">
        <v>233</v>
      </c>
      <c r="G916" t="s">
        <v>234</v>
      </c>
      <c r="I916">
        <v>17.16</v>
      </c>
      <c r="J916">
        <v>19.643186</v>
      </c>
      <c r="K916">
        <v>2.181902</v>
      </c>
      <c r="L916">
        <v>0.29878500000000002</v>
      </c>
      <c r="M916" t="b">
        <v>1</v>
      </c>
      <c r="N916">
        <v>1</v>
      </c>
    </row>
    <row r="917" spans="1:14">
      <c r="A917" s="28">
        <v>43718.25</v>
      </c>
      <c r="B917" s="28">
        <v>43718.083333333336</v>
      </c>
      <c r="C917">
        <v>34964545</v>
      </c>
      <c r="D917" t="s">
        <v>233</v>
      </c>
      <c r="G917" t="s">
        <v>234</v>
      </c>
      <c r="I917">
        <v>13.58</v>
      </c>
      <c r="J917">
        <v>16.984611000000001</v>
      </c>
      <c r="K917">
        <v>3.17936</v>
      </c>
      <c r="L917">
        <v>0.22441800000000001</v>
      </c>
      <c r="M917" t="b">
        <v>1</v>
      </c>
      <c r="N917">
        <v>1</v>
      </c>
    </row>
    <row r="918" spans="1:14">
      <c r="A918" s="28">
        <v>43718.291666666664</v>
      </c>
      <c r="B918" s="28">
        <v>43718.125</v>
      </c>
      <c r="C918">
        <v>34964545</v>
      </c>
      <c r="D918" t="s">
        <v>233</v>
      </c>
      <c r="G918" t="s">
        <v>234</v>
      </c>
      <c r="I918">
        <v>12.46</v>
      </c>
      <c r="J918">
        <v>16.352415000000001</v>
      </c>
      <c r="K918">
        <v>3.6914470000000001</v>
      </c>
      <c r="L918">
        <v>0.20096800000000001</v>
      </c>
      <c r="M918" t="b">
        <v>1</v>
      </c>
      <c r="N918">
        <v>1</v>
      </c>
    </row>
    <row r="919" spans="1:14">
      <c r="A919" s="28">
        <v>43718.333333333336</v>
      </c>
      <c r="B919" s="28">
        <v>43718.166666666664</v>
      </c>
      <c r="C919">
        <v>34964545</v>
      </c>
      <c r="D919" t="s">
        <v>233</v>
      </c>
      <c r="G919" t="s">
        <v>234</v>
      </c>
      <c r="I919">
        <v>11.87</v>
      </c>
      <c r="J919">
        <v>15.455824</v>
      </c>
      <c r="K919">
        <v>3.404544</v>
      </c>
      <c r="L919">
        <v>0.181281</v>
      </c>
      <c r="M919" t="b">
        <v>1</v>
      </c>
      <c r="N919">
        <v>1</v>
      </c>
    </row>
    <row r="920" spans="1:14">
      <c r="A920" s="28">
        <v>43718.375</v>
      </c>
      <c r="B920" s="28">
        <v>43718.208333333336</v>
      </c>
      <c r="C920">
        <v>34964545</v>
      </c>
      <c r="D920" t="s">
        <v>233</v>
      </c>
      <c r="G920" t="s">
        <v>234</v>
      </c>
      <c r="I920">
        <v>14.55</v>
      </c>
      <c r="J920">
        <v>16.372584</v>
      </c>
      <c r="K920">
        <v>1.689154</v>
      </c>
      <c r="L920">
        <v>0.13176399999999999</v>
      </c>
      <c r="M920" t="b">
        <v>1</v>
      </c>
      <c r="N920">
        <v>1</v>
      </c>
    </row>
    <row r="921" spans="1:14">
      <c r="A921" s="28">
        <v>43718.416666666664</v>
      </c>
      <c r="B921" s="28">
        <v>43718.25</v>
      </c>
      <c r="C921">
        <v>34964545</v>
      </c>
      <c r="D921" t="s">
        <v>233</v>
      </c>
      <c r="G921" t="s">
        <v>234</v>
      </c>
      <c r="I921">
        <v>16.27</v>
      </c>
      <c r="J921">
        <v>18.674157000000001</v>
      </c>
      <c r="K921">
        <v>2.304745</v>
      </c>
      <c r="L921">
        <v>9.5244999999999996E-2</v>
      </c>
      <c r="M921" t="b">
        <v>1</v>
      </c>
      <c r="N921">
        <v>1</v>
      </c>
    </row>
    <row r="922" spans="1:14">
      <c r="A922" s="28">
        <v>43718.458333333336</v>
      </c>
      <c r="B922" s="28">
        <v>43718.291666666664</v>
      </c>
      <c r="C922">
        <v>34964545</v>
      </c>
      <c r="D922" t="s">
        <v>233</v>
      </c>
      <c r="G922" t="s">
        <v>234</v>
      </c>
      <c r="I922">
        <v>18.97</v>
      </c>
      <c r="J922">
        <v>19.574722000000001</v>
      </c>
      <c r="K922">
        <v>0.534076</v>
      </c>
      <c r="L922">
        <v>6.8145999999999998E-2</v>
      </c>
      <c r="M922" t="b">
        <v>1</v>
      </c>
      <c r="N922">
        <v>1</v>
      </c>
    </row>
    <row r="923" spans="1:14">
      <c r="A923" s="28">
        <v>43718.5</v>
      </c>
      <c r="B923" s="28">
        <v>43718.333333333336</v>
      </c>
      <c r="C923">
        <v>34964545</v>
      </c>
      <c r="D923" t="s">
        <v>233</v>
      </c>
      <c r="G923" t="s">
        <v>234</v>
      </c>
      <c r="I923">
        <v>20</v>
      </c>
      <c r="J923">
        <v>20.101858</v>
      </c>
      <c r="K923">
        <v>0</v>
      </c>
      <c r="L923">
        <v>9.8525000000000001E-2</v>
      </c>
      <c r="M923" t="b">
        <v>1</v>
      </c>
      <c r="N923">
        <v>1</v>
      </c>
    </row>
    <row r="924" spans="1:14">
      <c r="A924" s="28">
        <v>43718.541666666664</v>
      </c>
      <c r="B924" s="28">
        <v>43718.375</v>
      </c>
      <c r="C924">
        <v>34964545</v>
      </c>
      <c r="D924" t="s">
        <v>233</v>
      </c>
      <c r="G924" t="s">
        <v>234</v>
      </c>
      <c r="I924">
        <v>22.71</v>
      </c>
      <c r="J924">
        <v>23.040656999999999</v>
      </c>
      <c r="K924">
        <v>0.173542</v>
      </c>
      <c r="L924">
        <v>0.15961600000000001</v>
      </c>
      <c r="M924" t="b">
        <v>1</v>
      </c>
      <c r="N924">
        <v>1</v>
      </c>
    </row>
    <row r="925" spans="1:14">
      <c r="A925" s="28">
        <v>43718.583333333336</v>
      </c>
      <c r="B925" s="28">
        <v>43718.416666666664</v>
      </c>
      <c r="C925">
        <v>34964545</v>
      </c>
      <c r="D925" t="s">
        <v>233</v>
      </c>
      <c r="G925" t="s">
        <v>234</v>
      </c>
      <c r="I925">
        <v>27.43</v>
      </c>
      <c r="J925">
        <v>28.417009</v>
      </c>
      <c r="K925">
        <v>0.77358099999999996</v>
      </c>
      <c r="L925">
        <v>0.210094</v>
      </c>
      <c r="M925" t="b">
        <v>1</v>
      </c>
      <c r="N925">
        <v>1</v>
      </c>
    </row>
    <row r="926" spans="1:14">
      <c r="A926" s="28">
        <v>43718.625</v>
      </c>
      <c r="B926" s="28">
        <v>43718.458333333336</v>
      </c>
      <c r="C926">
        <v>34964545</v>
      </c>
      <c r="D926" t="s">
        <v>233</v>
      </c>
      <c r="G926" t="s">
        <v>234</v>
      </c>
      <c r="I926">
        <v>24.73</v>
      </c>
      <c r="J926">
        <v>25.720109999999998</v>
      </c>
      <c r="K926">
        <v>0.83467999999999998</v>
      </c>
      <c r="L926">
        <v>0.15876399999999999</v>
      </c>
      <c r="M926" t="b">
        <v>1</v>
      </c>
      <c r="N926">
        <v>1</v>
      </c>
    </row>
    <row r="927" spans="1:14">
      <c r="A927" s="28">
        <v>43718.666666666664</v>
      </c>
      <c r="B927" s="28">
        <v>43718.5</v>
      </c>
      <c r="C927">
        <v>34964545</v>
      </c>
      <c r="D927" t="s">
        <v>233</v>
      </c>
      <c r="G927" t="s">
        <v>234</v>
      </c>
      <c r="I927">
        <v>26.64</v>
      </c>
      <c r="J927">
        <v>26.752882</v>
      </c>
      <c r="K927">
        <v>-1.4479000000000001E-2</v>
      </c>
      <c r="L927">
        <v>0.128194</v>
      </c>
      <c r="M927" t="b">
        <v>1</v>
      </c>
      <c r="N927">
        <v>1</v>
      </c>
    </row>
    <row r="928" spans="1:14">
      <c r="A928" s="28">
        <v>43718.708333333336</v>
      </c>
      <c r="B928" s="28">
        <v>43718.541666666664</v>
      </c>
      <c r="C928">
        <v>34964545</v>
      </c>
      <c r="D928" t="s">
        <v>233</v>
      </c>
      <c r="G928" t="s">
        <v>234</v>
      </c>
      <c r="I928">
        <v>30.53</v>
      </c>
      <c r="J928">
        <v>31.881103</v>
      </c>
      <c r="K928">
        <v>1.3858330000000001</v>
      </c>
      <c r="L928">
        <v>-3.3896000000000003E-2</v>
      </c>
      <c r="M928" t="b">
        <v>1</v>
      </c>
      <c r="N928">
        <v>1</v>
      </c>
    </row>
    <row r="929" spans="1:14">
      <c r="A929" s="28">
        <v>43718.75</v>
      </c>
      <c r="B929" s="28">
        <v>43718.583333333336</v>
      </c>
      <c r="C929">
        <v>34964545</v>
      </c>
      <c r="D929" t="s">
        <v>233</v>
      </c>
      <c r="G929" t="s">
        <v>234</v>
      </c>
      <c r="I929">
        <v>75.55</v>
      </c>
      <c r="J929">
        <v>80.972329000000002</v>
      </c>
      <c r="K929">
        <v>5.728389</v>
      </c>
      <c r="L929">
        <v>-0.30939299999999997</v>
      </c>
      <c r="M929" t="b">
        <v>1</v>
      </c>
      <c r="N929">
        <v>1</v>
      </c>
    </row>
    <row r="930" spans="1:14">
      <c r="A930" s="28">
        <v>43718.791666666664</v>
      </c>
      <c r="B930" s="28">
        <v>43718.625</v>
      </c>
      <c r="C930">
        <v>34964545</v>
      </c>
      <c r="D930" t="s">
        <v>233</v>
      </c>
      <c r="G930" t="s">
        <v>234</v>
      </c>
      <c r="I930">
        <v>45.54</v>
      </c>
      <c r="J930">
        <v>44.650298999999997</v>
      </c>
      <c r="K930">
        <v>-0.87907400000000002</v>
      </c>
      <c r="L930">
        <v>-6.4609999999999997E-3</v>
      </c>
      <c r="M930" t="b">
        <v>1</v>
      </c>
      <c r="N930">
        <v>1</v>
      </c>
    </row>
    <row r="931" spans="1:14">
      <c r="A931" s="28">
        <v>43718.833333333336</v>
      </c>
      <c r="B931" s="28">
        <v>43718.666666666664</v>
      </c>
      <c r="C931">
        <v>34964545</v>
      </c>
      <c r="D931" t="s">
        <v>233</v>
      </c>
      <c r="G931" t="s">
        <v>234</v>
      </c>
      <c r="I931">
        <v>136.15</v>
      </c>
      <c r="J931">
        <v>130.20927900000001</v>
      </c>
      <c r="K931">
        <v>-6.2861890000000002</v>
      </c>
      <c r="L931">
        <v>0.347968</v>
      </c>
      <c r="M931" t="b">
        <v>1</v>
      </c>
      <c r="N931">
        <v>1</v>
      </c>
    </row>
    <row r="932" spans="1:14">
      <c r="A932" s="28">
        <v>43718.875</v>
      </c>
      <c r="B932" s="28">
        <v>43718.708333333336</v>
      </c>
      <c r="C932">
        <v>34964545</v>
      </c>
      <c r="D932" t="s">
        <v>233</v>
      </c>
      <c r="G932" t="s">
        <v>234</v>
      </c>
      <c r="I932">
        <v>49.57</v>
      </c>
      <c r="J932">
        <v>45.024721999999997</v>
      </c>
      <c r="K932">
        <v>-4.7486309999999996</v>
      </c>
      <c r="L932">
        <v>0.20835300000000001</v>
      </c>
      <c r="M932" t="b">
        <v>1</v>
      </c>
      <c r="N932">
        <v>1</v>
      </c>
    </row>
    <row r="933" spans="1:14">
      <c r="A933" s="28">
        <v>43718.916666666664</v>
      </c>
      <c r="B933" s="28">
        <v>43718.75</v>
      </c>
      <c r="C933">
        <v>34964545</v>
      </c>
      <c r="D933" t="s">
        <v>233</v>
      </c>
      <c r="G933" t="s">
        <v>234</v>
      </c>
      <c r="I933">
        <v>32.130000000000003</v>
      </c>
      <c r="J933">
        <v>31.074138000000001</v>
      </c>
      <c r="K933">
        <v>-1.2393700000000001</v>
      </c>
      <c r="L933">
        <v>0.183508</v>
      </c>
      <c r="M933" t="b">
        <v>1</v>
      </c>
      <c r="N933">
        <v>1</v>
      </c>
    </row>
    <row r="934" spans="1:14">
      <c r="A934" s="28">
        <v>43718.958333333336</v>
      </c>
      <c r="B934" s="28">
        <v>43718.791666666664</v>
      </c>
      <c r="C934">
        <v>34964545</v>
      </c>
      <c r="D934" t="s">
        <v>233</v>
      </c>
      <c r="G934" t="s">
        <v>234</v>
      </c>
      <c r="I934">
        <v>41.15</v>
      </c>
      <c r="J934">
        <v>47.57206</v>
      </c>
      <c r="K934">
        <v>6.1567480000000003</v>
      </c>
      <c r="L934">
        <v>0.26114599999999999</v>
      </c>
      <c r="M934" t="b">
        <v>1</v>
      </c>
      <c r="N934">
        <v>1</v>
      </c>
    </row>
    <row r="935" spans="1:14">
      <c r="A935" s="28">
        <v>43719</v>
      </c>
      <c r="B935" s="28">
        <v>43718.833333333336</v>
      </c>
      <c r="C935">
        <v>34964545</v>
      </c>
      <c r="D935" t="s">
        <v>233</v>
      </c>
      <c r="G935" t="s">
        <v>234</v>
      </c>
      <c r="I935">
        <v>40.450000000000003</v>
      </c>
      <c r="J935">
        <v>45.257294999999999</v>
      </c>
      <c r="K935">
        <v>4.5510489999999999</v>
      </c>
      <c r="L935">
        <v>0.255413</v>
      </c>
      <c r="M935" t="b">
        <v>1</v>
      </c>
      <c r="N935">
        <v>1</v>
      </c>
    </row>
    <row r="936" spans="1:14">
      <c r="A936" s="28">
        <v>43719.041666666664</v>
      </c>
      <c r="B936" s="28">
        <v>43718.875</v>
      </c>
      <c r="C936">
        <v>34964545</v>
      </c>
      <c r="D936" t="s">
        <v>233</v>
      </c>
      <c r="G936" t="s">
        <v>234</v>
      </c>
      <c r="I936">
        <v>27.4</v>
      </c>
      <c r="J936">
        <v>29.623322999999999</v>
      </c>
      <c r="K936">
        <v>2.0299209999999999</v>
      </c>
      <c r="L936">
        <v>0.18923599999999999</v>
      </c>
      <c r="M936" t="b">
        <v>1</v>
      </c>
      <c r="N936">
        <v>1</v>
      </c>
    </row>
    <row r="937" spans="1:14">
      <c r="A937" s="28">
        <v>43719.083333333336</v>
      </c>
      <c r="B937" s="28">
        <v>43718.916666666664</v>
      </c>
      <c r="C937">
        <v>34964545</v>
      </c>
      <c r="D937" t="s">
        <v>233</v>
      </c>
      <c r="G937" t="s">
        <v>234</v>
      </c>
      <c r="I937">
        <v>23.22</v>
      </c>
      <c r="J937">
        <v>24.958962</v>
      </c>
      <c r="K937">
        <v>1.54565</v>
      </c>
      <c r="L937">
        <v>0.19164500000000001</v>
      </c>
      <c r="M937" t="b">
        <v>1</v>
      </c>
      <c r="N937">
        <v>1</v>
      </c>
    </row>
    <row r="938" spans="1:14">
      <c r="A938" s="28">
        <v>43719.125</v>
      </c>
      <c r="B938" s="28">
        <v>43718.958333333336</v>
      </c>
      <c r="C938">
        <v>34964545</v>
      </c>
      <c r="D938" t="s">
        <v>233</v>
      </c>
      <c r="G938" t="s">
        <v>234</v>
      </c>
      <c r="I938">
        <v>21.49</v>
      </c>
      <c r="J938">
        <v>22.535774</v>
      </c>
      <c r="K938">
        <v>0.85408799999999996</v>
      </c>
      <c r="L938">
        <v>0.19252</v>
      </c>
      <c r="M938" t="b">
        <v>1</v>
      </c>
      <c r="N938">
        <v>1</v>
      </c>
    </row>
    <row r="939" spans="1:14">
      <c r="A939" s="28">
        <v>43719.166666666664</v>
      </c>
      <c r="B939" s="28">
        <v>43719</v>
      </c>
      <c r="C939">
        <v>34964545</v>
      </c>
      <c r="D939" t="s">
        <v>233</v>
      </c>
      <c r="G939" t="s">
        <v>234</v>
      </c>
      <c r="I939">
        <v>20.94</v>
      </c>
      <c r="J939">
        <v>21.690636999999999</v>
      </c>
      <c r="K939">
        <v>0.48193399999999997</v>
      </c>
      <c r="L939">
        <v>0.267036</v>
      </c>
      <c r="M939" t="b">
        <v>1</v>
      </c>
      <c r="N939">
        <v>1</v>
      </c>
    </row>
    <row r="940" spans="1:14">
      <c r="A940" s="28">
        <v>43719.208333333336</v>
      </c>
      <c r="B940" s="28">
        <v>43719.041666666664</v>
      </c>
      <c r="C940">
        <v>34964545</v>
      </c>
      <c r="D940" t="s">
        <v>233</v>
      </c>
      <c r="G940" t="s">
        <v>234</v>
      </c>
      <c r="I940">
        <v>20.190000000000001</v>
      </c>
      <c r="J940">
        <v>21.859202</v>
      </c>
      <c r="K940">
        <v>1.4431659999999999</v>
      </c>
      <c r="L940">
        <v>0.22186900000000001</v>
      </c>
      <c r="M940" t="b">
        <v>1</v>
      </c>
      <c r="N940">
        <v>1</v>
      </c>
    </row>
    <row r="941" spans="1:14">
      <c r="A941" s="28">
        <v>43719.25</v>
      </c>
      <c r="B941" s="28">
        <v>43719.083333333336</v>
      </c>
      <c r="C941">
        <v>34964545</v>
      </c>
      <c r="D941" t="s">
        <v>233</v>
      </c>
      <c r="G941" t="s">
        <v>234</v>
      </c>
      <c r="I941">
        <v>18.18</v>
      </c>
      <c r="J941">
        <v>19.310479999999998</v>
      </c>
      <c r="K941">
        <v>0.95129799999999998</v>
      </c>
      <c r="L941">
        <v>0.175016</v>
      </c>
      <c r="M941" t="b">
        <v>1</v>
      </c>
      <c r="N941">
        <v>1</v>
      </c>
    </row>
    <row r="942" spans="1:14">
      <c r="A942" s="28">
        <v>43719.291666666664</v>
      </c>
      <c r="B942" s="28">
        <v>43719.125</v>
      </c>
      <c r="C942">
        <v>34964545</v>
      </c>
      <c r="D942" t="s">
        <v>233</v>
      </c>
      <c r="G942" t="s">
        <v>234</v>
      </c>
      <c r="I942">
        <v>17.45</v>
      </c>
      <c r="J942">
        <v>18.358654999999999</v>
      </c>
      <c r="K942">
        <v>0.79067799999999999</v>
      </c>
      <c r="L942">
        <v>0.119643</v>
      </c>
      <c r="M942" t="b">
        <v>1</v>
      </c>
      <c r="N942">
        <v>1</v>
      </c>
    </row>
    <row r="943" spans="1:14">
      <c r="A943" s="28">
        <v>43719.333333333336</v>
      </c>
      <c r="B943" s="28">
        <v>43719.166666666664</v>
      </c>
      <c r="C943">
        <v>34964545</v>
      </c>
      <c r="D943" t="s">
        <v>233</v>
      </c>
      <c r="G943" t="s">
        <v>234</v>
      </c>
      <c r="I943">
        <v>18.04</v>
      </c>
      <c r="J943">
        <v>19.105898</v>
      </c>
      <c r="K943">
        <v>0.92779699999999998</v>
      </c>
      <c r="L943">
        <v>0.133935</v>
      </c>
      <c r="M943" t="b">
        <v>1</v>
      </c>
      <c r="N943">
        <v>1</v>
      </c>
    </row>
    <row r="944" spans="1:14">
      <c r="A944" s="28">
        <v>43719.375</v>
      </c>
      <c r="B944" s="28">
        <v>43719.208333333336</v>
      </c>
      <c r="C944">
        <v>34964545</v>
      </c>
      <c r="D944" t="s">
        <v>233</v>
      </c>
      <c r="G944" t="s">
        <v>234</v>
      </c>
      <c r="I944">
        <v>21.53</v>
      </c>
      <c r="J944">
        <v>22.916699999999999</v>
      </c>
      <c r="K944">
        <v>1.1937629999999999</v>
      </c>
      <c r="L944">
        <v>0.18877099999999999</v>
      </c>
      <c r="M944" t="b">
        <v>1</v>
      </c>
      <c r="N944">
        <v>1</v>
      </c>
    </row>
    <row r="945" spans="1:14">
      <c r="A945" s="28">
        <v>43719.416666666664</v>
      </c>
      <c r="B945" s="28">
        <v>43719.25</v>
      </c>
      <c r="C945">
        <v>34964545</v>
      </c>
      <c r="D945" t="s">
        <v>233</v>
      </c>
      <c r="G945" t="s">
        <v>234</v>
      </c>
      <c r="I945">
        <v>24.04</v>
      </c>
      <c r="J945">
        <v>24.476127999999999</v>
      </c>
      <c r="K945">
        <v>0.30982199999999999</v>
      </c>
      <c r="L945">
        <v>0.123806</v>
      </c>
      <c r="M945" t="b">
        <v>1</v>
      </c>
      <c r="N945">
        <v>1</v>
      </c>
    </row>
    <row r="946" spans="1:14">
      <c r="A946" s="28">
        <v>43719.458333333336</v>
      </c>
      <c r="B946" s="28">
        <v>43719.291666666664</v>
      </c>
      <c r="C946">
        <v>34964545</v>
      </c>
      <c r="D946" t="s">
        <v>233</v>
      </c>
      <c r="G946" t="s">
        <v>234</v>
      </c>
      <c r="I946">
        <v>24.86</v>
      </c>
      <c r="J946">
        <v>24.954249000000001</v>
      </c>
      <c r="K946">
        <v>4.7867E-2</v>
      </c>
      <c r="L946">
        <v>4.8882000000000002E-2</v>
      </c>
      <c r="M946" t="b">
        <v>1</v>
      </c>
      <c r="N946">
        <v>1</v>
      </c>
    </row>
    <row r="947" spans="1:14">
      <c r="A947" s="28">
        <v>43719.5</v>
      </c>
      <c r="B947" s="28">
        <v>43719.333333333336</v>
      </c>
      <c r="C947">
        <v>34964545</v>
      </c>
      <c r="D947" t="s">
        <v>233</v>
      </c>
      <c r="G947" t="s">
        <v>234</v>
      </c>
      <c r="I947">
        <v>23.83</v>
      </c>
      <c r="J947">
        <v>23.897355000000001</v>
      </c>
      <c r="K947">
        <v>2.0528999999999999E-2</v>
      </c>
      <c r="L947">
        <v>5.1825000000000003E-2</v>
      </c>
      <c r="M947" t="b">
        <v>1</v>
      </c>
      <c r="N947">
        <v>1</v>
      </c>
    </row>
    <row r="948" spans="1:14">
      <c r="A948" s="28">
        <v>43719.541666666664</v>
      </c>
      <c r="B948" s="28">
        <v>43719.375</v>
      </c>
      <c r="C948">
        <v>34964545</v>
      </c>
      <c r="D948" t="s">
        <v>233</v>
      </c>
      <c r="G948" t="s">
        <v>234</v>
      </c>
      <c r="I948">
        <v>26.76</v>
      </c>
      <c r="J948">
        <v>29.855219000000002</v>
      </c>
      <c r="K948">
        <v>3.0509309999999998</v>
      </c>
      <c r="L948">
        <v>4.9287999999999998E-2</v>
      </c>
      <c r="M948" t="b">
        <v>1</v>
      </c>
      <c r="N948">
        <v>1</v>
      </c>
    </row>
    <row r="949" spans="1:14">
      <c r="A949" s="28">
        <v>43719.583333333336</v>
      </c>
      <c r="B949" s="28">
        <v>43719.416666666664</v>
      </c>
      <c r="C949">
        <v>34964545</v>
      </c>
      <c r="D949" t="s">
        <v>233</v>
      </c>
      <c r="G949" t="s">
        <v>234</v>
      </c>
      <c r="I949">
        <v>30.94</v>
      </c>
      <c r="J949">
        <v>38.070461000000002</v>
      </c>
      <c r="K949">
        <v>7.0495460000000003</v>
      </c>
      <c r="L949">
        <v>8.4248000000000003E-2</v>
      </c>
      <c r="M949" t="b">
        <v>1</v>
      </c>
      <c r="N949">
        <v>1</v>
      </c>
    </row>
    <row r="950" spans="1:14">
      <c r="A950" s="28">
        <v>43719.625</v>
      </c>
      <c r="B950" s="28">
        <v>43719.458333333336</v>
      </c>
      <c r="C950">
        <v>34964545</v>
      </c>
      <c r="D950" t="s">
        <v>233</v>
      </c>
      <c r="G950" t="s">
        <v>234</v>
      </c>
      <c r="I950">
        <v>27.06</v>
      </c>
      <c r="J950">
        <v>32.533096999999998</v>
      </c>
      <c r="K950">
        <v>5.3890370000000001</v>
      </c>
      <c r="L950">
        <v>8.7392999999999998E-2</v>
      </c>
      <c r="M950" t="b">
        <v>1</v>
      </c>
      <c r="N950">
        <v>1</v>
      </c>
    </row>
    <row r="951" spans="1:14">
      <c r="A951" s="28">
        <v>43719.666666666664</v>
      </c>
      <c r="B951" s="28">
        <v>43719.5</v>
      </c>
      <c r="C951">
        <v>34964545</v>
      </c>
      <c r="D951" t="s">
        <v>233</v>
      </c>
      <c r="G951" t="s">
        <v>234</v>
      </c>
      <c r="I951">
        <v>52.6</v>
      </c>
      <c r="J951">
        <v>69.736672999999996</v>
      </c>
      <c r="K951">
        <v>16.946342999999999</v>
      </c>
      <c r="L951">
        <v>0.186164</v>
      </c>
      <c r="M951" t="b">
        <v>1</v>
      </c>
      <c r="N951">
        <v>1</v>
      </c>
    </row>
    <row r="952" spans="1:14">
      <c r="A952" s="28">
        <v>43719.708333333336</v>
      </c>
      <c r="B952" s="28">
        <v>43719.541666666664</v>
      </c>
      <c r="C952">
        <v>34964545</v>
      </c>
      <c r="D952" t="s">
        <v>233</v>
      </c>
      <c r="G952" t="s">
        <v>234</v>
      </c>
      <c r="I952">
        <v>64.92</v>
      </c>
      <c r="J952">
        <v>58.686763999999997</v>
      </c>
      <c r="K952">
        <v>-6.686102</v>
      </c>
      <c r="L952">
        <v>0.45369900000000002</v>
      </c>
      <c r="M952" t="b">
        <v>1</v>
      </c>
      <c r="N952">
        <v>1</v>
      </c>
    </row>
    <row r="953" spans="1:14">
      <c r="A953" s="28">
        <v>43719.75</v>
      </c>
      <c r="B953" s="28">
        <v>43719.583333333336</v>
      </c>
      <c r="C953">
        <v>34964545</v>
      </c>
      <c r="D953" t="s">
        <v>233</v>
      </c>
      <c r="G953" t="s">
        <v>234</v>
      </c>
      <c r="I953">
        <v>87.89</v>
      </c>
      <c r="J953">
        <v>117.12445099999999</v>
      </c>
      <c r="K953">
        <v>28.088885999999999</v>
      </c>
      <c r="L953">
        <v>1.143899</v>
      </c>
      <c r="M953" t="b">
        <v>1</v>
      </c>
      <c r="N953">
        <v>1</v>
      </c>
    </row>
    <row r="954" spans="1:14">
      <c r="A954" s="28">
        <v>43719.791666666664</v>
      </c>
      <c r="B954" s="28">
        <v>43719.625</v>
      </c>
      <c r="C954">
        <v>34964545</v>
      </c>
      <c r="D954" t="s">
        <v>233</v>
      </c>
      <c r="G954" t="s">
        <v>234</v>
      </c>
      <c r="I954">
        <v>111.53</v>
      </c>
      <c r="J954">
        <v>140.634241</v>
      </c>
      <c r="K954">
        <v>27.738541000000001</v>
      </c>
      <c r="L954">
        <v>1.3682000000000001</v>
      </c>
      <c r="M954" t="b">
        <v>1</v>
      </c>
      <c r="N954">
        <v>1</v>
      </c>
    </row>
    <row r="955" spans="1:14">
      <c r="A955" s="28">
        <v>43719.833333333336</v>
      </c>
      <c r="B955" s="28">
        <v>43719.666666666664</v>
      </c>
      <c r="C955">
        <v>34964545</v>
      </c>
      <c r="D955" t="s">
        <v>233</v>
      </c>
      <c r="G955" t="s">
        <v>234</v>
      </c>
      <c r="I955">
        <v>94.09</v>
      </c>
      <c r="J955">
        <v>110.56172599999999</v>
      </c>
      <c r="K955">
        <v>15.163489999999999</v>
      </c>
      <c r="L955">
        <v>1.308236</v>
      </c>
      <c r="M955" t="b">
        <v>1</v>
      </c>
      <c r="N955">
        <v>1</v>
      </c>
    </row>
    <row r="956" spans="1:14">
      <c r="A956" s="28">
        <v>43719.875</v>
      </c>
      <c r="B956" s="28">
        <v>43719.708333333336</v>
      </c>
      <c r="C956">
        <v>34964545</v>
      </c>
      <c r="D956" t="s">
        <v>233</v>
      </c>
      <c r="G956" t="s">
        <v>234</v>
      </c>
      <c r="I956">
        <v>109.52</v>
      </c>
      <c r="J956">
        <v>115.14039099999999</v>
      </c>
      <c r="K956">
        <v>4.1536549999999997</v>
      </c>
      <c r="L956">
        <v>1.463403</v>
      </c>
      <c r="M956" t="b">
        <v>1</v>
      </c>
      <c r="N956">
        <v>1</v>
      </c>
    </row>
    <row r="957" spans="1:14">
      <c r="A957" s="28">
        <v>43719.916666666664</v>
      </c>
      <c r="B957" s="28">
        <v>43719.75</v>
      </c>
      <c r="C957">
        <v>34964545</v>
      </c>
      <c r="D957" t="s">
        <v>233</v>
      </c>
      <c r="G957" t="s">
        <v>234</v>
      </c>
      <c r="I957">
        <v>61.5</v>
      </c>
      <c r="J957">
        <v>56.193272999999998</v>
      </c>
      <c r="K957">
        <v>-6.0917810000000001</v>
      </c>
      <c r="L957">
        <v>0.781721</v>
      </c>
      <c r="M957" t="b">
        <v>1</v>
      </c>
      <c r="N957">
        <v>1</v>
      </c>
    </row>
    <row r="958" spans="1:14">
      <c r="A958" s="28">
        <v>43719.958333333336</v>
      </c>
      <c r="B958" s="28">
        <v>43719.791666666664</v>
      </c>
      <c r="C958">
        <v>34964545</v>
      </c>
      <c r="D958" t="s">
        <v>233</v>
      </c>
      <c r="G958" t="s">
        <v>234</v>
      </c>
      <c r="I958">
        <v>50.44</v>
      </c>
      <c r="J958">
        <v>51.147756000000001</v>
      </c>
      <c r="K958">
        <v>0.12468</v>
      </c>
      <c r="L958">
        <v>0.58140899999999995</v>
      </c>
      <c r="M958" t="b">
        <v>1</v>
      </c>
      <c r="N958">
        <v>1</v>
      </c>
    </row>
    <row r="959" spans="1:14">
      <c r="A959" s="28">
        <v>43720</v>
      </c>
      <c r="B959" s="28">
        <v>43719.833333333336</v>
      </c>
      <c r="C959">
        <v>34964545</v>
      </c>
      <c r="D959" t="s">
        <v>233</v>
      </c>
      <c r="G959" t="s">
        <v>234</v>
      </c>
      <c r="I959">
        <v>45.57</v>
      </c>
      <c r="J959">
        <v>43.297879999999999</v>
      </c>
      <c r="K959">
        <v>-2.6582509999999999</v>
      </c>
      <c r="L959">
        <v>0.387799</v>
      </c>
      <c r="M959" t="b">
        <v>1</v>
      </c>
      <c r="N959">
        <v>1</v>
      </c>
    </row>
    <row r="960" spans="1:14">
      <c r="A960" s="28">
        <v>43720.041666666664</v>
      </c>
      <c r="B960" s="28">
        <v>43719.875</v>
      </c>
      <c r="C960">
        <v>34964545</v>
      </c>
      <c r="D960" t="s">
        <v>233</v>
      </c>
      <c r="G960" t="s">
        <v>234</v>
      </c>
      <c r="I960">
        <v>39.82</v>
      </c>
      <c r="J960">
        <v>34.408746000000001</v>
      </c>
      <c r="K960">
        <v>-5.6710570000000002</v>
      </c>
      <c r="L960">
        <v>0.26313599999999998</v>
      </c>
      <c r="M960" t="b">
        <v>1</v>
      </c>
      <c r="N960">
        <v>1</v>
      </c>
    </row>
    <row r="961" spans="1:14">
      <c r="A961" s="28">
        <v>43720.083333333336</v>
      </c>
      <c r="B961" s="28">
        <v>43719.916666666664</v>
      </c>
      <c r="C961">
        <v>34964545</v>
      </c>
      <c r="D961" t="s">
        <v>233</v>
      </c>
      <c r="G961" t="s">
        <v>234</v>
      </c>
      <c r="I961">
        <v>26.23</v>
      </c>
      <c r="J961">
        <v>26.404693000000002</v>
      </c>
      <c r="K961">
        <v>-7.0000000000000007E-2</v>
      </c>
      <c r="L961">
        <v>0.24552599999999999</v>
      </c>
      <c r="M961" t="b">
        <v>1</v>
      </c>
      <c r="N961">
        <v>1</v>
      </c>
    </row>
    <row r="962" spans="1:14">
      <c r="A962" s="28">
        <v>43720.125</v>
      </c>
      <c r="B962" s="28">
        <v>43719.958333333336</v>
      </c>
      <c r="C962">
        <v>34964545</v>
      </c>
      <c r="D962" t="s">
        <v>233</v>
      </c>
      <c r="G962" t="s">
        <v>234</v>
      </c>
      <c r="I962">
        <v>24.93</v>
      </c>
      <c r="J962">
        <v>25.095268000000001</v>
      </c>
      <c r="K962">
        <v>-0.118343</v>
      </c>
      <c r="L962">
        <v>0.28777700000000001</v>
      </c>
      <c r="M962" t="b">
        <v>1</v>
      </c>
      <c r="N962">
        <v>1</v>
      </c>
    </row>
    <row r="963" spans="1:14">
      <c r="A963" s="28">
        <v>43720.166666666664</v>
      </c>
      <c r="B963" s="28">
        <v>43720</v>
      </c>
      <c r="C963">
        <v>34964545</v>
      </c>
      <c r="D963" t="s">
        <v>233</v>
      </c>
      <c r="G963" t="s">
        <v>234</v>
      </c>
      <c r="I963">
        <v>20.81</v>
      </c>
      <c r="J963">
        <v>21.373619000000001</v>
      </c>
      <c r="K963">
        <v>0.36338799999999999</v>
      </c>
      <c r="L963">
        <v>0.20023099999999999</v>
      </c>
      <c r="M963" t="b">
        <v>1</v>
      </c>
      <c r="N963">
        <v>1</v>
      </c>
    </row>
    <row r="964" spans="1:14">
      <c r="A964" s="28">
        <v>43720.208333333336</v>
      </c>
      <c r="B964" s="28">
        <v>43720.041666666664</v>
      </c>
      <c r="C964">
        <v>34964545</v>
      </c>
      <c r="D964" t="s">
        <v>233</v>
      </c>
      <c r="G964" t="s">
        <v>234</v>
      </c>
      <c r="I964">
        <v>21.19</v>
      </c>
      <c r="J964">
        <v>21.383949999999999</v>
      </c>
      <c r="K964">
        <v>1.333E-2</v>
      </c>
      <c r="L964">
        <v>0.178953</v>
      </c>
      <c r="M964" t="b">
        <v>1</v>
      </c>
      <c r="N964">
        <v>1</v>
      </c>
    </row>
    <row r="965" spans="1:14">
      <c r="A965" s="28">
        <v>43720.25</v>
      </c>
      <c r="B965" s="28">
        <v>43720.083333333336</v>
      </c>
      <c r="C965">
        <v>34964545</v>
      </c>
      <c r="D965" t="s">
        <v>233</v>
      </c>
      <c r="G965" t="s">
        <v>234</v>
      </c>
      <c r="I965">
        <v>18.899999999999999</v>
      </c>
      <c r="J965">
        <v>19.110168000000002</v>
      </c>
      <c r="K965">
        <v>0</v>
      </c>
      <c r="L965">
        <v>0.20766799999999999</v>
      </c>
      <c r="M965" t="b">
        <v>1</v>
      </c>
      <c r="N965">
        <v>1</v>
      </c>
    </row>
    <row r="966" spans="1:14">
      <c r="A966" s="28">
        <v>43720.291666666664</v>
      </c>
      <c r="B966" s="28">
        <v>43720.125</v>
      </c>
      <c r="C966">
        <v>34964545</v>
      </c>
      <c r="D966" t="s">
        <v>233</v>
      </c>
      <c r="G966" t="s">
        <v>234</v>
      </c>
      <c r="I966">
        <v>18.440000000000001</v>
      </c>
      <c r="J966">
        <v>18.631668999999999</v>
      </c>
      <c r="K966">
        <v>0</v>
      </c>
      <c r="L966">
        <v>0.19333500000000001</v>
      </c>
      <c r="M966" t="b">
        <v>1</v>
      </c>
      <c r="N966">
        <v>1</v>
      </c>
    </row>
    <row r="967" spans="1:14">
      <c r="A967" s="28">
        <v>43720.333333333336</v>
      </c>
      <c r="B967" s="28">
        <v>43720.166666666664</v>
      </c>
      <c r="C967">
        <v>34964545</v>
      </c>
      <c r="D967" t="s">
        <v>233</v>
      </c>
      <c r="G967" t="s">
        <v>234</v>
      </c>
      <c r="I967">
        <v>18.79</v>
      </c>
      <c r="J967">
        <v>19.222718</v>
      </c>
      <c r="K967">
        <v>0.24066799999999999</v>
      </c>
      <c r="L967">
        <v>0.188717</v>
      </c>
      <c r="M967" t="b">
        <v>1</v>
      </c>
      <c r="N967">
        <v>1</v>
      </c>
    </row>
    <row r="968" spans="1:14">
      <c r="A968" s="28">
        <v>43720.375</v>
      </c>
      <c r="B968" s="28">
        <v>43720.208333333336</v>
      </c>
      <c r="C968">
        <v>34964545</v>
      </c>
      <c r="D968" t="s">
        <v>233</v>
      </c>
      <c r="G968" t="s">
        <v>234</v>
      </c>
      <c r="I968">
        <v>19.420000000000002</v>
      </c>
      <c r="J968">
        <v>20.765813000000001</v>
      </c>
      <c r="K968">
        <v>1.1464110000000001</v>
      </c>
      <c r="L968">
        <v>0.197736</v>
      </c>
      <c r="M968" t="b">
        <v>1</v>
      </c>
      <c r="N968">
        <v>1</v>
      </c>
    </row>
    <row r="969" spans="1:14">
      <c r="A969" s="28">
        <v>43720.416666666664</v>
      </c>
      <c r="B969" s="28">
        <v>43720.25</v>
      </c>
      <c r="C969">
        <v>34964545</v>
      </c>
      <c r="D969" t="s">
        <v>233</v>
      </c>
      <c r="G969" t="s">
        <v>234</v>
      </c>
      <c r="I969">
        <v>26.62</v>
      </c>
      <c r="J969">
        <v>29.822987000000001</v>
      </c>
      <c r="K969">
        <v>3.0070540000000001</v>
      </c>
      <c r="L969">
        <v>0.197599</v>
      </c>
      <c r="M969" t="b">
        <v>1</v>
      </c>
      <c r="N969">
        <v>1</v>
      </c>
    </row>
    <row r="970" spans="1:14">
      <c r="A970" s="28">
        <v>43720.458333333336</v>
      </c>
      <c r="B970" s="28">
        <v>43720.291666666664</v>
      </c>
      <c r="C970">
        <v>34964545</v>
      </c>
      <c r="D970" t="s">
        <v>233</v>
      </c>
      <c r="G970" t="s">
        <v>234</v>
      </c>
      <c r="I970">
        <v>22.34</v>
      </c>
      <c r="J970">
        <v>23.719128000000001</v>
      </c>
      <c r="K970">
        <v>1.157133</v>
      </c>
      <c r="L970">
        <v>0.21866099999999999</v>
      </c>
      <c r="M970" t="b">
        <v>1</v>
      </c>
      <c r="N970">
        <v>1</v>
      </c>
    </row>
    <row r="971" spans="1:14">
      <c r="A971" s="28">
        <v>43720.5</v>
      </c>
      <c r="B971" s="28">
        <v>43720.333333333336</v>
      </c>
      <c r="C971">
        <v>34964545</v>
      </c>
      <c r="D971" t="s">
        <v>233</v>
      </c>
      <c r="G971" t="s">
        <v>234</v>
      </c>
      <c r="I971">
        <v>26.53</v>
      </c>
      <c r="J971">
        <v>26.779813000000001</v>
      </c>
      <c r="K971">
        <v>-3.0450000000000001E-2</v>
      </c>
      <c r="L971">
        <v>0.28526200000000002</v>
      </c>
      <c r="M971" t="b">
        <v>1</v>
      </c>
      <c r="N971">
        <v>1</v>
      </c>
    </row>
    <row r="972" spans="1:14">
      <c r="A972" s="28">
        <v>43720.541666666664</v>
      </c>
      <c r="B972" s="28">
        <v>43720.375</v>
      </c>
      <c r="C972">
        <v>34964545</v>
      </c>
      <c r="D972" t="s">
        <v>233</v>
      </c>
      <c r="G972" t="s">
        <v>234</v>
      </c>
      <c r="I972">
        <v>28.11</v>
      </c>
      <c r="J972">
        <v>28.933140999999999</v>
      </c>
      <c r="K972">
        <v>0.49121500000000001</v>
      </c>
      <c r="L972">
        <v>0.33025900000000002</v>
      </c>
      <c r="M972" t="b">
        <v>1</v>
      </c>
      <c r="N972">
        <v>1</v>
      </c>
    </row>
    <row r="973" spans="1:14">
      <c r="A973" s="28">
        <v>43720.583333333336</v>
      </c>
      <c r="B973" s="28">
        <v>43720.416666666664</v>
      </c>
      <c r="C973">
        <v>34964545</v>
      </c>
      <c r="D973" t="s">
        <v>233</v>
      </c>
      <c r="G973" t="s">
        <v>234</v>
      </c>
      <c r="I973">
        <v>35.659999999999997</v>
      </c>
      <c r="J973">
        <v>36.356005000000003</v>
      </c>
      <c r="K973">
        <v>0.25223600000000002</v>
      </c>
      <c r="L973">
        <v>0.44210199999999999</v>
      </c>
      <c r="M973" t="b">
        <v>1</v>
      </c>
      <c r="N973">
        <v>1</v>
      </c>
    </row>
    <row r="974" spans="1:14">
      <c r="A974" s="28">
        <v>43720.625</v>
      </c>
      <c r="B974" s="28">
        <v>43720.458333333336</v>
      </c>
      <c r="C974">
        <v>34964545</v>
      </c>
      <c r="D974" t="s">
        <v>233</v>
      </c>
      <c r="G974" t="s">
        <v>234</v>
      </c>
      <c r="I974">
        <v>32.590000000000003</v>
      </c>
      <c r="J974">
        <v>37.040655000000001</v>
      </c>
      <c r="K974">
        <v>3.9723069999999998</v>
      </c>
      <c r="L974">
        <v>0.48251500000000003</v>
      </c>
      <c r="M974" t="b">
        <v>1</v>
      </c>
      <c r="N974">
        <v>1</v>
      </c>
    </row>
    <row r="975" spans="1:14">
      <c r="A975" s="28">
        <v>43720.666666666664</v>
      </c>
      <c r="B975" s="28">
        <v>43720.5</v>
      </c>
      <c r="C975">
        <v>34964545</v>
      </c>
      <c r="D975" t="s">
        <v>233</v>
      </c>
      <c r="G975" t="s">
        <v>234</v>
      </c>
      <c r="I975">
        <v>33.43</v>
      </c>
      <c r="J975">
        <v>36.082151000000003</v>
      </c>
      <c r="K975">
        <v>2.1514739999999999</v>
      </c>
      <c r="L975">
        <v>0.50317699999999999</v>
      </c>
      <c r="M975" t="b">
        <v>1</v>
      </c>
      <c r="N975">
        <v>1</v>
      </c>
    </row>
    <row r="976" spans="1:14">
      <c r="A976" s="28">
        <v>43720.708333333336</v>
      </c>
      <c r="B976" s="28">
        <v>43720.541666666664</v>
      </c>
      <c r="C976">
        <v>34964545</v>
      </c>
      <c r="D976" t="s">
        <v>233</v>
      </c>
      <c r="G976" t="s">
        <v>234</v>
      </c>
      <c r="I976">
        <v>52.73</v>
      </c>
      <c r="J976">
        <v>65.732365000000001</v>
      </c>
      <c r="K976">
        <v>11.927605</v>
      </c>
      <c r="L976">
        <v>1.0705929999999999</v>
      </c>
      <c r="M976" t="b">
        <v>1</v>
      </c>
      <c r="N976">
        <v>1</v>
      </c>
    </row>
    <row r="977" spans="1:14">
      <c r="A977" s="28">
        <v>43720.75</v>
      </c>
      <c r="B977" s="28">
        <v>43720.583333333336</v>
      </c>
      <c r="C977">
        <v>34964545</v>
      </c>
      <c r="D977" t="s">
        <v>233</v>
      </c>
      <c r="G977" t="s">
        <v>234</v>
      </c>
      <c r="I977">
        <v>64.73</v>
      </c>
      <c r="J977">
        <v>79.777079999999998</v>
      </c>
      <c r="K977">
        <v>13.553843000000001</v>
      </c>
      <c r="L977">
        <v>1.491571</v>
      </c>
      <c r="M977" t="b">
        <v>1</v>
      </c>
      <c r="N977">
        <v>1</v>
      </c>
    </row>
    <row r="978" spans="1:14">
      <c r="A978" s="28">
        <v>43720.791666666664</v>
      </c>
      <c r="B978" s="28">
        <v>43720.625</v>
      </c>
      <c r="C978">
        <v>34964545</v>
      </c>
      <c r="D978" t="s">
        <v>233</v>
      </c>
      <c r="G978" t="s">
        <v>234</v>
      </c>
      <c r="I978">
        <v>131.80000000000001</v>
      </c>
      <c r="J978">
        <v>179.30824000000001</v>
      </c>
      <c r="K978">
        <v>44.136367</v>
      </c>
      <c r="L978">
        <v>3.3752070000000001</v>
      </c>
      <c r="M978" t="b">
        <v>1</v>
      </c>
      <c r="N978">
        <v>1</v>
      </c>
    </row>
    <row r="979" spans="1:14">
      <c r="A979" s="28">
        <v>43720.833333333336</v>
      </c>
      <c r="B979" s="28">
        <v>43720.666666666664</v>
      </c>
      <c r="C979">
        <v>34964545</v>
      </c>
      <c r="D979" t="s">
        <v>233</v>
      </c>
      <c r="G979" t="s">
        <v>234</v>
      </c>
      <c r="I979">
        <v>197.6</v>
      </c>
      <c r="J979">
        <v>269.90936599999998</v>
      </c>
      <c r="K979">
        <v>66.635047</v>
      </c>
      <c r="L979">
        <v>5.6776520000000001</v>
      </c>
      <c r="M979" t="b">
        <v>1</v>
      </c>
      <c r="N979">
        <v>1</v>
      </c>
    </row>
    <row r="980" spans="1:14">
      <c r="A980" s="28">
        <v>43720.875</v>
      </c>
      <c r="B980" s="28">
        <v>43720.708333333336</v>
      </c>
      <c r="C980">
        <v>34964545</v>
      </c>
      <c r="D980" t="s">
        <v>233</v>
      </c>
      <c r="G980" t="s">
        <v>234</v>
      </c>
      <c r="I980">
        <v>50.2</v>
      </c>
      <c r="J980">
        <v>57.725603999999997</v>
      </c>
      <c r="K980">
        <v>6.0796939999999999</v>
      </c>
      <c r="L980">
        <v>1.4459090000000001</v>
      </c>
      <c r="M980" t="b">
        <v>1</v>
      </c>
      <c r="N980">
        <v>1</v>
      </c>
    </row>
    <row r="981" spans="1:14">
      <c r="A981" s="28">
        <v>43720.916666666664</v>
      </c>
      <c r="B981" s="28">
        <v>43720.75</v>
      </c>
      <c r="C981">
        <v>34964545</v>
      </c>
      <c r="D981" t="s">
        <v>233</v>
      </c>
      <c r="G981" t="s">
        <v>234</v>
      </c>
      <c r="I981">
        <v>41.07</v>
      </c>
      <c r="J981">
        <v>42.440522999999999</v>
      </c>
      <c r="K981">
        <v>0.185584</v>
      </c>
      <c r="L981">
        <v>1.184939</v>
      </c>
      <c r="M981" t="b">
        <v>1</v>
      </c>
      <c r="N981">
        <v>1</v>
      </c>
    </row>
    <row r="982" spans="1:14">
      <c r="A982" s="28">
        <v>43720.958333333336</v>
      </c>
      <c r="B982" s="28">
        <v>43720.791666666664</v>
      </c>
      <c r="C982">
        <v>34964545</v>
      </c>
      <c r="D982" t="s">
        <v>233</v>
      </c>
      <c r="G982" t="s">
        <v>234</v>
      </c>
      <c r="I982">
        <v>27.08</v>
      </c>
      <c r="J982">
        <v>30.979945000000001</v>
      </c>
      <c r="K982">
        <v>3.2502970000000002</v>
      </c>
      <c r="L982">
        <v>0.65298199999999995</v>
      </c>
      <c r="M982" t="b">
        <v>1</v>
      </c>
      <c r="N982">
        <v>1</v>
      </c>
    </row>
    <row r="983" spans="1:14">
      <c r="A983" s="28">
        <v>43721</v>
      </c>
      <c r="B983" s="28">
        <v>43720.833333333336</v>
      </c>
      <c r="C983">
        <v>34964545</v>
      </c>
      <c r="D983" t="s">
        <v>233</v>
      </c>
      <c r="G983" t="s">
        <v>234</v>
      </c>
      <c r="I983">
        <v>31.06</v>
      </c>
      <c r="J983">
        <v>36.172016999999997</v>
      </c>
      <c r="K983">
        <v>4.4642580000000001</v>
      </c>
      <c r="L983">
        <v>0.646092</v>
      </c>
      <c r="M983" t="b">
        <v>1</v>
      </c>
      <c r="N983">
        <v>1</v>
      </c>
    </row>
    <row r="984" spans="1:14">
      <c r="A984" s="28">
        <v>43721.041666666664</v>
      </c>
      <c r="B984" s="28">
        <v>43720.875</v>
      </c>
      <c r="C984">
        <v>34964545</v>
      </c>
      <c r="D984" t="s">
        <v>233</v>
      </c>
      <c r="G984" t="s">
        <v>234</v>
      </c>
      <c r="I984">
        <v>25.95</v>
      </c>
      <c r="J984">
        <v>28.726438000000002</v>
      </c>
      <c r="K984">
        <v>2.2748159999999999</v>
      </c>
      <c r="L984">
        <v>0.49912200000000001</v>
      </c>
      <c r="M984" t="b">
        <v>1</v>
      </c>
      <c r="N984">
        <v>1</v>
      </c>
    </row>
    <row r="985" spans="1:14">
      <c r="A985" s="28">
        <v>43721.083333333336</v>
      </c>
      <c r="B985" s="28">
        <v>43720.916666666664</v>
      </c>
      <c r="C985">
        <v>34964545</v>
      </c>
      <c r="D985" t="s">
        <v>233</v>
      </c>
      <c r="G985" t="s">
        <v>234</v>
      </c>
      <c r="I985">
        <v>23.96</v>
      </c>
      <c r="J985">
        <v>27.563473999999999</v>
      </c>
      <c r="K985">
        <v>3.1015990000000002</v>
      </c>
      <c r="L985">
        <v>0.50020799999999999</v>
      </c>
      <c r="M985" t="b">
        <v>1</v>
      </c>
      <c r="N985">
        <v>1</v>
      </c>
    </row>
    <row r="986" spans="1:14">
      <c r="A986" s="28">
        <v>43721.125</v>
      </c>
      <c r="B986" s="28">
        <v>43720.958333333336</v>
      </c>
      <c r="C986">
        <v>34964545</v>
      </c>
      <c r="D986" t="s">
        <v>233</v>
      </c>
      <c r="G986" t="s">
        <v>234</v>
      </c>
      <c r="I986">
        <v>20</v>
      </c>
      <c r="J986">
        <v>25.425277999999999</v>
      </c>
      <c r="K986">
        <v>4.91235</v>
      </c>
      <c r="L986">
        <v>0.51376200000000005</v>
      </c>
      <c r="M986" t="b">
        <v>1</v>
      </c>
      <c r="N986">
        <v>1</v>
      </c>
    </row>
    <row r="987" spans="1:14">
      <c r="A987" s="28">
        <v>43721.166666666664</v>
      </c>
      <c r="B987" s="28">
        <v>43721</v>
      </c>
      <c r="C987">
        <v>34964545</v>
      </c>
      <c r="D987" t="s">
        <v>233</v>
      </c>
      <c r="G987" t="s">
        <v>234</v>
      </c>
      <c r="I987">
        <v>22.24</v>
      </c>
      <c r="J987">
        <v>24.192478999999999</v>
      </c>
      <c r="K987">
        <v>1.3767320000000001</v>
      </c>
      <c r="L987">
        <v>0.57241399999999998</v>
      </c>
      <c r="M987" t="b">
        <v>1</v>
      </c>
      <c r="N987">
        <v>1</v>
      </c>
    </row>
    <row r="988" spans="1:14">
      <c r="A988" s="28">
        <v>43721.208333333336</v>
      </c>
      <c r="B988" s="28">
        <v>43721.041666666664</v>
      </c>
      <c r="C988">
        <v>34964545</v>
      </c>
      <c r="D988" t="s">
        <v>233</v>
      </c>
      <c r="G988" t="s">
        <v>234</v>
      </c>
      <c r="I988">
        <v>20.309999999999999</v>
      </c>
      <c r="J988">
        <v>22.686893000000001</v>
      </c>
      <c r="K988">
        <v>1.858061</v>
      </c>
      <c r="L988">
        <v>0.52299799999999996</v>
      </c>
      <c r="M988" t="b">
        <v>1</v>
      </c>
      <c r="N988">
        <v>1</v>
      </c>
    </row>
    <row r="989" spans="1:14">
      <c r="A989" s="28">
        <v>43721.25</v>
      </c>
      <c r="B989" s="28">
        <v>43721.083333333336</v>
      </c>
      <c r="C989">
        <v>34964545</v>
      </c>
      <c r="D989" t="s">
        <v>233</v>
      </c>
      <c r="G989" t="s">
        <v>234</v>
      </c>
      <c r="I989">
        <v>18.420000000000002</v>
      </c>
      <c r="J989">
        <v>20.095265999999999</v>
      </c>
      <c r="K989">
        <v>1.240618</v>
      </c>
      <c r="L989">
        <v>0.43464799999999998</v>
      </c>
      <c r="M989" t="b">
        <v>1</v>
      </c>
      <c r="N989">
        <v>1</v>
      </c>
    </row>
    <row r="990" spans="1:14">
      <c r="A990" s="28">
        <v>43721.291666666664</v>
      </c>
      <c r="B990" s="28">
        <v>43721.125</v>
      </c>
      <c r="C990">
        <v>34964545</v>
      </c>
      <c r="D990" t="s">
        <v>233</v>
      </c>
      <c r="G990" t="s">
        <v>234</v>
      </c>
      <c r="I990">
        <v>17.32</v>
      </c>
      <c r="J990">
        <v>19.259487</v>
      </c>
      <c r="K990">
        <v>1.5753490000000001</v>
      </c>
      <c r="L990">
        <v>0.36663800000000002</v>
      </c>
      <c r="M990" t="b">
        <v>1</v>
      </c>
      <c r="N990">
        <v>1</v>
      </c>
    </row>
    <row r="991" spans="1:14">
      <c r="A991" s="28">
        <v>43721.333333333336</v>
      </c>
      <c r="B991" s="28">
        <v>43721.166666666664</v>
      </c>
      <c r="C991">
        <v>34964545</v>
      </c>
      <c r="D991" t="s">
        <v>233</v>
      </c>
      <c r="G991" t="s">
        <v>234</v>
      </c>
      <c r="I991">
        <v>18.850000000000001</v>
      </c>
      <c r="J991">
        <v>20.715913</v>
      </c>
      <c r="K991">
        <v>1.461611</v>
      </c>
      <c r="L991">
        <v>0.40430199999999999</v>
      </c>
      <c r="M991" t="b">
        <v>1</v>
      </c>
      <c r="N991">
        <v>1</v>
      </c>
    </row>
    <row r="992" spans="1:14">
      <c r="A992" s="28">
        <v>43721.375</v>
      </c>
      <c r="B992" s="28">
        <v>43721.208333333336</v>
      </c>
      <c r="C992">
        <v>34964545</v>
      </c>
      <c r="D992" t="s">
        <v>233</v>
      </c>
      <c r="G992" t="s">
        <v>234</v>
      </c>
      <c r="I992">
        <v>20.63</v>
      </c>
      <c r="J992">
        <v>22.832598000000001</v>
      </c>
      <c r="K992">
        <v>1.763082</v>
      </c>
      <c r="L992">
        <v>0.43534899999999999</v>
      </c>
      <c r="M992" t="b">
        <v>1</v>
      </c>
      <c r="N992">
        <v>1</v>
      </c>
    </row>
    <row r="993" spans="1:14">
      <c r="A993" s="28">
        <v>43721.416666666664</v>
      </c>
      <c r="B993" s="28">
        <v>43721.25</v>
      </c>
      <c r="C993">
        <v>34964545</v>
      </c>
      <c r="D993" t="s">
        <v>233</v>
      </c>
      <c r="G993" t="s">
        <v>234</v>
      </c>
      <c r="I993">
        <v>28.8</v>
      </c>
      <c r="J993">
        <v>32.017916</v>
      </c>
      <c r="K993">
        <v>2.7283590000000002</v>
      </c>
      <c r="L993">
        <v>0.48538999999999999</v>
      </c>
      <c r="M993" t="b">
        <v>1</v>
      </c>
      <c r="N993">
        <v>1</v>
      </c>
    </row>
    <row r="994" spans="1:14">
      <c r="A994" s="28">
        <v>43721.458333333336</v>
      </c>
      <c r="B994" s="28">
        <v>43721.291666666664</v>
      </c>
      <c r="C994">
        <v>34964545</v>
      </c>
      <c r="D994" t="s">
        <v>233</v>
      </c>
      <c r="G994" t="s">
        <v>234</v>
      </c>
      <c r="I994">
        <v>22.87</v>
      </c>
      <c r="J994">
        <v>25.760483000000001</v>
      </c>
      <c r="K994">
        <v>2.5357769999999999</v>
      </c>
      <c r="L994">
        <v>0.35637200000000002</v>
      </c>
      <c r="M994" t="b">
        <v>1</v>
      </c>
      <c r="N994">
        <v>1</v>
      </c>
    </row>
    <row r="995" spans="1:14">
      <c r="A995" s="28">
        <v>43721.5</v>
      </c>
      <c r="B995" s="28">
        <v>43721.333333333336</v>
      </c>
      <c r="C995">
        <v>34964545</v>
      </c>
      <c r="D995" t="s">
        <v>233</v>
      </c>
      <c r="G995" t="s">
        <v>234</v>
      </c>
      <c r="I995">
        <v>21.76</v>
      </c>
      <c r="J995">
        <v>24.944507000000002</v>
      </c>
      <c r="K995">
        <v>2.8504420000000001</v>
      </c>
      <c r="L995">
        <v>0.33739799999999998</v>
      </c>
      <c r="M995" t="b">
        <v>1</v>
      </c>
      <c r="N995">
        <v>1</v>
      </c>
    </row>
    <row r="996" spans="1:14">
      <c r="A996" s="28">
        <v>43721.541666666664</v>
      </c>
      <c r="B996" s="28">
        <v>43721.375</v>
      </c>
      <c r="C996">
        <v>34964545</v>
      </c>
      <c r="D996" t="s">
        <v>233</v>
      </c>
      <c r="G996" t="s">
        <v>234</v>
      </c>
      <c r="I996">
        <v>23.39</v>
      </c>
      <c r="J996">
        <v>26.998822000000001</v>
      </c>
      <c r="K996">
        <v>3.3041179999999999</v>
      </c>
      <c r="L996">
        <v>0.30303799999999997</v>
      </c>
      <c r="M996" t="b">
        <v>1</v>
      </c>
      <c r="N996">
        <v>1</v>
      </c>
    </row>
    <row r="997" spans="1:14">
      <c r="A997" s="28">
        <v>43721.583333333336</v>
      </c>
      <c r="B997" s="28">
        <v>43721.416666666664</v>
      </c>
      <c r="C997">
        <v>34964545</v>
      </c>
      <c r="D997" t="s">
        <v>233</v>
      </c>
      <c r="G997" t="s">
        <v>234</v>
      </c>
      <c r="I997">
        <v>26.47</v>
      </c>
      <c r="J997">
        <v>30.826452</v>
      </c>
      <c r="K997">
        <v>4.1232610000000003</v>
      </c>
      <c r="L997">
        <v>0.23485800000000001</v>
      </c>
      <c r="M997" t="b">
        <v>1</v>
      </c>
      <c r="N997">
        <v>1</v>
      </c>
    </row>
    <row r="998" spans="1:14">
      <c r="A998" s="28">
        <v>43721.625</v>
      </c>
      <c r="B998" s="28">
        <v>43721.458333333336</v>
      </c>
      <c r="C998">
        <v>34964545</v>
      </c>
      <c r="D998" t="s">
        <v>233</v>
      </c>
      <c r="G998" t="s">
        <v>234</v>
      </c>
      <c r="I998">
        <v>38.65</v>
      </c>
      <c r="J998">
        <v>41.440683999999997</v>
      </c>
      <c r="K998">
        <v>2.626541</v>
      </c>
      <c r="L998">
        <v>0.15997700000000001</v>
      </c>
      <c r="M998" t="b">
        <v>1</v>
      </c>
      <c r="N998">
        <v>1</v>
      </c>
    </row>
    <row r="999" spans="1:14">
      <c r="A999" s="28">
        <v>43721.666666666664</v>
      </c>
      <c r="B999" s="28">
        <v>43721.5</v>
      </c>
      <c r="C999">
        <v>34964545</v>
      </c>
      <c r="D999" t="s">
        <v>233</v>
      </c>
      <c r="G999" t="s">
        <v>234</v>
      </c>
      <c r="I999">
        <v>26.04</v>
      </c>
      <c r="J999">
        <v>26.684442000000001</v>
      </c>
      <c r="K999">
        <v>0.59660299999999999</v>
      </c>
      <c r="L999">
        <v>4.9506000000000001E-2</v>
      </c>
      <c r="M999" t="b">
        <v>1</v>
      </c>
      <c r="N999">
        <v>1</v>
      </c>
    </row>
    <row r="1000" spans="1:14">
      <c r="A1000" s="28">
        <v>43721.708333333336</v>
      </c>
      <c r="B1000" s="28">
        <v>43721.541666666664</v>
      </c>
      <c r="C1000">
        <v>34964545</v>
      </c>
      <c r="D1000" t="s">
        <v>233</v>
      </c>
      <c r="G1000" t="s">
        <v>234</v>
      </c>
      <c r="I1000">
        <v>37.92</v>
      </c>
      <c r="J1000">
        <v>35.648473000000003</v>
      </c>
      <c r="K1000">
        <v>-2.1649470000000002</v>
      </c>
      <c r="L1000">
        <v>-0.107414</v>
      </c>
      <c r="M1000" t="b">
        <v>1</v>
      </c>
      <c r="N1000">
        <v>1</v>
      </c>
    </row>
    <row r="1001" spans="1:14">
      <c r="A1001" s="28">
        <v>43721.75</v>
      </c>
      <c r="B1001" s="28">
        <v>43721.583333333336</v>
      </c>
      <c r="C1001">
        <v>34964545</v>
      </c>
      <c r="D1001" t="s">
        <v>233</v>
      </c>
      <c r="G1001" t="s">
        <v>234</v>
      </c>
      <c r="I1001">
        <v>30.03</v>
      </c>
      <c r="J1001">
        <v>28.039083999999999</v>
      </c>
      <c r="K1001">
        <v>-1.7920389999999999</v>
      </c>
      <c r="L1001">
        <v>-0.194711</v>
      </c>
      <c r="M1001" t="b">
        <v>1</v>
      </c>
      <c r="N1001">
        <v>1</v>
      </c>
    </row>
    <row r="1002" spans="1:14">
      <c r="A1002" s="28">
        <v>43721.791666666664</v>
      </c>
      <c r="B1002" s="28">
        <v>43721.625</v>
      </c>
      <c r="C1002">
        <v>34964545</v>
      </c>
      <c r="D1002" t="s">
        <v>233</v>
      </c>
      <c r="G1002" t="s">
        <v>234</v>
      </c>
      <c r="I1002">
        <v>32.479999999999997</v>
      </c>
      <c r="J1002">
        <v>30.141994</v>
      </c>
      <c r="K1002">
        <v>-2.0314519999999998</v>
      </c>
      <c r="L1002">
        <v>-0.30905500000000002</v>
      </c>
      <c r="M1002" t="b">
        <v>1</v>
      </c>
      <c r="N1002">
        <v>1</v>
      </c>
    </row>
    <row r="1003" spans="1:14">
      <c r="A1003" s="28">
        <v>43721.833333333336</v>
      </c>
      <c r="B1003" s="28">
        <v>43721.666666666664</v>
      </c>
      <c r="C1003">
        <v>34964545</v>
      </c>
      <c r="D1003" t="s">
        <v>233</v>
      </c>
      <c r="G1003" t="s">
        <v>234</v>
      </c>
      <c r="I1003">
        <v>46.64</v>
      </c>
      <c r="J1003">
        <v>39.093311</v>
      </c>
      <c r="K1003">
        <v>-7.0953390000000001</v>
      </c>
      <c r="L1003">
        <v>-0.453017</v>
      </c>
      <c r="M1003" t="b">
        <v>1</v>
      </c>
      <c r="N1003">
        <v>1</v>
      </c>
    </row>
    <row r="1004" spans="1:14">
      <c r="A1004" s="28">
        <v>43721.875</v>
      </c>
      <c r="B1004" s="28">
        <v>43721.708333333336</v>
      </c>
      <c r="C1004">
        <v>34964545</v>
      </c>
      <c r="D1004" t="s">
        <v>233</v>
      </c>
      <c r="G1004" t="s">
        <v>234</v>
      </c>
      <c r="I1004">
        <v>33.619999999999997</v>
      </c>
      <c r="J1004">
        <v>30.051445999999999</v>
      </c>
      <c r="K1004">
        <v>-3.397824</v>
      </c>
      <c r="L1004">
        <v>-0.174064</v>
      </c>
      <c r="M1004" t="b">
        <v>1</v>
      </c>
      <c r="N1004">
        <v>1</v>
      </c>
    </row>
    <row r="1005" spans="1:14">
      <c r="A1005" s="28">
        <v>43721.916666666664</v>
      </c>
      <c r="B1005" s="28">
        <v>43721.75</v>
      </c>
      <c r="C1005">
        <v>34964545</v>
      </c>
      <c r="D1005" t="s">
        <v>233</v>
      </c>
      <c r="G1005" t="s">
        <v>234</v>
      </c>
      <c r="I1005">
        <v>29.33</v>
      </c>
      <c r="J1005">
        <v>28.541509000000001</v>
      </c>
      <c r="K1005">
        <v>-0.77531799999999995</v>
      </c>
      <c r="L1005">
        <v>-1.7339E-2</v>
      </c>
      <c r="M1005" t="b">
        <v>1</v>
      </c>
      <c r="N1005">
        <v>1</v>
      </c>
    </row>
    <row r="1006" spans="1:14">
      <c r="A1006" s="28">
        <v>43721.958333333336</v>
      </c>
      <c r="B1006" s="28">
        <v>43721.791666666664</v>
      </c>
      <c r="C1006">
        <v>34964545</v>
      </c>
      <c r="D1006" t="s">
        <v>233</v>
      </c>
      <c r="G1006" t="s">
        <v>234</v>
      </c>
      <c r="I1006">
        <v>21.78</v>
      </c>
      <c r="J1006">
        <v>23.595523</v>
      </c>
      <c r="K1006">
        <v>1.776899</v>
      </c>
      <c r="L1006">
        <v>4.3624999999999997E-2</v>
      </c>
      <c r="M1006" t="b">
        <v>1</v>
      </c>
      <c r="N1006">
        <v>1</v>
      </c>
    </row>
    <row r="1007" spans="1:14">
      <c r="A1007" s="28">
        <v>43722</v>
      </c>
      <c r="B1007" s="28">
        <v>43721.833333333336</v>
      </c>
      <c r="C1007">
        <v>34964545</v>
      </c>
      <c r="D1007" t="s">
        <v>233</v>
      </c>
      <c r="G1007" t="s">
        <v>234</v>
      </c>
      <c r="I1007">
        <v>27.83</v>
      </c>
      <c r="J1007">
        <v>27.655906000000002</v>
      </c>
      <c r="K1007">
        <v>-0.25296099999999999</v>
      </c>
      <c r="L1007">
        <v>8.3866999999999997E-2</v>
      </c>
      <c r="M1007" t="b">
        <v>1</v>
      </c>
      <c r="N1007">
        <v>1</v>
      </c>
    </row>
    <row r="1008" spans="1:14">
      <c r="A1008" s="28">
        <v>43722.041666666664</v>
      </c>
      <c r="B1008" s="28">
        <v>43721.875</v>
      </c>
      <c r="C1008">
        <v>34964545</v>
      </c>
      <c r="D1008" t="s">
        <v>233</v>
      </c>
      <c r="G1008" t="s">
        <v>234</v>
      </c>
      <c r="I1008">
        <v>19.940000000000001</v>
      </c>
      <c r="J1008">
        <v>21.492524</v>
      </c>
      <c r="K1008">
        <v>1.459762</v>
      </c>
      <c r="L1008">
        <v>9.1093999999999994E-2</v>
      </c>
      <c r="M1008" t="b">
        <v>1</v>
      </c>
      <c r="N1008">
        <v>1</v>
      </c>
    </row>
    <row r="1009" spans="1:14">
      <c r="A1009" s="28">
        <v>43722.083333333336</v>
      </c>
      <c r="B1009" s="28">
        <v>43721.916666666664</v>
      </c>
      <c r="C1009">
        <v>34964545</v>
      </c>
      <c r="D1009" t="s">
        <v>233</v>
      </c>
      <c r="G1009" t="s">
        <v>234</v>
      </c>
      <c r="I1009">
        <v>20</v>
      </c>
      <c r="J1009">
        <v>21.745908</v>
      </c>
      <c r="K1009">
        <v>1.639702</v>
      </c>
      <c r="L1009">
        <v>0.111206</v>
      </c>
      <c r="M1009" t="b">
        <v>1</v>
      </c>
      <c r="N1009">
        <v>1</v>
      </c>
    </row>
    <row r="1010" spans="1:14">
      <c r="A1010" s="28">
        <v>43722.125</v>
      </c>
      <c r="B1010" s="28">
        <v>43721.958333333336</v>
      </c>
      <c r="C1010">
        <v>34964545</v>
      </c>
      <c r="D1010" t="s">
        <v>233</v>
      </c>
      <c r="G1010" t="s">
        <v>234</v>
      </c>
      <c r="I1010">
        <v>18.5</v>
      </c>
      <c r="J1010">
        <v>19.878743</v>
      </c>
      <c r="K1010">
        <v>1.228472</v>
      </c>
      <c r="L1010">
        <v>0.15360499999999999</v>
      </c>
      <c r="M1010" t="b">
        <v>1</v>
      </c>
      <c r="N1010">
        <v>1</v>
      </c>
    </row>
    <row r="1011" spans="1:14">
      <c r="A1011" s="28">
        <v>43722.166666666664</v>
      </c>
      <c r="B1011" s="28">
        <v>43722</v>
      </c>
      <c r="C1011">
        <v>34964545</v>
      </c>
      <c r="D1011" t="s">
        <v>233</v>
      </c>
      <c r="G1011" t="s">
        <v>234</v>
      </c>
      <c r="I1011">
        <v>19.34</v>
      </c>
      <c r="J1011">
        <v>21.030180999999999</v>
      </c>
      <c r="K1011">
        <v>1.4536439999999999</v>
      </c>
      <c r="L1011">
        <v>0.236538</v>
      </c>
      <c r="M1011" t="b">
        <v>1</v>
      </c>
      <c r="N1011">
        <v>1</v>
      </c>
    </row>
    <row r="1012" spans="1:14">
      <c r="A1012" s="28">
        <v>43722.208333333336</v>
      </c>
      <c r="B1012" s="28">
        <v>43722.041666666664</v>
      </c>
      <c r="C1012">
        <v>34964545</v>
      </c>
      <c r="D1012" t="s">
        <v>233</v>
      </c>
      <c r="G1012" t="s">
        <v>234</v>
      </c>
      <c r="I1012">
        <v>19.53</v>
      </c>
      <c r="J1012">
        <v>21.794951999999999</v>
      </c>
      <c r="K1012">
        <v>2.0046379999999999</v>
      </c>
      <c r="L1012">
        <v>0.26364700000000002</v>
      </c>
      <c r="M1012" t="b">
        <v>1</v>
      </c>
      <c r="N1012">
        <v>1</v>
      </c>
    </row>
    <row r="1013" spans="1:14">
      <c r="A1013" s="28">
        <v>43722.25</v>
      </c>
      <c r="B1013" s="28">
        <v>43722.083333333336</v>
      </c>
      <c r="C1013">
        <v>34964545</v>
      </c>
      <c r="D1013" t="s">
        <v>233</v>
      </c>
      <c r="G1013" t="s">
        <v>234</v>
      </c>
      <c r="I1013">
        <v>17.260000000000002</v>
      </c>
      <c r="J1013">
        <v>18.347476</v>
      </c>
      <c r="K1013">
        <v>0.88880999999999999</v>
      </c>
      <c r="L1013">
        <v>0.19450000000000001</v>
      </c>
      <c r="M1013" t="b">
        <v>1</v>
      </c>
      <c r="N1013">
        <v>1</v>
      </c>
    </row>
    <row r="1014" spans="1:14">
      <c r="A1014" s="28">
        <v>43722.291666666664</v>
      </c>
      <c r="B1014" s="28">
        <v>43722.125</v>
      </c>
      <c r="C1014">
        <v>34964545</v>
      </c>
      <c r="D1014" t="s">
        <v>233</v>
      </c>
      <c r="G1014" t="s">
        <v>234</v>
      </c>
      <c r="I1014">
        <v>15.4</v>
      </c>
      <c r="J1014">
        <v>17.509846</v>
      </c>
      <c r="K1014">
        <v>1.922974</v>
      </c>
      <c r="L1014">
        <v>0.18937200000000001</v>
      </c>
      <c r="M1014" t="b">
        <v>1</v>
      </c>
      <c r="N1014">
        <v>1</v>
      </c>
    </row>
    <row r="1015" spans="1:14">
      <c r="A1015" s="28">
        <v>43722.333333333336</v>
      </c>
      <c r="B1015" s="28">
        <v>43722.166666666664</v>
      </c>
      <c r="C1015">
        <v>34964545</v>
      </c>
      <c r="D1015" t="s">
        <v>233</v>
      </c>
      <c r="G1015" t="s">
        <v>234</v>
      </c>
      <c r="I1015">
        <v>16.59</v>
      </c>
      <c r="J1015">
        <v>18.02974</v>
      </c>
      <c r="K1015">
        <v>1.261725</v>
      </c>
      <c r="L1015">
        <v>0.18051500000000001</v>
      </c>
      <c r="M1015" t="b">
        <v>1</v>
      </c>
      <c r="N1015">
        <v>1</v>
      </c>
    </row>
    <row r="1016" spans="1:14">
      <c r="A1016" s="28">
        <v>43722.375</v>
      </c>
      <c r="B1016" s="28">
        <v>43722.208333333336</v>
      </c>
      <c r="C1016">
        <v>34964545</v>
      </c>
      <c r="D1016" t="s">
        <v>233</v>
      </c>
      <c r="G1016" t="s">
        <v>234</v>
      </c>
      <c r="I1016">
        <v>15.44</v>
      </c>
      <c r="J1016">
        <v>17.924111</v>
      </c>
      <c r="K1016">
        <v>2.347782</v>
      </c>
      <c r="L1016">
        <v>0.13799600000000001</v>
      </c>
      <c r="M1016" t="b">
        <v>1</v>
      </c>
      <c r="N1016">
        <v>1</v>
      </c>
    </row>
    <row r="1017" spans="1:14">
      <c r="A1017" s="28">
        <v>43722.416666666664</v>
      </c>
      <c r="B1017" s="28">
        <v>43722.25</v>
      </c>
      <c r="C1017">
        <v>34964545</v>
      </c>
      <c r="D1017" t="s">
        <v>233</v>
      </c>
      <c r="G1017" t="s">
        <v>234</v>
      </c>
      <c r="I1017">
        <v>18.37</v>
      </c>
      <c r="J1017">
        <v>19.867270000000001</v>
      </c>
      <c r="K1017">
        <v>1.3977109999999999</v>
      </c>
      <c r="L1017">
        <v>0.103726</v>
      </c>
      <c r="M1017" t="b">
        <v>1</v>
      </c>
      <c r="N1017">
        <v>1</v>
      </c>
    </row>
    <row r="1018" spans="1:14">
      <c r="A1018" s="28">
        <v>43722.458333333336</v>
      </c>
      <c r="B1018" s="28">
        <v>43722.291666666664</v>
      </c>
      <c r="C1018">
        <v>34964545</v>
      </c>
      <c r="D1018" t="s">
        <v>233</v>
      </c>
      <c r="G1018" t="s">
        <v>234</v>
      </c>
      <c r="I1018">
        <v>18.04</v>
      </c>
      <c r="J1018">
        <v>19.574985000000002</v>
      </c>
      <c r="K1018">
        <v>1.4313720000000001</v>
      </c>
      <c r="L1018">
        <v>0.10111199999999999</v>
      </c>
      <c r="M1018" t="b">
        <v>1</v>
      </c>
      <c r="N1018">
        <v>1</v>
      </c>
    </row>
    <row r="1019" spans="1:14">
      <c r="A1019" s="28">
        <v>43722.5</v>
      </c>
      <c r="B1019" s="28">
        <v>43722.333333333336</v>
      </c>
      <c r="C1019">
        <v>34964545</v>
      </c>
      <c r="D1019" t="s">
        <v>233</v>
      </c>
      <c r="G1019" t="s">
        <v>234</v>
      </c>
      <c r="I1019">
        <v>17.23</v>
      </c>
      <c r="J1019">
        <v>21.102229999999999</v>
      </c>
      <c r="K1019">
        <v>3.7482129999999998</v>
      </c>
      <c r="L1019">
        <v>0.124851</v>
      </c>
      <c r="M1019" t="b">
        <v>1</v>
      </c>
      <c r="N1019">
        <v>1</v>
      </c>
    </row>
    <row r="1020" spans="1:14">
      <c r="A1020" s="28">
        <v>43722.541666666664</v>
      </c>
      <c r="B1020" s="28">
        <v>43722.375</v>
      </c>
      <c r="C1020">
        <v>34964545</v>
      </c>
      <c r="D1020" t="s">
        <v>233</v>
      </c>
      <c r="G1020" t="s">
        <v>234</v>
      </c>
      <c r="I1020">
        <v>21.11</v>
      </c>
      <c r="J1020">
        <v>24.536327</v>
      </c>
      <c r="K1020">
        <v>3.2945060000000002</v>
      </c>
      <c r="L1020">
        <v>0.13015499999999999</v>
      </c>
      <c r="M1020" t="b">
        <v>1</v>
      </c>
      <c r="N1020">
        <v>1</v>
      </c>
    </row>
    <row r="1021" spans="1:14">
      <c r="A1021" s="28">
        <v>43722.583333333336</v>
      </c>
      <c r="B1021" s="28">
        <v>43722.416666666664</v>
      </c>
      <c r="C1021">
        <v>34964545</v>
      </c>
      <c r="D1021" t="s">
        <v>233</v>
      </c>
      <c r="G1021" t="s">
        <v>234</v>
      </c>
      <c r="I1021">
        <v>20.75</v>
      </c>
      <c r="J1021">
        <v>22.620716999999999</v>
      </c>
      <c r="K1021">
        <v>1.749166</v>
      </c>
      <c r="L1021">
        <v>0.126551</v>
      </c>
      <c r="M1021" t="b">
        <v>1</v>
      </c>
      <c r="N1021">
        <v>1</v>
      </c>
    </row>
    <row r="1022" spans="1:14">
      <c r="A1022" s="28">
        <v>43722.625</v>
      </c>
      <c r="B1022" s="28">
        <v>43722.458333333336</v>
      </c>
      <c r="C1022">
        <v>34964545</v>
      </c>
      <c r="D1022" t="s">
        <v>233</v>
      </c>
      <c r="G1022" t="s">
        <v>234</v>
      </c>
      <c r="I1022">
        <v>22.59</v>
      </c>
      <c r="J1022">
        <v>25.333587000000001</v>
      </c>
      <c r="K1022">
        <v>2.5239889999999998</v>
      </c>
      <c r="L1022">
        <v>0.21959799999999999</v>
      </c>
      <c r="M1022" t="b">
        <v>1</v>
      </c>
      <c r="N1022">
        <v>1</v>
      </c>
    </row>
    <row r="1023" spans="1:14">
      <c r="A1023" s="28">
        <v>43722.666666666664</v>
      </c>
      <c r="B1023" s="28">
        <v>43722.5</v>
      </c>
      <c r="C1023">
        <v>34964545</v>
      </c>
      <c r="D1023" t="s">
        <v>233</v>
      </c>
      <c r="G1023" t="s">
        <v>234</v>
      </c>
      <c r="I1023">
        <v>23.34</v>
      </c>
      <c r="J1023">
        <v>26.688141000000002</v>
      </c>
      <c r="K1023">
        <v>3.08724</v>
      </c>
      <c r="L1023">
        <v>0.263401</v>
      </c>
      <c r="M1023" t="b">
        <v>1</v>
      </c>
      <c r="N1023">
        <v>1</v>
      </c>
    </row>
    <row r="1024" spans="1:14">
      <c r="A1024" s="28">
        <v>43722.708333333336</v>
      </c>
      <c r="B1024" s="28">
        <v>43722.541666666664</v>
      </c>
      <c r="C1024">
        <v>34964545</v>
      </c>
      <c r="D1024" t="s">
        <v>233</v>
      </c>
      <c r="G1024" t="s">
        <v>234</v>
      </c>
      <c r="I1024">
        <v>24.14</v>
      </c>
      <c r="J1024">
        <v>28.196956</v>
      </c>
      <c r="K1024">
        <v>3.7578079999999998</v>
      </c>
      <c r="L1024">
        <v>0.29664800000000002</v>
      </c>
      <c r="M1024" t="b">
        <v>1</v>
      </c>
      <c r="N1024">
        <v>1</v>
      </c>
    </row>
    <row r="1025" spans="1:14">
      <c r="A1025" s="28">
        <v>43722.75</v>
      </c>
      <c r="B1025" s="28">
        <v>43722.583333333336</v>
      </c>
      <c r="C1025">
        <v>34964545</v>
      </c>
      <c r="D1025" t="s">
        <v>233</v>
      </c>
      <c r="G1025" t="s">
        <v>234</v>
      </c>
      <c r="I1025">
        <v>23.57</v>
      </c>
      <c r="J1025">
        <v>27.062415000000001</v>
      </c>
      <c r="K1025">
        <v>3.1890489999999998</v>
      </c>
      <c r="L1025">
        <v>0.29919899999999999</v>
      </c>
      <c r="M1025" t="b">
        <v>1</v>
      </c>
      <c r="N1025">
        <v>1</v>
      </c>
    </row>
    <row r="1026" spans="1:14">
      <c r="A1026" s="28">
        <v>43722.791666666664</v>
      </c>
      <c r="B1026" s="28">
        <v>43722.625</v>
      </c>
      <c r="C1026">
        <v>34964545</v>
      </c>
      <c r="D1026" t="s">
        <v>233</v>
      </c>
      <c r="G1026" t="s">
        <v>234</v>
      </c>
      <c r="I1026">
        <v>45.35</v>
      </c>
      <c r="J1026">
        <v>48.015891000000003</v>
      </c>
      <c r="K1026">
        <v>2.3075570000000001</v>
      </c>
      <c r="L1026">
        <v>0.35916799999999999</v>
      </c>
      <c r="M1026" t="b">
        <v>1</v>
      </c>
      <c r="N1026">
        <v>1</v>
      </c>
    </row>
    <row r="1027" spans="1:14">
      <c r="A1027" s="28">
        <v>43722.833333333336</v>
      </c>
      <c r="B1027" s="28">
        <v>43722.666666666664</v>
      </c>
      <c r="C1027">
        <v>34964545</v>
      </c>
      <c r="D1027" t="s">
        <v>233</v>
      </c>
      <c r="G1027" t="s">
        <v>234</v>
      </c>
      <c r="I1027">
        <v>24.7</v>
      </c>
      <c r="J1027">
        <v>27.279216999999999</v>
      </c>
      <c r="K1027">
        <v>2.3828049999999998</v>
      </c>
      <c r="L1027">
        <v>0.198078</v>
      </c>
      <c r="M1027" t="b">
        <v>1</v>
      </c>
      <c r="N1027">
        <v>1</v>
      </c>
    </row>
    <row r="1028" spans="1:14">
      <c r="A1028" s="28">
        <v>43722.875</v>
      </c>
      <c r="B1028" s="28">
        <v>43722.708333333336</v>
      </c>
      <c r="C1028">
        <v>34964545</v>
      </c>
      <c r="D1028" t="s">
        <v>233</v>
      </c>
      <c r="G1028" t="s">
        <v>234</v>
      </c>
      <c r="I1028">
        <v>29.48</v>
      </c>
      <c r="J1028">
        <v>32.177304999999997</v>
      </c>
      <c r="K1028">
        <v>2.4237649999999999</v>
      </c>
      <c r="L1028">
        <v>0.27687400000000001</v>
      </c>
      <c r="M1028" t="b">
        <v>1</v>
      </c>
      <c r="N1028">
        <v>1</v>
      </c>
    </row>
    <row r="1029" spans="1:14">
      <c r="A1029" s="28">
        <v>43722.916666666664</v>
      </c>
      <c r="B1029" s="28">
        <v>43722.75</v>
      </c>
      <c r="C1029">
        <v>34964545</v>
      </c>
      <c r="D1029" t="s">
        <v>233</v>
      </c>
      <c r="G1029" t="s">
        <v>234</v>
      </c>
      <c r="I1029">
        <v>24.88</v>
      </c>
      <c r="J1029">
        <v>28.516670999999999</v>
      </c>
      <c r="K1029">
        <v>3.300354</v>
      </c>
      <c r="L1029">
        <v>0.34131699999999998</v>
      </c>
      <c r="M1029" t="b">
        <v>1</v>
      </c>
      <c r="N1029">
        <v>1</v>
      </c>
    </row>
    <row r="1030" spans="1:14">
      <c r="A1030" s="28">
        <v>43722.958333333336</v>
      </c>
      <c r="B1030" s="28">
        <v>43722.791666666664</v>
      </c>
      <c r="C1030">
        <v>34964545</v>
      </c>
      <c r="D1030" t="s">
        <v>233</v>
      </c>
      <c r="G1030" t="s">
        <v>234</v>
      </c>
      <c r="I1030">
        <v>24.09</v>
      </c>
      <c r="J1030">
        <v>26.740134999999999</v>
      </c>
      <c r="K1030">
        <v>2.2043870000000001</v>
      </c>
      <c r="L1030">
        <v>0.444081</v>
      </c>
      <c r="M1030" t="b">
        <v>1</v>
      </c>
      <c r="N1030">
        <v>1</v>
      </c>
    </row>
    <row r="1031" spans="1:14">
      <c r="A1031" s="28">
        <v>43723</v>
      </c>
      <c r="B1031" s="28">
        <v>43722.833333333336</v>
      </c>
      <c r="C1031">
        <v>34964545</v>
      </c>
      <c r="D1031" t="s">
        <v>233</v>
      </c>
      <c r="G1031" t="s">
        <v>234</v>
      </c>
      <c r="I1031">
        <v>22.19</v>
      </c>
      <c r="J1031">
        <v>23.227653</v>
      </c>
      <c r="K1031">
        <v>0.543323</v>
      </c>
      <c r="L1031">
        <v>0.49849599999999999</v>
      </c>
      <c r="M1031" t="b">
        <v>1</v>
      </c>
      <c r="N1031">
        <v>1</v>
      </c>
    </row>
    <row r="1032" spans="1:14">
      <c r="A1032" s="28">
        <v>43723.041666666664</v>
      </c>
      <c r="B1032" s="28">
        <v>43722.875</v>
      </c>
      <c r="C1032">
        <v>34964545</v>
      </c>
      <c r="D1032" t="s">
        <v>233</v>
      </c>
      <c r="G1032" t="s">
        <v>234</v>
      </c>
      <c r="I1032">
        <v>21.29</v>
      </c>
      <c r="J1032">
        <v>23.208092000000001</v>
      </c>
      <c r="K1032">
        <v>1.461748</v>
      </c>
      <c r="L1032">
        <v>0.458011</v>
      </c>
      <c r="M1032" t="b">
        <v>1</v>
      </c>
      <c r="N1032">
        <v>1</v>
      </c>
    </row>
    <row r="1033" spans="1:14">
      <c r="A1033" s="28">
        <v>43723.083333333336</v>
      </c>
      <c r="B1033" s="28">
        <v>43722.916666666664</v>
      </c>
      <c r="C1033">
        <v>34964545</v>
      </c>
      <c r="D1033" t="s">
        <v>233</v>
      </c>
      <c r="G1033" t="s">
        <v>234</v>
      </c>
      <c r="I1033">
        <v>21.88</v>
      </c>
      <c r="J1033">
        <v>23.503378999999999</v>
      </c>
      <c r="K1033">
        <v>1.1577569999999999</v>
      </c>
      <c r="L1033">
        <v>0.46478900000000001</v>
      </c>
      <c r="M1033" t="b">
        <v>1</v>
      </c>
      <c r="N1033">
        <v>1</v>
      </c>
    </row>
    <row r="1034" spans="1:14">
      <c r="A1034" s="28">
        <v>43723.125</v>
      </c>
      <c r="B1034" s="28">
        <v>43722.958333333336</v>
      </c>
      <c r="C1034">
        <v>34964545</v>
      </c>
      <c r="D1034" t="s">
        <v>233</v>
      </c>
      <c r="G1034" t="s">
        <v>234</v>
      </c>
      <c r="I1034">
        <v>19.350000000000001</v>
      </c>
      <c r="J1034">
        <v>21.364854999999999</v>
      </c>
      <c r="K1034">
        <v>1.5734950000000001</v>
      </c>
      <c r="L1034">
        <v>0.440527</v>
      </c>
      <c r="M1034" t="b">
        <v>1</v>
      </c>
      <c r="N1034">
        <v>1</v>
      </c>
    </row>
    <row r="1035" spans="1:14">
      <c r="A1035" s="28">
        <v>43723.166666666664</v>
      </c>
      <c r="B1035" s="28">
        <v>43723</v>
      </c>
      <c r="C1035">
        <v>34964545</v>
      </c>
      <c r="D1035" t="s">
        <v>233</v>
      </c>
      <c r="G1035" t="s">
        <v>234</v>
      </c>
      <c r="I1035">
        <v>17.11</v>
      </c>
      <c r="J1035">
        <v>17.765706999999999</v>
      </c>
      <c r="K1035">
        <v>0.26803100000000002</v>
      </c>
      <c r="L1035">
        <v>0.38767600000000002</v>
      </c>
      <c r="M1035" t="b">
        <v>1</v>
      </c>
      <c r="N1035">
        <v>1</v>
      </c>
    </row>
    <row r="1036" spans="1:14">
      <c r="A1036" s="28">
        <v>43723.208333333336</v>
      </c>
      <c r="B1036" s="28">
        <v>43723.041666666664</v>
      </c>
      <c r="C1036">
        <v>34964545</v>
      </c>
      <c r="D1036" t="s">
        <v>233</v>
      </c>
      <c r="G1036" t="s">
        <v>234</v>
      </c>
      <c r="I1036">
        <v>16.7</v>
      </c>
      <c r="J1036">
        <v>17.046858</v>
      </c>
      <c r="K1036">
        <v>0</v>
      </c>
      <c r="L1036">
        <v>0.35019099999999997</v>
      </c>
      <c r="M1036" t="b">
        <v>1</v>
      </c>
      <c r="N1036">
        <v>1</v>
      </c>
    </row>
    <row r="1037" spans="1:14">
      <c r="A1037" s="28">
        <v>43723.25</v>
      </c>
      <c r="B1037" s="28">
        <v>43723.083333333336</v>
      </c>
      <c r="C1037">
        <v>34964545</v>
      </c>
      <c r="D1037" t="s">
        <v>233</v>
      </c>
      <c r="G1037" t="s">
        <v>234</v>
      </c>
      <c r="I1037">
        <v>15.33</v>
      </c>
      <c r="J1037">
        <v>15.604547999999999</v>
      </c>
      <c r="K1037">
        <v>0</v>
      </c>
      <c r="L1037">
        <v>0.27954800000000002</v>
      </c>
      <c r="M1037" t="b">
        <v>1</v>
      </c>
      <c r="N1037">
        <v>1</v>
      </c>
    </row>
    <row r="1038" spans="1:14">
      <c r="A1038" s="28">
        <v>43723.291666666664</v>
      </c>
      <c r="B1038" s="28">
        <v>43723.125</v>
      </c>
      <c r="C1038">
        <v>34964545</v>
      </c>
      <c r="D1038" t="s">
        <v>233</v>
      </c>
      <c r="G1038" t="s">
        <v>234</v>
      </c>
      <c r="I1038">
        <v>14.99</v>
      </c>
      <c r="J1038">
        <v>15.212968999999999</v>
      </c>
      <c r="K1038">
        <v>0</v>
      </c>
      <c r="L1038">
        <v>0.227135</v>
      </c>
      <c r="M1038" t="b">
        <v>1</v>
      </c>
      <c r="N1038">
        <v>1</v>
      </c>
    </row>
    <row r="1039" spans="1:14">
      <c r="A1039" s="28">
        <v>43723.333333333336</v>
      </c>
      <c r="B1039" s="28">
        <v>43723.166666666664</v>
      </c>
      <c r="C1039">
        <v>34964545</v>
      </c>
      <c r="D1039" t="s">
        <v>233</v>
      </c>
      <c r="G1039" t="s">
        <v>234</v>
      </c>
      <c r="I1039">
        <v>14.83</v>
      </c>
      <c r="J1039">
        <v>15.014695</v>
      </c>
      <c r="K1039">
        <v>0</v>
      </c>
      <c r="L1039">
        <v>0.189695</v>
      </c>
      <c r="M1039" t="b">
        <v>1</v>
      </c>
      <c r="N1039">
        <v>1</v>
      </c>
    </row>
    <row r="1040" spans="1:14">
      <c r="A1040" s="28">
        <v>43723.375</v>
      </c>
      <c r="B1040" s="28">
        <v>43723.208333333336</v>
      </c>
      <c r="C1040">
        <v>34964545</v>
      </c>
      <c r="D1040" t="s">
        <v>233</v>
      </c>
      <c r="G1040" t="s">
        <v>234</v>
      </c>
      <c r="I1040">
        <v>15.06</v>
      </c>
      <c r="J1040">
        <v>15.243366999999999</v>
      </c>
      <c r="K1040">
        <v>0</v>
      </c>
      <c r="L1040">
        <v>0.1867</v>
      </c>
      <c r="M1040" t="b">
        <v>1</v>
      </c>
      <c r="N1040">
        <v>1</v>
      </c>
    </row>
    <row r="1041" spans="1:14">
      <c r="A1041" s="28">
        <v>43723.416666666664</v>
      </c>
      <c r="B1041" s="28">
        <v>43723.25</v>
      </c>
      <c r="C1041">
        <v>34964545</v>
      </c>
      <c r="D1041" t="s">
        <v>233</v>
      </c>
      <c r="G1041" t="s">
        <v>234</v>
      </c>
      <c r="I1041">
        <v>15.01</v>
      </c>
      <c r="J1041">
        <v>15.185014000000001</v>
      </c>
      <c r="K1041">
        <v>0</v>
      </c>
      <c r="L1041">
        <v>0.176681</v>
      </c>
      <c r="M1041" t="b">
        <v>1</v>
      </c>
      <c r="N1041">
        <v>1</v>
      </c>
    </row>
    <row r="1042" spans="1:14">
      <c r="A1042" s="28">
        <v>43723.458333333336</v>
      </c>
      <c r="B1042" s="28">
        <v>43723.291666666664</v>
      </c>
      <c r="C1042">
        <v>34964545</v>
      </c>
      <c r="D1042" t="s">
        <v>233</v>
      </c>
      <c r="G1042" t="s">
        <v>234</v>
      </c>
      <c r="I1042">
        <v>14.18</v>
      </c>
      <c r="J1042">
        <v>14.312153</v>
      </c>
      <c r="K1042">
        <v>0</v>
      </c>
      <c r="L1042">
        <v>0.13465299999999999</v>
      </c>
      <c r="M1042" t="b">
        <v>1</v>
      </c>
      <c r="N1042">
        <v>1</v>
      </c>
    </row>
    <row r="1043" spans="1:14">
      <c r="A1043" s="28">
        <v>43723.5</v>
      </c>
      <c r="B1043" s="28">
        <v>43723.333333333336</v>
      </c>
      <c r="C1043">
        <v>34964545</v>
      </c>
      <c r="D1043" t="s">
        <v>233</v>
      </c>
      <c r="G1043" t="s">
        <v>234</v>
      </c>
      <c r="I1043">
        <v>15.98</v>
      </c>
      <c r="J1043">
        <v>16.152263000000001</v>
      </c>
      <c r="K1043">
        <v>0</v>
      </c>
      <c r="L1043">
        <v>0.172263</v>
      </c>
      <c r="M1043" t="b">
        <v>1</v>
      </c>
      <c r="N1043">
        <v>1</v>
      </c>
    </row>
    <row r="1044" spans="1:14">
      <c r="A1044" s="28">
        <v>43723.541666666664</v>
      </c>
      <c r="B1044" s="28">
        <v>43723.375</v>
      </c>
      <c r="C1044">
        <v>34964545</v>
      </c>
      <c r="D1044" t="s">
        <v>233</v>
      </c>
      <c r="G1044" t="s">
        <v>234</v>
      </c>
      <c r="I1044">
        <v>18.93</v>
      </c>
      <c r="J1044">
        <v>19.402978999999998</v>
      </c>
      <c r="K1044">
        <v>0.20766799999999999</v>
      </c>
      <c r="L1044">
        <v>0.26864500000000002</v>
      </c>
      <c r="M1044" t="b">
        <v>1</v>
      </c>
      <c r="N1044">
        <v>1</v>
      </c>
    </row>
    <row r="1045" spans="1:14">
      <c r="A1045" s="28">
        <v>43723.583333333336</v>
      </c>
      <c r="B1045" s="28">
        <v>43723.416666666664</v>
      </c>
      <c r="C1045">
        <v>34964545</v>
      </c>
      <c r="D1045" t="s">
        <v>233</v>
      </c>
      <c r="G1045" t="s">
        <v>234</v>
      </c>
      <c r="I1045">
        <v>20.71</v>
      </c>
      <c r="J1045">
        <v>21.443386</v>
      </c>
      <c r="K1045">
        <v>0.41176499999999999</v>
      </c>
      <c r="L1045">
        <v>0.32662000000000002</v>
      </c>
      <c r="M1045" t="b">
        <v>1</v>
      </c>
      <c r="N1045">
        <v>1</v>
      </c>
    </row>
    <row r="1046" spans="1:14">
      <c r="A1046" s="28">
        <v>43723.625</v>
      </c>
      <c r="B1046" s="28">
        <v>43723.458333333336</v>
      </c>
      <c r="C1046">
        <v>34964545</v>
      </c>
      <c r="D1046" t="s">
        <v>233</v>
      </c>
      <c r="G1046" t="s">
        <v>234</v>
      </c>
      <c r="I1046">
        <v>19.46</v>
      </c>
      <c r="J1046">
        <v>20.531072000000002</v>
      </c>
      <c r="K1046">
        <v>0.56507700000000005</v>
      </c>
      <c r="L1046">
        <v>0.50682799999999995</v>
      </c>
      <c r="M1046" t="b">
        <v>1</v>
      </c>
      <c r="N1046">
        <v>1</v>
      </c>
    </row>
    <row r="1047" spans="1:14">
      <c r="A1047" s="28">
        <v>43723.666666666664</v>
      </c>
      <c r="B1047" s="28">
        <v>43723.5</v>
      </c>
      <c r="C1047">
        <v>34964545</v>
      </c>
      <c r="D1047" t="s">
        <v>233</v>
      </c>
      <c r="G1047" t="s">
        <v>234</v>
      </c>
      <c r="I1047">
        <v>22.14</v>
      </c>
      <c r="J1047">
        <v>24.62182</v>
      </c>
      <c r="K1047">
        <v>1.9845079999999999</v>
      </c>
      <c r="L1047">
        <v>0.49731300000000001</v>
      </c>
      <c r="M1047" t="b">
        <v>1</v>
      </c>
      <c r="N1047">
        <v>1</v>
      </c>
    </row>
    <row r="1048" spans="1:14">
      <c r="A1048" s="28">
        <v>43723.708333333336</v>
      </c>
      <c r="B1048" s="28">
        <v>43723.541666666664</v>
      </c>
      <c r="C1048">
        <v>34964545</v>
      </c>
      <c r="D1048" t="s">
        <v>233</v>
      </c>
      <c r="G1048" t="s">
        <v>234</v>
      </c>
      <c r="I1048">
        <v>22.84</v>
      </c>
      <c r="J1048">
        <v>26.214093999999999</v>
      </c>
      <c r="K1048">
        <v>2.8347829999999998</v>
      </c>
      <c r="L1048">
        <v>0.54014399999999996</v>
      </c>
      <c r="M1048" t="b">
        <v>1</v>
      </c>
      <c r="N1048">
        <v>1</v>
      </c>
    </row>
    <row r="1049" spans="1:14">
      <c r="A1049" s="28">
        <v>43723.75</v>
      </c>
      <c r="B1049" s="28">
        <v>43723.583333333336</v>
      </c>
      <c r="C1049">
        <v>34964545</v>
      </c>
      <c r="D1049" t="s">
        <v>233</v>
      </c>
      <c r="G1049" t="s">
        <v>234</v>
      </c>
      <c r="I1049">
        <v>34.58</v>
      </c>
      <c r="J1049">
        <v>41.905608000000001</v>
      </c>
      <c r="K1049">
        <v>6.5364269999999998</v>
      </c>
      <c r="L1049">
        <v>0.78584699999999996</v>
      </c>
      <c r="M1049" t="b">
        <v>1</v>
      </c>
      <c r="N1049">
        <v>1</v>
      </c>
    </row>
    <row r="1050" spans="1:14">
      <c r="A1050" s="28">
        <v>43723.791666666664</v>
      </c>
      <c r="B1050" s="28">
        <v>43723.625</v>
      </c>
      <c r="C1050">
        <v>34964545</v>
      </c>
      <c r="D1050" t="s">
        <v>233</v>
      </c>
      <c r="G1050" t="s">
        <v>234</v>
      </c>
      <c r="I1050">
        <v>26.53</v>
      </c>
      <c r="J1050">
        <v>29.222325999999999</v>
      </c>
      <c r="K1050">
        <v>2.1261190000000001</v>
      </c>
      <c r="L1050">
        <v>0.56454099999999996</v>
      </c>
      <c r="M1050" t="b">
        <v>1</v>
      </c>
      <c r="N1050">
        <v>1</v>
      </c>
    </row>
    <row r="1051" spans="1:14">
      <c r="A1051" s="28">
        <v>43723.833333333336</v>
      </c>
      <c r="B1051" s="28">
        <v>43723.666666666664</v>
      </c>
      <c r="C1051">
        <v>34964545</v>
      </c>
      <c r="D1051" t="s">
        <v>233</v>
      </c>
      <c r="G1051" t="s">
        <v>234</v>
      </c>
      <c r="I1051">
        <v>49.66</v>
      </c>
      <c r="J1051">
        <v>54.738011999999998</v>
      </c>
      <c r="K1051">
        <v>3.9717530000000001</v>
      </c>
      <c r="L1051">
        <v>1.1020920000000001</v>
      </c>
      <c r="M1051" t="b">
        <v>1</v>
      </c>
      <c r="N1051">
        <v>1</v>
      </c>
    </row>
    <row r="1052" spans="1:14">
      <c r="A1052" s="28">
        <v>43723.875</v>
      </c>
      <c r="B1052" s="28">
        <v>43723.708333333336</v>
      </c>
      <c r="C1052">
        <v>34964545</v>
      </c>
      <c r="D1052" t="s">
        <v>233</v>
      </c>
      <c r="G1052" t="s">
        <v>234</v>
      </c>
      <c r="I1052">
        <v>73.8</v>
      </c>
      <c r="J1052">
        <v>92.103656999999998</v>
      </c>
      <c r="K1052">
        <v>16.388223</v>
      </c>
      <c r="L1052">
        <v>1.9187669999999999</v>
      </c>
      <c r="M1052" t="b">
        <v>1</v>
      </c>
      <c r="N1052">
        <v>1</v>
      </c>
    </row>
    <row r="1053" spans="1:14">
      <c r="A1053" s="28">
        <v>43723.916666666664</v>
      </c>
      <c r="B1053" s="28">
        <v>43723.75</v>
      </c>
      <c r="C1053">
        <v>34964545</v>
      </c>
      <c r="D1053" t="s">
        <v>233</v>
      </c>
      <c r="G1053" t="s">
        <v>234</v>
      </c>
      <c r="I1053">
        <v>39.33</v>
      </c>
      <c r="J1053">
        <v>43.285037000000003</v>
      </c>
      <c r="K1053">
        <v>3.004772</v>
      </c>
      <c r="L1053">
        <v>0.95526500000000003</v>
      </c>
      <c r="M1053" t="b">
        <v>1</v>
      </c>
      <c r="N1053">
        <v>1</v>
      </c>
    </row>
    <row r="1054" spans="1:14">
      <c r="A1054" s="28">
        <v>43723.958333333336</v>
      </c>
      <c r="B1054" s="28">
        <v>43723.791666666664</v>
      </c>
      <c r="C1054">
        <v>34964545</v>
      </c>
      <c r="D1054" t="s">
        <v>233</v>
      </c>
      <c r="G1054" t="s">
        <v>234</v>
      </c>
      <c r="I1054">
        <v>60.36</v>
      </c>
      <c r="J1054">
        <v>66.090483000000006</v>
      </c>
      <c r="K1054">
        <v>4.502739</v>
      </c>
      <c r="L1054">
        <v>1.2285779999999999</v>
      </c>
      <c r="M1054" t="b">
        <v>1</v>
      </c>
      <c r="N1054">
        <v>1</v>
      </c>
    </row>
    <row r="1055" spans="1:14">
      <c r="A1055" s="28">
        <v>43724</v>
      </c>
      <c r="B1055" s="28">
        <v>43723.833333333336</v>
      </c>
      <c r="C1055">
        <v>34964545</v>
      </c>
      <c r="D1055" t="s">
        <v>233</v>
      </c>
      <c r="G1055" t="s">
        <v>234</v>
      </c>
      <c r="I1055">
        <v>58.71</v>
      </c>
      <c r="J1055">
        <v>73.326993000000002</v>
      </c>
      <c r="K1055">
        <v>13.588528</v>
      </c>
      <c r="L1055">
        <v>1.0334639999999999</v>
      </c>
      <c r="M1055" t="b">
        <v>1</v>
      </c>
      <c r="N1055">
        <v>1</v>
      </c>
    </row>
    <row r="1056" spans="1:14">
      <c r="A1056" s="28">
        <v>43724.041666666664</v>
      </c>
      <c r="B1056" s="28">
        <v>43723.875</v>
      </c>
      <c r="C1056">
        <v>34964545</v>
      </c>
      <c r="D1056" t="s">
        <v>233</v>
      </c>
      <c r="G1056" t="s">
        <v>234</v>
      </c>
      <c r="I1056">
        <v>25.5</v>
      </c>
      <c r="J1056">
        <v>26.597608999999999</v>
      </c>
      <c r="K1056">
        <v>0.76863099999999995</v>
      </c>
      <c r="L1056">
        <v>0.32814500000000002</v>
      </c>
      <c r="M1056" t="b">
        <v>1</v>
      </c>
      <c r="N1056">
        <v>1</v>
      </c>
    </row>
    <row r="1057" spans="1:14">
      <c r="A1057" s="28">
        <v>43724.083333333336</v>
      </c>
      <c r="B1057" s="28">
        <v>43723.916666666664</v>
      </c>
      <c r="C1057">
        <v>34964545</v>
      </c>
      <c r="D1057" t="s">
        <v>233</v>
      </c>
      <c r="G1057" t="s">
        <v>234</v>
      </c>
      <c r="I1057">
        <v>20.9</v>
      </c>
      <c r="J1057">
        <v>21.528323</v>
      </c>
      <c r="K1057">
        <v>0.41966799999999999</v>
      </c>
      <c r="L1057">
        <v>0.21365500000000001</v>
      </c>
      <c r="M1057" t="b">
        <v>1</v>
      </c>
      <c r="N1057">
        <v>1</v>
      </c>
    </row>
    <row r="1058" spans="1:14">
      <c r="A1058" s="28">
        <v>43724.125</v>
      </c>
      <c r="B1058" s="28">
        <v>43723.958333333336</v>
      </c>
      <c r="C1058">
        <v>34964545</v>
      </c>
      <c r="D1058" t="s">
        <v>233</v>
      </c>
      <c r="G1058" t="s">
        <v>234</v>
      </c>
      <c r="I1058">
        <v>18.37</v>
      </c>
      <c r="J1058">
        <v>19.417666000000001</v>
      </c>
      <c r="K1058">
        <v>0.81827000000000005</v>
      </c>
      <c r="L1058">
        <v>0.22606299999999999</v>
      </c>
      <c r="M1058" t="b">
        <v>1</v>
      </c>
      <c r="N1058">
        <v>1</v>
      </c>
    </row>
    <row r="1059" spans="1:14">
      <c r="A1059" s="28">
        <v>43724.166666666664</v>
      </c>
      <c r="B1059" s="28">
        <v>43724</v>
      </c>
      <c r="C1059">
        <v>34964545</v>
      </c>
      <c r="D1059" t="s">
        <v>233</v>
      </c>
      <c r="G1059" t="s">
        <v>234</v>
      </c>
      <c r="I1059">
        <v>18.32</v>
      </c>
      <c r="J1059">
        <v>18.747247999999999</v>
      </c>
      <c r="K1059">
        <v>0.2036</v>
      </c>
      <c r="L1059">
        <v>0.22698099999999999</v>
      </c>
      <c r="M1059" t="b">
        <v>1</v>
      </c>
      <c r="N1059">
        <v>1</v>
      </c>
    </row>
    <row r="1060" spans="1:14">
      <c r="A1060" s="28">
        <v>43724.208333333336</v>
      </c>
      <c r="B1060" s="28">
        <v>43724.041666666664</v>
      </c>
      <c r="C1060">
        <v>34964545</v>
      </c>
      <c r="D1060" t="s">
        <v>233</v>
      </c>
      <c r="G1060" t="s">
        <v>234</v>
      </c>
      <c r="I1060">
        <v>18.760000000000002</v>
      </c>
      <c r="J1060">
        <v>19.907436000000001</v>
      </c>
      <c r="K1060">
        <v>0.89176500000000003</v>
      </c>
      <c r="L1060">
        <v>0.25150499999999998</v>
      </c>
      <c r="M1060" t="b">
        <v>1</v>
      </c>
      <c r="N1060">
        <v>1</v>
      </c>
    </row>
    <row r="1061" spans="1:14">
      <c r="A1061" s="28">
        <v>43724.25</v>
      </c>
      <c r="B1061" s="28">
        <v>43724.083333333336</v>
      </c>
      <c r="C1061">
        <v>34964545</v>
      </c>
      <c r="D1061" t="s">
        <v>233</v>
      </c>
      <c r="G1061" t="s">
        <v>234</v>
      </c>
      <c r="I1061">
        <v>17.02</v>
      </c>
      <c r="J1061">
        <v>17.679511000000002</v>
      </c>
      <c r="K1061">
        <v>0.45176899999999998</v>
      </c>
      <c r="L1061">
        <v>0.20357600000000001</v>
      </c>
      <c r="M1061" t="b">
        <v>1</v>
      </c>
      <c r="N1061">
        <v>1</v>
      </c>
    </row>
    <row r="1062" spans="1:14">
      <c r="A1062" s="28">
        <v>43724.291666666664</v>
      </c>
      <c r="B1062" s="28">
        <v>43724.125</v>
      </c>
      <c r="C1062">
        <v>34964545</v>
      </c>
      <c r="D1062" t="s">
        <v>233</v>
      </c>
      <c r="G1062" t="s">
        <v>234</v>
      </c>
      <c r="I1062">
        <v>16.14</v>
      </c>
      <c r="J1062">
        <v>16.687450999999999</v>
      </c>
      <c r="K1062">
        <v>0.40463399999999999</v>
      </c>
      <c r="L1062">
        <v>0.147816</v>
      </c>
      <c r="M1062" t="b">
        <v>1</v>
      </c>
      <c r="N1062">
        <v>1</v>
      </c>
    </row>
    <row r="1063" spans="1:14">
      <c r="A1063" s="28">
        <v>43724.333333333336</v>
      </c>
      <c r="B1063" s="28">
        <v>43724.166666666664</v>
      </c>
      <c r="C1063">
        <v>34964545</v>
      </c>
      <c r="D1063" t="s">
        <v>233</v>
      </c>
      <c r="G1063" t="s">
        <v>234</v>
      </c>
      <c r="I1063">
        <v>16.2</v>
      </c>
      <c r="J1063">
        <v>16.529288000000001</v>
      </c>
      <c r="K1063">
        <v>0.216969</v>
      </c>
      <c r="L1063">
        <v>0.113152</v>
      </c>
      <c r="M1063" t="b">
        <v>1</v>
      </c>
      <c r="N1063">
        <v>1</v>
      </c>
    </row>
    <row r="1064" spans="1:14">
      <c r="A1064" s="28">
        <v>43724.375</v>
      </c>
      <c r="B1064" s="28">
        <v>43724.208333333336</v>
      </c>
      <c r="C1064">
        <v>34964545</v>
      </c>
      <c r="D1064" t="s">
        <v>233</v>
      </c>
      <c r="G1064" t="s">
        <v>234</v>
      </c>
      <c r="I1064">
        <v>18.309999999999999</v>
      </c>
      <c r="J1064">
        <v>18.580652000000001</v>
      </c>
      <c r="K1064">
        <v>0.17035500000000001</v>
      </c>
      <c r="L1064">
        <v>9.7796999999999995E-2</v>
      </c>
      <c r="M1064" t="b">
        <v>1</v>
      </c>
      <c r="N1064">
        <v>1</v>
      </c>
    </row>
    <row r="1065" spans="1:14">
      <c r="A1065" s="28">
        <v>43724.416666666664</v>
      </c>
      <c r="B1065" s="28">
        <v>43724.25</v>
      </c>
      <c r="C1065">
        <v>34964545</v>
      </c>
      <c r="D1065" t="s">
        <v>233</v>
      </c>
      <c r="G1065" t="s">
        <v>234</v>
      </c>
      <c r="I1065">
        <v>21.96</v>
      </c>
      <c r="J1065">
        <v>22.678858000000002</v>
      </c>
      <c r="K1065">
        <v>0.66742999999999997</v>
      </c>
      <c r="L1065">
        <v>5.5594999999999999E-2</v>
      </c>
      <c r="M1065" t="b">
        <v>1</v>
      </c>
      <c r="N1065">
        <v>1</v>
      </c>
    </row>
    <row r="1066" spans="1:14">
      <c r="A1066" s="28">
        <v>43724.458333333336</v>
      </c>
      <c r="B1066" s="28">
        <v>43724.291666666664</v>
      </c>
      <c r="C1066">
        <v>34964545</v>
      </c>
      <c r="D1066" t="s">
        <v>233</v>
      </c>
      <c r="G1066" t="s">
        <v>234</v>
      </c>
      <c r="I1066">
        <v>20.79</v>
      </c>
      <c r="J1066">
        <v>20.876211000000001</v>
      </c>
      <c r="K1066">
        <v>0.138934</v>
      </c>
      <c r="L1066">
        <v>-5.5223000000000001E-2</v>
      </c>
      <c r="M1066" t="b">
        <v>1</v>
      </c>
      <c r="N1066">
        <v>1</v>
      </c>
    </row>
    <row r="1067" spans="1:14">
      <c r="A1067" s="28">
        <v>43724.5</v>
      </c>
      <c r="B1067" s="28">
        <v>43724.333333333336</v>
      </c>
      <c r="C1067">
        <v>34964545</v>
      </c>
      <c r="D1067" t="s">
        <v>233</v>
      </c>
      <c r="G1067" t="s">
        <v>234</v>
      </c>
      <c r="I1067">
        <v>22.5</v>
      </c>
      <c r="J1067">
        <v>22.520066</v>
      </c>
      <c r="K1067">
        <v>4.2887000000000002E-2</v>
      </c>
      <c r="L1067">
        <v>-2.6155000000000001E-2</v>
      </c>
      <c r="M1067" t="b">
        <v>1</v>
      </c>
      <c r="N1067">
        <v>1</v>
      </c>
    </row>
    <row r="1068" spans="1:14">
      <c r="A1068" s="28">
        <v>43724.541666666664</v>
      </c>
      <c r="B1068" s="28">
        <v>43724.375</v>
      </c>
      <c r="C1068">
        <v>34964545</v>
      </c>
      <c r="D1068" t="s">
        <v>233</v>
      </c>
      <c r="G1068" t="s">
        <v>234</v>
      </c>
      <c r="I1068">
        <v>24.39</v>
      </c>
      <c r="J1068">
        <v>24.474008000000001</v>
      </c>
      <c r="K1068">
        <v>0.11059099999999999</v>
      </c>
      <c r="L1068">
        <v>-2.3248999999999999E-2</v>
      </c>
      <c r="M1068" t="b">
        <v>1</v>
      </c>
      <c r="N1068">
        <v>1</v>
      </c>
    </row>
    <row r="1069" spans="1:14">
      <c r="A1069" s="28">
        <v>43724.583333333336</v>
      </c>
      <c r="B1069" s="28">
        <v>43724.416666666664</v>
      </c>
      <c r="C1069">
        <v>34964545</v>
      </c>
      <c r="D1069" t="s">
        <v>233</v>
      </c>
      <c r="G1069" t="s">
        <v>234</v>
      </c>
      <c r="I1069">
        <v>25.94</v>
      </c>
      <c r="J1069">
        <v>28.091664999999999</v>
      </c>
      <c r="K1069">
        <v>2.139707</v>
      </c>
      <c r="L1069">
        <v>1.3624000000000001E-2</v>
      </c>
      <c r="M1069" t="b">
        <v>1</v>
      </c>
      <c r="N1069">
        <v>1</v>
      </c>
    </row>
    <row r="1070" spans="1:14">
      <c r="A1070" s="28">
        <v>43724.625</v>
      </c>
      <c r="B1070" s="28">
        <v>43724.458333333336</v>
      </c>
      <c r="C1070">
        <v>34964545</v>
      </c>
      <c r="D1070" t="s">
        <v>233</v>
      </c>
      <c r="G1070" t="s">
        <v>234</v>
      </c>
      <c r="I1070">
        <v>24.74</v>
      </c>
      <c r="J1070">
        <v>27.329015999999999</v>
      </c>
      <c r="K1070">
        <v>2.455079</v>
      </c>
      <c r="L1070">
        <v>0.13727</v>
      </c>
      <c r="M1070" t="b">
        <v>1</v>
      </c>
      <c r="N1070">
        <v>1</v>
      </c>
    </row>
    <row r="1071" spans="1:14">
      <c r="A1071" s="28">
        <v>43724.666666666664</v>
      </c>
      <c r="B1071" s="28">
        <v>43724.5</v>
      </c>
      <c r="C1071">
        <v>34964545</v>
      </c>
      <c r="D1071" t="s">
        <v>233</v>
      </c>
      <c r="G1071" t="s">
        <v>234</v>
      </c>
      <c r="I1071">
        <v>28.92</v>
      </c>
      <c r="J1071">
        <v>32.121833000000002</v>
      </c>
      <c r="K1071">
        <v>3.0843950000000002</v>
      </c>
      <c r="L1071">
        <v>0.120771</v>
      </c>
      <c r="M1071" t="b">
        <v>1</v>
      </c>
      <c r="N1071">
        <v>1</v>
      </c>
    </row>
    <row r="1072" spans="1:14">
      <c r="A1072" s="28">
        <v>43724.708333333336</v>
      </c>
      <c r="B1072" s="28">
        <v>43724.541666666664</v>
      </c>
      <c r="C1072">
        <v>34964545</v>
      </c>
      <c r="D1072" t="s">
        <v>233</v>
      </c>
      <c r="G1072" t="s">
        <v>234</v>
      </c>
      <c r="I1072">
        <v>29.45</v>
      </c>
      <c r="J1072">
        <v>31.823782000000001</v>
      </c>
      <c r="K1072">
        <v>2.2176840000000002</v>
      </c>
      <c r="L1072">
        <v>0.15859799999999999</v>
      </c>
      <c r="M1072" t="b">
        <v>1</v>
      </c>
      <c r="N1072">
        <v>1</v>
      </c>
    </row>
    <row r="1073" spans="1:14">
      <c r="A1073" s="28">
        <v>43724.75</v>
      </c>
      <c r="B1073" s="28">
        <v>43724.583333333336</v>
      </c>
      <c r="C1073">
        <v>34964545</v>
      </c>
      <c r="D1073" t="s">
        <v>233</v>
      </c>
      <c r="G1073" t="s">
        <v>234</v>
      </c>
      <c r="I1073">
        <v>29.75</v>
      </c>
      <c r="J1073">
        <v>34.465406999999999</v>
      </c>
      <c r="K1073">
        <v>4.4848220000000003</v>
      </c>
      <c r="L1073">
        <v>0.22891900000000001</v>
      </c>
      <c r="M1073" t="b">
        <v>1</v>
      </c>
      <c r="N1073">
        <v>1</v>
      </c>
    </row>
    <row r="1074" spans="1:14">
      <c r="A1074" s="28">
        <v>43724.791666666664</v>
      </c>
      <c r="B1074" s="28">
        <v>43724.625</v>
      </c>
      <c r="C1074">
        <v>34964545</v>
      </c>
      <c r="D1074" t="s">
        <v>233</v>
      </c>
      <c r="G1074" t="s">
        <v>234</v>
      </c>
      <c r="I1074">
        <v>40.880000000000003</v>
      </c>
      <c r="J1074">
        <v>51.854239999999997</v>
      </c>
      <c r="K1074">
        <v>10.469231000000001</v>
      </c>
      <c r="L1074">
        <v>0.50750899999999999</v>
      </c>
      <c r="M1074" t="b">
        <v>1</v>
      </c>
      <c r="N1074">
        <v>1</v>
      </c>
    </row>
    <row r="1075" spans="1:14">
      <c r="A1075" s="28">
        <v>43724.833333333336</v>
      </c>
      <c r="B1075" s="28">
        <v>43724.666666666664</v>
      </c>
      <c r="C1075">
        <v>34964545</v>
      </c>
      <c r="D1075" t="s">
        <v>233</v>
      </c>
      <c r="G1075" t="s">
        <v>234</v>
      </c>
      <c r="I1075">
        <v>77.95</v>
      </c>
      <c r="J1075">
        <v>104.303713</v>
      </c>
      <c r="K1075">
        <v>25.012179</v>
      </c>
      <c r="L1075">
        <v>1.3423670000000001</v>
      </c>
      <c r="M1075" t="b">
        <v>1</v>
      </c>
      <c r="N1075">
        <v>1</v>
      </c>
    </row>
    <row r="1076" spans="1:14">
      <c r="A1076" s="28">
        <v>43724.875</v>
      </c>
      <c r="B1076" s="28">
        <v>43724.708333333336</v>
      </c>
      <c r="C1076">
        <v>34964545</v>
      </c>
      <c r="D1076" t="s">
        <v>233</v>
      </c>
      <c r="G1076" t="s">
        <v>234</v>
      </c>
      <c r="I1076">
        <v>38.86</v>
      </c>
      <c r="J1076">
        <v>47.104906999999997</v>
      </c>
      <c r="K1076">
        <v>7.5774720000000002</v>
      </c>
      <c r="L1076">
        <v>0.667435</v>
      </c>
      <c r="M1076" t="b">
        <v>1</v>
      </c>
      <c r="N1076">
        <v>1</v>
      </c>
    </row>
    <row r="1077" spans="1:14">
      <c r="A1077" s="28">
        <v>43724.916666666664</v>
      </c>
      <c r="B1077" s="28">
        <v>43724.75</v>
      </c>
      <c r="C1077">
        <v>34964545</v>
      </c>
      <c r="D1077" t="s">
        <v>233</v>
      </c>
      <c r="G1077" t="s">
        <v>234</v>
      </c>
      <c r="I1077">
        <v>28.07</v>
      </c>
      <c r="J1077">
        <v>31.877714999999998</v>
      </c>
      <c r="K1077">
        <v>3.365723</v>
      </c>
      <c r="L1077">
        <v>0.441992</v>
      </c>
      <c r="M1077" t="b">
        <v>1</v>
      </c>
      <c r="N1077">
        <v>1</v>
      </c>
    </row>
    <row r="1078" spans="1:14">
      <c r="A1078" s="28">
        <v>43724.958333333336</v>
      </c>
      <c r="B1078" s="28">
        <v>43724.791666666664</v>
      </c>
      <c r="C1078">
        <v>34964545</v>
      </c>
      <c r="D1078" t="s">
        <v>233</v>
      </c>
      <c r="G1078" t="s">
        <v>234</v>
      </c>
      <c r="I1078">
        <v>28.5</v>
      </c>
      <c r="J1078">
        <v>29.630523</v>
      </c>
      <c r="K1078">
        <v>0.78482799999999997</v>
      </c>
      <c r="L1078">
        <v>0.346528</v>
      </c>
      <c r="M1078" t="b">
        <v>1</v>
      </c>
      <c r="N1078">
        <v>1</v>
      </c>
    </row>
    <row r="1079" spans="1:14">
      <c r="A1079" s="28">
        <v>43725</v>
      </c>
      <c r="B1079" s="28">
        <v>43724.833333333336</v>
      </c>
      <c r="C1079">
        <v>34964545</v>
      </c>
      <c r="D1079" t="s">
        <v>233</v>
      </c>
      <c r="G1079" t="s">
        <v>234</v>
      </c>
      <c r="I1079">
        <v>27.73</v>
      </c>
      <c r="J1079">
        <v>29.778593999999998</v>
      </c>
      <c r="K1079">
        <v>1.7567539999999999</v>
      </c>
      <c r="L1079">
        <v>0.29434100000000002</v>
      </c>
      <c r="M1079" t="b">
        <v>1</v>
      </c>
      <c r="N1079">
        <v>1</v>
      </c>
    </row>
    <row r="1080" spans="1:14">
      <c r="A1080" s="28">
        <v>43725.041666666664</v>
      </c>
      <c r="B1080" s="28">
        <v>43724.875</v>
      </c>
      <c r="C1080">
        <v>34964545</v>
      </c>
      <c r="D1080" t="s">
        <v>233</v>
      </c>
      <c r="G1080" t="s">
        <v>234</v>
      </c>
      <c r="I1080">
        <v>24.19</v>
      </c>
      <c r="J1080">
        <v>25.759274999999999</v>
      </c>
      <c r="K1080">
        <v>1.3197300000000001</v>
      </c>
      <c r="L1080">
        <v>0.25371199999999999</v>
      </c>
      <c r="M1080" t="b">
        <v>1</v>
      </c>
      <c r="N1080">
        <v>1</v>
      </c>
    </row>
    <row r="1081" spans="1:14">
      <c r="A1081" s="28">
        <v>43725.083333333336</v>
      </c>
      <c r="B1081" s="28">
        <v>43724.916666666664</v>
      </c>
      <c r="C1081">
        <v>34964545</v>
      </c>
      <c r="D1081" t="s">
        <v>233</v>
      </c>
      <c r="G1081" t="s">
        <v>234</v>
      </c>
      <c r="I1081">
        <v>24.61</v>
      </c>
      <c r="J1081">
        <v>27.284206999999999</v>
      </c>
      <c r="K1081">
        <v>2.3773460000000002</v>
      </c>
      <c r="L1081">
        <v>0.30186099999999999</v>
      </c>
      <c r="M1081" t="b">
        <v>1</v>
      </c>
      <c r="N1081">
        <v>1</v>
      </c>
    </row>
    <row r="1082" spans="1:14">
      <c r="A1082" s="28">
        <v>43725.125</v>
      </c>
      <c r="B1082" s="28">
        <v>43724.958333333336</v>
      </c>
      <c r="C1082">
        <v>34964545</v>
      </c>
      <c r="D1082" t="s">
        <v>233</v>
      </c>
      <c r="G1082" t="s">
        <v>234</v>
      </c>
      <c r="I1082">
        <v>20.3</v>
      </c>
      <c r="J1082">
        <v>21.492533000000002</v>
      </c>
      <c r="K1082">
        <v>0.87540700000000005</v>
      </c>
      <c r="L1082">
        <v>0.31296000000000002</v>
      </c>
      <c r="M1082" t="b">
        <v>1</v>
      </c>
      <c r="N1082">
        <v>1</v>
      </c>
    </row>
    <row r="1083" spans="1:14">
      <c r="A1083" s="28">
        <v>43725.166666666664</v>
      </c>
      <c r="B1083" s="28">
        <v>43725</v>
      </c>
      <c r="C1083">
        <v>34964545</v>
      </c>
      <c r="D1083" t="s">
        <v>233</v>
      </c>
      <c r="G1083" t="s">
        <v>234</v>
      </c>
      <c r="I1083">
        <v>19.12</v>
      </c>
      <c r="J1083">
        <v>20.040023999999999</v>
      </c>
      <c r="K1083">
        <v>0.65215299999999998</v>
      </c>
      <c r="L1083">
        <v>0.272038</v>
      </c>
      <c r="M1083" t="b">
        <v>1</v>
      </c>
      <c r="N1083">
        <v>1</v>
      </c>
    </row>
    <row r="1084" spans="1:14">
      <c r="A1084" s="28">
        <v>43725.208333333336</v>
      </c>
      <c r="B1084" s="28">
        <v>43725.041666666664</v>
      </c>
      <c r="C1084">
        <v>34964545</v>
      </c>
      <c r="D1084" t="s">
        <v>233</v>
      </c>
      <c r="G1084" t="s">
        <v>234</v>
      </c>
      <c r="I1084">
        <v>19.75</v>
      </c>
      <c r="J1084">
        <v>21.644549999999999</v>
      </c>
      <c r="K1084">
        <v>1.5932379999999999</v>
      </c>
      <c r="L1084">
        <v>0.30631199999999997</v>
      </c>
      <c r="M1084" t="b">
        <v>1</v>
      </c>
      <c r="N1084">
        <v>1</v>
      </c>
    </row>
    <row r="1085" spans="1:14">
      <c r="A1085" s="28">
        <v>43725.25</v>
      </c>
      <c r="B1085" s="28">
        <v>43725.083333333336</v>
      </c>
      <c r="C1085">
        <v>34964545</v>
      </c>
      <c r="D1085" t="s">
        <v>233</v>
      </c>
      <c r="G1085" t="s">
        <v>234</v>
      </c>
      <c r="I1085">
        <v>18.420000000000002</v>
      </c>
      <c r="J1085">
        <v>19.794149999999998</v>
      </c>
      <c r="K1085">
        <v>1.144096</v>
      </c>
      <c r="L1085">
        <v>0.23005500000000001</v>
      </c>
      <c r="M1085" t="b">
        <v>1</v>
      </c>
      <c r="N1085">
        <v>1</v>
      </c>
    </row>
    <row r="1086" spans="1:14">
      <c r="A1086" s="28">
        <v>43725.291666666664</v>
      </c>
      <c r="B1086" s="28">
        <v>43725.125</v>
      </c>
      <c r="C1086">
        <v>34964545</v>
      </c>
      <c r="D1086" t="s">
        <v>233</v>
      </c>
      <c r="G1086" t="s">
        <v>234</v>
      </c>
      <c r="I1086">
        <v>17.920000000000002</v>
      </c>
      <c r="J1086">
        <v>19.224501</v>
      </c>
      <c r="K1086">
        <v>1.11629</v>
      </c>
      <c r="L1086">
        <v>0.18987799999999999</v>
      </c>
      <c r="M1086" t="b">
        <v>1</v>
      </c>
      <c r="N1086">
        <v>1</v>
      </c>
    </row>
    <row r="1087" spans="1:14">
      <c r="A1087" s="28">
        <v>43725.333333333336</v>
      </c>
      <c r="B1087" s="28">
        <v>43725.166666666664</v>
      </c>
      <c r="C1087">
        <v>34964545</v>
      </c>
      <c r="D1087" t="s">
        <v>233</v>
      </c>
      <c r="G1087" t="s">
        <v>234</v>
      </c>
      <c r="I1087">
        <v>18.43</v>
      </c>
      <c r="J1087">
        <v>19.752216000000001</v>
      </c>
      <c r="K1087">
        <v>1.1303639999999999</v>
      </c>
      <c r="L1087">
        <v>0.19101899999999999</v>
      </c>
      <c r="M1087" t="b">
        <v>1</v>
      </c>
      <c r="N1087">
        <v>1</v>
      </c>
    </row>
    <row r="1088" spans="1:14">
      <c r="A1088" s="28">
        <v>43725.375</v>
      </c>
      <c r="B1088" s="28">
        <v>43725.208333333336</v>
      </c>
      <c r="C1088">
        <v>34964545</v>
      </c>
      <c r="D1088" t="s">
        <v>233</v>
      </c>
      <c r="G1088" t="s">
        <v>234</v>
      </c>
      <c r="I1088">
        <v>20.16</v>
      </c>
      <c r="J1088">
        <v>21.895572999999999</v>
      </c>
      <c r="K1088">
        <v>1.5407919999999999</v>
      </c>
      <c r="L1088">
        <v>0.19228100000000001</v>
      </c>
      <c r="M1088" t="b">
        <v>1</v>
      </c>
      <c r="N1088">
        <v>1</v>
      </c>
    </row>
    <row r="1089" spans="1:14">
      <c r="A1089" s="28">
        <v>43725.416666666664</v>
      </c>
      <c r="B1089" s="28">
        <v>43725.25</v>
      </c>
      <c r="C1089">
        <v>34964545</v>
      </c>
      <c r="D1089" t="s">
        <v>233</v>
      </c>
      <c r="G1089" t="s">
        <v>234</v>
      </c>
      <c r="I1089">
        <v>24.56</v>
      </c>
      <c r="J1089">
        <v>25.146280000000001</v>
      </c>
      <c r="K1089">
        <v>0.37430799999999997</v>
      </c>
      <c r="L1089">
        <v>0.20947299999999999</v>
      </c>
      <c r="M1089" t="b">
        <v>1</v>
      </c>
      <c r="N1089">
        <v>1</v>
      </c>
    </row>
    <row r="1090" spans="1:14">
      <c r="A1090" s="28">
        <v>43725.458333333336</v>
      </c>
      <c r="B1090" s="28">
        <v>43725.291666666664</v>
      </c>
      <c r="C1090">
        <v>34964545</v>
      </c>
      <c r="D1090" t="s">
        <v>233</v>
      </c>
      <c r="G1090" t="s">
        <v>234</v>
      </c>
      <c r="I1090">
        <v>24.23</v>
      </c>
      <c r="J1090">
        <v>24.852398999999998</v>
      </c>
      <c r="K1090">
        <v>0.40258100000000002</v>
      </c>
      <c r="L1090">
        <v>0.21898500000000001</v>
      </c>
      <c r="M1090" t="b">
        <v>1</v>
      </c>
      <c r="N1090">
        <v>1</v>
      </c>
    </row>
    <row r="1091" spans="1:14">
      <c r="A1091" s="28">
        <v>43725.5</v>
      </c>
      <c r="B1091" s="28">
        <v>43725.333333333336</v>
      </c>
      <c r="C1091">
        <v>34964545</v>
      </c>
      <c r="D1091" t="s">
        <v>233</v>
      </c>
      <c r="G1091" t="s">
        <v>234</v>
      </c>
      <c r="I1091">
        <v>22.83</v>
      </c>
      <c r="J1091">
        <v>24.348020000000002</v>
      </c>
      <c r="K1091">
        <v>1.3659330000000001</v>
      </c>
      <c r="L1091">
        <v>0.157087</v>
      </c>
      <c r="M1091" t="b">
        <v>1</v>
      </c>
      <c r="N1091">
        <v>1</v>
      </c>
    </row>
    <row r="1092" spans="1:14">
      <c r="A1092" s="28">
        <v>43725.541666666664</v>
      </c>
      <c r="B1092" s="28">
        <v>43725.375</v>
      </c>
      <c r="C1092">
        <v>34964545</v>
      </c>
      <c r="D1092" t="s">
        <v>233</v>
      </c>
      <c r="G1092" t="s">
        <v>234</v>
      </c>
      <c r="I1092">
        <v>22.8</v>
      </c>
      <c r="J1092">
        <v>24.781499</v>
      </c>
      <c r="K1092">
        <v>1.9707520000000001</v>
      </c>
      <c r="L1092">
        <v>9.0799999999999995E-3</v>
      </c>
      <c r="M1092" t="b">
        <v>1</v>
      </c>
      <c r="N1092">
        <v>1</v>
      </c>
    </row>
    <row r="1093" spans="1:14">
      <c r="A1093" s="28">
        <v>43725.583333333336</v>
      </c>
      <c r="B1093" s="28">
        <v>43725.416666666664</v>
      </c>
      <c r="C1093">
        <v>34964545</v>
      </c>
      <c r="D1093" t="s">
        <v>233</v>
      </c>
      <c r="G1093" t="s">
        <v>234</v>
      </c>
      <c r="I1093">
        <v>23.7</v>
      </c>
      <c r="J1093">
        <v>25.844466000000001</v>
      </c>
      <c r="K1093">
        <v>2.1588889999999998</v>
      </c>
      <c r="L1093">
        <v>-1.7756999999999998E-2</v>
      </c>
      <c r="M1093" t="b">
        <v>1</v>
      </c>
      <c r="N1093">
        <v>1</v>
      </c>
    </row>
    <row r="1094" spans="1:14">
      <c r="A1094" s="28">
        <v>43725.625</v>
      </c>
      <c r="B1094" s="28">
        <v>43725.458333333336</v>
      </c>
      <c r="C1094">
        <v>34964545</v>
      </c>
      <c r="D1094" t="s">
        <v>233</v>
      </c>
      <c r="G1094" t="s">
        <v>234</v>
      </c>
      <c r="I1094">
        <v>35.630000000000003</v>
      </c>
      <c r="J1094">
        <v>37.655940000000001</v>
      </c>
      <c r="K1094">
        <v>2.2010350000000001</v>
      </c>
      <c r="L1094">
        <v>-0.175928</v>
      </c>
      <c r="M1094" t="b">
        <v>1</v>
      </c>
      <c r="N1094">
        <v>1</v>
      </c>
    </row>
    <row r="1095" spans="1:14">
      <c r="A1095" s="28">
        <v>43725.666666666664</v>
      </c>
      <c r="B1095" s="28">
        <v>43725.5</v>
      </c>
      <c r="C1095">
        <v>34964545</v>
      </c>
      <c r="D1095" t="s">
        <v>233</v>
      </c>
      <c r="G1095" t="s">
        <v>234</v>
      </c>
      <c r="I1095">
        <v>26.2</v>
      </c>
      <c r="J1095">
        <v>28.395983999999999</v>
      </c>
      <c r="K1095">
        <v>2.30938</v>
      </c>
      <c r="L1095">
        <v>-0.112563</v>
      </c>
      <c r="M1095" t="b">
        <v>1</v>
      </c>
      <c r="N1095">
        <v>1</v>
      </c>
    </row>
    <row r="1096" spans="1:14">
      <c r="A1096" s="28">
        <v>43725.708333333336</v>
      </c>
      <c r="B1096" s="28">
        <v>43725.541666666664</v>
      </c>
      <c r="C1096">
        <v>34964545</v>
      </c>
      <c r="D1096" t="s">
        <v>233</v>
      </c>
      <c r="G1096" t="s">
        <v>234</v>
      </c>
      <c r="I1096">
        <v>33.22</v>
      </c>
      <c r="J1096">
        <v>34.909329</v>
      </c>
      <c r="K1096">
        <v>1.8952709999999999</v>
      </c>
      <c r="L1096">
        <v>-0.20510900000000001</v>
      </c>
      <c r="M1096" t="b">
        <v>1</v>
      </c>
      <c r="N1096">
        <v>1</v>
      </c>
    </row>
    <row r="1097" spans="1:14">
      <c r="A1097" s="28">
        <v>43725.75</v>
      </c>
      <c r="B1097" s="28">
        <v>43725.583333333336</v>
      </c>
      <c r="C1097">
        <v>34964545</v>
      </c>
      <c r="D1097" t="s">
        <v>233</v>
      </c>
      <c r="G1097" t="s">
        <v>234</v>
      </c>
      <c r="I1097">
        <v>33.299999999999997</v>
      </c>
      <c r="J1097">
        <v>31.011267</v>
      </c>
      <c r="K1097">
        <v>-2.1267239999999998</v>
      </c>
      <c r="L1097">
        <v>-0.16034200000000001</v>
      </c>
      <c r="M1097" t="b">
        <v>1</v>
      </c>
      <c r="N1097">
        <v>1</v>
      </c>
    </row>
    <row r="1098" spans="1:14">
      <c r="A1098" s="28">
        <v>43725.791666666664</v>
      </c>
      <c r="B1098" s="28">
        <v>43725.625</v>
      </c>
      <c r="C1098">
        <v>34964545</v>
      </c>
      <c r="D1098" t="s">
        <v>233</v>
      </c>
      <c r="G1098" t="s">
        <v>234</v>
      </c>
      <c r="I1098">
        <v>36.880000000000003</v>
      </c>
      <c r="J1098">
        <v>28.405801</v>
      </c>
      <c r="K1098">
        <v>-8.3883430000000008</v>
      </c>
      <c r="L1098">
        <v>-8.6689000000000002E-2</v>
      </c>
      <c r="M1098" t="b">
        <v>1</v>
      </c>
      <c r="N1098">
        <v>1</v>
      </c>
    </row>
    <row r="1099" spans="1:14">
      <c r="A1099" s="28">
        <v>43725.833333333336</v>
      </c>
      <c r="B1099" s="28">
        <v>43725.666666666664</v>
      </c>
      <c r="C1099">
        <v>34964545</v>
      </c>
      <c r="D1099" t="s">
        <v>233</v>
      </c>
      <c r="G1099" t="s">
        <v>234</v>
      </c>
      <c r="I1099">
        <v>30.77</v>
      </c>
      <c r="J1099">
        <v>30.112625999999999</v>
      </c>
      <c r="K1099">
        <v>-0.69610099999999997</v>
      </c>
      <c r="L1099">
        <v>4.1227E-2</v>
      </c>
      <c r="M1099" t="b">
        <v>1</v>
      </c>
      <c r="N1099">
        <v>1</v>
      </c>
    </row>
    <row r="1100" spans="1:14">
      <c r="A1100" s="28">
        <v>43725.875</v>
      </c>
      <c r="B1100" s="28">
        <v>43725.708333333336</v>
      </c>
      <c r="C1100">
        <v>34964545</v>
      </c>
      <c r="D1100" t="s">
        <v>233</v>
      </c>
      <c r="G1100" t="s">
        <v>234</v>
      </c>
      <c r="I1100">
        <v>29.4</v>
      </c>
      <c r="J1100">
        <v>27.061968</v>
      </c>
      <c r="K1100">
        <v>-2.3429120000000001</v>
      </c>
      <c r="L1100">
        <v>2.3800000000000002E-3</v>
      </c>
      <c r="M1100" t="b">
        <v>1</v>
      </c>
      <c r="N1100">
        <v>1</v>
      </c>
    </row>
    <row r="1101" spans="1:14">
      <c r="A1101" s="28">
        <v>43725.916666666664</v>
      </c>
      <c r="B1101" s="28">
        <v>43725.75</v>
      </c>
      <c r="C1101">
        <v>34964545</v>
      </c>
      <c r="D1101" t="s">
        <v>233</v>
      </c>
      <c r="G1101" t="s">
        <v>234</v>
      </c>
      <c r="I1101">
        <v>26.76</v>
      </c>
      <c r="J1101">
        <v>23.925892000000001</v>
      </c>
      <c r="K1101">
        <v>-2.811337</v>
      </c>
      <c r="L1101">
        <v>-2.5270999999999998E-2</v>
      </c>
      <c r="M1101" t="b">
        <v>1</v>
      </c>
      <c r="N1101">
        <v>1</v>
      </c>
    </row>
    <row r="1102" spans="1:14">
      <c r="A1102" s="28">
        <v>43725.958333333336</v>
      </c>
      <c r="B1102" s="28">
        <v>43725.791666666664</v>
      </c>
      <c r="C1102">
        <v>34964545</v>
      </c>
      <c r="D1102" t="s">
        <v>233</v>
      </c>
      <c r="G1102" t="s">
        <v>234</v>
      </c>
      <c r="I1102">
        <v>24.59</v>
      </c>
      <c r="J1102">
        <v>23.782864</v>
      </c>
      <c r="K1102">
        <v>-0.75011499999999998</v>
      </c>
      <c r="L1102">
        <v>-5.8687999999999997E-2</v>
      </c>
      <c r="M1102" t="b">
        <v>1</v>
      </c>
      <c r="N1102">
        <v>1</v>
      </c>
    </row>
    <row r="1103" spans="1:14">
      <c r="A1103" s="28">
        <v>43726</v>
      </c>
      <c r="B1103" s="28">
        <v>43725.833333333336</v>
      </c>
      <c r="C1103">
        <v>34964545</v>
      </c>
      <c r="D1103" t="s">
        <v>233</v>
      </c>
      <c r="G1103" t="s">
        <v>234</v>
      </c>
      <c r="I1103">
        <v>22.98</v>
      </c>
      <c r="J1103">
        <v>23.760058000000001</v>
      </c>
      <c r="K1103">
        <v>0.85543800000000003</v>
      </c>
      <c r="L1103">
        <v>-7.2881000000000001E-2</v>
      </c>
      <c r="M1103" t="b">
        <v>1</v>
      </c>
      <c r="N1103">
        <v>1</v>
      </c>
    </row>
    <row r="1104" spans="1:14">
      <c r="A1104" s="28">
        <v>43726.041666666664</v>
      </c>
      <c r="B1104" s="28">
        <v>43725.875</v>
      </c>
      <c r="C1104">
        <v>34964545</v>
      </c>
      <c r="D1104" t="s">
        <v>233</v>
      </c>
      <c r="G1104" t="s">
        <v>234</v>
      </c>
      <c r="I1104">
        <v>21.37</v>
      </c>
      <c r="J1104">
        <v>22.549202999999999</v>
      </c>
      <c r="K1104">
        <v>1.28664</v>
      </c>
      <c r="L1104">
        <v>-0.105771</v>
      </c>
      <c r="M1104" t="b">
        <v>1</v>
      </c>
      <c r="N1104">
        <v>1</v>
      </c>
    </row>
    <row r="1105" spans="1:14">
      <c r="A1105" s="28">
        <v>43726.083333333336</v>
      </c>
      <c r="B1105" s="28">
        <v>43725.916666666664</v>
      </c>
      <c r="C1105">
        <v>34964545</v>
      </c>
      <c r="D1105" t="s">
        <v>233</v>
      </c>
      <c r="G1105" t="s">
        <v>234</v>
      </c>
      <c r="I1105">
        <v>20.03</v>
      </c>
      <c r="J1105">
        <v>21.481138999999999</v>
      </c>
      <c r="K1105">
        <v>1.5248379999999999</v>
      </c>
      <c r="L1105">
        <v>-7.5366000000000002E-2</v>
      </c>
      <c r="M1105" t="b">
        <v>1</v>
      </c>
      <c r="N1105">
        <v>1</v>
      </c>
    </row>
    <row r="1106" spans="1:14">
      <c r="A1106" s="28">
        <v>43726.125</v>
      </c>
      <c r="B1106" s="28">
        <v>43725.958333333336</v>
      </c>
      <c r="C1106">
        <v>34964545</v>
      </c>
      <c r="D1106" t="s">
        <v>233</v>
      </c>
      <c r="G1106" t="s">
        <v>234</v>
      </c>
      <c r="I1106">
        <v>18.850000000000001</v>
      </c>
      <c r="J1106">
        <v>20.056239999999999</v>
      </c>
      <c r="K1106">
        <v>1.201551</v>
      </c>
      <c r="L1106">
        <v>3.8560000000000001E-3</v>
      </c>
      <c r="M1106" t="b">
        <v>1</v>
      </c>
      <c r="N1106">
        <v>1</v>
      </c>
    </row>
    <row r="1107" spans="1:14">
      <c r="A1107" s="28">
        <v>43726.166666666664</v>
      </c>
      <c r="B1107" s="28">
        <v>43726</v>
      </c>
      <c r="C1107">
        <v>34964545</v>
      </c>
      <c r="D1107" t="s">
        <v>233</v>
      </c>
      <c r="G1107" t="s">
        <v>234</v>
      </c>
      <c r="I1107">
        <v>17.559999999999999</v>
      </c>
      <c r="J1107">
        <v>18.459973999999999</v>
      </c>
      <c r="K1107">
        <v>0.84975199999999995</v>
      </c>
      <c r="L1107">
        <v>5.5222E-2</v>
      </c>
      <c r="M1107" t="b">
        <v>1</v>
      </c>
      <c r="N1107">
        <v>1</v>
      </c>
    </row>
    <row r="1108" spans="1:14">
      <c r="A1108" s="28">
        <v>43726.208333333336</v>
      </c>
      <c r="B1108" s="28">
        <v>43726.041666666664</v>
      </c>
      <c r="C1108">
        <v>34964545</v>
      </c>
      <c r="D1108" t="s">
        <v>233</v>
      </c>
      <c r="G1108" t="s">
        <v>234</v>
      </c>
      <c r="I1108">
        <v>16.739999999999998</v>
      </c>
      <c r="J1108">
        <v>17.240639000000002</v>
      </c>
      <c r="K1108">
        <v>0.41508499999999998</v>
      </c>
      <c r="L1108">
        <v>8.7220000000000006E-2</v>
      </c>
      <c r="M1108" t="b">
        <v>1</v>
      </c>
      <c r="N1108">
        <v>1</v>
      </c>
    </row>
    <row r="1109" spans="1:14">
      <c r="A1109" s="28">
        <v>43726.25</v>
      </c>
      <c r="B1109" s="28">
        <v>43726.083333333336</v>
      </c>
      <c r="C1109">
        <v>34964545</v>
      </c>
      <c r="D1109" t="s">
        <v>233</v>
      </c>
      <c r="G1109" t="s">
        <v>234</v>
      </c>
      <c r="I1109">
        <v>14.88</v>
      </c>
      <c r="J1109">
        <v>15.676208000000001</v>
      </c>
      <c r="K1109">
        <v>0.73167000000000004</v>
      </c>
      <c r="L1109">
        <v>6.2870999999999996E-2</v>
      </c>
      <c r="M1109" t="b">
        <v>1</v>
      </c>
      <c r="N1109">
        <v>1</v>
      </c>
    </row>
    <row r="1110" spans="1:14">
      <c r="A1110" s="28">
        <v>43726.291666666664</v>
      </c>
      <c r="B1110" s="28">
        <v>43726.125</v>
      </c>
      <c r="C1110">
        <v>34964545</v>
      </c>
      <c r="D1110" t="s">
        <v>233</v>
      </c>
      <c r="G1110" t="s">
        <v>234</v>
      </c>
      <c r="I1110">
        <v>13.67</v>
      </c>
      <c r="J1110">
        <v>15.172218000000001</v>
      </c>
      <c r="K1110">
        <v>1.4602459999999999</v>
      </c>
      <c r="L1110">
        <v>4.1139000000000002E-2</v>
      </c>
      <c r="M1110" t="b">
        <v>1</v>
      </c>
      <c r="N1110">
        <v>1</v>
      </c>
    </row>
    <row r="1111" spans="1:14">
      <c r="A1111" s="28">
        <v>43726.333333333336</v>
      </c>
      <c r="B1111" s="28">
        <v>43726.166666666664</v>
      </c>
      <c r="C1111">
        <v>34964545</v>
      </c>
      <c r="D1111" t="s">
        <v>233</v>
      </c>
      <c r="G1111" t="s">
        <v>234</v>
      </c>
      <c r="I1111">
        <v>12.32</v>
      </c>
      <c r="J1111">
        <v>15.02754</v>
      </c>
      <c r="K1111">
        <v>2.664358</v>
      </c>
      <c r="L1111">
        <v>4.4850000000000001E-2</v>
      </c>
      <c r="M1111" t="b">
        <v>1</v>
      </c>
      <c r="N1111">
        <v>1</v>
      </c>
    </row>
    <row r="1112" spans="1:14">
      <c r="A1112" s="28">
        <v>43726.375</v>
      </c>
      <c r="B1112" s="28">
        <v>43726.208333333336</v>
      </c>
      <c r="C1112">
        <v>34964545</v>
      </c>
      <c r="D1112" t="s">
        <v>233</v>
      </c>
      <c r="G1112" t="s">
        <v>234</v>
      </c>
      <c r="I1112">
        <v>15.3</v>
      </c>
      <c r="J1112">
        <v>16.891245999999999</v>
      </c>
      <c r="K1112">
        <v>1.5372189999999999</v>
      </c>
      <c r="L1112">
        <v>4.9860000000000002E-2</v>
      </c>
      <c r="M1112" t="b">
        <v>1</v>
      </c>
      <c r="N1112">
        <v>1</v>
      </c>
    </row>
    <row r="1113" spans="1:14">
      <c r="A1113" s="28">
        <v>43726.416666666664</v>
      </c>
      <c r="B1113" s="28">
        <v>43726.25</v>
      </c>
      <c r="C1113">
        <v>34964545</v>
      </c>
      <c r="D1113" t="s">
        <v>233</v>
      </c>
      <c r="G1113" t="s">
        <v>234</v>
      </c>
      <c r="I1113">
        <v>17.75</v>
      </c>
      <c r="J1113">
        <v>18.859078</v>
      </c>
      <c r="K1113">
        <v>1.091682</v>
      </c>
      <c r="L1113">
        <v>2.1562999999999999E-2</v>
      </c>
      <c r="M1113" t="b">
        <v>1</v>
      </c>
      <c r="N1113">
        <v>1</v>
      </c>
    </row>
    <row r="1114" spans="1:14">
      <c r="A1114" s="28">
        <v>43726.458333333336</v>
      </c>
      <c r="B1114" s="28">
        <v>43726.291666666664</v>
      </c>
      <c r="C1114">
        <v>34964545</v>
      </c>
      <c r="D1114" t="s">
        <v>233</v>
      </c>
      <c r="G1114" t="s">
        <v>234</v>
      </c>
      <c r="I1114">
        <v>18.68</v>
      </c>
      <c r="J1114">
        <v>18.855810999999999</v>
      </c>
      <c r="K1114">
        <v>0.15026100000000001</v>
      </c>
      <c r="L1114">
        <v>2.3049E-2</v>
      </c>
      <c r="M1114" t="b">
        <v>1</v>
      </c>
      <c r="N1114">
        <v>1</v>
      </c>
    </row>
    <row r="1115" spans="1:14">
      <c r="A1115" s="28">
        <v>43726.5</v>
      </c>
      <c r="B1115" s="28">
        <v>43726.333333333336</v>
      </c>
      <c r="C1115">
        <v>34964545</v>
      </c>
      <c r="D1115" t="s">
        <v>233</v>
      </c>
      <c r="G1115" t="s">
        <v>234</v>
      </c>
      <c r="I1115">
        <v>19.41</v>
      </c>
      <c r="J1115">
        <v>19.363249</v>
      </c>
      <c r="K1115">
        <v>1.1044E-2</v>
      </c>
      <c r="L1115">
        <v>-5.7793999999999998E-2</v>
      </c>
      <c r="M1115" t="b">
        <v>1</v>
      </c>
      <c r="N1115">
        <v>1</v>
      </c>
    </row>
    <row r="1116" spans="1:14">
      <c r="A1116" s="28">
        <v>43726.541666666664</v>
      </c>
      <c r="B1116" s="28">
        <v>43726.375</v>
      </c>
      <c r="C1116">
        <v>34964545</v>
      </c>
      <c r="D1116" t="s">
        <v>233</v>
      </c>
      <c r="G1116" t="s">
        <v>234</v>
      </c>
      <c r="I1116">
        <v>20.239999999999998</v>
      </c>
      <c r="J1116">
        <v>20.576688000000001</v>
      </c>
      <c r="K1116">
        <v>0.56003499999999995</v>
      </c>
      <c r="L1116">
        <v>-0.22334699999999999</v>
      </c>
      <c r="M1116" t="b">
        <v>1</v>
      </c>
      <c r="N1116">
        <v>1</v>
      </c>
    </row>
    <row r="1117" spans="1:14">
      <c r="A1117" s="28">
        <v>43726.583333333336</v>
      </c>
      <c r="B1117" s="28">
        <v>43726.416666666664</v>
      </c>
      <c r="C1117">
        <v>34964545</v>
      </c>
      <c r="D1117" t="s">
        <v>233</v>
      </c>
      <c r="G1117" t="s">
        <v>234</v>
      </c>
      <c r="I1117">
        <v>22.43</v>
      </c>
      <c r="J1117">
        <v>22.461178</v>
      </c>
      <c r="K1117">
        <v>0.37886199999999998</v>
      </c>
      <c r="L1117">
        <v>-0.350184</v>
      </c>
      <c r="M1117" t="b">
        <v>1</v>
      </c>
      <c r="N1117">
        <v>1</v>
      </c>
    </row>
    <row r="1118" spans="1:14">
      <c r="A1118" s="28">
        <v>43726.625</v>
      </c>
      <c r="B1118" s="28">
        <v>43726.458333333336</v>
      </c>
      <c r="C1118">
        <v>34964545</v>
      </c>
      <c r="D1118" t="s">
        <v>233</v>
      </c>
      <c r="G1118" t="s">
        <v>234</v>
      </c>
      <c r="I1118">
        <v>22.45</v>
      </c>
      <c r="J1118">
        <v>22.561271999999999</v>
      </c>
      <c r="K1118">
        <v>0.53525900000000004</v>
      </c>
      <c r="L1118">
        <v>-0.42481999999999998</v>
      </c>
      <c r="M1118" t="b">
        <v>1</v>
      </c>
      <c r="N1118">
        <v>1</v>
      </c>
    </row>
    <row r="1119" spans="1:14">
      <c r="A1119" s="28">
        <v>43726.666666666664</v>
      </c>
      <c r="B1119" s="28">
        <v>43726.5</v>
      </c>
      <c r="C1119">
        <v>34964545</v>
      </c>
      <c r="D1119" t="s">
        <v>233</v>
      </c>
      <c r="G1119" t="s">
        <v>234</v>
      </c>
      <c r="I1119">
        <v>24.11</v>
      </c>
      <c r="J1119">
        <v>24.585514</v>
      </c>
      <c r="K1119">
        <v>0.93333500000000003</v>
      </c>
      <c r="L1119">
        <v>-0.46115400000000001</v>
      </c>
      <c r="M1119" t="b">
        <v>1</v>
      </c>
      <c r="N1119">
        <v>1</v>
      </c>
    </row>
    <row r="1120" spans="1:14">
      <c r="A1120" s="28">
        <v>43726.708333333336</v>
      </c>
      <c r="B1120" s="28">
        <v>43726.541666666664</v>
      </c>
      <c r="C1120">
        <v>34964545</v>
      </c>
      <c r="D1120" t="s">
        <v>233</v>
      </c>
      <c r="G1120" t="s">
        <v>234</v>
      </c>
      <c r="I1120">
        <v>29.71</v>
      </c>
      <c r="J1120">
        <v>28.701311</v>
      </c>
      <c r="K1120">
        <v>-0.32077499999999998</v>
      </c>
      <c r="L1120">
        <v>-0.689581</v>
      </c>
      <c r="M1120" t="b">
        <v>1</v>
      </c>
      <c r="N1120">
        <v>1</v>
      </c>
    </row>
    <row r="1121" spans="1:14">
      <c r="A1121" s="28">
        <v>43726.75</v>
      </c>
      <c r="B1121" s="28">
        <v>43726.583333333336</v>
      </c>
      <c r="C1121">
        <v>34964545</v>
      </c>
      <c r="D1121" t="s">
        <v>233</v>
      </c>
      <c r="G1121" t="s">
        <v>234</v>
      </c>
      <c r="I1121">
        <v>26.05</v>
      </c>
      <c r="J1121">
        <v>24.862749000000001</v>
      </c>
      <c r="K1121">
        <v>-0.55418800000000001</v>
      </c>
      <c r="L1121">
        <v>-0.63056299999999998</v>
      </c>
      <c r="M1121" t="b">
        <v>1</v>
      </c>
      <c r="N1121">
        <v>1</v>
      </c>
    </row>
    <row r="1122" spans="1:14">
      <c r="A1122" s="28">
        <v>43726.791666666664</v>
      </c>
      <c r="B1122" s="28">
        <v>43726.625</v>
      </c>
      <c r="C1122">
        <v>34964545</v>
      </c>
      <c r="D1122" t="s">
        <v>233</v>
      </c>
      <c r="G1122" t="s">
        <v>234</v>
      </c>
      <c r="I1122">
        <v>25.07</v>
      </c>
      <c r="J1122">
        <v>24.686584</v>
      </c>
      <c r="K1122">
        <v>0.26998800000000001</v>
      </c>
      <c r="L1122">
        <v>-0.65173700000000001</v>
      </c>
      <c r="M1122" t="b">
        <v>1</v>
      </c>
      <c r="N1122">
        <v>1</v>
      </c>
    </row>
    <row r="1123" spans="1:14">
      <c r="A1123" s="28">
        <v>43726.833333333336</v>
      </c>
      <c r="B1123" s="28">
        <v>43726.666666666664</v>
      </c>
      <c r="C1123">
        <v>34964545</v>
      </c>
      <c r="D1123" t="s">
        <v>233</v>
      </c>
      <c r="G1123" t="s">
        <v>234</v>
      </c>
      <c r="I1123">
        <v>60.34</v>
      </c>
      <c r="J1123">
        <v>42.900903999999997</v>
      </c>
      <c r="K1123">
        <v>-15.474797000000001</v>
      </c>
      <c r="L1123">
        <v>-1.965965</v>
      </c>
      <c r="M1123" t="b">
        <v>1</v>
      </c>
      <c r="N1123">
        <v>1</v>
      </c>
    </row>
    <row r="1124" spans="1:14">
      <c r="A1124" s="28">
        <v>43726.875</v>
      </c>
      <c r="B1124" s="28">
        <v>43726.708333333336</v>
      </c>
      <c r="C1124">
        <v>34964545</v>
      </c>
      <c r="D1124" t="s">
        <v>233</v>
      </c>
      <c r="G1124" t="s">
        <v>234</v>
      </c>
      <c r="I1124">
        <v>29.87</v>
      </c>
      <c r="J1124">
        <v>23.658345000000001</v>
      </c>
      <c r="K1124">
        <v>-5.3914869999999997</v>
      </c>
      <c r="L1124">
        <v>-0.82266899999999998</v>
      </c>
      <c r="M1124" t="b">
        <v>1</v>
      </c>
      <c r="N1124">
        <v>1</v>
      </c>
    </row>
    <row r="1125" spans="1:14">
      <c r="A1125" s="28">
        <v>43726.916666666664</v>
      </c>
      <c r="B1125" s="28">
        <v>43726.75</v>
      </c>
      <c r="C1125">
        <v>34964545</v>
      </c>
      <c r="D1125" t="s">
        <v>233</v>
      </c>
      <c r="G1125" t="s">
        <v>234</v>
      </c>
      <c r="I1125">
        <v>24.09</v>
      </c>
      <c r="J1125">
        <v>20.619610999999999</v>
      </c>
      <c r="K1125">
        <v>-2.9859680000000002</v>
      </c>
      <c r="L1125">
        <v>-0.48108800000000002</v>
      </c>
      <c r="M1125" t="b">
        <v>1</v>
      </c>
      <c r="N1125">
        <v>1</v>
      </c>
    </row>
    <row r="1126" spans="1:14">
      <c r="A1126" s="28">
        <v>43726.958333333336</v>
      </c>
      <c r="B1126" s="28">
        <v>43726.791666666664</v>
      </c>
      <c r="C1126">
        <v>34964545</v>
      </c>
      <c r="D1126" t="s">
        <v>233</v>
      </c>
      <c r="G1126" t="s">
        <v>234</v>
      </c>
      <c r="I1126">
        <v>22.9</v>
      </c>
      <c r="J1126">
        <v>21.682378</v>
      </c>
      <c r="K1126">
        <v>-0.97953299999999999</v>
      </c>
      <c r="L1126">
        <v>-0.23558899999999999</v>
      </c>
      <c r="M1126" t="b">
        <v>1</v>
      </c>
      <c r="N1126">
        <v>1</v>
      </c>
    </row>
    <row r="1127" spans="1:14">
      <c r="A1127" s="28">
        <v>43727</v>
      </c>
      <c r="B1127" s="28">
        <v>43726.833333333336</v>
      </c>
      <c r="C1127">
        <v>34964545</v>
      </c>
      <c r="D1127" t="s">
        <v>233</v>
      </c>
      <c r="G1127" t="s">
        <v>234</v>
      </c>
      <c r="I1127">
        <v>21.33</v>
      </c>
      <c r="J1127">
        <v>20.491375000000001</v>
      </c>
      <c r="K1127">
        <v>-0.58284999999999998</v>
      </c>
      <c r="L1127">
        <v>-0.25744099999999998</v>
      </c>
      <c r="M1127" t="b">
        <v>1</v>
      </c>
      <c r="N1127">
        <v>1</v>
      </c>
    </row>
    <row r="1128" spans="1:14">
      <c r="A1128" s="28">
        <v>43727.041666666664</v>
      </c>
      <c r="B1128" s="28">
        <v>43726.875</v>
      </c>
      <c r="C1128">
        <v>34964545</v>
      </c>
      <c r="D1128" t="s">
        <v>233</v>
      </c>
      <c r="G1128" t="s">
        <v>234</v>
      </c>
      <c r="I1128">
        <v>19.739999999999998</v>
      </c>
      <c r="J1128">
        <v>19.689302000000001</v>
      </c>
      <c r="K1128">
        <v>0.25141599999999997</v>
      </c>
      <c r="L1128">
        <v>-0.29711399999999999</v>
      </c>
      <c r="M1128" t="b">
        <v>1</v>
      </c>
      <c r="N1128">
        <v>1</v>
      </c>
    </row>
    <row r="1129" spans="1:14">
      <c r="A1129" s="28">
        <v>43727.083333333336</v>
      </c>
      <c r="B1129" s="28">
        <v>43726.916666666664</v>
      </c>
      <c r="C1129">
        <v>34964545</v>
      </c>
      <c r="D1129" t="s">
        <v>233</v>
      </c>
      <c r="G1129" t="s">
        <v>234</v>
      </c>
      <c r="I1129">
        <v>18.489999999999998</v>
      </c>
      <c r="J1129">
        <v>17.943687000000001</v>
      </c>
      <c r="K1129">
        <v>-0.28134799999999999</v>
      </c>
      <c r="L1129">
        <v>-0.259965</v>
      </c>
      <c r="M1129" t="b">
        <v>1</v>
      </c>
      <c r="N1129">
        <v>1</v>
      </c>
    </row>
    <row r="1130" spans="1:14">
      <c r="A1130" s="28">
        <v>43727.125</v>
      </c>
      <c r="B1130" s="28">
        <v>43726.958333333336</v>
      </c>
      <c r="C1130">
        <v>34964545</v>
      </c>
      <c r="D1130" t="s">
        <v>233</v>
      </c>
      <c r="G1130" t="s">
        <v>234</v>
      </c>
      <c r="I1130">
        <v>16.91</v>
      </c>
      <c r="J1130">
        <v>16.855333000000002</v>
      </c>
      <c r="K1130">
        <v>8.6534E-2</v>
      </c>
      <c r="L1130">
        <v>-0.13620099999999999</v>
      </c>
      <c r="M1130" t="b">
        <v>1</v>
      </c>
      <c r="N1130">
        <v>1</v>
      </c>
    </row>
    <row r="1131" spans="1:14">
      <c r="A1131" s="28">
        <v>43727.166666666664</v>
      </c>
      <c r="B1131" s="28">
        <v>43727</v>
      </c>
      <c r="C1131">
        <v>34964545</v>
      </c>
      <c r="D1131" t="s">
        <v>233</v>
      </c>
      <c r="G1131" t="s">
        <v>234</v>
      </c>
      <c r="I1131">
        <v>16.57</v>
      </c>
      <c r="J1131">
        <v>16.494022000000001</v>
      </c>
      <c r="K1131">
        <v>1.6620000000000001E-3</v>
      </c>
      <c r="L1131">
        <v>-7.4306999999999998E-2</v>
      </c>
      <c r="M1131" t="b">
        <v>1</v>
      </c>
      <c r="N1131">
        <v>1</v>
      </c>
    </row>
    <row r="1132" spans="1:14">
      <c r="A1132" s="28">
        <v>43727.208333333336</v>
      </c>
      <c r="B1132" s="28">
        <v>43727.041666666664</v>
      </c>
      <c r="C1132">
        <v>34964545</v>
      </c>
      <c r="D1132" t="s">
        <v>233</v>
      </c>
      <c r="G1132" t="s">
        <v>234</v>
      </c>
      <c r="I1132">
        <v>16.46</v>
      </c>
      <c r="J1132">
        <v>16.372716</v>
      </c>
      <c r="K1132">
        <v>0</v>
      </c>
      <c r="L1132">
        <v>-8.3950999999999998E-2</v>
      </c>
      <c r="M1132" t="b">
        <v>1</v>
      </c>
      <c r="N1132">
        <v>1</v>
      </c>
    </row>
    <row r="1133" spans="1:14">
      <c r="A1133" s="28">
        <v>43727.25</v>
      </c>
      <c r="B1133" s="28">
        <v>43727.083333333336</v>
      </c>
      <c r="C1133">
        <v>34964545</v>
      </c>
      <c r="D1133" t="s">
        <v>233</v>
      </c>
      <c r="G1133" t="s">
        <v>234</v>
      </c>
      <c r="I1133">
        <v>15.98</v>
      </c>
      <c r="J1133">
        <v>15.857027</v>
      </c>
      <c r="K1133">
        <v>0</v>
      </c>
      <c r="L1133">
        <v>-0.125473</v>
      </c>
      <c r="M1133" t="b">
        <v>1</v>
      </c>
      <c r="N1133">
        <v>1</v>
      </c>
    </row>
    <row r="1134" spans="1:14">
      <c r="A1134" s="28">
        <v>43727.291666666664</v>
      </c>
      <c r="B1134" s="28">
        <v>43727.125</v>
      </c>
      <c r="C1134">
        <v>34964545</v>
      </c>
      <c r="D1134" t="s">
        <v>233</v>
      </c>
      <c r="G1134" t="s">
        <v>234</v>
      </c>
      <c r="I1134">
        <v>15.48</v>
      </c>
      <c r="J1134">
        <v>15.359595000000001</v>
      </c>
      <c r="K1134">
        <v>0</v>
      </c>
      <c r="L1134">
        <v>-0.122905</v>
      </c>
      <c r="M1134" t="b">
        <v>1</v>
      </c>
      <c r="N1134">
        <v>1</v>
      </c>
    </row>
    <row r="1135" spans="1:14">
      <c r="A1135" s="28">
        <v>43727.333333333336</v>
      </c>
      <c r="B1135" s="28">
        <v>43727.166666666664</v>
      </c>
      <c r="C1135">
        <v>34964545</v>
      </c>
      <c r="D1135" t="s">
        <v>233</v>
      </c>
      <c r="G1135" t="s">
        <v>234</v>
      </c>
      <c r="I1135">
        <v>15.64</v>
      </c>
      <c r="J1135">
        <v>15.548025000000001</v>
      </c>
      <c r="K1135">
        <v>0</v>
      </c>
      <c r="L1135">
        <v>-9.2808000000000002E-2</v>
      </c>
      <c r="M1135" t="b">
        <v>1</v>
      </c>
      <c r="N1135">
        <v>1</v>
      </c>
    </row>
    <row r="1136" spans="1:14">
      <c r="A1136" s="28">
        <v>43727.375</v>
      </c>
      <c r="B1136" s="28">
        <v>43727.208333333336</v>
      </c>
      <c r="C1136">
        <v>34964545</v>
      </c>
      <c r="D1136" t="s">
        <v>233</v>
      </c>
      <c r="G1136" t="s">
        <v>234</v>
      </c>
      <c r="I1136">
        <v>16.38</v>
      </c>
      <c r="J1136">
        <v>16.323421</v>
      </c>
      <c r="K1136">
        <v>0</v>
      </c>
      <c r="L1136">
        <v>-5.8244999999999998E-2</v>
      </c>
      <c r="M1136" t="b">
        <v>1</v>
      </c>
      <c r="N1136">
        <v>1</v>
      </c>
    </row>
    <row r="1137" spans="1:14">
      <c r="A1137" s="28">
        <v>43727.416666666664</v>
      </c>
      <c r="B1137" s="28">
        <v>43727.25</v>
      </c>
      <c r="C1137">
        <v>34964545</v>
      </c>
      <c r="D1137" t="s">
        <v>233</v>
      </c>
      <c r="G1137" t="s">
        <v>234</v>
      </c>
      <c r="I1137">
        <v>19.59</v>
      </c>
      <c r="J1137">
        <v>19.526226999999999</v>
      </c>
      <c r="K1137">
        <v>0</v>
      </c>
      <c r="L1137">
        <v>-6.1273000000000001E-2</v>
      </c>
      <c r="M1137" t="b">
        <v>1</v>
      </c>
      <c r="N1137">
        <v>1</v>
      </c>
    </row>
    <row r="1138" spans="1:14">
      <c r="A1138" s="28">
        <v>43727.458333333336</v>
      </c>
      <c r="B1138" s="28">
        <v>43727.291666666664</v>
      </c>
      <c r="C1138">
        <v>34964545</v>
      </c>
      <c r="D1138" t="s">
        <v>233</v>
      </c>
      <c r="G1138" t="s">
        <v>234</v>
      </c>
      <c r="I1138">
        <v>18.920000000000002</v>
      </c>
      <c r="J1138">
        <v>18.754587000000001</v>
      </c>
      <c r="K1138">
        <v>0</v>
      </c>
      <c r="L1138">
        <v>-0.163746</v>
      </c>
      <c r="M1138" t="b">
        <v>1</v>
      </c>
      <c r="N1138">
        <v>1</v>
      </c>
    </row>
    <row r="1139" spans="1:14">
      <c r="A1139" s="28">
        <v>43727.5</v>
      </c>
      <c r="B1139" s="28">
        <v>43727.333333333336</v>
      </c>
      <c r="C1139">
        <v>34964545</v>
      </c>
      <c r="D1139" t="s">
        <v>233</v>
      </c>
      <c r="G1139" t="s">
        <v>234</v>
      </c>
      <c r="I1139">
        <v>18.75</v>
      </c>
      <c r="J1139">
        <v>18.479025</v>
      </c>
      <c r="K1139">
        <v>0</v>
      </c>
      <c r="L1139">
        <v>-0.272642</v>
      </c>
      <c r="M1139" t="b">
        <v>1</v>
      </c>
      <c r="N1139">
        <v>1</v>
      </c>
    </row>
    <row r="1140" spans="1:14">
      <c r="A1140" s="28">
        <v>43727.541666666664</v>
      </c>
      <c r="B1140" s="28">
        <v>43727.375</v>
      </c>
      <c r="C1140">
        <v>34964545</v>
      </c>
      <c r="D1140" t="s">
        <v>233</v>
      </c>
      <c r="G1140" t="s">
        <v>234</v>
      </c>
      <c r="I1140">
        <v>20.79</v>
      </c>
      <c r="J1140">
        <v>20.750667</v>
      </c>
      <c r="K1140">
        <v>0.32357200000000003</v>
      </c>
      <c r="L1140">
        <v>-0.36707099999999998</v>
      </c>
      <c r="M1140" t="b">
        <v>1</v>
      </c>
      <c r="N1140">
        <v>1</v>
      </c>
    </row>
    <row r="1141" spans="1:14">
      <c r="A1141" s="28">
        <v>43727.583333333336</v>
      </c>
      <c r="B1141" s="28">
        <v>43727.416666666664</v>
      </c>
      <c r="C1141">
        <v>34964545</v>
      </c>
      <c r="D1141" t="s">
        <v>233</v>
      </c>
      <c r="G1141" t="s">
        <v>234</v>
      </c>
      <c r="I1141">
        <v>20.51</v>
      </c>
      <c r="J1141">
        <v>20.967334999999999</v>
      </c>
      <c r="K1141">
        <v>0.92769500000000005</v>
      </c>
      <c r="L1141">
        <v>-0.47202699999999997</v>
      </c>
      <c r="M1141" t="b">
        <v>1</v>
      </c>
      <c r="N1141">
        <v>1</v>
      </c>
    </row>
    <row r="1142" spans="1:14">
      <c r="A1142" s="28">
        <v>43727.625</v>
      </c>
      <c r="B1142" s="28">
        <v>43727.458333333336</v>
      </c>
      <c r="C1142">
        <v>34964545</v>
      </c>
      <c r="D1142" t="s">
        <v>233</v>
      </c>
      <c r="G1142" t="s">
        <v>234</v>
      </c>
      <c r="I1142">
        <v>21.86</v>
      </c>
      <c r="J1142">
        <v>22.156140000000001</v>
      </c>
      <c r="K1142">
        <v>0.88195599999999996</v>
      </c>
      <c r="L1142">
        <v>-0.58998200000000001</v>
      </c>
      <c r="M1142" t="b">
        <v>1</v>
      </c>
      <c r="N1142">
        <v>1</v>
      </c>
    </row>
    <row r="1143" spans="1:14">
      <c r="A1143" s="28">
        <v>43727.666666666664</v>
      </c>
      <c r="B1143" s="28">
        <v>43727.5</v>
      </c>
      <c r="C1143">
        <v>34964545</v>
      </c>
      <c r="D1143" t="s">
        <v>233</v>
      </c>
      <c r="G1143" t="s">
        <v>234</v>
      </c>
      <c r="I1143">
        <v>22.02</v>
      </c>
      <c r="J1143">
        <v>22.031234999999999</v>
      </c>
      <c r="K1143">
        <v>0.62088600000000005</v>
      </c>
      <c r="L1143">
        <v>-0.60965100000000005</v>
      </c>
      <c r="M1143" t="b">
        <v>1</v>
      </c>
      <c r="N1143">
        <v>1</v>
      </c>
    </row>
    <row r="1144" spans="1:14">
      <c r="A1144" s="28">
        <v>43727.708333333336</v>
      </c>
      <c r="B1144" s="28">
        <v>43727.541666666664</v>
      </c>
      <c r="C1144">
        <v>34964545</v>
      </c>
      <c r="D1144" t="s">
        <v>233</v>
      </c>
      <c r="G1144" t="s">
        <v>234</v>
      </c>
      <c r="I1144">
        <v>23.86</v>
      </c>
      <c r="J1144">
        <v>23.462084000000001</v>
      </c>
      <c r="K1144">
        <v>0.35014400000000001</v>
      </c>
      <c r="L1144">
        <v>-0.749726</v>
      </c>
      <c r="M1144" t="b">
        <v>1</v>
      </c>
      <c r="N1144">
        <v>1</v>
      </c>
    </row>
    <row r="1145" spans="1:14">
      <c r="A1145" s="28">
        <v>43727.75</v>
      </c>
      <c r="B1145" s="28">
        <v>43727.583333333336</v>
      </c>
      <c r="C1145">
        <v>34964545</v>
      </c>
      <c r="D1145" t="s">
        <v>233</v>
      </c>
      <c r="G1145" t="s">
        <v>234</v>
      </c>
      <c r="I1145">
        <v>23.42</v>
      </c>
      <c r="J1145">
        <v>22.476444000000001</v>
      </c>
      <c r="K1145">
        <v>-0.137124</v>
      </c>
      <c r="L1145">
        <v>-0.80393199999999998</v>
      </c>
      <c r="M1145" t="b">
        <v>1</v>
      </c>
      <c r="N1145">
        <v>1</v>
      </c>
    </row>
    <row r="1146" spans="1:14">
      <c r="A1146" s="28">
        <v>43727.791666666664</v>
      </c>
      <c r="B1146" s="28">
        <v>43727.625</v>
      </c>
      <c r="C1146">
        <v>34964545</v>
      </c>
      <c r="D1146" t="s">
        <v>233</v>
      </c>
      <c r="G1146" t="s">
        <v>234</v>
      </c>
      <c r="I1146">
        <v>25.42</v>
      </c>
      <c r="J1146">
        <v>23.605995</v>
      </c>
      <c r="K1146">
        <v>-0.95995600000000003</v>
      </c>
      <c r="L1146">
        <v>-0.85238199999999997</v>
      </c>
      <c r="M1146" t="b">
        <v>1</v>
      </c>
      <c r="N1146">
        <v>1</v>
      </c>
    </row>
    <row r="1147" spans="1:14">
      <c r="A1147" s="28">
        <v>43727.833333333336</v>
      </c>
      <c r="B1147" s="28">
        <v>43727.666666666664</v>
      </c>
      <c r="C1147">
        <v>34964545</v>
      </c>
      <c r="D1147" t="s">
        <v>233</v>
      </c>
      <c r="G1147" t="s">
        <v>234</v>
      </c>
      <c r="I1147">
        <v>31.77</v>
      </c>
      <c r="J1147">
        <v>22.787952000000001</v>
      </c>
      <c r="K1147">
        <v>-7.8414659999999996</v>
      </c>
      <c r="L1147">
        <v>-1.1447480000000001</v>
      </c>
      <c r="M1147" t="b">
        <v>1</v>
      </c>
      <c r="N1147">
        <v>1</v>
      </c>
    </row>
    <row r="1148" spans="1:14">
      <c r="A1148" s="28">
        <v>43727.875</v>
      </c>
      <c r="B1148" s="28">
        <v>43727.708333333336</v>
      </c>
      <c r="C1148">
        <v>34964545</v>
      </c>
      <c r="D1148" t="s">
        <v>233</v>
      </c>
      <c r="G1148" t="s">
        <v>234</v>
      </c>
      <c r="I1148">
        <v>31.08</v>
      </c>
      <c r="J1148">
        <v>26.827302</v>
      </c>
      <c r="K1148">
        <v>-3.1881159999999999</v>
      </c>
      <c r="L1148">
        <v>-1.0645830000000001</v>
      </c>
      <c r="M1148" t="b">
        <v>1</v>
      </c>
      <c r="N1148">
        <v>1</v>
      </c>
    </row>
    <row r="1149" spans="1:14">
      <c r="A1149" s="28">
        <v>43727.916666666664</v>
      </c>
      <c r="B1149" s="28">
        <v>43727.75</v>
      </c>
      <c r="C1149">
        <v>34964545</v>
      </c>
      <c r="D1149" t="s">
        <v>233</v>
      </c>
      <c r="G1149" t="s">
        <v>234</v>
      </c>
      <c r="I1149">
        <v>27.22</v>
      </c>
      <c r="J1149">
        <v>24.321186000000001</v>
      </c>
      <c r="K1149">
        <v>-2.102474</v>
      </c>
      <c r="L1149">
        <v>-0.79800700000000002</v>
      </c>
      <c r="M1149" t="b">
        <v>1</v>
      </c>
      <c r="N1149">
        <v>1</v>
      </c>
    </row>
    <row r="1150" spans="1:14">
      <c r="A1150" s="28">
        <v>43727.958333333336</v>
      </c>
      <c r="B1150" s="28">
        <v>43727.791666666664</v>
      </c>
      <c r="C1150">
        <v>34964545</v>
      </c>
      <c r="D1150" t="s">
        <v>233</v>
      </c>
      <c r="G1150" t="s">
        <v>234</v>
      </c>
      <c r="I1150">
        <v>26.94</v>
      </c>
      <c r="J1150">
        <v>24.864108000000002</v>
      </c>
      <c r="K1150">
        <v>-1.459446</v>
      </c>
      <c r="L1150">
        <v>-0.61144600000000005</v>
      </c>
      <c r="M1150" t="b">
        <v>1</v>
      </c>
      <c r="N1150">
        <v>1</v>
      </c>
    </row>
    <row r="1151" spans="1:14">
      <c r="A1151" s="28">
        <v>43728</v>
      </c>
      <c r="B1151" s="28">
        <v>43727.833333333336</v>
      </c>
      <c r="C1151">
        <v>34964545</v>
      </c>
      <c r="D1151" t="s">
        <v>233</v>
      </c>
      <c r="G1151" t="s">
        <v>234</v>
      </c>
      <c r="I1151">
        <v>24.94</v>
      </c>
      <c r="J1151">
        <v>23.555758999999998</v>
      </c>
      <c r="K1151">
        <v>-0.79860100000000001</v>
      </c>
      <c r="L1151">
        <v>-0.58730700000000002</v>
      </c>
      <c r="M1151" t="b">
        <v>1</v>
      </c>
      <c r="N1151">
        <v>1</v>
      </c>
    </row>
    <row r="1152" spans="1:14">
      <c r="A1152" s="28">
        <v>43728.041666666664</v>
      </c>
      <c r="B1152" s="28">
        <v>43727.875</v>
      </c>
      <c r="C1152">
        <v>34964545</v>
      </c>
      <c r="D1152" t="s">
        <v>233</v>
      </c>
      <c r="G1152" t="s">
        <v>234</v>
      </c>
      <c r="I1152">
        <v>21.82</v>
      </c>
      <c r="J1152">
        <v>20.601006999999999</v>
      </c>
      <c r="K1152">
        <v>-0.68677100000000002</v>
      </c>
      <c r="L1152">
        <v>-0.536389</v>
      </c>
      <c r="M1152" t="b">
        <v>1</v>
      </c>
      <c r="N1152">
        <v>1</v>
      </c>
    </row>
    <row r="1153" spans="1:14">
      <c r="A1153" s="28">
        <v>43728.083333333336</v>
      </c>
      <c r="B1153" s="28">
        <v>43727.916666666664</v>
      </c>
      <c r="C1153">
        <v>34964545</v>
      </c>
      <c r="D1153" t="s">
        <v>233</v>
      </c>
      <c r="G1153" t="s">
        <v>234</v>
      </c>
      <c r="I1153">
        <v>18.899999999999999</v>
      </c>
      <c r="J1153">
        <v>18.929981000000002</v>
      </c>
      <c r="K1153">
        <v>0.47454200000000002</v>
      </c>
      <c r="L1153">
        <v>-0.44122699999999998</v>
      </c>
      <c r="M1153" t="b">
        <v>1</v>
      </c>
      <c r="N1153">
        <v>1</v>
      </c>
    </row>
    <row r="1154" spans="1:14">
      <c r="A1154" s="28">
        <v>43728.125</v>
      </c>
      <c r="B1154" s="28">
        <v>43727.958333333336</v>
      </c>
      <c r="C1154">
        <v>34964545</v>
      </c>
      <c r="D1154" t="s">
        <v>233</v>
      </c>
      <c r="G1154" t="s">
        <v>234</v>
      </c>
      <c r="I1154">
        <v>17.66</v>
      </c>
      <c r="J1154">
        <v>17.978044000000001</v>
      </c>
      <c r="K1154">
        <v>0.64920900000000004</v>
      </c>
      <c r="L1154">
        <v>-0.32699899999999998</v>
      </c>
      <c r="M1154" t="b">
        <v>1</v>
      </c>
      <c r="N1154">
        <v>1</v>
      </c>
    </row>
    <row r="1155" spans="1:14">
      <c r="A1155" s="28">
        <v>43728.166666666664</v>
      </c>
      <c r="B1155" s="28">
        <v>43728</v>
      </c>
      <c r="C1155">
        <v>34964545</v>
      </c>
      <c r="D1155" t="s">
        <v>233</v>
      </c>
      <c r="G1155" t="s">
        <v>234</v>
      </c>
      <c r="I1155">
        <v>17.03</v>
      </c>
      <c r="J1155">
        <v>17.542683</v>
      </c>
      <c r="K1155">
        <v>0.74130600000000002</v>
      </c>
      <c r="L1155">
        <v>-0.22445699999999999</v>
      </c>
      <c r="M1155" t="b">
        <v>1</v>
      </c>
      <c r="N1155">
        <v>1</v>
      </c>
    </row>
    <row r="1156" spans="1:14">
      <c r="A1156" s="28">
        <v>43728.208333333336</v>
      </c>
      <c r="B1156" s="28">
        <v>43728.041666666664</v>
      </c>
      <c r="C1156">
        <v>34964545</v>
      </c>
      <c r="D1156" t="s">
        <v>233</v>
      </c>
      <c r="G1156" t="s">
        <v>234</v>
      </c>
      <c r="I1156">
        <v>16.260000000000002</v>
      </c>
      <c r="J1156">
        <v>16.496030000000001</v>
      </c>
      <c r="K1156">
        <v>0.417661</v>
      </c>
      <c r="L1156">
        <v>-0.18163099999999999</v>
      </c>
      <c r="M1156" t="b">
        <v>1</v>
      </c>
      <c r="N1156">
        <v>1</v>
      </c>
    </row>
    <row r="1157" spans="1:14">
      <c r="A1157" s="28">
        <v>43728.25</v>
      </c>
      <c r="B1157" s="28">
        <v>43728.083333333336</v>
      </c>
      <c r="C1157">
        <v>34964545</v>
      </c>
      <c r="D1157" t="s">
        <v>233</v>
      </c>
      <c r="G1157" t="s">
        <v>234</v>
      </c>
      <c r="I1157">
        <v>15.89</v>
      </c>
      <c r="J1157">
        <v>16.030376</v>
      </c>
      <c r="K1157">
        <v>0.32766499999999998</v>
      </c>
      <c r="L1157">
        <v>-0.18229000000000001</v>
      </c>
      <c r="M1157" t="b">
        <v>1</v>
      </c>
      <c r="N1157">
        <v>1</v>
      </c>
    </row>
    <row r="1158" spans="1:14">
      <c r="A1158" s="28">
        <v>43728.291666666664</v>
      </c>
      <c r="B1158" s="28">
        <v>43728.125</v>
      </c>
      <c r="C1158">
        <v>34964545</v>
      </c>
      <c r="D1158" t="s">
        <v>233</v>
      </c>
      <c r="G1158" t="s">
        <v>234</v>
      </c>
      <c r="I1158">
        <v>15.38</v>
      </c>
      <c r="J1158">
        <v>15.447711</v>
      </c>
      <c r="K1158">
        <v>0.23335700000000001</v>
      </c>
      <c r="L1158">
        <v>-0.16897899999999999</v>
      </c>
      <c r="M1158" t="b">
        <v>1</v>
      </c>
      <c r="N1158">
        <v>1</v>
      </c>
    </row>
    <row r="1159" spans="1:14">
      <c r="A1159" s="28">
        <v>43728.333333333336</v>
      </c>
      <c r="B1159" s="28">
        <v>43728.166666666664</v>
      </c>
      <c r="C1159">
        <v>34964545</v>
      </c>
      <c r="D1159" t="s">
        <v>233</v>
      </c>
      <c r="G1159" t="s">
        <v>234</v>
      </c>
      <c r="I1159">
        <v>15.6</v>
      </c>
      <c r="J1159">
        <v>15.885268</v>
      </c>
      <c r="K1159">
        <v>0.45552799999999999</v>
      </c>
      <c r="L1159">
        <v>-0.17276</v>
      </c>
      <c r="M1159" t="b">
        <v>1</v>
      </c>
      <c r="N1159">
        <v>1</v>
      </c>
    </row>
    <row r="1160" spans="1:14">
      <c r="A1160" s="28">
        <v>43728.375</v>
      </c>
      <c r="B1160" s="28">
        <v>43728.208333333336</v>
      </c>
      <c r="C1160">
        <v>34964545</v>
      </c>
      <c r="D1160" t="s">
        <v>233</v>
      </c>
      <c r="G1160" t="s">
        <v>234</v>
      </c>
      <c r="I1160">
        <v>16.36</v>
      </c>
      <c r="J1160">
        <v>16.832238</v>
      </c>
      <c r="K1160">
        <v>0.64601900000000001</v>
      </c>
      <c r="L1160">
        <v>-0.177948</v>
      </c>
      <c r="M1160" t="b">
        <v>1</v>
      </c>
      <c r="N1160">
        <v>1</v>
      </c>
    </row>
    <row r="1161" spans="1:14">
      <c r="A1161" s="28">
        <v>43728.416666666664</v>
      </c>
      <c r="B1161" s="28">
        <v>43728.25</v>
      </c>
      <c r="C1161">
        <v>34964545</v>
      </c>
      <c r="D1161" t="s">
        <v>233</v>
      </c>
      <c r="G1161" t="s">
        <v>234</v>
      </c>
      <c r="I1161">
        <v>19.03</v>
      </c>
      <c r="J1161">
        <v>19.986070999999999</v>
      </c>
      <c r="K1161">
        <v>1.192925</v>
      </c>
      <c r="L1161">
        <v>-0.23518700000000001</v>
      </c>
      <c r="M1161" t="b">
        <v>1</v>
      </c>
      <c r="N1161">
        <v>1</v>
      </c>
    </row>
    <row r="1162" spans="1:14">
      <c r="A1162" s="28">
        <v>43728.458333333336</v>
      </c>
      <c r="B1162" s="28">
        <v>43728.291666666664</v>
      </c>
      <c r="C1162">
        <v>34964545</v>
      </c>
      <c r="D1162" t="s">
        <v>233</v>
      </c>
      <c r="G1162" t="s">
        <v>234</v>
      </c>
      <c r="I1162">
        <v>19.38</v>
      </c>
      <c r="J1162">
        <v>20.228902999999999</v>
      </c>
      <c r="K1162">
        <v>1.212029</v>
      </c>
      <c r="L1162">
        <v>-0.36562600000000001</v>
      </c>
      <c r="M1162" t="b">
        <v>1</v>
      </c>
      <c r="N1162">
        <v>1</v>
      </c>
    </row>
    <row r="1163" spans="1:14">
      <c r="A1163" s="28">
        <v>43728.5</v>
      </c>
      <c r="B1163" s="28">
        <v>43728.333333333336</v>
      </c>
      <c r="C1163">
        <v>34964545</v>
      </c>
      <c r="D1163" t="s">
        <v>233</v>
      </c>
      <c r="G1163" t="s">
        <v>234</v>
      </c>
      <c r="I1163">
        <v>19.260000000000002</v>
      </c>
      <c r="J1163">
        <v>20.111471000000002</v>
      </c>
      <c r="K1163">
        <v>1.2805340000000001</v>
      </c>
      <c r="L1163">
        <v>-0.42906300000000003</v>
      </c>
      <c r="M1163" t="b">
        <v>1</v>
      </c>
      <c r="N1163">
        <v>1</v>
      </c>
    </row>
    <row r="1164" spans="1:14">
      <c r="A1164" s="28">
        <v>43728.541666666664</v>
      </c>
      <c r="B1164" s="28">
        <v>43728.375</v>
      </c>
      <c r="C1164">
        <v>34964545</v>
      </c>
      <c r="D1164" t="s">
        <v>233</v>
      </c>
      <c r="G1164" t="s">
        <v>234</v>
      </c>
      <c r="I1164">
        <v>20.45</v>
      </c>
      <c r="J1164">
        <v>21.392516000000001</v>
      </c>
      <c r="K1164">
        <v>1.5138450000000001</v>
      </c>
      <c r="L1164">
        <v>-0.56882900000000003</v>
      </c>
      <c r="M1164" t="b">
        <v>1</v>
      </c>
      <c r="N1164">
        <v>1</v>
      </c>
    </row>
    <row r="1165" spans="1:14">
      <c r="A1165" s="28">
        <v>43728.583333333336</v>
      </c>
      <c r="B1165" s="28">
        <v>43728.416666666664</v>
      </c>
      <c r="C1165">
        <v>34964545</v>
      </c>
      <c r="D1165" t="s">
        <v>233</v>
      </c>
      <c r="G1165" t="s">
        <v>234</v>
      </c>
      <c r="I1165">
        <v>22.06</v>
      </c>
      <c r="J1165">
        <v>23.112171</v>
      </c>
      <c r="K1165">
        <v>1.7562310000000001</v>
      </c>
      <c r="L1165">
        <v>-0.70739399999999997</v>
      </c>
      <c r="M1165" t="b">
        <v>1</v>
      </c>
      <c r="N1165">
        <v>1</v>
      </c>
    </row>
    <row r="1166" spans="1:14">
      <c r="A1166" s="28">
        <v>43728.625</v>
      </c>
      <c r="B1166" s="28">
        <v>43728.458333333336</v>
      </c>
      <c r="C1166">
        <v>34964545</v>
      </c>
      <c r="D1166" t="s">
        <v>233</v>
      </c>
      <c r="G1166" t="s">
        <v>234</v>
      </c>
      <c r="I1166">
        <v>22.03</v>
      </c>
      <c r="J1166">
        <v>22.126687</v>
      </c>
      <c r="K1166">
        <v>0.89871500000000004</v>
      </c>
      <c r="L1166">
        <v>-0.80286199999999996</v>
      </c>
      <c r="M1166" t="b">
        <v>1</v>
      </c>
      <c r="N1166">
        <v>1</v>
      </c>
    </row>
    <row r="1167" spans="1:14">
      <c r="A1167" s="28">
        <v>43728.666666666664</v>
      </c>
      <c r="B1167" s="28">
        <v>43728.5</v>
      </c>
      <c r="C1167">
        <v>34964545</v>
      </c>
      <c r="D1167" t="s">
        <v>233</v>
      </c>
      <c r="G1167" t="s">
        <v>234</v>
      </c>
      <c r="I1167">
        <v>27.51</v>
      </c>
      <c r="J1167">
        <v>25.640028999999998</v>
      </c>
      <c r="K1167">
        <v>-0.81391899999999995</v>
      </c>
      <c r="L1167">
        <v>-1.060219</v>
      </c>
      <c r="M1167" t="b">
        <v>1</v>
      </c>
      <c r="N1167">
        <v>1</v>
      </c>
    </row>
    <row r="1168" spans="1:14">
      <c r="A1168" s="28">
        <v>43728.708333333336</v>
      </c>
      <c r="B1168" s="28">
        <v>43728.541666666664</v>
      </c>
      <c r="C1168">
        <v>34964545</v>
      </c>
      <c r="D1168" t="s">
        <v>233</v>
      </c>
      <c r="G1168" t="s">
        <v>234</v>
      </c>
      <c r="I1168">
        <v>28.5</v>
      </c>
      <c r="J1168">
        <v>26.117322000000001</v>
      </c>
      <c r="K1168">
        <v>-1.187432</v>
      </c>
      <c r="L1168">
        <v>-1.1927460000000001</v>
      </c>
      <c r="M1168" t="b">
        <v>1</v>
      </c>
      <c r="N1168">
        <v>1</v>
      </c>
    </row>
    <row r="1169" spans="1:14">
      <c r="A1169" s="28">
        <v>43728.75</v>
      </c>
      <c r="B1169" s="28">
        <v>43728.583333333336</v>
      </c>
      <c r="C1169">
        <v>34964545</v>
      </c>
      <c r="D1169" t="s">
        <v>233</v>
      </c>
      <c r="G1169" t="s">
        <v>234</v>
      </c>
      <c r="I1169">
        <v>24.85</v>
      </c>
      <c r="J1169">
        <v>23.947429</v>
      </c>
      <c r="K1169">
        <v>2.9484E-2</v>
      </c>
      <c r="L1169">
        <v>-0.92705599999999999</v>
      </c>
      <c r="M1169" t="b">
        <v>1</v>
      </c>
      <c r="N1169">
        <v>1</v>
      </c>
    </row>
    <row r="1170" spans="1:14">
      <c r="A1170" s="28">
        <v>43728.791666666664</v>
      </c>
      <c r="B1170" s="28">
        <v>43728.625</v>
      </c>
      <c r="C1170">
        <v>34964545</v>
      </c>
      <c r="D1170" t="s">
        <v>233</v>
      </c>
      <c r="G1170" t="s">
        <v>234</v>
      </c>
      <c r="I1170">
        <v>29.62</v>
      </c>
      <c r="J1170">
        <v>27.185876</v>
      </c>
      <c r="K1170">
        <v>-1.408139</v>
      </c>
      <c r="L1170">
        <v>-1.030152</v>
      </c>
      <c r="M1170" t="b">
        <v>1</v>
      </c>
      <c r="N1170">
        <v>1</v>
      </c>
    </row>
    <row r="1171" spans="1:14">
      <c r="A1171" s="28">
        <v>43728.833333333336</v>
      </c>
      <c r="B1171" s="28">
        <v>43728.666666666664</v>
      </c>
      <c r="C1171">
        <v>34964545</v>
      </c>
      <c r="D1171" t="s">
        <v>233</v>
      </c>
      <c r="G1171" t="s">
        <v>234</v>
      </c>
      <c r="I1171">
        <v>32</v>
      </c>
      <c r="J1171">
        <v>27.621334999999998</v>
      </c>
      <c r="K1171">
        <v>-3.2917640000000001</v>
      </c>
      <c r="L1171">
        <v>-1.081901</v>
      </c>
      <c r="M1171" t="b">
        <v>1</v>
      </c>
      <c r="N1171">
        <v>1</v>
      </c>
    </row>
    <row r="1172" spans="1:14">
      <c r="A1172" s="28">
        <v>43728.875</v>
      </c>
      <c r="B1172" s="28">
        <v>43728.708333333336</v>
      </c>
      <c r="C1172">
        <v>34964545</v>
      </c>
      <c r="D1172" t="s">
        <v>233</v>
      </c>
      <c r="G1172" t="s">
        <v>234</v>
      </c>
      <c r="I1172">
        <v>30.87</v>
      </c>
      <c r="J1172">
        <v>28.436717000000002</v>
      </c>
      <c r="K1172">
        <v>-1.5131300000000001</v>
      </c>
      <c r="L1172">
        <v>-0.91681900000000005</v>
      </c>
      <c r="M1172" t="b">
        <v>1</v>
      </c>
      <c r="N1172">
        <v>1</v>
      </c>
    </row>
    <row r="1173" spans="1:14">
      <c r="A1173" s="28">
        <v>43728.916666666664</v>
      </c>
      <c r="B1173" s="28">
        <v>43728.75</v>
      </c>
      <c r="C1173">
        <v>34964545</v>
      </c>
      <c r="D1173" t="s">
        <v>233</v>
      </c>
      <c r="G1173" t="s">
        <v>234</v>
      </c>
      <c r="I1173">
        <v>27.84</v>
      </c>
      <c r="J1173">
        <v>27.276142</v>
      </c>
      <c r="K1173">
        <v>0.171512</v>
      </c>
      <c r="L1173">
        <v>-0.73870400000000003</v>
      </c>
      <c r="M1173" t="b">
        <v>1</v>
      </c>
      <c r="N1173">
        <v>1</v>
      </c>
    </row>
    <row r="1174" spans="1:14">
      <c r="A1174" s="28">
        <v>43728.958333333336</v>
      </c>
      <c r="B1174" s="28">
        <v>43728.791666666664</v>
      </c>
      <c r="C1174">
        <v>34964545</v>
      </c>
      <c r="D1174" t="s">
        <v>233</v>
      </c>
      <c r="G1174" t="s">
        <v>234</v>
      </c>
      <c r="I1174">
        <v>24.97</v>
      </c>
      <c r="J1174">
        <v>24.190411000000001</v>
      </c>
      <c r="K1174">
        <v>-0.18882299999999999</v>
      </c>
      <c r="L1174">
        <v>-0.58743199999999995</v>
      </c>
      <c r="M1174" t="b">
        <v>1</v>
      </c>
      <c r="N1174">
        <v>1</v>
      </c>
    </row>
    <row r="1175" spans="1:14">
      <c r="A1175" s="28">
        <v>43729</v>
      </c>
      <c r="B1175" s="28">
        <v>43728.833333333336</v>
      </c>
      <c r="C1175">
        <v>34964545</v>
      </c>
      <c r="D1175" t="s">
        <v>233</v>
      </c>
      <c r="G1175" t="s">
        <v>234</v>
      </c>
      <c r="I1175">
        <v>22.64</v>
      </c>
      <c r="J1175">
        <v>23.348517999999999</v>
      </c>
      <c r="K1175">
        <v>1.254254</v>
      </c>
      <c r="L1175">
        <v>-0.54073599999999999</v>
      </c>
      <c r="M1175" t="b">
        <v>1</v>
      </c>
      <c r="N1175">
        <v>1</v>
      </c>
    </row>
    <row r="1176" spans="1:14">
      <c r="A1176" s="28">
        <v>43729.041666666664</v>
      </c>
      <c r="B1176" s="28">
        <v>43728.875</v>
      </c>
      <c r="C1176">
        <v>34964545</v>
      </c>
      <c r="D1176" t="s">
        <v>233</v>
      </c>
      <c r="G1176" t="s">
        <v>234</v>
      </c>
      <c r="I1176">
        <v>20.8</v>
      </c>
      <c r="J1176">
        <v>21.256879999999999</v>
      </c>
      <c r="K1176">
        <v>0.96142399999999995</v>
      </c>
      <c r="L1176">
        <v>-0.50871100000000002</v>
      </c>
      <c r="M1176" t="b">
        <v>1</v>
      </c>
      <c r="N1176">
        <v>1</v>
      </c>
    </row>
    <row r="1177" spans="1:14">
      <c r="A1177" s="28">
        <v>43729.083333333336</v>
      </c>
      <c r="B1177" s="28">
        <v>43728.916666666664</v>
      </c>
      <c r="C1177">
        <v>34964545</v>
      </c>
      <c r="D1177" t="s">
        <v>233</v>
      </c>
      <c r="G1177" t="s">
        <v>234</v>
      </c>
      <c r="I1177">
        <v>20.04</v>
      </c>
      <c r="J1177">
        <v>21.275780999999998</v>
      </c>
      <c r="K1177">
        <v>1.5931500000000001</v>
      </c>
      <c r="L1177">
        <v>-0.35903600000000002</v>
      </c>
      <c r="M1177" t="b">
        <v>1</v>
      </c>
      <c r="N1177">
        <v>1</v>
      </c>
    </row>
    <row r="1178" spans="1:14">
      <c r="A1178" s="28">
        <v>43729.125</v>
      </c>
      <c r="B1178" s="28">
        <v>43728.958333333336</v>
      </c>
      <c r="C1178">
        <v>34964545</v>
      </c>
      <c r="D1178" t="s">
        <v>233</v>
      </c>
      <c r="G1178" t="s">
        <v>234</v>
      </c>
      <c r="I1178">
        <v>19.059999999999999</v>
      </c>
      <c r="J1178">
        <v>19.836611000000001</v>
      </c>
      <c r="K1178">
        <v>0.980236</v>
      </c>
      <c r="L1178">
        <v>-0.206125</v>
      </c>
      <c r="M1178" t="b">
        <v>1</v>
      </c>
      <c r="N1178">
        <v>1</v>
      </c>
    </row>
    <row r="1179" spans="1:14">
      <c r="A1179" s="28">
        <v>43729.166666666664</v>
      </c>
      <c r="B1179" s="28">
        <v>43729</v>
      </c>
      <c r="C1179">
        <v>34964545</v>
      </c>
      <c r="D1179" t="s">
        <v>233</v>
      </c>
      <c r="G1179" t="s">
        <v>234</v>
      </c>
      <c r="I1179">
        <v>18.55</v>
      </c>
      <c r="J1179">
        <v>21.311979000000001</v>
      </c>
      <c r="K1179">
        <v>2.8361429999999999</v>
      </c>
      <c r="L1179">
        <v>-6.9997000000000004E-2</v>
      </c>
      <c r="M1179" t="b">
        <v>1</v>
      </c>
      <c r="N1179">
        <v>1</v>
      </c>
    </row>
    <row r="1180" spans="1:14">
      <c r="A1180" s="28">
        <v>43729.208333333336</v>
      </c>
      <c r="B1180" s="28">
        <v>43729.041666666664</v>
      </c>
      <c r="C1180">
        <v>34964545</v>
      </c>
      <c r="D1180" t="s">
        <v>233</v>
      </c>
      <c r="G1180" t="s">
        <v>234</v>
      </c>
      <c r="I1180">
        <v>17.39</v>
      </c>
      <c r="J1180">
        <v>19.419877</v>
      </c>
      <c r="K1180">
        <v>2.0679530000000002</v>
      </c>
      <c r="L1180">
        <v>-4.2242000000000002E-2</v>
      </c>
      <c r="M1180" t="b">
        <v>1</v>
      </c>
      <c r="N1180">
        <v>1</v>
      </c>
    </row>
    <row r="1181" spans="1:14">
      <c r="A1181" s="28">
        <v>43729.25</v>
      </c>
      <c r="B1181" s="28">
        <v>43729.083333333336</v>
      </c>
      <c r="C1181">
        <v>34964545</v>
      </c>
      <c r="D1181" t="s">
        <v>233</v>
      </c>
      <c r="G1181" t="s">
        <v>234</v>
      </c>
      <c r="I1181">
        <v>17.170000000000002</v>
      </c>
      <c r="J1181">
        <v>19.601756000000002</v>
      </c>
      <c r="K1181">
        <v>2.4832890000000001</v>
      </c>
      <c r="L1181">
        <v>-5.2366999999999997E-2</v>
      </c>
      <c r="M1181" t="b">
        <v>1</v>
      </c>
      <c r="N1181">
        <v>1</v>
      </c>
    </row>
    <row r="1182" spans="1:14">
      <c r="A1182" s="28">
        <v>43729.291666666664</v>
      </c>
      <c r="B1182" s="28">
        <v>43729.125</v>
      </c>
      <c r="C1182">
        <v>34964545</v>
      </c>
      <c r="D1182" t="s">
        <v>233</v>
      </c>
      <c r="G1182" t="s">
        <v>234</v>
      </c>
      <c r="I1182">
        <v>16.559999999999999</v>
      </c>
      <c r="J1182">
        <v>18.441679000000001</v>
      </c>
      <c r="K1182">
        <v>1.9716910000000001</v>
      </c>
      <c r="L1182">
        <v>-9.3344999999999997E-2</v>
      </c>
      <c r="M1182" t="b">
        <v>1</v>
      </c>
      <c r="N1182">
        <v>1</v>
      </c>
    </row>
    <row r="1183" spans="1:14">
      <c r="A1183" s="28">
        <v>43729.333333333336</v>
      </c>
      <c r="B1183" s="28">
        <v>43729.166666666664</v>
      </c>
      <c r="C1183">
        <v>34964545</v>
      </c>
      <c r="D1183" t="s">
        <v>233</v>
      </c>
      <c r="G1183" t="s">
        <v>234</v>
      </c>
      <c r="I1183">
        <v>15.74</v>
      </c>
      <c r="J1183">
        <v>17.331301</v>
      </c>
      <c r="K1183">
        <v>1.673502</v>
      </c>
      <c r="L1183">
        <v>-8.4700999999999999E-2</v>
      </c>
      <c r="M1183" t="b">
        <v>1</v>
      </c>
      <c r="N1183">
        <v>1</v>
      </c>
    </row>
    <row r="1184" spans="1:14">
      <c r="A1184" s="28">
        <v>43729.375</v>
      </c>
      <c r="B1184" s="28">
        <v>43729.208333333336</v>
      </c>
      <c r="C1184">
        <v>34964545</v>
      </c>
      <c r="D1184" t="s">
        <v>233</v>
      </c>
      <c r="G1184" t="s">
        <v>234</v>
      </c>
      <c r="I1184">
        <v>15.24</v>
      </c>
      <c r="J1184">
        <v>17.867276</v>
      </c>
      <c r="K1184">
        <v>2.6869239999999999</v>
      </c>
      <c r="L1184">
        <v>-6.1314E-2</v>
      </c>
      <c r="M1184" t="b">
        <v>1</v>
      </c>
      <c r="N1184">
        <v>1</v>
      </c>
    </row>
    <row r="1185" spans="1:14">
      <c r="A1185" s="28">
        <v>43729.416666666664</v>
      </c>
      <c r="B1185" s="28">
        <v>43729.25</v>
      </c>
      <c r="C1185">
        <v>34964545</v>
      </c>
      <c r="D1185" t="s">
        <v>233</v>
      </c>
      <c r="G1185" t="s">
        <v>234</v>
      </c>
      <c r="I1185">
        <v>16.29</v>
      </c>
      <c r="J1185">
        <v>18.434602999999999</v>
      </c>
      <c r="K1185">
        <v>2.2073320000000001</v>
      </c>
      <c r="L1185">
        <v>-6.0228999999999998E-2</v>
      </c>
      <c r="M1185" t="b">
        <v>1</v>
      </c>
      <c r="N1185">
        <v>1</v>
      </c>
    </row>
    <row r="1186" spans="1:14">
      <c r="A1186" s="28">
        <v>43729.458333333336</v>
      </c>
      <c r="B1186" s="28">
        <v>43729.291666666664</v>
      </c>
      <c r="C1186">
        <v>34964545</v>
      </c>
      <c r="D1186" t="s">
        <v>233</v>
      </c>
      <c r="G1186" t="s">
        <v>234</v>
      </c>
      <c r="I1186">
        <v>16.46</v>
      </c>
      <c r="J1186">
        <v>17.730409999999999</v>
      </c>
      <c r="K1186">
        <v>1.3963030000000001</v>
      </c>
      <c r="L1186">
        <v>-0.120893</v>
      </c>
      <c r="M1186" t="b">
        <v>1</v>
      </c>
      <c r="N1186">
        <v>1</v>
      </c>
    </row>
    <row r="1187" spans="1:14">
      <c r="A1187" s="28">
        <v>43729.5</v>
      </c>
      <c r="B1187" s="28">
        <v>43729.333333333336</v>
      </c>
      <c r="C1187">
        <v>34964545</v>
      </c>
      <c r="D1187" t="s">
        <v>233</v>
      </c>
      <c r="G1187" t="s">
        <v>234</v>
      </c>
      <c r="I1187">
        <v>17.68</v>
      </c>
      <c r="J1187">
        <v>19.185938</v>
      </c>
      <c r="K1187">
        <v>1.6723619999999999</v>
      </c>
      <c r="L1187">
        <v>-0.16559099999999999</v>
      </c>
      <c r="M1187" t="b">
        <v>1</v>
      </c>
      <c r="N1187">
        <v>1</v>
      </c>
    </row>
    <row r="1188" spans="1:14">
      <c r="A1188" s="28">
        <v>43729.541666666664</v>
      </c>
      <c r="B1188" s="28">
        <v>43729.375</v>
      </c>
      <c r="C1188">
        <v>34964545</v>
      </c>
      <c r="D1188" t="s">
        <v>233</v>
      </c>
      <c r="G1188" t="s">
        <v>234</v>
      </c>
      <c r="I1188">
        <v>18.940000000000001</v>
      </c>
      <c r="J1188">
        <v>20.996447</v>
      </c>
      <c r="K1188">
        <v>2.3026170000000001</v>
      </c>
      <c r="L1188">
        <v>-0.242003</v>
      </c>
      <c r="M1188" t="b">
        <v>1</v>
      </c>
      <c r="N1188">
        <v>1</v>
      </c>
    </row>
    <row r="1189" spans="1:14">
      <c r="A1189" s="28">
        <v>43729.583333333336</v>
      </c>
      <c r="B1189" s="28">
        <v>43729.416666666664</v>
      </c>
      <c r="C1189">
        <v>34964545</v>
      </c>
      <c r="D1189" t="s">
        <v>233</v>
      </c>
      <c r="G1189" t="s">
        <v>234</v>
      </c>
      <c r="I1189">
        <v>20.43</v>
      </c>
      <c r="J1189">
        <v>23.373756</v>
      </c>
      <c r="K1189">
        <v>3.1943860000000002</v>
      </c>
      <c r="L1189">
        <v>-0.24812999999999999</v>
      </c>
      <c r="M1189" t="b">
        <v>1</v>
      </c>
      <c r="N1189">
        <v>1</v>
      </c>
    </row>
    <row r="1190" spans="1:14">
      <c r="A1190" s="28">
        <v>43729.625</v>
      </c>
      <c r="B1190" s="28">
        <v>43729.458333333336</v>
      </c>
      <c r="C1190">
        <v>34964545</v>
      </c>
      <c r="D1190" t="s">
        <v>233</v>
      </c>
      <c r="G1190" t="s">
        <v>234</v>
      </c>
      <c r="I1190">
        <v>25.07</v>
      </c>
      <c r="J1190">
        <v>30.883973000000001</v>
      </c>
      <c r="K1190">
        <v>6.0482329999999997</v>
      </c>
      <c r="L1190">
        <v>-0.22926099999999999</v>
      </c>
      <c r="M1190" t="b">
        <v>1</v>
      </c>
      <c r="N1190">
        <v>1</v>
      </c>
    </row>
    <row r="1191" spans="1:14">
      <c r="A1191" s="28">
        <v>43729.666666666664</v>
      </c>
      <c r="B1191" s="28">
        <v>43729.5</v>
      </c>
      <c r="C1191">
        <v>34964545</v>
      </c>
      <c r="D1191" t="s">
        <v>233</v>
      </c>
      <c r="G1191" t="s">
        <v>234</v>
      </c>
      <c r="I1191">
        <v>29.53</v>
      </c>
      <c r="J1191">
        <v>34.468836000000003</v>
      </c>
      <c r="K1191">
        <v>5.077553</v>
      </c>
      <c r="L1191">
        <v>-0.13788300000000001</v>
      </c>
      <c r="M1191" t="b">
        <v>1</v>
      </c>
      <c r="N1191">
        <v>1</v>
      </c>
    </row>
    <row r="1192" spans="1:14">
      <c r="A1192" s="28">
        <v>43729.708333333336</v>
      </c>
      <c r="B1192" s="28">
        <v>43729.541666666664</v>
      </c>
      <c r="C1192">
        <v>34964545</v>
      </c>
      <c r="D1192" t="s">
        <v>233</v>
      </c>
      <c r="G1192" t="s">
        <v>234</v>
      </c>
      <c r="I1192">
        <v>29.42</v>
      </c>
      <c r="J1192">
        <v>35.226678999999997</v>
      </c>
      <c r="K1192">
        <v>5.8953139999999999</v>
      </c>
      <c r="L1192">
        <v>-8.4468000000000001E-2</v>
      </c>
      <c r="M1192" t="b">
        <v>1</v>
      </c>
      <c r="N1192">
        <v>1</v>
      </c>
    </row>
    <row r="1193" spans="1:14">
      <c r="A1193" s="28">
        <v>43729.75</v>
      </c>
      <c r="B1193" s="28">
        <v>43729.583333333336</v>
      </c>
      <c r="C1193">
        <v>34964545</v>
      </c>
      <c r="D1193" t="s">
        <v>233</v>
      </c>
      <c r="G1193" t="s">
        <v>234</v>
      </c>
      <c r="I1193">
        <v>29.04</v>
      </c>
      <c r="J1193">
        <v>34.049216000000001</v>
      </c>
      <c r="K1193">
        <v>5.0174700000000003</v>
      </c>
      <c r="L1193">
        <v>-6.587E-3</v>
      </c>
      <c r="M1193" t="b">
        <v>1</v>
      </c>
      <c r="N1193">
        <v>1</v>
      </c>
    </row>
    <row r="1194" spans="1:14">
      <c r="A1194" s="28">
        <v>43729.791666666664</v>
      </c>
      <c r="B1194" s="28">
        <v>43729.625</v>
      </c>
      <c r="C1194">
        <v>34964545</v>
      </c>
      <c r="D1194" t="s">
        <v>233</v>
      </c>
      <c r="G1194" t="s">
        <v>234</v>
      </c>
      <c r="I1194">
        <v>32.159999999999997</v>
      </c>
      <c r="J1194">
        <v>38.717385999999998</v>
      </c>
      <c r="K1194">
        <v>6.4264190000000001</v>
      </c>
      <c r="L1194">
        <v>0.126801</v>
      </c>
      <c r="M1194" t="b">
        <v>1</v>
      </c>
      <c r="N1194">
        <v>1</v>
      </c>
    </row>
    <row r="1195" spans="1:14">
      <c r="A1195" s="28">
        <v>43729.833333333336</v>
      </c>
      <c r="B1195" s="28">
        <v>43729.666666666664</v>
      </c>
      <c r="C1195">
        <v>34964545</v>
      </c>
      <c r="D1195" t="s">
        <v>233</v>
      </c>
      <c r="G1195" t="s">
        <v>234</v>
      </c>
      <c r="I1195">
        <v>30.13</v>
      </c>
      <c r="J1195">
        <v>37.861238</v>
      </c>
      <c r="K1195">
        <v>7.6338809999999997</v>
      </c>
      <c r="L1195">
        <v>9.9857000000000001E-2</v>
      </c>
      <c r="M1195" t="b">
        <v>1</v>
      </c>
      <c r="N1195">
        <v>1</v>
      </c>
    </row>
    <row r="1196" spans="1:14">
      <c r="A1196" s="28">
        <v>43729.875</v>
      </c>
      <c r="B1196" s="28">
        <v>43729.708333333336</v>
      </c>
      <c r="C1196">
        <v>34964545</v>
      </c>
      <c r="D1196" t="s">
        <v>233</v>
      </c>
      <c r="G1196" t="s">
        <v>234</v>
      </c>
      <c r="I1196">
        <v>26.89</v>
      </c>
      <c r="J1196">
        <v>33.166091000000002</v>
      </c>
      <c r="K1196">
        <v>6.1053819999999996</v>
      </c>
      <c r="L1196">
        <v>0.168209</v>
      </c>
      <c r="M1196" t="b">
        <v>1</v>
      </c>
      <c r="N1196">
        <v>1</v>
      </c>
    </row>
    <row r="1197" spans="1:14">
      <c r="A1197" s="28">
        <v>43729.916666666664</v>
      </c>
      <c r="B1197" s="28">
        <v>43729.75</v>
      </c>
      <c r="C1197">
        <v>34964545</v>
      </c>
      <c r="D1197" t="s">
        <v>233</v>
      </c>
      <c r="G1197" t="s">
        <v>234</v>
      </c>
      <c r="I1197">
        <v>23.75</v>
      </c>
      <c r="J1197">
        <v>29.991664</v>
      </c>
      <c r="K1197">
        <v>6.03125</v>
      </c>
      <c r="L1197">
        <v>0.21541299999999999</v>
      </c>
      <c r="M1197" t="b">
        <v>1</v>
      </c>
      <c r="N1197">
        <v>1</v>
      </c>
    </row>
    <row r="1198" spans="1:14">
      <c r="A1198" s="28">
        <v>43729.958333333336</v>
      </c>
      <c r="B1198" s="28">
        <v>43729.791666666664</v>
      </c>
      <c r="C1198">
        <v>34964545</v>
      </c>
      <c r="D1198" t="s">
        <v>233</v>
      </c>
      <c r="G1198" t="s">
        <v>234</v>
      </c>
      <c r="I1198">
        <v>24.12</v>
      </c>
      <c r="J1198">
        <v>29.501557999999999</v>
      </c>
      <c r="K1198">
        <v>5.1628249999999998</v>
      </c>
      <c r="L1198">
        <v>0.21539900000000001</v>
      </c>
      <c r="M1198" t="b">
        <v>1</v>
      </c>
      <c r="N1198">
        <v>1</v>
      </c>
    </row>
    <row r="1199" spans="1:14">
      <c r="A1199" s="28">
        <v>43730</v>
      </c>
      <c r="B1199" s="28">
        <v>43729.833333333336</v>
      </c>
      <c r="C1199">
        <v>34964545</v>
      </c>
      <c r="D1199" t="s">
        <v>233</v>
      </c>
      <c r="G1199" t="s">
        <v>234</v>
      </c>
      <c r="I1199">
        <v>23.06</v>
      </c>
      <c r="J1199">
        <v>27.955514999999998</v>
      </c>
      <c r="K1199">
        <v>4.684361</v>
      </c>
      <c r="L1199">
        <v>0.21532100000000001</v>
      </c>
      <c r="M1199" t="b">
        <v>1</v>
      </c>
      <c r="N1199">
        <v>1</v>
      </c>
    </row>
    <row r="1200" spans="1:14">
      <c r="A1200" s="28">
        <v>43730.041666666664</v>
      </c>
      <c r="B1200" s="28">
        <v>43729.875</v>
      </c>
      <c r="C1200">
        <v>34964545</v>
      </c>
      <c r="D1200" t="s">
        <v>233</v>
      </c>
      <c r="G1200" t="s">
        <v>234</v>
      </c>
      <c r="I1200">
        <v>23.94</v>
      </c>
      <c r="J1200">
        <v>29.121739000000002</v>
      </c>
      <c r="K1200">
        <v>5.0000099999999996</v>
      </c>
      <c r="L1200">
        <v>0.182562</v>
      </c>
      <c r="M1200" t="b">
        <v>1</v>
      </c>
      <c r="N1200">
        <v>1</v>
      </c>
    </row>
    <row r="1201" spans="1:14">
      <c r="A1201" s="28">
        <v>43730.083333333336</v>
      </c>
      <c r="B1201" s="28">
        <v>43729.916666666664</v>
      </c>
      <c r="C1201">
        <v>34964545</v>
      </c>
      <c r="D1201" t="s">
        <v>233</v>
      </c>
      <c r="G1201" t="s">
        <v>234</v>
      </c>
      <c r="I1201">
        <v>20.64</v>
      </c>
      <c r="J1201">
        <v>25.936427999999999</v>
      </c>
      <c r="K1201">
        <v>5.094868</v>
      </c>
      <c r="L1201">
        <v>0.19822699999999999</v>
      </c>
      <c r="M1201" t="b">
        <v>1</v>
      </c>
      <c r="N1201">
        <v>1</v>
      </c>
    </row>
    <row r="1202" spans="1:14">
      <c r="A1202" s="28">
        <v>43730.125</v>
      </c>
      <c r="B1202" s="28">
        <v>43729.958333333336</v>
      </c>
      <c r="C1202">
        <v>34964545</v>
      </c>
      <c r="D1202" t="s">
        <v>233</v>
      </c>
      <c r="G1202" t="s">
        <v>234</v>
      </c>
      <c r="I1202">
        <v>19.87</v>
      </c>
      <c r="J1202">
        <v>23.637937000000001</v>
      </c>
      <c r="K1202">
        <v>3.4629880000000002</v>
      </c>
      <c r="L1202">
        <v>0.30078199999999999</v>
      </c>
      <c r="M1202" t="b">
        <v>1</v>
      </c>
      <c r="N1202">
        <v>1</v>
      </c>
    </row>
    <row r="1203" spans="1:14">
      <c r="A1203" s="28">
        <v>43730.166666666664</v>
      </c>
      <c r="B1203" s="28">
        <v>43730</v>
      </c>
      <c r="C1203">
        <v>34964545</v>
      </c>
      <c r="D1203" t="s">
        <v>233</v>
      </c>
      <c r="G1203" t="s">
        <v>234</v>
      </c>
      <c r="I1203">
        <v>14.08</v>
      </c>
      <c r="J1203">
        <v>17.832449</v>
      </c>
      <c r="K1203">
        <v>3.5391170000000001</v>
      </c>
      <c r="L1203">
        <v>0.21083199999999999</v>
      </c>
      <c r="M1203" t="b">
        <v>1</v>
      </c>
      <c r="N1203">
        <v>1</v>
      </c>
    </row>
    <row r="1204" spans="1:14">
      <c r="A1204" s="28">
        <v>43730.208333333336</v>
      </c>
      <c r="B1204" s="28">
        <v>43730.041666666664</v>
      </c>
      <c r="C1204">
        <v>34964545</v>
      </c>
      <c r="D1204" t="s">
        <v>233</v>
      </c>
      <c r="G1204" t="s">
        <v>234</v>
      </c>
      <c r="I1204">
        <v>13.03</v>
      </c>
      <c r="J1204">
        <v>17.726098</v>
      </c>
      <c r="K1204">
        <v>4.5865119999999999</v>
      </c>
      <c r="L1204">
        <v>0.112085</v>
      </c>
      <c r="M1204" t="b">
        <v>1</v>
      </c>
      <c r="N1204">
        <v>1</v>
      </c>
    </row>
    <row r="1205" spans="1:14">
      <c r="A1205" s="28">
        <v>43730.25</v>
      </c>
      <c r="B1205" s="28">
        <v>43730.083333333336</v>
      </c>
      <c r="C1205">
        <v>34964545</v>
      </c>
      <c r="D1205" t="s">
        <v>233</v>
      </c>
      <c r="G1205" t="s">
        <v>234</v>
      </c>
      <c r="I1205">
        <v>17.190000000000001</v>
      </c>
      <c r="J1205">
        <v>19.523913</v>
      </c>
      <c r="K1205">
        <v>2.249393</v>
      </c>
      <c r="L1205">
        <v>8.1185999999999994E-2</v>
      </c>
      <c r="M1205" t="b">
        <v>1</v>
      </c>
      <c r="N1205">
        <v>1</v>
      </c>
    </row>
    <row r="1206" spans="1:14">
      <c r="A1206" s="28">
        <v>43730.291666666664</v>
      </c>
      <c r="B1206" s="28">
        <v>43730.125</v>
      </c>
      <c r="C1206">
        <v>34964545</v>
      </c>
      <c r="D1206" t="s">
        <v>233</v>
      </c>
      <c r="G1206" t="s">
        <v>234</v>
      </c>
      <c r="I1206">
        <v>14.52</v>
      </c>
      <c r="J1206">
        <v>16.079737999999999</v>
      </c>
      <c r="K1206">
        <v>1.5287329999999999</v>
      </c>
      <c r="L1206">
        <v>3.1005000000000001E-2</v>
      </c>
      <c r="M1206" t="b">
        <v>1</v>
      </c>
      <c r="N1206">
        <v>1</v>
      </c>
    </row>
    <row r="1207" spans="1:14">
      <c r="A1207" s="28">
        <v>43730.333333333336</v>
      </c>
      <c r="B1207" s="28">
        <v>43730.166666666664</v>
      </c>
      <c r="C1207">
        <v>34964545</v>
      </c>
      <c r="D1207" t="s">
        <v>233</v>
      </c>
      <c r="G1207" t="s">
        <v>234</v>
      </c>
      <c r="I1207">
        <v>14.26</v>
      </c>
      <c r="J1207">
        <v>15.533206</v>
      </c>
      <c r="K1207">
        <v>1.2496240000000001</v>
      </c>
      <c r="L1207">
        <v>2.7747999999999998E-2</v>
      </c>
      <c r="M1207" t="b">
        <v>1</v>
      </c>
      <c r="N1207">
        <v>1</v>
      </c>
    </row>
    <row r="1208" spans="1:14">
      <c r="A1208" s="28">
        <v>43730.375</v>
      </c>
      <c r="B1208" s="28">
        <v>43730.208333333336</v>
      </c>
      <c r="C1208">
        <v>34964545</v>
      </c>
      <c r="D1208" t="s">
        <v>233</v>
      </c>
      <c r="G1208" t="s">
        <v>234</v>
      </c>
      <c r="I1208">
        <v>13.96</v>
      </c>
      <c r="J1208">
        <v>15.250261999999999</v>
      </c>
      <c r="K1208">
        <v>1.2534259999999999</v>
      </c>
      <c r="L1208">
        <v>3.2668999999999997E-2</v>
      </c>
      <c r="M1208" t="b">
        <v>1</v>
      </c>
      <c r="N1208">
        <v>1</v>
      </c>
    </row>
    <row r="1209" spans="1:14">
      <c r="A1209" s="28">
        <v>43730.416666666664</v>
      </c>
      <c r="B1209" s="28">
        <v>43730.25</v>
      </c>
      <c r="C1209">
        <v>34964545</v>
      </c>
      <c r="D1209" t="s">
        <v>233</v>
      </c>
      <c r="G1209" t="s">
        <v>234</v>
      </c>
      <c r="I1209">
        <v>12.01</v>
      </c>
      <c r="J1209">
        <v>14.715234000000001</v>
      </c>
      <c r="K1209">
        <v>2.6838380000000002</v>
      </c>
      <c r="L1209">
        <v>2.3063E-2</v>
      </c>
      <c r="M1209" t="b">
        <v>1</v>
      </c>
      <c r="N1209">
        <v>1</v>
      </c>
    </row>
    <row r="1210" spans="1:14">
      <c r="A1210" s="28">
        <v>43730.458333333336</v>
      </c>
      <c r="B1210" s="28">
        <v>43730.291666666664</v>
      </c>
      <c r="C1210">
        <v>34964545</v>
      </c>
      <c r="D1210" t="s">
        <v>233</v>
      </c>
      <c r="G1210" t="s">
        <v>234</v>
      </c>
      <c r="I1210">
        <v>12.66</v>
      </c>
      <c r="J1210">
        <v>14.625835</v>
      </c>
      <c r="K1210">
        <v>1.952558</v>
      </c>
      <c r="L1210">
        <v>1.5776999999999999E-2</v>
      </c>
      <c r="M1210" t="b">
        <v>1</v>
      </c>
      <c r="N1210">
        <v>1</v>
      </c>
    </row>
    <row r="1211" spans="1:14">
      <c r="A1211" s="28">
        <v>43730.5</v>
      </c>
      <c r="B1211" s="28">
        <v>43730.333333333336</v>
      </c>
      <c r="C1211">
        <v>34964545</v>
      </c>
      <c r="D1211" t="s">
        <v>233</v>
      </c>
      <c r="G1211" t="s">
        <v>234</v>
      </c>
      <c r="I1211">
        <v>15.6</v>
      </c>
      <c r="J1211">
        <v>17.413461000000002</v>
      </c>
      <c r="K1211">
        <v>1.775827</v>
      </c>
      <c r="L1211">
        <v>3.6799999999999999E-2</v>
      </c>
      <c r="M1211" t="b">
        <v>1</v>
      </c>
      <c r="N1211">
        <v>1</v>
      </c>
    </row>
    <row r="1212" spans="1:14">
      <c r="A1212" s="28">
        <v>43730.541666666664</v>
      </c>
      <c r="B1212" s="28">
        <v>43730.375</v>
      </c>
      <c r="C1212">
        <v>34964545</v>
      </c>
      <c r="D1212" t="s">
        <v>233</v>
      </c>
      <c r="G1212" t="s">
        <v>234</v>
      </c>
      <c r="I1212">
        <v>18.309999999999999</v>
      </c>
      <c r="J1212">
        <v>20.789254</v>
      </c>
      <c r="K1212">
        <v>2.4538579999999999</v>
      </c>
      <c r="L1212">
        <v>2.2896E-2</v>
      </c>
      <c r="M1212" t="b">
        <v>1</v>
      </c>
      <c r="N1212">
        <v>1</v>
      </c>
    </row>
    <row r="1213" spans="1:14">
      <c r="A1213" s="28">
        <v>43730.583333333336</v>
      </c>
      <c r="B1213" s="28">
        <v>43730.416666666664</v>
      </c>
      <c r="C1213">
        <v>34964545</v>
      </c>
      <c r="D1213" t="s">
        <v>233</v>
      </c>
      <c r="G1213" t="s">
        <v>234</v>
      </c>
      <c r="I1213">
        <v>19.8</v>
      </c>
      <c r="J1213">
        <v>25.795501000000002</v>
      </c>
      <c r="K1213">
        <v>5.8821789999999998</v>
      </c>
      <c r="L1213">
        <v>0.109155</v>
      </c>
      <c r="M1213" t="b">
        <v>1</v>
      </c>
      <c r="N1213">
        <v>1</v>
      </c>
    </row>
    <row r="1214" spans="1:14">
      <c r="A1214" s="28">
        <v>43730.625</v>
      </c>
      <c r="B1214" s="28">
        <v>43730.458333333336</v>
      </c>
      <c r="C1214">
        <v>34964545</v>
      </c>
      <c r="D1214" t="s">
        <v>233</v>
      </c>
      <c r="G1214" t="s">
        <v>234</v>
      </c>
      <c r="I1214">
        <v>29.13</v>
      </c>
      <c r="J1214">
        <v>40.297545</v>
      </c>
      <c r="K1214">
        <v>10.902799999999999</v>
      </c>
      <c r="L1214">
        <v>0.26057900000000001</v>
      </c>
      <c r="M1214" t="b">
        <v>1</v>
      </c>
      <c r="N1214">
        <v>1</v>
      </c>
    </row>
    <row r="1215" spans="1:14">
      <c r="A1215" s="28">
        <v>43730.666666666664</v>
      </c>
      <c r="B1215" s="28">
        <v>43730.5</v>
      </c>
      <c r="C1215">
        <v>34964545</v>
      </c>
      <c r="D1215" t="s">
        <v>233</v>
      </c>
      <c r="G1215" t="s">
        <v>234</v>
      </c>
      <c r="I1215">
        <v>33.479999999999997</v>
      </c>
      <c r="J1215">
        <v>48.056024000000001</v>
      </c>
      <c r="K1215">
        <v>14.065378000000001</v>
      </c>
      <c r="L1215">
        <v>0.51481200000000005</v>
      </c>
      <c r="M1215" t="b">
        <v>1</v>
      </c>
      <c r="N1215">
        <v>1</v>
      </c>
    </row>
    <row r="1216" spans="1:14">
      <c r="A1216" s="28">
        <v>43730.708333333336</v>
      </c>
      <c r="B1216" s="28">
        <v>43730.541666666664</v>
      </c>
      <c r="C1216">
        <v>34964545</v>
      </c>
      <c r="D1216" t="s">
        <v>233</v>
      </c>
      <c r="G1216" t="s">
        <v>234</v>
      </c>
      <c r="I1216">
        <v>25.98</v>
      </c>
      <c r="J1216">
        <v>32.726455000000001</v>
      </c>
      <c r="K1216">
        <v>6.3884429999999996</v>
      </c>
      <c r="L1216">
        <v>0.36134500000000003</v>
      </c>
      <c r="M1216" t="b">
        <v>1</v>
      </c>
      <c r="N1216">
        <v>1</v>
      </c>
    </row>
    <row r="1217" spans="1:14">
      <c r="A1217" s="28">
        <v>43730.75</v>
      </c>
      <c r="B1217" s="28">
        <v>43730.583333333336</v>
      </c>
      <c r="C1217">
        <v>34964545</v>
      </c>
      <c r="D1217" t="s">
        <v>233</v>
      </c>
      <c r="G1217" t="s">
        <v>234</v>
      </c>
      <c r="I1217">
        <v>34.299999999999997</v>
      </c>
      <c r="J1217">
        <v>46.058565999999999</v>
      </c>
      <c r="K1217">
        <v>11.182516</v>
      </c>
      <c r="L1217">
        <v>0.57438400000000001</v>
      </c>
      <c r="M1217" t="b">
        <v>1</v>
      </c>
      <c r="N1217">
        <v>1</v>
      </c>
    </row>
    <row r="1218" spans="1:14">
      <c r="A1218" s="28">
        <v>43730.791666666664</v>
      </c>
      <c r="B1218" s="28">
        <v>43730.625</v>
      </c>
      <c r="C1218">
        <v>34964545</v>
      </c>
      <c r="D1218" t="s">
        <v>233</v>
      </c>
      <c r="G1218" t="s">
        <v>234</v>
      </c>
      <c r="I1218">
        <v>35.020000000000003</v>
      </c>
      <c r="J1218">
        <v>40.940263000000002</v>
      </c>
      <c r="K1218">
        <v>5.3498710000000003</v>
      </c>
      <c r="L1218">
        <v>0.56955800000000001</v>
      </c>
      <c r="M1218" t="b">
        <v>1</v>
      </c>
      <c r="N1218">
        <v>1</v>
      </c>
    </row>
    <row r="1219" spans="1:14">
      <c r="A1219" s="28">
        <v>43730.833333333336</v>
      </c>
      <c r="B1219" s="28">
        <v>43730.666666666664</v>
      </c>
      <c r="C1219">
        <v>34964545</v>
      </c>
      <c r="D1219" t="s">
        <v>233</v>
      </c>
      <c r="G1219" t="s">
        <v>234</v>
      </c>
      <c r="I1219">
        <v>41.87</v>
      </c>
      <c r="J1219">
        <v>48.252651999999998</v>
      </c>
      <c r="K1219">
        <v>5.6553529999999999</v>
      </c>
      <c r="L1219">
        <v>0.72979899999999998</v>
      </c>
      <c r="M1219" t="b">
        <v>1</v>
      </c>
      <c r="N1219">
        <v>1</v>
      </c>
    </row>
    <row r="1220" spans="1:14">
      <c r="A1220" s="28">
        <v>43730.875</v>
      </c>
      <c r="B1220" s="28">
        <v>43730.708333333336</v>
      </c>
      <c r="C1220">
        <v>34964545</v>
      </c>
      <c r="D1220" t="s">
        <v>233</v>
      </c>
      <c r="G1220" t="s">
        <v>234</v>
      </c>
      <c r="I1220">
        <v>37.619999999999997</v>
      </c>
      <c r="J1220">
        <v>46.812223000000003</v>
      </c>
      <c r="K1220">
        <v>8.4837520000000008</v>
      </c>
      <c r="L1220">
        <v>0.71013800000000005</v>
      </c>
      <c r="M1220" t="b">
        <v>1</v>
      </c>
      <c r="N1220">
        <v>1</v>
      </c>
    </row>
    <row r="1221" spans="1:14">
      <c r="A1221" s="28">
        <v>43730.916666666664</v>
      </c>
      <c r="B1221" s="28">
        <v>43730.75</v>
      </c>
      <c r="C1221">
        <v>34964545</v>
      </c>
      <c r="D1221" t="s">
        <v>233</v>
      </c>
      <c r="G1221" t="s">
        <v>234</v>
      </c>
      <c r="I1221">
        <v>27.16</v>
      </c>
      <c r="J1221">
        <v>33.361331</v>
      </c>
      <c r="K1221">
        <v>5.6316569999999997</v>
      </c>
      <c r="L1221">
        <v>0.57467400000000002</v>
      </c>
      <c r="M1221" t="b">
        <v>1</v>
      </c>
      <c r="N1221">
        <v>1</v>
      </c>
    </row>
    <row r="1222" spans="1:14">
      <c r="A1222" s="28">
        <v>43730.958333333336</v>
      </c>
      <c r="B1222" s="28">
        <v>43730.791666666664</v>
      </c>
      <c r="C1222">
        <v>34964545</v>
      </c>
      <c r="D1222" t="s">
        <v>233</v>
      </c>
      <c r="G1222" t="s">
        <v>234</v>
      </c>
      <c r="I1222">
        <v>28.73</v>
      </c>
      <c r="J1222">
        <v>33.269537</v>
      </c>
      <c r="K1222">
        <v>3.9892590000000001</v>
      </c>
      <c r="L1222">
        <v>0.54861099999999996</v>
      </c>
      <c r="M1222" t="b">
        <v>1</v>
      </c>
      <c r="N1222">
        <v>1</v>
      </c>
    </row>
    <row r="1223" spans="1:14">
      <c r="A1223" s="28">
        <v>43731</v>
      </c>
      <c r="B1223" s="28">
        <v>43730.833333333336</v>
      </c>
      <c r="C1223">
        <v>34964545</v>
      </c>
      <c r="D1223" t="s">
        <v>233</v>
      </c>
      <c r="G1223" t="s">
        <v>234</v>
      </c>
      <c r="I1223">
        <v>24.54</v>
      </c>
      <c r="J1223">
        <v>28.651530999999999</v>
      </c>
      <c r="K1223">
        <v>3.6066950000000002</v>
      </c>
      <c r="L1223">
        <v>0.50733700000000004</v>
      </c>
      <c r="M1223" t="b">
        <v>1</v>
      </c>
      <c r="N1223">
        <v>1</v>
      </c>
    </row>
    <row r="1224" spans="1:14">
      <c r="A1224" s="28">
        <v>43731.041666666664</v>
      </c>
      <c r="B1224" s="28">
        <v>43730.875</v>
      </c>
      <c r="C1224">
        <v>34964545</v>
      </c>
      <c r="D1224" t="s">
        <v>233</v>
      </c>
      <c r="G1224" t="s">
        <v>234</v>
      </c>
      <c r="I1224">
        <v>23.36</v>
      </c>
      <c r="J1224">
        <v>26.731066999999999</v>
      </c>
      <c r="K1224">
        <v>2.9720059999999999</v>
      </c>
      <c r="L1224">
        <v>0.39822800000000003</v>
      </c>
      <c r="M1224" t="b">
        <v>1</v>
      </c>
      <c r="N1224">
        <v>1</v>
      </c>
    </row>
    <row r="1225" spans="1:14">
      <c r="A1225" s="28">
        <v>43731.083333333336</v>
      </c>
      <c r="B1225" s="28">
        <v>43730.916666666664</v>
      </c>
      <c r="C1225">
        <v>34964545</v>
      </c>
      <c r="D1225" t="s">
        <v>233</v>
      </c>
      <c r="G1225" t="s">
        <v>234</v>
      </c>
      <c r="I1225">
        <v>22.41</v>
      </c>
      <c r="J1225">
        <v>26.200756999999999</v>
      </c>
      <c r="K1225">
        <v>3.4809139999999998</v>
      </c>
      <c r="L1225">
        <v>0.31067600000000001</v>
      </c>
      <c r="M1225" t="b">
        <v>1</v>
      </c>
      <c r="N1225">
        <v>1</v>
      </c>
    </row>
    <row r="1226" spans="1:14">
      <c r="A1226" s="28">
        <v>43731.125</v>
      </c>
      <c r="B1226" s="28">
        <v>43730.958333333336</v>
      </c>
      <c r="C1226">
        <v>34964545</v>
      </c>
      <c r="D1226" t="s">
        <v>233</v>
      </c>
      <c r="G1226" t="s">
        <v>234</v>
      </c>
      <c r="I1226">
        <v>21.06</v>
      </c>
      <c r="J1226">
        <v>23.083846000000001</v>
      </c>
      <c r="K1226">
        <v>1.6583270000000001</v>
      </c>
      <c r="L1226">
        <v>0.36385299999999998</v>
      </c>
      <c r="M1226" t="b">
        <v>1</v>
      </c>
      <c r="N1226">
        <v>1</v>
      </c>
    </row>
    <row r="1227" spans="1:14">
      <c r="A1227" s="28">
        <v>43731.166666666664</v>
      </c>
      <c r="B1227" s="28">
        <v>43731</v>
      </c>
      <c r="C1227">
        <v>34964545</v>
      </c>
      <c r="D1227" t="s">
        <v>233</v>
      </c>
      <c r="G1227" t="s">
        <v>234</v>
      </c>
      <c r="I1227">
        <v>19.64</v>
      </c>
      <c r="J1227">
        <v>23.667769</v>
      </c>
      <c r="K1227">
        <v>3.8216199999999998</v>
      </c>
      <c r="L1227">
        <v>0.211148</v>
      </c>
      <c r="M1227" t="b">
        <v>1</v>
      </c>
      <c r="N1227">
        <v>1</v>
      </c>
    </row>
    <row r="1228" spans="1:14">
      <c r="A1228" s="28">
        <v>43731.208333333336</v>
      </c>
      <c r="B1228" s="28">
        <v>43731.041666666664</v>
      </c>
      <c r="C1228">
        <v>34964545</v>
      </c>
      <c r="D1228" t="s">
        <v>233</v>
      </c>
      <c r="G1228" t="s">
        <v>234</v>
      </c>
      <c r="I1228">
        <v>18.170000000000002</v>
      </c>
      <c r="J1228">
        <v>20.666308999999998</v>
      </c>
      <c r="K1228">
        <v>2.3794780000000002</v>
      </c>
      <c r="L1228">
        <v>0.12016400000000001</v>
      </c>
      <c r="M1228" t="b">
        <v>1</v>
      </c>
      <c r="N1228">
        <v>1</v>
      </c>
    </row>
    <row r="1229" spans="1:14">
      <c r="A1229" s="28">
        <v>43731.25</v>
      </c>
      <c r="B1229" s="28">
        <v>43731.083333333336</v>
      </c>
      <c r="C1229">
        <v>34964545</v>
      </c>
      <c r="D1229" t="s">
        <v>233</v>
      </c>
      <c r="G1229" t="s">
        <v>234</v>
      </c>
      <c r="I1229">
        <v>17.21</v>
      </c>
      <c r="J1229">
        <v>18.651669999999999</v>
      </c>
      <c r="K1229">
        <v>1.2929580000000001</v>
      </c>
      <c r="L1229">
        <v>0.14871200000000001</v>
      </c>
      <c r="M1229" t="b">
        <v>1</v>
      </c>
      <c r="N1229">
        <v>1</v>
      </c>
    </row>
    <row r="1230" spans="1:14">
      <c r="A1230" s="28">
        <v>43731.291666666664</v>
      </c>
      <c r="B1230" s="28">
        <v>43731.125</v>
      </c>
      <c r="C1230">
        <v>34964545</v>
      </c>
      <c r="D1230" t="s">
        <v>233</v>
      </c>
      <c r="G1230" t="s">
        <v>234</v>
      </c>
      <c r="I1230">
        <v>15.9</v>
      </c>
      <c r="J1230">
        <v>16.960384999999999</v>
      </c>
      <c r="K1230">
        <v>0.89224199999999998</v>
      </c>
      <c r="L1230">
        <v>0.17064299999999999</v>
      </c>
      <c r="M1230" t="b">
        <v>1</v>
      </c>
      <c r="N1230">
        <v>1</v>
      </c>
    </row>
    <row r="1231" spans="1:14">
      <c r="A1231" s="28">
        <v>43731.333333333336</v>
      </c>
      <c r="B1231" s="28">
        <v>43731.166666666664</v>
      </c>
      <c r="C1231">
        <v>34964545</v>
      </c>
      <c r="D1231" t="s">
        <v>233</v>
      </c>
      <c r="G1231" t="s">
        <v>234</v>
      </c>
      <c r="I1231">
        <v>15.62</v>
      </c>
      <c r="J1231">
        <v>19.095918999999999</v>
      </c>
      <c r="K1231">
        <v>3.319445</v>
      </c>
      <c r="L1231">
        <v>0.152308</v>
      </c>
      <c r="M1231" t="b">
        <v>1</v>
      </c>
      <c r="N1231">
        <v>1</v>
      </c>
    </row>
    <row r="1232" spans="1:14">
      <c r="A1232" s="28">
        <v>43731.375</v>
      </c>
      <c r="B1232" s="28">
        <v>43731.208333333336</v>
      </c>
      <c r="C1232">
        <v>34964545</v>
      </c>
      <c r="D1232" t="s">
        <v>233</v>
      </c>
      <c r="G1232" t="s">
        <v>234</v>
      </c>
      <c r="I1232">
        <v>19.079999999999998</v>
      </c>
      <c r="J1232">
        <v>23.857050999999998</v>
      </c>
      <c r="K1232">
        <v>4.605448</v>
      </c>
      <c r="L1232">
        <v>0.17327000000000001</v>
      </c>
      <c r="M1232" t="b">
        <v>1</v>
      </c>
      <c r="N1232">
        <v>1</v>
      </c>
    </row>
    <row r="1233" spans="1:14">
      <c r="A1233" s="28">
        <v>43731.416666666664</v>
      </c>
      <c r="B1233" s="28">
        <v>43731.25</v>
      </c>
      <c r="C1233">
        <v>34964545</v>
      </c>
      <c r="D1233" t="s">
        <v>233</v>
      </c>
      <c r="G1233" t="s">
        <v>234</v>
      </c>
      <c r="I1233">
        <v>21.35</v>
      </c>
      <c r="J1233">
        <v>24.091495999999999</v>
      </c>
      <c r="K1233">
        <v>2.5332150000000002</v>
      </c>
      <c r="L1233">
        <v>0.209115</v>
      </c>
      <c r="M1233" t="b">
        <v>1</v>
      </c>
      <c r="N1233">
        <v>1</v>
      </c>
    </row>
    <row r="1234" spans="1:14">
      <c r="A1234" s="28">
        <v>43731.458333333336</v>
      </c>
      <c r="B1234" s="28">
        <v>43731.291666666664</v>
      </c>
      <c r="C1234">
        <v>34964545</v>
      </c>
      <c r="D1234" t="s">
        <v>233</v>
      </c>
      <c r="G1234" t="s">
        <v>234</v>
      </c>
      <c r="I1234">
        <v>20.47</v>
      </c>
      <c r="J1234">
        <v>19.917179000000001</v>
      </c>
      <c r="K1234">
        <v>-0.62530600000000003</v>
      </c>
      <c r="L1234">
        <v>6.8319000000000005E-2</v>
      </c>
      <c r="M1234" t="b">
        <v>1</v>
      </c>
      <c r="N1234">
        <v>1</v>
      </c>
    </row>
    <row r="1235" spans="1:14">
      <c r="A1235" s="28">
        <v>43731.5</v>
      </c>
      <c r="B1235" s="28">
        <v>43731.333333333336</v>
      </c>
      <c r="C1235">
        <v>34964545</v>
      </c>
      <c r="D1235" t="s">
        <v>233</v>
      </c>
      <c r="G1235" t="s">
        <v>234</v>
      </c>
      <c r="I1235">
        <v>20.260000000000002</v>
      </c>
      <c r="J1235">
        <v>21.190279</v>
      </c>
      <c r="K1235">
        <v>0.85761399999999999</v>
      </c>
      <c r="L1235">
        <v>7.5998999999999997E-2</v>
      </c>
      <c r="M1235" t="b">
        <v>1</v>
      </c>
      <c r="N1235">
        <v>1</v>
      </c>
    </row>
    <row r="1236" spans="1:14">
      <c r="A1236" s="28">
        <v>43731.541666666664</v>
      </c>
      <c r="B1236" s="28">
        <v>43731.375</v>
      </c>
      <c r="C1236">
        <v>34964545</v>
      </c>
      <c r="D1236" t="s">
        <v>233</v>
      </c>
      <c r="G1236" t="s">
        <v>234</v>
      </c>
      <c r="I1236">
        <v>23.02</v>
      </c>
      <c r="J1236">
        <v>24.836243</v>
      </c>
      <c r="K1236">
        <v>1.679392</v>
      </c>
      <c r="L1236">
        <v>0.132685</v>
      </c>
      <c r="M1236" t="b">
        <v>1</v>
      </c>
      <c r="N1236">
        <v>1</v>
      </c>
    </row>
    <row r="1237" spans="1:14">
      <c r="A1237" s="28">
        <v>43731.583333333336</v>
      </c>
      <c r="B1237" s="28">
        <v>43731.416666666664</v>
      </c>
      <c r="C1237">
        <v>34964545</v>
      </c>
      <c r="D1237" t="s">
        <v>233</v>
      </c>
      <c r="G1237" t="s">
        <v>234</v>
      </c>
      <c r="I1237">
        <v>22.54</v>
      </c>
      <c r="J1237">
        <v>23.282506999999999</v>
      </c>
      <c r="K1237">
        <v>0.58307299999999995</v>
      </c>
      <c r="L1237">
        <v>0.15860099999999999</v>
      </c>
      <c r="M1237" t="b">
        <v>1</v>
      </c>
      <c r="N1237">
        <v>1</v>
      </c>
    </row>
    <row r="1238" spans="1:14">
      <c r="A1238" s="28">
        <v>43731.625</v>
      </c>
      <c r="B1238" s="28">
        <v>43731.458333333336</v>
      </c>
      <c r="C1238">
        <v>34964545</v>
      </c>
      <c r="D1238" t="s">
        <v>233</v>
      </c>
      <c r="G1238" t="s">
        <v>234</v>
      </c>
      <c r="I1238">
        <v>24.88</v>
      </c>
      <c r="J1238">
        <v>27.386596999999998</v>
      </c>
      <c r="K1238">
        <v>2.3403450000000001</v>
      </c>
      <c r="L1238">
        <v>0.16708500000000001</v>
      </c>
      <c r="M1238" t="b">
        <v>1</v>
      </c>
      <c r="N1238">
        <v>1</v>
      </c>
    </row>
    <row r="1239" spans="1:14">
      <c r="A1239" s="28">
        <v>43731.666666666664</v>
      </c>
      <c r="B1239" s="28">
        <v>43731.5</v>
      </c>
      <c r="C1239">
        <v>34964545</v>
      </c>
      <c r="D1239" t="s">
        <v>233</v>
      </c>
      <c r="G1239" t="s">
        <v>234</v>
      </c>
      <c r="I1239">
        <v>50.01</v>
      </c>
      <c r="J1239">
        <v>61.342291000000003</v>
      </c>
      <c r="K1239">
        <v>11.101476999999999</v>
      </c>
      <c r="L1239">
        <v>0.23414699999999999</v>
      </c>
      <c r="M1239" t="b">
        <v>1</v>
      </c>
      <c r="N1239">
        <v>1</v>
      </c>
    </row>
    <row r="1240" spans="1:14">
      <c r="A1240" s="28">
        <v>43731.708333333336</v>
      </c>
      <c r="B1240" s="28">
        <v>43731.541666666664</v>
      </c>
      <c r="C1240">
        <v>34964545</v>
      </c>
      <c r="D1240" t="s">
        <v>233</v>
      </c>
      <c r="G1240" t="s">
        <v>234</v>
      </c>
      <c r="I1240">
        <v>42.57</v>
      </c>
      <c r="J1240">
        <v>48.975588999999999</v>
      </c>
      <c r="K1240">
        <v>5.9679900000000004</v>
      </c>
      <c r="L1240">
        <v>0.44009900000000002</v>
      </c>
      <c r="M1240" t="b">
        <v>1</v>
      </c>
      <c r="N1240">
        <v>1</v>
      </c>
    </row>
    <row r="1241" spans="1:14">
      <c r="A1241" s="28">
        <v>43731.75</v>
      </c>
      <c r="B1241" s="28">
        <v>43731.583333333336</v>
      </c>
      <c r="C1241">
        <v>34964545</v>
      </c>
      <c r="D1241" t="s">
        <v>233</v>
      </c>
      <c r="G1241" t="s">
        <v>234</v>
      </c>
      <c r="I1241">
        <v>41.18</v>
      </c>
      <c r="J1241">
        <v>46.885421000000001</v>
      </c>
      <c r="K1241">
        <v>5.1264279999999998</v>
      </c>
      <c r="L1241">
        <v>0.58315899999999998</v>
      </c>
      <c r="M1241" t="b">
        <v>1</v>
      </c>
      <c r="N1241">
        <v>1</v>
      </c>
    </row>
    <row r="1242" spans="1:14">
      <c r="A1242" s="28">
        <v>43731.791666666664</v>
      </c>
      <c r="B1242" s="28">
        <v>43731.625</v>
      </c>
      <c r="C1242">
        <v>34964545</v>
      </c>
      <c r="D1242" t="s">
        <v>233</v>
      </c>
      <c r="G1242" t="s">
        <v>234</v>
      </c>
      <c r="I1242">
        <v>52.98</v>
      </c>
      <c r="J1242">
        <v>54.906978000000002</v>
      </c>
      <c r="K1242">
        <v>0.98523899999999998</v>
      </c>
      <c r="L1242">
        <v>0.94007200000000002</v>
      </c>
      <c r="M1242" t="b">
        <v>1</v>
      </c>
      <c r="N1242">
        <v>1</v>
      </c>
    </row>
    <row r="1243" spans="1:14">
      <c r="A1243" s="28">
        <v>43731.833333333336</v>
      </c>
      <c r="B1243" s="28">
        <v>43731.666666666664</v>
      </c>
      <c r="C1243">
        <v>34964545</v>
      </c>
      <c r="D1243" t="s">
        <v>233</v>
      </c>
      <c r="G1243" t="s">
        <v>234</v>
      </c>
      <c r="I1243">
        <v>38.6</v>
      </c>
      <c r="J1243">
        <v>42.964733000000003</v>
      </c>
      <c r="K1243">
        <v>3.7063410000000001</v>
      </c>
      <c r="L1243">
        <v>0.66255900000000001</v>
      </c>
      <c r="M1243" t="b">
        <v>1</v>
      </c>
      <c r="N1243">
        <v>1</v>
      </c>
    </row>
    <row r="1244" spans="1:14">
      <c r="A1244" s="28">
        <v>43731.875</v>
      </c>
      <c r="B1244" s="28">
        <v>43731.708333333336</v>
      </c>
      <c r="C1244">
        <v>34964545</v>
      </c>
      <c r="D1244" t="s">
        <v>233</v>
      </c>
      <c r="G1244" t="s">
        <v>234</v>
      </c>
      <c r="I1244">
        <v>34.950000000000003</v>
      </c>
      <c r="J1244">
        <v>39.985415000000003</v>
      </c>
      <c r="K1244">
        <v>4.357634</v>
      </c>
      <c r="L1244">
        <v>0.68278099999999997</v>
      </c>
      <c r="M1244" t="b">
        <v>1</v>
      </c>
      <c r="N1244">
        <v>1</v>
      </c>
    </row>
    <row r="1245" spans="1:14">
      <c r="A1245" s="28">
        <v>43731.916666666664</v>
      </c>
      <c r="B1245" s="28">
        <v>43731.75</v>
      </c>
      <c r="C1245">
        <v>34964545</v>
      </c>
      <c r="D1245" t="s">
        <v>233</v>
      </c>
      <c r="G1245" t="s">
        <v>234</v>
      </c>
      <c r="I1245">
        <v>33.270000000000003</v>
      </c>
      <c r="J1245">
        <v>34.592970000000001</v>
      </c>
      <c r="K1245">
        <v>0.70409500000000003</v>
      </c>
      <c r="L1245">
        <v>0.61720799999999998</v>
      </c>
      <c r="M1245" t="b">
        <v>1</v>
      </c>
      <c r="N1245">
        <v>1</v>
      </c>
    </row>
    <row r="1246" spans="1:14">
      <c r="A1246" s="28">
        <v>43731.958333333336</v>
      </c>
      <c r="B1246" s="28">
        <v>43731.791666666664</v>
      </c>
      <c r="C1246">
        <v>34964545</v>
      </c>
      <c r="D1246" t="s">
        <v>233</v>
      </c>
      <c r="G1246" t="s">
        <v>234</v>
      </c>
      <c r="I1246">
        <v>53.48</v>
      </c>
      <c r="J1246">
        <v>53.596792999999998</v>
      </c>
      <c r="K1246">
        <v>-0.77531499999999998</v>
      </c>
      <c r="L1246">
        <v>0.89377499999999999</v>
      </c>
      <c r="M1246" t="b">
        <v>1</v>
      </c>
      <c r="N1246">
        <v>1</v>
      </c>
    </row>
    <row r="1247" spans="1:14">
      <c r="A1247" s="28">
        <v>43732</v>
      </c>
      <c r="B1247" s="28">
        <v>43731.833333333336</v>
      </c>
      <c r="C1247">
        <v>34964545</v>
      </c>
      <c r="D1247" t="s">
        <v>233</v>
      </c>
      <c r="G1247" t="s">
        <v>234</v>
      </c>
      <c r="I1247">
        <v>35.06</v>
      </c>
      <c r="J1247">
        <v>38.576751000000002</v>
      </c>
      <c r="K1247">
        <v>2.9264220000000001</v>
      </c>
      <c r="L1247">
        <v>0.59032899999999999</v>
      </c>
      <c r="M1247" t="b">
        <v>1</v>
      </c>
      <c r="N1247">
        <v>1</v>
      </c>
    </row>
    <row r="1248" spans="1:14">
      <c r="A1248" s="28">
        <v>43732.041666666664</v>
      </c>
      <c r="B1248" s="28">
        <v>43731.875</v>
      </c>
      <c r="C1248">
        <v>34964545</v>
      </c>
      <c r="D1248" t="s">
        <v>233</v>
      </c>
      <c r="G1248" t="s">
        <v>234</v>
      </c>
      <c r="I1248">
        <v>32.130000000000003</v>
      </c>
      <c r="J1248">
        <v>33.694437999999998</v>
      </c>
      <c r="K1248">
        <v>1.041004</v>
      </c>
      <c r="L1248">
        <v>0.52343399999999995</v>
      </c>
      <c r="M1248" t="b">
        <v>1</v>
      </c>
      <c r="N1248">
        <v>1</v>
      </c>
    </row>
    <row r="1249" spans="1:14">
      <c r="A1249" s="28">
        <v>43732.083333333336</v>
      </c>
      <c r="B1249" s="28">
        <v>43731.916666666664</v>
      </c>
      <c r="C1249">
        <v>34964545</v>
      </c>
      <c r="D1249" t="s">
        <v>233</v>
      </c>
      <c r="G1249" t="s">
        <v>234</v>
      </c>
      <c r="I1249">
        <v>21.01</v>
      </c>
      <c r="J1249">
        <v>22.824705000000002</v>
      </c>
      <c r="K1249">
        <v>1.3693070000000001</v>
      </c>
      <c r="L1249">
        <v>0.44956499999999999</v>
      </c>
      <c r="M1249" t="b">
        <v>1</v>
      </c>
      <c r="N1249">
        <v>1</v>
      </c>
    </row>
    <row r="1250" spans="1:14">
      <c r="A1250" s="28">
        <v>43732.125</v>
      </c>
      <c r="B1250" s="28">
        <v>43731.958333333336</v>
      </c>
      <c r="C1250">
        <v>34964545</v>
      </c>
      <c r="D1250" t="s">
        <v>233</v>
      </c>
      <c r="G1250" t="s">
        <v>234</v>
      </c>
      <c r="I1250">
        <v>20.62</v>
      </c>
      <c r="J1250">
        <v>23.268847999999998</v>
      </c>
      <c r="K1250">
        <v>2.2002989999999998</v>
      </c>
      <c r="L1250">
        <v>0.444382</v>
      </c>
      <c r="M1250" t="b">
        <v>1</v>
      </c>
      <c r="N1250">
        <v>1</v>
      </c>
    </row>
    <row r="1251" spans="1:14">
      <c r="A1251" s="28">
        <v>43732.166666666664</v>
      </c>
      <c r="B1251" s="28">
        <v>43732</v>
      </c>
      <c r="C1251">
        <v>34964545</v>
      </c>
      <c r="D1251" t="s">
        <v>233</v>
      </c>
      <c r="G1251" t="s">
        <v>234</v>
      </c>
      <c r="I1251">
        <v>20.25</v>
      </c>
      <c r="J1251">
        <v>20.94276</v>
      </c>
      <c r="K1251">
        <v>0.29152600000000001</v>
      </c>
      <c r="L1251">
        <v>0.39956700000000001</v>
      </c>
      <c r="M1251" t="b">
        <v>1</v>
      </c>
      <c r="N1251">
        <v>1</v>
      </c>
    </row>
    <row r="1252" spans="1:14">
      <c r="A1252" s="28">
        <v>43732.208333333336</v>
      </c>
      <c r="B1252" s="28">
        <v>43732.041666666664</v>
      </c>
      <c r="C1252">
        <v>34964545</v>
      </c>
      <c r="D1252" t="s">
        <v>233</v>
      </c>
      <c r="G1252" t="s">
        <v>234</v>
      </c>
      <c r="I1252">
        <v>19.64</v>
      </c>
      <c r="J1252">
        <v>21.130808999999999</v>
      </c>
      <c r="K1252">
        <v>1.1439550000000001</v>
      </c>
      <c r="L1252">
        <v>0.348522</v>
      </c>
      <c r="M1252" t="b">
        <v>1</v>
      </c>
      <c r="N1252">
        <v>1</v>
      </c>
    </row>
    <row r="1253" spans="1:14">
      <c r="A1253" s="28">
        <v>43732.25</v>
      </c>
      <c r="B1253" s="28">
        <v>43732.083333333336</v>
      </c>
      <c r="C1253">
        <v>34964545</v>
      </c>
      <c r="D1253" t="s">
        <v>233</v>
      </c>
      <c r="G1253" t="s">
        <v>234</v>
      </c>
      <c r="I1253">
        <v>19.420000000000002</v>
      </c>
      <c r="J1253">
        <v>21.892146</v>
      </c>
      <c r="K1253">
        <v>2.1575920000000002</v>
      </c>
      <c r="L1253">
        <v>0.31288700000000003</v>
      </c>
      <c r="M1253" t="b">
        <v>1</v>
      </c>
      <c r="N1253">
        <v>1</v>
      </c>
    </row>
    <row r="1254" spans="1:14">
      <c r="A1254" s="28">
        <v>43732.291666666664</v>
      </c>
      <c r="B1254" s="28">
        <v>43732.125</v>
      </c>
      <c r="C1254">
        <v>34964545</v>
      </c>
      <c r="D1254" t="s">
        <v>233</v>
      </c>
      <c r="G1254" t="s">
        <v>234</v>
      </c>
      <c r="I1254">
        <v>17.86</v>
      </c>
      <c r="J1254">
        <v>20.266324000000001</v>
      </c>
      <c r="K1254">
        <v>2.1206550000000002</v>
      </c>
      <c r="L1254">
        <v>0.28566900000000001</v>
      </c>
      <c r="M1254" t="b">
        <v>1</v>
      </c>
      <c r="N1254">
        <v>1</v>
      </c>
    </row>
    <row r="1255" spans="1:14">
      <c r="A1255" s="28">
        <v>43732.333333333336</v>
      </c>
      <c r="B1255" s="28">
        <v>43732.166666666664</v>
      </c>
      <c r="C1255">
        <v>34964545</v>
      </c>
      <c r="D1255" t="s">
        <v>233</v>
      </c>
      <c r="G1255" t="s">
        <v>234</v>
      </c>
      <c r="I1255">
        <v>18.78</v>
      </c>
      <c r="J1255">
        <v>21.707561999999999</v>
      </c>
      <c r="K1255">
        <v>2.6340110000000001</v>
      </c>
      <c r="L1255">
        <v>0.29438399999999998</v>
      </c>
      <c r="M1255" t="b">
        <v>1</v>
      </c>
      <c r="N1255">
        <v>1</v>
      </c>
    </row>
    <row r="1256" spans="1:14">
      <c r="A1256" s="28">
        <v>43732.375</v>
      </c>
      <c r="B1256" s="28">
        <v>43732.208333333336</v>
      </c>
      <c r="C1256">
        <v>34964545</v>
      </c>
      <c r="D1256" t="s">
        <v>233</v>
      </c>
      <c r="G1256" t="s">
        <v>234</v>
      </c>
      <c r="I1256">
        <v>25.49</v>
      </c>
      <c r="J1256">
        <v>28.543548999999999</v>
      </c>
      <c r="K1256">
        <v>2.624984</v>
      </c>
      <c r="L1256">
        <v>0.430232</v>
      </c>
      <c r="M1256" t="b">
        <v>1</v>
      </c>
      <c r="N1256">
        <v>1</v>
      </c>
    </row>
    <row r="1257" spans="1:14">
      <c r="A1257" s="28">
        <v>43732.416666666664</v>
      </c>
      <c r="B1257" s="28">
        <v>43732.25</v>
      </c>
      <c r="C1257">
        <v>34964545</v>
      </c>
      <c r="D1257" t="s">
        <v>233</v>
      </c>
      <c r="G1257" t="s">
        <v>234</v>
      </c>
      <c r="I1257">
        <v>33.020000000000003</v>
      </c>
      <c r="J1257">
        <v>40.545484999999999</v>
      </c>
      <c r="K1257">
        <v>6.9515120000000001</v>
      </c>
      <c r="L1257">
        <v>0.56980600000000003</v>
      </c>
      <c r="M1257" t="b">
        <v>1</v>
      </c>
      <c r="N1257">
        <v>1</v>
      </c>
    </row>
    <row r="1258" spans="1:14">
      <c r="A1258" s="28">
        <v>43732.458333333336</v>
      </c>
      <c r="B1258" s="28">
        <v>43732.291666666664</v>
      </c>
      <c r="C1258">
        <v>34964545</v>
      </c>
      <c r="D1258" t="s">
        <v>233</v>
      </c>
      <c r="G1258" t="s">
        <v>234</v>
      </c>
      <c r="I1258">
        <v>22.58</v>
      </c>
      <c r="J1258">
        <v>24.773219000000001</v>
      </c>
      <c r="K1258">
        <v>1.862187</v>
      </c>
      <c r="L1258">
        <v>0.32936500000000002</v>
      </c>
      <c r="M1258" t="b">
        <v>1</v>
      </c>
      <c r="N1258">
        <v>1</v>
      </c>
    </row>
    <row r="1259" spans="1:14">
      <c r="A1259" s="28">
        <v>43732.5</v>
      </c>
      <c r="B1259" s="28">
        <v>43732.333333333336</v>
      </c>
      <c r="C1259">
        <v>34964545</v>
      </c>
      <c r="D1259" t="s">
        <v>233</v>
      </c>
      <c r="G1259" t="s">
        <v>234</v>
      </c>
      <c r="I1259">
        <v>21.48</v>
      </c>
      <c r="J1259">
        <v>23.930221</v>
      </c>
      <c r="K1259">
        <v>2.0774970000000001</v>
      </c>
      <c r="L1259">
        <v>0.372724</v>
      </c>
      <c r="M1259" t="b">
        <v>1</v>
      </c>
      <c r="N1259">
        <v>1</v>
      </c>
    </row>
    <row r="1260" spans="1:14">
      <c r="A1260" s="28">
        <v>43732.541666666664</v>
      </c>
      <c r="B1260" s="28">
        <v>43732.375</v>
      </c>
      <c r="C1260">
        <v>34964545</v>
      </c>
      <c r="D1260" t="s">
        <v>233</v>
      </c>
      <c r="G1260" t="s">
        <v>234</v>
      </c>
      <c r="I1260">
        <v>48.84</v>
      </c>
      <c r="J1260">
        <v>56.978388000000002</v>
      </c>
      <c r="K1260">
        <v>7.2428460000000001</v>
      </c>
      <c r="L1260">
        <v>0.89554199999999995</v>
      </c>
      <c r="M1260" t="b">
        <v>1</v>
      </c>
      <c r="N1260">
        <v>1</v>
      </c>
    </row>
    <row r="1261" spans="1:14">
      <c r="A1261" s="28">
        <v>43732.583333333336</v>
      </c>
      <c r="B1261" s="28">
        <v>43732.416666666664</v>
      </c>
      <c r="C1261">
        <v>34964545</v>
      </c>
      <c r="D1261" t="s">
        <v>233</v>
      </c>
      <c r="G1261" t="s">
        <v>234</v>
      </c>
      <c r="I1261">
        <v>38.880000000000003</v>
      </c>
      <c r="J1261">
        <v>45.899191999999999</v>
      </c>
      <c r="K1261">
        <v>6.3207089999999999</v>
      </c>
      <c r="L1261">
        <v>0.69931699999999997</v>
      </c>
      <c r="M1261" t="b">
        <v>1</v>
      </c>
      <c r="N1261">
        <v>1</v>
      </c>
    </row>
    <row r="1262" spans="1:14">
      <c r="A1262" s="28">
        <v>43732.625</v>
      </c>
      <c r="B1262" s="28">
        <v>43732.458333333336</v>
      </c>
      <c r="C1262">
        <v>34964545</v>
      </c>
      <c r="D1262" t="s">
        <v>233</v>
      </c>
      <c r="G1262" t="s">
        <v>234</v>
      </c>
      <c r="I1262">
        <v>24.67</v>
      </c>
      <c r="J1262">
        <v>28.362691999999999</v>
      </c>
      <c r="K1262">
        <v>3.182261</v>
      </c>
      <c r="L1262">
        <v>0.51043099999999997</v>
      </c>
      <c r="M1262" t="b">
        <v>1</v>
      </c>
      <c r="N1262">
        <v>1</v>
      </c>
    </row>
    <row r="1263" spans="1:14">
      <c r="A1263" s="28">
        <v>43732.666666666664</v>
      </c>
      <c r="B1263" s="28">
        <v>43732.5</v>
      </c>
      <c r="C1263">
        <v>34964545</v>
      </c>
      <c r="D1263" t="s">
        <v>233</v>
      </c>
      <c r="G1263" t="s">
        <v>234</v>
      </c>
      <c r="I1263">
        <v>24.44</v>
      </c>
      <c r="J1263">
        <v>28.091633999999999</v>
      </c>
      <c r="K1263">
        <v>3.1270820000000001</v>
      </c>
      <c r="L1263">
        <v>0.52455200000000002</v>
      </c>
      <c r="M1263" t="b">
        <v>1</v>
      </c>
      <c r="N1263">
        <v>1</v>
      </c>
    </row>
    <row r="1264" spans="1:14">
      <c r="A1264" s="28">
        <v>43732.708333333336</v>
      </c>
      <c r="B1264" s="28">
        <v>43732.541666666664</v>
      </c>
      <c r="C1264">
        <v>34964545</v>
      </c>
      <c r="D1264" t="s">
        <v>233</v>
      </c>
      <c r="G1264" t="s">
        <v>234</v>
      </c>
      <c r="I1264">
        <v>27.57</v>
      </c>
      <c r="J1264">
        <v>31.272957999999999</v>
      </c>
      <c r="K1264">
        <v>3.1551360000000002</v>
      </c>
      <c r="L1264">
        <v>0.54615499999999995</v>
      </c>
      <c r="M1264" t="b">
        <v>1</v>
      </c>
      <c r="N1264">
        <v>1</v>
      </c>
    </row>
    <row r="1265" spans="1:14">
      <c r="A1265" s="28">
        <v>43732.75</v>
      </c>
      <c r="B1265" s="28">
        <v>43732.583333333336</v>
      </c>
      <c r="C1265">
        <v>34964545</v>
      </c>
      <c r="D1265" t="s">
        <v>233</v>
      </c>
      <c r="G1265" t="s">
        <v>234</v>
      </c>
      <c r="I1265">
        <v>28.91</v>
      </c>
      <c r="J1265">
        <v>33.366354000000001</v>
      </c>
      <c r="K1265">
        <v>3.8893300000000002</v>
      </c>
      <c r="L1265">
        <v>0.56618999999999997</v>
      </c>
      <c r="M1265" t="b">
        <v>1</v>
      </c>
      <c r="N1265">
        <v>1</v>
      </c>
    </row>
    <row r="1266" spans="1:14">
      <c r="A1266" s="28">
        <v>43732.791666666664</v>
      </c>
      <c r="B1266" s="28">
        <v>43732.625</v>
      </c>
      <c r="C1266">
        <v>34964545</v>
      </c>
      <c r="D1266" t="s">
        <v>233</v>
      </c>
      <c r="G1266" t="s">
        <v>234</v>
      </c>
      <c r="I1266">
        <v>25.51</v>
      </c>
      <c r="J1266">
        <v>30.514837</v>
      </c>
      <c r="K1266">
        <v>4.4760239999999998</v>
      </c>
      <c r="L1266">
        <v>0.52547900000000003</v>
      </c>
      <c r="M1266" t="b">
        <v>1</v>
      </c>
      <c r="N1266">
        <v>1</v>
      </c>
    </row>
    <row r="1267" spans="1:14">
      <c r="A1267" s="28">
        <v>43732.833333333336</v>
      </c>
      <c r="B1267" s="28">
        <v>43732.666666666664</v>
      </c>
      <c r="C1267">
        <v>34964545</v>
      </c>
      <c r="D1267" t="s">
        <v>233</v>
      </c>
      <c r="G1267" t="s">
        <v>234</v>
      </c>
      <c r="I1267">
        <v>30.44</v>
      </c>
      <c r="J1267">
        <v>35.792090000000002</v>
      </c>
      <c r="K1267">
        <v>4.6367789999999998</v>
      </c>
      <c r="L1267">
        <v>0.71947799999999995</v>
      </c>
      <c r="M1267" t="b">
        <v>1</v>
      </c>
      <c r="N1267">
        <v>1</v>
      </c>
    </row>
    <row r="1268" spans="1:14">
      <c r="A1268" s="28">
        <v>43732.875</v>
      </c>
      <c r="B1268" s="28">
        <v>43732.708333333336</v>
      </c>
      <c r="C1268">
        <v>34964545</v>
      </c>
      <c r="D1268" t="s">
        <v>233</v>
      </c>
      <c r="G1268" t="s">
        <v>234</v>
      </c>
      <c r="I1268">
        <v>50.7</v>
      </c>
      <c r="J1268">
        <v>64.551434999999998</v>
      </c>
      <c r="K1268">
        <v>12.581246999999999</v>
      </c>
      <c r="L1268">
        <v>1.2743549999999999</v>
      </c>
      <c r="M1268" t="b">
        <v>1</v>
      </c>
      <c r="N1268">
        <v>1</v>
      </c>
    </row>
    <row r="1269" spans="1:14">
      <c r="A1269" s="28">
        <v>43732.916666666664</v>
      </c>
      <c r="B1269" s="28">
        <v>43732.75</v>
      </c>
      <c r="C1269">
        <v>34964545</v>
      </c>
      <c r="D1269" t="s">
        <v>233</v>
      </c>
      <c r="G1269" t="s">
        <v>234</v>
      </c>
      <c r="I1269">
        <v>33.51</v>
      </c>
      <c r="J1269">
        <v>41.629126999999997</v>
      </c>
      <c r="K1269">
        <v>7.3211570000000004</v>
      </c>
      <c r="L1269">
        <v>0.79380300000000004</v>
      </c>
      <c r="M1269" t="b">
        <v>1</v>
      </c>
      <c r="N1269">
        <v>1</v>
      </c>
    </row>
    <row r="1270" spans="1:14">
      <c r="A1270" s="28">
        <v>43732.958333333336</v>
      </c>
      <c r="B1270" s="28">
        <v>43732.791666666664</v>
      </c>
      <c r="C1270">
        <v>34964545</v>
      </c>
      <c r="D1270" t="s">
        <v>233</v>
      </c>
      <c r="G1270" t="s">
        <v>234</v>
      </c>
      <c r="I1270">
        <v>54.72</v>
      </c>
      <c r="J1270">
        <v>57.295445000000001</v>
      </c>
      <c r="K1270">
        <v>1.4556960000000001</v>
      </c>
      <c r="L1270">
        <v>1.1155820000000001</v>
      </c>
      <c r="M1270" t="b">
        <v>1</v>
      </c>
      <c r="N1270">
        <v>1</v>
      </c>
    </row>
    <row r="1271" spans="1:14">
      <c r="A1271" s="28">
        <v>43733</v>
      </c>
      <c r="B1271" s="28">
        <v>43732.833333333336</v>
      </c>
      <c r="C1271">
        <v>34964545</v>
      </c>
      <c r="D1271" t="s">
        <v>233</v>
      </c>
      <c r="G1271" t="s">
        <v>234</v>
      </c>
      <c r="I1271">
        <v>64.12</v>
      </c>
      <c r="J1271">
        <v>84.799042999999998</v>
      </c>
      <c r="K1271">
        <v>19.546671</v>
      </c>
      <c r="L1271">
        <v>1.135705</v>
      </c>
      <c r="M1271" t="b">
        <v>1</v>
      </c>
      <c r="N1271">
        <v>1</v>
      </c>
    </row>
    <row r="1272" spans="1:14">
      <c r="A1272" s="28">
        <v>43733.041666666664</v>
      </c>
      <c r="B1272" s="28">
        <v>43732.875</v>
      </c>
      <c r="C1272">
        <v>34964545</v>
      </c>
      <c r="D1272" t="s">
        <v>233</v>
      </c>
      <c r="G1272" t="s">
        <v>234</v>
      </c>
      <c r="I1272">
        <v>21.18</v>
      </c>
      <c r="J1272">
        <v>24.619274999999998</v>
      </c>
      <c r="K1272">
        <v>3.09558</v>
      </c>
      <c r="L1272">
        <v>0.339528</v>
      </c>
      <c r="M1272" t="b">
        <v>1</v>
      </c>
      <c r="N1272">
        <v>1</v>
      </c>
    </row>
    <row r="1273" spans="1:14">
      <c r="A1273" s="28">
        <v>43733.083333333336</v>
      </c>
      <c r="B1273" s="28">
        <v>43732.916666666664</v>
      </c>
      <c r="C1273">
        <v>34964545</v>
      </c>
      <c r="D1273" t="s">
        <v>233</v>
      </c>
      <c r="G1273" t="s">
        <v>234</v>
      </c>
      <c r="I1273">
        <v>20.13</v>
      </c>
      <c r="J1273">
        <v>22.729369999999999</v>
      </c>
      <c r="K1273">
        <v>2.4126029999999998</v>
      </c>
      <c r="L1273">
        <v>0.18926599999999999</v>
      </c>
      <c r="M1273" t="b">
        <v>1</v>
      </c>
      <c r="N1273">
        <v>1</v>
      </c>
    </row>
    <row r="1274" spans="1:14">
      <c r="A1274" s="28">
        <v>43733.125</v>
      </c>
      <c r="B1274" s="28">
        <v>43732.958333333336</v>
      </c>
      <c r="C1274">
        <v>34964545</v>
      </c>
      <c r="D1274" t="s">
        <v>233</v>
      </c>
      <c r="G1274" t="s">
        <v>234</v>
      </c>
      <c r="I1274">
        <v>19.05</v>
      </c>
      <c r="J1274">
        <v>22.118618000000001</v>
      </c>
      <c r="K1274">
        <v>2.89757</v>
      </c>
      <c r="L1274">
        <v>0.17188100000000001</v>
      </c>
      <c r="M1274" t="b">
        <v>1</v>
      </c>
      <c r="N1274">
        <v>1</v>
      </c>
    </row>
    <row r="1275" spans="1:14">
      <c r="A1275" s="28">
        <v>43733.166666666664</v>
      </c>
      <c r="B1275" s="28">
        <v>43733</v>
      </c>
      <c r="C1275">
        <v>34964545</v>
      </c>
      <c r="D1275" t="s">
        <v>233</v>
      </c>
      <c r="G1275" t="s">
        <v>234</v>
      </c>
      <c r="I1275">
        <v>16.3</v>
      </c>
      <c r="J1275">
        <v>17.951727000000002</v>
      </c>
      <c r="K1275">
        <v>1.4939309999999999</v>
      </c>
      <c r="L1275">
        <v>0.15529599999999999</v>
      </c>
      <c r="M1275" t="b">
        <v>1</v>
      </c>
      <c r="N1275">
        <v>1</v>
      </c>
    </row>
    <row r="1276" spans="1:14">
      <c r="A1276" s="28">
        <v>43733.208333333336</v>
      </c>
      <c r="B1276" s="28">
        <v>43733.041666666664</v>
      </c>
      <c r="C1276">
        <v>34964545</v>
      </c>
      <c r="D1276" t="s">
        <v>233</v>
      </c>
      <c r="G1276" t="s">
        <v>234</v>
      </c>
      <c r="I1276">
        <v>16.66</v>
      </c>
      <c r="J1276">
        <v>18.627552999999999</v>
      </c>
      <c r="K1276">
        <v>1.836605</v>
      </c>
      <c r="L1276">
        <v>0.13011400000000001</v>
      </c>
      <c r="M1276" t="b">
        <v>1</v>
      </c>
      <c r="N1276">
        <v>1</v>
      </c>
    </row>
    <row r="1277" spans="1:14">
      <c r="A1277" s="28">
        <v>43733.25</v>
      </c>
      <c r="B1277" s="28">
        <v>43733.083333333336</v>
      </c>
      <c r="C1277">
        <v>34964545</v>
      </c>
      <c r="D1277" t="s">
        <v>233</v>
      </c>
      <c r="G1277" t="s">
        <v>234</v>
      </c>
      <c r="I1277">
        <v>14.71</v>
      </c>
      <c r="J1277">
        <v>16.206719</v>
      </c>
      <c r="K1277">
        <v>1.3793029999999999</v>
      </c>
      <c r="L1277">
        <v>0.115749</v>
      </c>
      <c r="M1277" t="b">
        <v>1</v>
      </c>
      <c r="N1277">
        <v>1</v>
      </c>
    </row>
    <row r="1278" spans="1:14">
      <c r="A1278" s="28">
        <v>43733.291666666664</v>
      </c>
      <c r="B1278" s="28">
        <v>43733.125</v>
      </c>
      <c r="C1278">
        <v>34964545</v>
      </c>
      <c r="D1278" t="s">
        <v>233</v>
      </c>
      <c r="G1278" t="s">
        <v>234</v>
      </c>
      <c r="I1278">
        <v>13.93</v>
      </c>
      <c r="J1278">
        <v>15.160007999999999</v>
      </c>
      <c r="K1278">
        <v>1.1461859999999999</v>
      </c>
      <c r="L1278">
        <v>8.2155000000000006E-2</v>
      </c>
      <c r="M1278" t="b">
        <v>1</v>
      </c>
      <c r="N1278">
        <v>1</v>
      </c>
    </row>
    <row r="1279" spans="1:14">
      <c r="A1279" s="28">
        <v>43733.333333333336</v>
      </c>
      <c r="B1279" s="28">
        <v>43733.166666666664</v>
      </c>
      <c r="C1279">
        <v>34964545</v>
      </c>
      <c r="D1279" t="s">
        <v>233</v>
      </c>
      <c r="G1279" t="s">
        <v>234</v>
      </c>
      <c r="I1279">
        <v>15.21</v>
      </c>
      <c r="J1279">
        <v>16.797605000000001</v>
      </c>
      <c r="K1279">
        <v>1.4957530000000001</v>
      </c>
      <c r="L1279">
        <v>9.1852000000000003E-2</v>
      </c>
      <c r="M1279" t="b">
        <v>1</v>
      </c>
      <c r="N1279">
        <v>1</v>
      </c>
    </row>
    <row r="1280" spans="1:14">
      <c r="A1280" s="28">
        <v>43733.375</v>
      </c>
      <c r="B1280" s="28">
        <v>43733.208333333336</v>
      </c>
      <c r="C1280">
        <v>34964545</v>
      </c>
      <c r="D1280" t="s">
        <v>233</v>
      </c>
      <c r="G1280" t="s">
        <v>234</v>
      </c>
      <c r="I1280">
        <v>17.61</v>
      </c>
      <c r="J1280">
        <v>20.050609000000001</v>
      </c>
      <c r="K1280">
        <v>2.3506710000000002</v>
      </c>
      <c r="L1280">
        <v>9.0772000000000005E-2</v>
      </c>
      <c r="M1280" t="b">
        <v>1</v>
      </c>
      <c r="N1280">
        <v>1</v>
      </c>
    </row>
    <row r="1281" spans="1:14">
      <c r="A1281" s="28">
        <v>43733.416666666664</v>
      </c>
      <c r="B1281" s="28">
        <v>43733.25</v>
      </c>
      <c r="C1281">
        <v>34964545</v>
      </c>
      <c r="D1281" t="s">
        <v>233</v>
      </c>
      <c r="G1281" t="s">
        <v>234</v>
      </c>
      <c r="I1281">
        <v>19.23</v>
      </c>
      <c r="J1281">
        <v>22.311734999999999</v>
      </c>
      <c r="K1281">
        <v>2.9863870000000001</v>
      </c>
      <c r="L1281">
        <v>9.2013999999999999E-2</v>
      </c>
      <c r="M1281" t="b">
        <v>1</v>
      </c>
      <c r="N1281">
        <v>1</v>
      </c>
    </row>
    <row r="1282" spans="1:14">
      <c r="A1282" s="28">
        <v>43733.458333333336</v>
      </c>
      <c r="B1282" s="28">
        <v>43733.291666666664</v>
      </c>
      <c r="C1282">
        <v>34964545</v>
      </c>
      <c r="D1282" t="s">
        <v>233</v>
      </c>
      <c r="G1282" t="s">
        <v>234</v>
      </c>
      <c r="I1282">
        <v>18.39</v>
      </c>
      <c r="J1282">
        <v>20.612486000000001</v>
      </c>
      <c r="K1282">
        <v>2.1046100000000001</v>
      </c>
      <c r="L1282">
        <v>0.11454300000000001</v>
      </c>
      <c r="M1282" t="b">
        <v>1</v>
      </c>
      <c r="N1282">
        <v>1</v>
      </c>
    </row>
    <row r="1283" spans="1:14">
      <c r="A1283" s="28">
        <v>43733.5</v>
      </c>
      <c r="B1283" s="28">
        <v>43733.333333333336</v>
      </c>
      <c r="C1283">
        <v>34964545</v>
      </c>
      <c r="D1283" t="s">
        <v>233</v>
      </c>
      <c r="G1283" t="s">
        <v>234</v>
      </c>
      <c r="I1283">
        <v>17.91</v>
      </c>
      <c r="J1283">
        <v>19.950298</v>
      </c>
      <c r="K1283">
        <v>1.9915320000000001</v>
      </c>
      <c r="L1283">
        <v>4.9599999999999998E-2</v>
      </c>
      <c r="M1283" t="b">
        <v>1</v>
      </c>
      <c r="N1283">
        <v>1</v>
      </c>
    </row>
    <row r="1284" spans="1:14">
      <c r="A1284" s="28">
        <v>43733.541666666664</v>
      </c>
      <c r="B1284" s="28">
        <v>43733.375</v>
      </c>
      <c r="C1284">
        <v>34964545</v>
      </c>
      <c r="D1284" t="s">
        <v>233</v>
      </c>
      <c r="G1284" t="s">
        <v>234</v>
      </c>
      <c r="I1284">
        <v>21.05</v>
      </c>
      <c r="J1284">
        <v>24.793078000000001</v>
      </c>
      <c r="K1284">
        <v>3.7338879999999999</v>
      </c>
      <c r="L1284">
        <v>8.3569999999999998E-3</v>
      </c>
      <c r="M1284" t="b">
        <v>1</v>
      </c>
      <c r="N1284">
        <v>1</v>
      </c>
    </row>
    <row r="1285" spans="1:14">
      <c r="A1285" s="28">
        <v>43733.583333333336</v>
      </c>
      <c r="B1285" s="28">
        <v>43733.416666666664</v>
      </c>
      <c r="C1285">
        <v>34964545</v>
      </c>
      <c r="D1285" t="s">
        <v>233</v>
      </c>
      <c r="G1285" t="s">
        <v>234</v>
      </c>
      <c r="I1285">
        <v>20.58</v>
      </c>
      <c r="J1285">
        <v>24.202268</v>
      </c>
      <c r="K1285">
        <v>3.5728559999999998</v>
      </c>
      <c r="L1285">
        <v>4.8578999999999997E-2</v>
      </c>
      <c r="M1285" t="b">
        <v>1</v>
      </c>
      <c r="N1285">
        <v>1</v>
      </c>
    </row>
    <row r="1286" spans="1:14">
      <c r="A1286" s="28">
        <v>43733.625</v>
      </c>
      <c r="B1286" s="28">
        <v>43733.458333333336</v>
      </c>
      <c r="C1286">
        <v>34964545</v>
      </c>
      <c r="D1286" t="s">
        <v>233</v>
      </c>
      <c r="G1286" t="s">
        <v>234</v>
      </c>
      <c r="I1286">
        <v>20.83</v>
      </c>
      <c r="J1286">
        <v>24.704422999999998</v>
      </c>
      <c r="K1286">
        <v>3.8501500000000002</v>
      </c>
      <c r="L1286">
        <v>2.1774000000000002E-2</v>
      </c>
      <c r="M1286" t="b">
        <v>1</v>
      </c>
      <c r="N1286">
        <v>1</v>
      </c>
    </row>
    <row r="1287" spans="1:14">
      <c r="A1287" s="28">
        <v>43733.666666666664</v>
      </c>
      <c r="B1287" s="28">
        <v>43733.5</v>
      </c>
      <c r="C1287">
        <v>34964545</v>
      </c>
      <c r="D1287" t="s">
        <v>233</v>
      </c>
      <c r="G1287" t="s">
        <v>234</v>
      </c>
      <c r="I1287">
        <v>22.33</v>
      </c>
      <c r="J1287">
        <v>26.785620999999999</v>
      </c>
      <c r="K1287">
        <v>4.4579519999999997</v>
      </c>
      <c r="L1287">
        <v>1.836E-3</v>
      </c>
      <c r="M1287" t="b">
        <v>1</v>
      </c>
      <c r="N1287">
        <v>1</v>
      </c>
    </row>
    <row r="1288" spans="1:14">
      <c r="A1288" s="28">
        <v>43733.708333333336</v>
      </c>
      <c r="B1288" s="28">
        <v>43733.541666666664</v>
      </c>
      <c r="C1288">
        <v>34964545</v>
      </c>
      <c r="D1288" t="s">
        <v>233</v>
      </c>
      <c r="G1288" t="s">
        <v>234</v>
      </c>
      <c r="I1288">
        <v>24.13</v>
      </c>
      <c r="J1288">
        <v>29.034039</v>
      </c>
      <c r="K1288">
        <v>4.8152629999999998</v>
      </c>
      <c r="L1288">
        <v>8.7942999999999993E-2</v>
      </c>
      <c r="M1288" t="b">
        <v>1</v>
      </c>
      <c r="N1288">
        <v>1</v>
      </c>
    </row>
    <row r="1289" spans="1:14">
      <c r="A1289" s="28">
        <v>43733.75</v>
      </c>
      <c r="B1289" s="28">
        <v>43733.583333333336</v>
      </c>
      <c r="C1289">
        <v>34964545</v>
      </c>
      <c r="D1289" t="s">
        <v>233</v>
      </c>
      <c r="G1289" t="s">
        <v>234</v>
      </c>
      <c r="I1289">
        <v>24.39</v>
      </c>
      <c r="J1289">
        <v>29.430254000000001</v>
      </c>
      <c r="K1289">
        <v>4.8652620000000004</v>
      </c>
      <c r="L1289">
        <v>0.17499200000000001</v>
      </c>
      <c r="M1289" t="b">
        <v>1</v>
      </c>
      <c r="N1289">
        <v>1</v>
      </c>
    </row>
    <row r="1290" spans="1:14">
      <c r="A1290" s="28">
        <v>43733.791666666664</v>
      </c>
      <c r="B1290" s="28">
        <v>43733.625</v>
      </c>
      <c r="C1290">
        <v>34964545</v>
      </c>
      <c r="D1290" t="s">
        <v>233</v>
      </c>
      <c r="G1290" t="s">
        <v>234</v>
      </c>
      <c r="I1290">
        <v>31.35</v>
      </c>
      <c r="J1290">
        <v>39.428562999999997</v>
      </c>
      <c r="K1290">
        <v>7.8152889999999999</v>
      </c>
      <c r="L1290">
        <v>0.26244099999999998</v>
      </c>
      <c r="M1290" t="b">
        <v>1</v>
      </c>
      <c r="N1290">
        <v>1</v>
      </c>
    </row>
    <row r="1291" spans="1:14">
      <c r="A1291" s="28">
        <v>43733.833333333336</v>
      </c>
      <c r="B1291" s="28">
        <v>43733.666666666664</v>
      </c>
      <c r="C1291">
        <v>34964545</v>
      </c>
      <c r="D1291" t="s">
        <v>233</v>
      </c>
      <c r="G1291" t="s">
        <v>234</v>
      </c>
      <c r="I1291">
        <v>54.17</v>
      </c>
      <c r="J1291">
        <v>72.089622000000006</v>
      </c>
      <c r="K1291">
        <v>17.232880999999999</v>
      </c>
      <c r="L1291">
        <v>0.690909</v>
      </c>
      <c r="M1291" t="b">
        <v>1</v>
      </c>
      <c r="N1291">
        <v>1</v>
      </c>
    </row>
    <row r="1292" spans="1:14">
      <c r="A1292" s="28">
        <v>43733.875</v>
      </c>
      <c r="B1292" s="28">
        <v>43733.708333333336</v>
      </c>
      <c r="C1292">
        <v>34964545</v>
      </c>
      <c r="D1292" t="s">
        <v>233</v>
      </c>
      <c r="G1292" t="s">
        <v>234</v>
      </c>
      <c r="I1292">
        <v>29.46</v>
      </c>
      <c r="J1292">
        <v>36.304912999999999</v>
      </c>
      <c r="K1292">
        <v>6.4195840000000004</v>
      </c>
      <c r="L1292">
        <v>0.42116300000000001</v>
      </c>
      <c r="M1292" t="b">
        <v>1</v>
      </c>
      <c r="N1292">
        <v>1</v>
      </c>
    </row>
    <row r="1293" spans="1:14">
      <c r="A1293" s="28">
        <v>43733.916666666664</v>
      </c>
      <c r="B1293" s="28">
        <v>43733.75</v>
      </c>
      <c r="C1293">
        <v>34964545</v>
      </c>
      <c r="D1293" t="s">
        <v>233</v>
      </c>
      <c r="G1293" t="s">
        <v>234</v>
      </c>
      <c r="I1293">
        <v>27.13</v>
      </c>
      <c r="J1293">
        <v>33.925561000000002</v>
      </c>
      <c r="K1293">
        <v>6.3363250000000004</v>
      </c>
      <c r="L1293">
        <v>0.46006900000000001</v>
      </c>
      <c r="M1293" t="b">
        <v>1</v>
      </c>
      <c r="N1293">
        <v>1</v>
      </c>
    </row>
    <row r="1294" spans="1:14">
      <c r="A1294" s="28">
        <v>43733.958333333336</v>
      </c>
      <c r="B1294" s="28">
        <v>43733.791666666664</v>
      </c>
      <c r="C1294">
        <v>34964545</v>
      </c>
      <c r="D1294" t="s">
        <v>233</v>
      </c>
      <c r="G1294" t="s">
        <v>234</v>
      </c>
      <c r="I1294">
        <v>26.18</v>
      </c>
      <c r="J1294">
        <v>31.393816000000001</v>
      </c>
      <c r="K1294">
        <v>4.8645820000000004</v>
      </c>
      <c r="L1294">
        <v>0.34839999999999999</v>
      </c>
      <c r="M1294" t="b">
        <v>1</v>
      </c>
      <c r="N1294">
        <v>1</v>
      </c>
    </row>
    <row r="1295" spans="1:14">
      <c r="A1295" s="28">
        <v>43734</v>
      </c>
      <c r="B1295" s="28">
        <v>43733.833333333336</v>
      </c>
      <c r="C1295">
        <v>34964545</v>
      </c>
      <c r="D1295" t="s">
        <v>233</v>
      </c>
      <c r="G1295" t="s">
        <v>234</v>
      </c>
      <c r="I1295">
        <v>28.48</v>
      </c>
      <c r="J1295">
        <v>35.032581999999998</v>
      </c>
      <c r="K1295">
        <v>6.1988490000000001</v>
      </c>
      <c r="L1295">
        <v>0.35706599999999999</v>
      </c>
      <c r="M1295" t="b">
        <v>1</v>
      </c>
      <c r="N1295">
        <v>1</v>
      </c>
    </row>
    <row r="1296" spans="1:14">
      <c r="A1296" s="28">
        <v>43734.041666666664</v>
      </c>
      <c r="B1296" s="28">
        <v>43733.875</v>
      </c>
      <c r="C1296">
        <v>34964545</v>
      </c>
      <c r="D1296" t="s">
        <v>233</v>
      </c>
      <c r="G1296" t="s">
        <v>234</v>
      </c>
      <c r="I1296">
        <v>23.04</v>
      </c>
      <c r="J1296">
        <v>27.787545999999999</v>
      </c>
      <c r="K1296">
        <v>4.561407</v>
      </c>
      <c r="L1296">
        <v>0.191139</v>
      </c>
      <c r="M1296" t="b">
        <v>1</v>
      </c>
      <c r="N1296">
        <v>1</v>
      </c>
    </row>
    <row r="1297" spans="1:14">
      <c r="A1297" s="28">
        <v>43734.083333333336</v>
      </c>
      <c r="B1297" s="28">
        <v>43733.916666666664</v>
      </c>
      <c r="C1297">
        <v>34964545</v>
      </c>
      <c r="D1297" t="s">
        <v>233</v>
      </c>
      <c r="G1297" t="s">
        <v>234</v>
      </c>
      <c r="I1297">
        <v>19.96</v>
      </c>
      <c r="J1297">
        <v>22.770333999999998</v>
      </c>
      <c r="K1297">
        <v>2.667011</v>
      </c>
      <c r="L1297">
        <v>0.142489</v>
      </c>
      <c r="M1297" t="b">
        <v>1</v>
      </c>
      <c r="N1297">
        <v>1</v>
      </c>
    </row>
    <row r="1298" spans="1:14">
      <c r="A1298" s="28">
        <v>43734.125</v>
      </c>
      <c r="B1298" s="28">
        <v>43733.958333333336</v>
      </c>
      <c r="C1298">
        <v>34964545</v>
      </c>
      <c r="D1298" t="s">
        <v>233</v>
      </c>
      <c r="G1298" t="s">
        <v>234</v>
      </c>
      <c r="I1298">
        <v>17.96</v>
      </c>
      <c r="J1298">
        <v>20.161715999999998</v>
      </c>
      <c r="K1298">
        <v>2.0370569999999999</v>
      </c>
      <c r="L1298">
        <v>0.160492</v>
      </c>
      <c r="M1298" t="b">
        <v>1</v>
      </c>
      <c r="N1298">
        <v>1</v>
      </c>
    </row>
    <row r="1299" spans="1:14">
      <c r="A1299" s="28">
        <v>43734.166666666664</v>
      </c>
      <c r="B1299" s="28">
        <v>43734</v>
      </c>
      <c r="C1299">
        <v>34964545</v>
      </c>
      <c r="D1299" t="s">
        <v>233</v>
      </c>
      <c r="G1299" t="s">
        <v>234</v>
      </c>
      <c r="I1299">
        <v>17.21</v>
      </c>
      <c r="J1299">
        <v>19.808688</v>
      </c>
      <c r="K1299">
        <v>2.4066040000000002</v>
      </c>
      <c r="L1299">
        <v>0.190417</v>
      </c>
      <c r="M1299" t="b">
        <v>1</v>
      </c>
      <c r="N1299">
        <v>1</v>
      </c>
    </row>
    <row r="1300" spans="1:14">
      <c r="A1300" s="28">
        <v>43734.208333333336</v>
      </c>
      <c r="B1300" s="28">
        <v>43734.041666666664</v>
      </c>
      <c r="C1300">
        <v>34964545</v>
      </c>
      <c r="D1300" t="s">
        <v>233</v>
      </c>
      <c r="G1300" t="s">
        <v>234</v>
      </c>
      <c r="I1300">
        <v>15.79</v>
      </c>
      <c r="J1300">
        <v>21.284917</v>
      </c>
      <c r="K1300">
        <v>5.3113479999999997</v>
      </c>
      <c r="L1300">
        <v>0.18273600000000001</v>
      </c>
      <c r="M1300" t="b">
        <v>1</v>
      </c>
      <c r="N1300">
        <v>1</v>
      </c>
    </row>
    <row r="1301" spans="1:14">
      <c r="A1301" s="28">
        <v>43734.25</v>
      </c>
      <c r="B1301" s="28">
        <v>43734.083333333336</v>
      </c>
      <c r="C1301">
        <v>34964545</v>
      </c>
      <c r="D1301" t="s">
        <v>233</v>
      </c>
      <c r="G1301" t="s">
        <v>234</v>
      </c>
      <c r="I1301">
        <v>15.04</v>
      </c>
      <c r="J1301">
        <v>18.242424</v>
      </c>
      <c r="K1301">
        <v>3.0538850000000002</v>
      </c>
      <c r="L1301">
        <v>0.148538</v>
      </c>
      <c r="M1301" t="b">
        <v>1</v>
      </c>
      <c r="N1301">
        <v>1</v>
      </c>
    </row>
    <row r="1302" spans="1:14">
      <c r="A1302" s="28">
        <v>43734.291666666664</v>
      </c>
      <c r="B1302" s="28">
        <v>43734.125</v>
      </c>
      <c r="C1302">
        <v>34964545</v>
      </c>
      <c r="D1302" t="s">
        <v>233</v>
      </c>
      <c r="G1302" t="s">
        <v>234</v>
      </c>
      <c r="I1302">
        <v>15.35</v>
      </c>
      <c r="J1302">
        <v>18.829433000000002</v>
      </c>
      <c r="K1302">
        <v>3.370066</v>
      </c>
      <c r="L1302">
        <v>0.113534</v>
      </c>
      <c r="M1302" t="b">
        <v>1</v>
      </c>
      <c r="N1302">
        <v>1</v>
      </c>
    </row>
    <row r="1303" spans="1:14">
      <c r="A1303" s="28">
        <v>43734.333333333336</v>
      </c>
      <c r="B1303" s="28">
        <v>43734.166666666664</v>
      </c>
      <c r="C1303">
        <v>34964545</v>
      </c>
      <c r="D1303" t="s">
        <v>233</v>
      </c>
      <c r="G1303" t="s">
        <v>234</v>
      </c>
      <c r="I1303">
        <v>14.78</v>
      </c>
      <c r="J1303">
        <v>20.988523000000001</v>
      </c>
      <c r="K1303">
        <v>6.1251670000000003</v>
      </c>
      <c r="L1303">
        <v>8.5023000000000001E-2</v>
      </c>
      <c r="M1303" t="b">
        <v>1</v>
      </c>
      <c r="N1303">
        <v>1</v>
      </c>
    </row>
    <row r="1304" spans="1:14">
      <c r="A1304" s="28">
        <v>43734.375</v>
      </c>
      <c r="B1304" s="28">
        <v>43734.208333333336</v>
      </c>
      <c r="C1304">
        <v>34964545</v>
      </c>
      <c r="D1304" t="s">
        <v>233</v>
      </c>
      <c r="G1304" t="s">
        <v>234</v>
      </c>
      <c r="I1304">
        <v>16.13</v>
      </c>
      <c r="J1304">
        <v>24.115518000000002</v>
      </c>
      <c r="K1304">
        <v>7.9305500000000002</v>
      </c>
      <c r="L1304">
        <v>5.5801000000000003E-2</v>
      </c>
      <c r="M1304" t="b">
        <v>1</v>
      </c>
      <c r="N1304">
        <v>1</v>
      </c>
    </row>
    <row r="1305" spans="1:14">
      <c r="A1305" s="28">
        <v>43734.416666666664</v>
      </c>
      <c r="B1305" s="28">
        <v>43734.25</v>
      </c>
      <c r="C1305">
        <v>34964545</v>
      </c>
      <c r="D1305" t="s">
        <v>233</v>
      </c>
      <c r="G1305" t="s">
        <v>234</v>
      </c>
      <c r="I1305">
        <v>20.38</v>
      </c>
      <c r="J1305">
        <v>26.142347000000001</v>
      </c>
      <c r="K1305">
        <v>5.6565009999999996</v>
      </c>
      <c r="L1305">
        <v>0.10417999999999999</v>
      </c>
      <c r="M1305" t="b">
        <v>1</v>
      </c>
      <c r="N1305">
        <v>1</v>
      </c>
    </row>
    <row r="1306" spans="1:14">
      <c r="A1306" s="28">
        <v>43734.458333333336</v>
      </c>
      <c r="B1306" s="28">
        <v>43734.291666666664</v>
      </c>
      <c r="C1306">
        <v>34964545</v>
      </c>
      <c r="D1306" t="s">
        <v>233</v>
      </c>
      <c r="G1306" t="s">
        <v>234</v>
      </c>
      <c r="I1306">
        <v>28.83</v>
      </c>
      <c r="J1306">
        <v>35.998139999999999</v>
      </c>
      <c r="K1306">
        <v>7.0009290000000002</v>
      </c>
      <c r="L1306">
        <v>0.164711</v>
      </c>
      <c r="M1306" t="b">
        <v>1</v>
      </c>
      <c r="N1306">
        <v>1</v>
      </c>
    </row>
    <row r="1307" spans="1:14">
      <c r="A1307" s="28">
        <v>43734.5</v>
      </c>
      <c r="B1307" s="28">
        <v>43734.333333333336</v>
      </c>
      <c r="C1307">
        <v>34964545</v>
      </c>
      <c r="D1307" t="s">
        <v>233</v>
      </c>
      <c r="G1307" t="s">
        <v>234</v>
      </c>
      <c r="I1307">
        <v>21.46</v>
      </c>
      <c r="J1307">
        <v>24.160829</v>
      </c>
      <c r="K1307">
        <v>2.5649700000000002</v>
      </c>
      <c r="L1307">
        <v>0.14085900000000001</v>
      </c>
      <c r="M1307" t="b">
        <v>1</v>
      </c>
      <c r="N1307">
        <v>1</v>
      </c>
    </row>
    <row r="1308" spans="1:14">
      <c r="A1308" s="28">
        <v>43734.541666666664</v>
      </c>
      <c r="B1308" s="28">
        <v>43734.375</v>
      </c>
      <c r="C1308">
        <v>34964545</v>
      </c>
      <c r="D1308" t="s">
        <v>233</v>
      </c>
      <c r="G1308" t="s">
        <v>234</v>
      </c>
      <c r="I1308">
        <v>30.03</v>
      </c>
      <c r="J1308">
        <v>35.446147000000003</v>
      </c>
      <c r="K1308">
        <v>5.2237710000000002</v>
      </c>
      <c r="L1308">
        <v>0.19570899999999999</v>
      </c>
      <c r="M1308" t="b">
        <v>1</v>
      </c>
      <c r="N1308">
        <v>1</v>
      </c>
    </row>
    <row r="1309" spans="1:14">
      <c r="A1309" s="28">
        <v>43734.583333333336</v>
      </c>
      <c r="B1309" s="28">
        <v>43734.416666666664</v>
      </c>
      <c r="C1309">
        <v>34964545</v>
      </c>
      <c r="D1309" t="s">
        <v>233</v>
      </c>
      <c r="G1309" t="s">
        <v>234</v>
      </c>
      <c r="I1309">
        <v>23.15</v>
      </c>
      <c r="J1309">
        <v>27.695800999999999</v>
      </c>
      <c r="K1309">
        <v>4.3147520000000004</v>
      </c>
      <c r="L1309">
        <v>0.23438300000000001</v>
      </c>
      <c r="M1309" t="b">
        <v>1</v>
      </c>
      <c r="N1309">
        <v>1</v>
      </c>
    </row>
    <row r="1310" spans="1:14">
      <c r="A1310" s="28">
        <v>43734.625</v>
      </c>
      <c r="B1310" s="28">
        <v>43734.458333333336</v>
      </c>
      <c r="C1310">
        <v>34964545</v>
      </c>
      <c r="D1310" t="s">
        <v>233</v>
      </c>
      <c r="G1310" t="s">
        <v>234</v>
      </c>
      <c r="I1310">
        <v>52.06</v>
      </c>
      <c r="J1310">
        <v>72.755250000000004</v>
      </c>
      <c r="K1310">
        <v>19.862814</v>
      </c>
      <c r="L1310">
        <v>0.83243599999999995</v>
      </c>
      <c r="M1310" t="b">
        <v>1</v>
      </c>
      <c r="N1310">
        <v>1</v>
      </c>
    </row>
    <row r="1311" spans="1:14">
      <c r="A1311" s="28">
        <v>43734.666666666664</v>
      </c>
      <c r="B1311" s="28">
        <v>43734.5</v>
      </c>
      <c r="C1311">
        <v>34964545</v>
      </c>
      <c r="D1311" t="s">
        <v>233</v>
      </c>
      <c r="G1311" t="s">
        <v>234</v>
      </c>
      <c r="I1311">
        <v>29.98</v>
      </c>
      <c r="J1311">
        <v>38.077993999999997</v>
      </c>
      <c r="K1311">
        <v>7.4153089999999997</v>
      </c>
      <c r="L1311">
        <v>0.68601900000000005</v>
      </c>
      <c r="M1311" t="b">
        <v>1</v>
      </c>
      <c r="N1311">
        <v>1</v>
      </c>
    </row>
    <row r="1312" spans="1:14">
      <c r="A1312" s="28">
        <v>43734.708333333336</v>
      </c>
      <c r="B1312" s="28">
        <v>43734.541666666664</v>
      </c>
      <c r="C1312">
        <v>34964545</v>
      </c>
      <c r="D1312" t="s">
        <v>233</v>
      </c>
      <c r="G1312" t="s">
        <v>234</v>
      </c>
      <c r="I1312">
        <v>33.69</v>
      </c>
      <c r="J1312">
        <v>42.866436</v>
      </c>
      <c r="K1312">
        <v>8.2641270000000002</v>
      </c>
      <c r="L1312">
        <v>0.91147500000000004</v>
      </c>
      <c r="M1312" t="b">
        <v>1</v>
      </c>
      <c r="N1312">
        <v>1</v>
      </c>
    </row>
    <row r="1313" spans="1:14">
      <c r="A1313" s="28">
        <v>43734.75</v>
      </c>
      <c r="B1313" s="28">
        <v>43734.583333333336</v>
      </c>
      <c r="C1313">
        <v>34964545</v>
      </c>
      <c r="D1313" t="s">
        <v>233</v>
      </c>
      <c r="G1313" t="s">
        <v>234</v>
      </c>
      <c r="I1313">
        <v>27.79</v>
      </c>
      <c r="J1313">
        <v>31.790564</v>
      </c>
      <c r="K1313">
        <v>3.1744910000000002</v>
      </c>
      <c r="L1313">
        <v>0.824407</v>
      </c>
      <c r="M1313" t="b">
        <v>1</v>
      </c>
      <c r="N1313">
        <v>1</v>
      </c>
    </row>
    <row r="1314" spans="1:14">
      <c r="A1314" s="28">
        <v>43734.791666666664</v>
      </c>
      <c r="B1314" s="28">
        <v>43734.625</v>
      </c>
      <c r="C1314">
        <v>34964545</v>
      </c>
      <c r="D1314" t="s">
        <v>233</v>
      </c>
      <c r="G1314" t="s">
        <v>234</v>
      </c>
      <c r="I1314">
        <v>43.65</v>
      </c>
      <c r="J1314">
        <v>59.559609999999999</v>
      </c>
      <c r="K1314">
        <v>14.418981</v>
      </c>
      <c r="L1314">
        <v>1.491463</v>
      </c>
      <c r="M1314" t="b">
        <v>1</v>
      </c>
      <c r="N1314">
        <v>1</v>
      </c>
    </row>
    <row r="1315" spans="1:14">
      <c r="A1315" s="28">
        <v>43734.833333333336</v>
      </c>
      <c r="B1315" s="28">
        <v>43734.666666666664</v>
      </c>
      <c r="C1315">
        <v>34964545</v>
      </c>
      <c r="D1315" t="s">
        <v>233</v>
      </c>
      <c r="G1315" t="s">
        <v>234</v>
      </c>
      <c r="I1315">
        <v>175.1</v>
      </c>
      <c r="J1315">
        <v>262.25332800000001</v>
      </c>
      <c r="K1315">
        <v>80.591645999999997</v>
      </c>
      <c r="L1315">
        <v>6.5641819999999997</v>
      </c>
      <c r="M1315" t="b">
        <v>1</v>
      </c>
      <c r="N1315">
        <v>1</v>
      </c>
    </row>
    <row r="1316" spans="1:14">
      <c r="A1316" s="28">
        <v>43734.875</v>
      </c>
      <c r="B1316" s="28">
        <v>43734.708333333336</v>
      </c>
      <c r="C1316">
        <v>34964545</v>
      </c>
      <c r="D1316" t="s">
        <v>233</v>
      </c>
      <c r="G1316" t="s">
        <v>234</v>
      </c>
      <c r="I1316">
        <v>39.01</v>
      </c>
      <c r="J1316">
        <v>53.451802000000001</v>
      </c>
      <c r="K1316">
        <v>12.965559000000001</v>
      </c>
      <c r="L1316">
        <v>1.477077</v>
      </c>
      <c r="M1316" t="b">
        <v>1</v>
      </c>
      <c r="N1316">
        <v>1</v>
      </c>
    </row>
    <row r="1317" spans="1:14">
      <c r="A1317" s="28">
        <v>43734.916666666664</v>
      </c>
      <c r="B1317" s="28">
        <v>43734.75</v>
      </c>
      <c r="C1317">
        <v>34964545</v>
      </c>
      <c r="D1317" t="s">
        <v>233</v>
      </c>
      <c r="G1317" t="s">
        <v>234</v>
      </c>
      <c r="I1317">
        <v>24.17</v>
      </c>
      <c r="J1317">
        <v>31.061606000000001</v>
      </c>
      <c r="K1317">
        <v>5.9774469999999997</v>
      </c>
      <c r="L1317">
        <v>0.911659</v>
      </c>
      <c r="M1317" t="b">
        <v>1</v>
      </c>
      <c r="N1317">
        <v>1</v>
      </c>
    </row>
    <row r="1318" spans="1:14">
      <c r="A1318" s="28">
        <v>43734.958333333336</v>
      </c>
      <c r="B1318" s="28">
        <v>43734.791666666664</v>
      </c>
      <c r="C1318">
        <v>34964545</v>
      </c>
      <c r="D1318" t="s">
        <v>233</v>
      </c>
      <c r="G1318" t="s">
        <v>234</v>
      </c>
      <c r="I1318">
        <v>30.27</v>
      </c>
      <c r="J1318">
        <v>40.007598000000002</v>
      </c>
      <c r="K1318">
        <v>8.6614310000000003</v>
      </c>
      <c r="L1318">
        <v>1.077</v>
      </c>
      <c r="M1318" t="b">
        <v>1</v>
      </c>
      <c r="N1318">
        <v>1</v>
      </c>
    </row>
    <row r="1319" spans="1:14">
      <c r="A1319" s="28">
        <v>43735</v>
      </c>
      <c r="B1319" s="28">
        <v>43734.833333333336</v>
      </c>
      <c r="C1319">
        <v>34964545</v>
      </c>
      <c r="D1319" t="s">
        <v>233</v>
      </c>
      <c r="G1319" t="s">
        <v>234</v>
      </c>
      <c r="I1319">
        <v>25.34</v>
      </c>
      <c r="J1319">
        <v>32.519641</v>
      </c>
      <c r="K1319">
        <v>6.3485709999999997</v>
      </c>
      <c r="L1319">
        <v>0.82940199999999997</v>
      </c>
      <c r="M1319" t="b">
        <v>1</v>
      </c>
      <c r="N1319">
        <v>1</v>
      </c>
    </row>
    <row r="1320" spans="1:14">
      <c r="A1320" s="28">
        <v>43735.041666666664</v>
      </c>
      <c r="B1320" s="28">
        <v>43734.875</v>
      </c>
      <c r="C1320">
        <v>34964545</v>
      </c>
      <c r="D1320" t="s">
        <v>233</v>
      </c>
      <c r="G1320" t="s">
        <v>234</v>
      </c>
      <c r="I1320">
        <v>21.88</v>
      </c>
      <c r="J1320">
        <v>27.497757</v>
      </c>
      <c r="K1320">
        <v>4.9444160000000004</v>
      </c>
      <c r="L1320">
        <v>0.67000800000000005</v>
      </c>
      <c r="M1320" t="b">
        <v>1</v>
      </c>
      <c r="N1320">
        <v>1</v>
      </c>
    </row>
    <row r="1321" spans="1:14">
      <c r="A1321" s="28">
        <v>43735.083333333336</v>
      </c>
      <c r="B1321" s="28">
        <v>43734.916666666664</v>
      </c>
      <c r="C1321">
        <v>34964545</v>
      </c>
      <c r="D1321" t="s">
        <v>233</v>
      </c>
      <c r="G1321" t="s">
        <v>234</v>
      </c>
      <c r="I1321">
        <v>20.170000000000002</v>
      </c>
      <c r="J1321">
        <v>24.764745999999999</v>
      </c>
      <c r="K1321">
        <v>4.0466939999999996</v>
      </c>
      <c r="L1321">
        <v>0.54388499999999995</v>
      </c>
      <c r="M1321" t="b">
        <v>1</v>
      </c>
      <c r="N1321">
        <v>1</v>
      </c>
    </row>
    <row r="1322" spans="1:14">
      <c r="A1322" s="28">
        <v>43735.125</v>
      </c>
      <c r="B1322" s="28">
        <v>43734.958333333336</v>
      </c>
      <c r="C1322">
        <v>34964545</v>
      </c>
      <c r="D1322" t="s">
        <v>233</v>
      </c>
      <c r="G1322" t="s">
        <v>234</v>
      </c>
      <c r="I1322">
        <v>17.399999999999999</v>
      </c>
      <c r="J1322">
        <v>22.822346</v>
      </c>
      <c r="K1322">
        <v>4.9514230000000001</v>
      </c>
      <c r="L1322">
        <v>0.47175600000000001</v>
      </c>
      <c r="M1322" t="b">
        <v>1</v>
      </c>
      <c r="N1322">
        <v>1</v>
      </c>
    </row>
    <row r="1323" spans="1:14">
      <c r="A1323" s="28">
        <v>43735.166666666664</v>
      </c>
      <c r="B1323" s="28">
        <v>43735</v>
      </c>
      <c r="C1323">
        <v>34964545</v>
      </c>
      <c r="D1323" t="s">
        <v>233</v>
      </c>
      <c r="G1323" t="s">
        <v>234</v>
      </c>
      <c r="I1323">
        <v>16.7</v>
      </c>
      <c r="J1323">
        <v>23.487452000000001</v>
      </c>
      <c r="K1323">
        <v>6.2949909999999996</v>
      </c>
      <c r="L1323">
        <v>0.48996099999999998</v>
      </c>
      <c r="M1323" t="b">
        <v>1</v>
      </c>
      <c r="N1323">
        <v>1</v>
      </c>
    </row>
    <row r="1324" spans="1:14">
      <c r="A1324" s="28">
        <v>43735.208333333336</v>
      </c>
      <c r="B1324" s="28">
        <v>43735.041666666664</v>
      </c>
      <c r="C1324">
        <v>34964545</v>
      </c>
      <c r="D1324" t="s">
        <v>233</v>
      </c>
      <c r="G1324" t="s">
        <v>234</v>
      </c>
      <c r="I1324">
        <v>18.829999999999998</v>
      </c>
      <c r="J1324">
        <v>23.656956000000001</v>
      </c>
      <c r="K1324">
        <v>4.2245419999999996</v>
      </c>
      <c r="L1324">
        <v>0.60658100000000004</v>
      </c>
      <c r="M1324" t="b">
        <v>1</v>
      </c>
      <c r="N1324">
        <v>1</v>
      </c>
    </row>
    <row r="1325" spans="1:14">
      <c r="A1325" s="28">
        <v>43735.25</v>
      </c>
      <c r="B1325" s="28">
        <v>43735.083333333336</v>
      </c>
      <c r="C1325">
        <v>34964545</v>
      </c>
      <c r="D1325" t="s">
        <v>233</v>
      </c>
      <c r="G1325" t="s">
        <v>234</v>
      </c>
      <c r="I1325">
        <v>14.01</v>
      </c>
      <c r="J1325">
        <v>18.675018999999999</v>
      </c>
      <c r="K1325">
        <v>4.2508030000000003</v>
      </c>
      <c r="L1325">
        <v>0.410883</v>
      </c>
      <c r="M1325" t="b">
        <v>1</v>
      </c>
      <c r="N1325">
        <v>1</v>
      </c>
    </row>
    <row r="1326" spans="1:14">
      <c r="A1326" s="28">
        <v>43735.291666666664</v>
      </c>
      <c r="B1326" s="28">
        <v>43735.125</v>
      </c>
      <c r="C1326">
        <v>34964545</v>
      </c>
      <c r="D1326" t="s">
        <v>233</v>
      </c>
      <c r="G1326" t="s">
        <v>234</v>
      </c>
      <c r="I1326">
        <v>11.87</v>
      </c>
      <c r="J1326">
        <v>16.668675</v>
      </c>
      <c r="K1326">
        <v>4.4746699999999997</v>
      </c>
      <c r="L1326">
        <v>0.32400400000000001</v>
      </c>
      <c r="M1326" t="b">
        <v>1</v>
      </c>
      <c r="N1326">
        <v>1</v>
      </c>
    </row>
    <row r="1327" spans="1:14">
      <c r="A1327" s="28">
        <v>43735.333333333336</v>
      </c>
      <c r="B1327" s="28">
        <v>43735.166666666664</v>
      </c>
      <c r="C1327">
        <v>34964545</v>
      </c>
      <c r="D1327" t="s">
        <v>233</v>
      </c>
      <c r="G1327" t="s">
        <v>234</v>
      </c>
      <c r="I1327">
        <v>11.95</v>
      </c>
      <c r="J1327">
        <v>17.177907999999999</v>
      </c>
      <c r="K1327">
        <v>4.9082299999999996</v>
      </c>
      <c r="L1327">
        <v>0.32301200000000002</v>
      </c>
      <c r="M1327" t="b">
        <v>1</v>
      </c>
      <c r="N1327">
        <v>1</v>
      </c>
    </row>
    <row r="1328" spans="1:14">
      <c r="A1328" s="28">
        <v>43735.375</v>
      </c>
      <c r="B1328" s="28">
        <v>43735.208333333336</v>
      </c>
      <c r="C1328">
        <v>34964545</v>
      </c>
      <c r="D1328" t="s">
        <v>233</v>
      </c>
      <c r="G1328" t="s">
        <v>234</v>
      </c>
      <c r="I1328">
        <v>14.67</v>
      </c>
      <c r="J1328">
        <v>20.781835999999998</v>
      </c>
      <c r="K1328">
        <v>5.69672</v>
      </c>
      <c r="L1328">
        <v>0.41844999999999999</v>
      </c>
      <c r="M1328" t="b">
        <v>1</v>
      </c>
      <c r="N1328">
        <v>1</v>
      </c>
    </row>
    <row r="1329" spans="1:14">
      <c r="A1329" s="28">
        <v>43735.416666666664</v>
      </c>
      <c r="B1329" s="28">
        <v>43735.25</v>
      </c>
      <c r="C1329">
        <v>34964545</v>
      </c>
      <c r="D1329" t="s">
        <v>233</v>
      </c>
      <c r="G1329" t="s">
        <v>234</v>
      </c>
      <c r="I1329">
        <v>19.02</v>
      </c>
      <c r="J1329">
        <v>21.652062999999998</v>
      </c>
      <c r="K1329">
        <v>2.1119300000000001</v>
      </c>
      <c r="L1329">
        <v>0.51596600000000004</v>
      </c>
      <c r="M1329" t="b">
        <v>1</v>
      </c>
      <c r="N1329">
        <v>1</v>
      </c>
    </row>
    <row r="1330" spans="1:14">
      <c r="A1330" s="28">
        <v>43735.458333333336</v>
      </c>
      <c r="B1330" s="28">
        <v>43735.291666666664</v>
      </c>
      <c r="C1330">
        <v>34964545</v>
      </c>
      <c r="D1330" t="s">
        <v>233</v>
      </c>
      <c r="G1330" t="s">
        <v>234</v>
      </c>
      <c r="I1330">
        <v>20.81</v>
      </c>
      <c r="J1330">
        <v>23.636862000000001</v>
      </c>
      <c r="K1330">
        <v>2.2462430000000002</v>
      </c>
      <c r="L1330">
        <v>0.580619</v>
      </c>
      <c r="M1330" t="b">
        <v>1</v>
      </c>
      <c r="N1330">
        <v>1</v>
      </c>
    </row>
    <row r="1331" spans="1:14">
      <c r="A1331" s="28">
        <v>43735.5</v>
      </c>
      <c r="B1331" s="28">
        <v>43735.333333333336</v>
      </c>
      <c r="C1331">
        <v>34964545</v>
      </c>
      <c r="D1331" t="s">
        <v>233</v>
      </c>
      <c r="G1331" t="s">
        <v>234</v>
      </c>
      <c r="I1331">
        <v>19.77</v>
      </c>
      <c r="J1331">
        <v>22.201371000000002</v>
      </c>
      <c r="K1331">
        <v>1.8805350000000001</v>
      </c>
      <c r="L1331">
        <v>0.55416900000000002</v>
      </c>
      <c r="M1331" t="b">
        <v>1</v>
      </c>
      <c r="N1331">
        <v>1</v>
      </c>
    </row>
    <row r="1332" spans="1:14">
      <c r="A1332" s="28">
        <v>43735.541666666664</v>
      </c>
      <c r="B1332" s="28">
        <v>43735.375</v>
      </c>
      <c r="C1332">
        <v>34964545</v>
      </c>
      <c r="D1332" t="s">
        <v>233</v>
      </c>
      <c r="G1332" t="s">
        <v>234</v>
      </c>
      <c r="I1332">
        <v>20.86</v>
      </c>
      <c r="J1332">
        <v>24.893069000000001</v>
      </c>
      <c r="K1332">
        <v>3.4304429999999999</v>
      </c>
      <c r="L1332">
        <v>0.607626</v>
      </c>
      <c r="M1332" t="b">
        <v>1</v>
      </c>
      <c r="N1332">
        <v>1</v>
      </c>
    </row>
    <row r="1333" spans="1:14">
      <c r="A1333" s="28">
        <v>43735.583333333336</v>
      </c>
      <c r="B1333" s="28">
        <v>43735.416666666664</v>
      </c>
      <c r="C1333">
        <v>34964545</v>
      </c>
      <c r="D1333" t="s">
        <v>233</v>
      </c>
      <c r="G1333" t="s">
        <v>234</v>
      </c>
      <c r="I1333">
        <v>22.53</v>
      </c>
      <c r="J1333">
        <v>27.487833999999999</v>
      </c>
      <c r="K1333">
        <v>4.2818379999999996</v>
      </c>
      <c r="L1333">
        <v>0.67599600000000004</v>
      </c>
      <c r="M1333" t="b">
        <v>1</v>
      </c>
      <c r="N1333">
        <v>1</v>
      </c>
    </row>
    <row r="1334" spans="1:14">
      <c r="A1334" s="28">
        <v>43735.625</v>
      </c>
      <c r="B1334" s="28">
        <v>43735.458333333336</v>
      </c>
      <c r="C1334">
        <v>34964545</v>
      </c>
      <c r="D1334" t="s">
        <v>233</v>
      </c>
      <c r="G1334" t="s">
        <v>234</v>
      </c>
      <c r="I1334">
        <v>33.61</v>
      </c>
      <c r="J1334">
        <v>44.023350999999998</v>
      </c>
      <c r="K1334">
        <v>9.3427249999999997</v>
      </c>
      <c r="L1334">
        <v>1.07396</v>
      </c>
      <c r="M1334" t="b">
        <v>1</v>
      </c>
      <c r="N1334">
        <v>1</v>
      </c>
    </row>
    <row r="1335" spans="1:14">
      <c r="A1335" s="28">
        <v>43735.666666666664</v>
      </c>
      <c r="B1335" s="28">
        <v>43735.5</v>
      </c>
      <c r="C1335">
        <v>34964545</v>
      </c>
      <c r="D1335" t="s">
        <v>233</v>
      </c>
      <c r="G1335" t="s">
        <v>234</v>
      </c>
      <c r="I1335">
        <v>31.3</v>
      </c>
      <c r="J1335">
        <v>40.378576000000002</v>
      </c>
      <c r="K1335">
        <v>8.0162940000000003</v>
      </c>
      <c r="L1335">
        <v>1.0597829999999999</v>
      </c>
      <c r="M1335" t="b">
        <v>1</v>
      </c>
      <c r="N1335">
        <v>1</v>
      </c>
    </row>
    <row r="1336" spans="1:14">
      <c r="A1336" s="28">
        <v>43735.708333333336</v>
      </c>
      <c r="B1336" s="28">
        <v>43735.541666666664</v>
      </c>
      <c r="C1336">
        <v>34964545</v>
      </c>
      <c r="D1336" t="s">
        <v>233</v>
      </c>
      <c r="G1336" t="s">
        <v>234</v>
      </c>
      <c r="I1336">
        <v>30.19</v>
      </c>
      <c r="J1336">
        <v>38.965448000000002</v>
      </c>
      <c r="K1336">
        <v>7.6183490000000003</v>
      </c>
      <c r="L1336">
        <v>1.1571</v>
      </c>
      <c r="M1336" t="b">
        <v>1</v>
      </c>
      <c r="N1336">
        <v>1</v>
      </c>
    </row>
    <row r="1337" spans="1:14">
      <c r="A1337" s="28">
        <v>43735.75</v>
      </c>
      <c r="B1337" s="28">
        <v>43735.583333333336</v>
      </c>
      <c r="C1337">
        <v>34964545</v>
      </c>
      <c r="D1337" t="s">
        <v>233</v>
      </c>
      <c r="G1337" t="s">
        <v>234</v>
      </c>
      <c r="I1337">
        <v>43.54</v>
      </c>
      <c r="J1337">
        <v>58.220227000000001</v>
      </c>
      <c r="K1337">
        <v>12.96834</v>
      </c>
      <c r="L1337">
        <v>1.716054</v>
      </c>
      <c r="M1337" t="b">
        <v>1</v>
      </c>
      <c r="N1337">
        <v>1</v>
      </c>
    </row>
    <row r="1338" spans="1:14">
      <c r="A1338" s="28">
        <v>43735.791666666664</v>
      </c>
      <c r="B1338" s="28">
        <v>43735.625</v>
      </c>
      <c r="C1338">
        <v>34964545</v>
      </c>
      <c r="D1338" t="s">
        <v>233</v>
      </c>
      <c r="G1338" t="s">
        <v>234</v>
      </c>
      <c r="I1338">
        <v>45.37</v>
      </c>
      <c r="J1338">
        <v>59.048023000000001</v>
      </c>
      <c r="K1338">
        <v>11.943114</v>
      </c>
      <c r="L1338">
        <v>1.734076</v>
      </c>
      <c r="M1338" t="b">
        <v>1</v>
      </c>
      <c r="N1338">
        <v>1</v>
      </c>
    </row>
    <row r="1339" spans="1:14">
      <c r="A1339" s="28">
        <v>43735.833333333336</v>
      </c>
      <c r="B1339" s="28">
        <v>43735.666666666664</v>
      </c>
      <c r="C1339">
        <v>34964545</v>
      </c>
      <c r="D1339" t="s">
        <v>233</v>
      </c>
      <c r="G1339" t="s">
        <v>234</v>
      </c>
      <c r="I1339">
        <v>41.48</v>
      </c>
      <c r="J1339">
        <v>53.431038000000001</v>
      </c>
      <c r="K1339">
        <v>10.515859000000001</v>
      </c>
      <c r="L1339">
        <v>1.4368460000000001</v>
      </c>
      <c r="M1339" t="b">
        <v>1</v>
      </c>
      <c r="N1339">
        <v>1</v>
      </c>
    </row>
    <row r="1340" spans="1:14">
      <c r="A1340" s="28">
        <v>43735.875</v>
      </c>
      <c r="B1340" s="28">
        <v>43735.708333333336</v>
      </c>
      <c r="C1340">
        <v>34964545</v>
      </c>
      <c r="D1340" t="s">
        <v>233</v>
      </c>
      <c r="G1340" t="s">
        <v>234</v>
      </c>
      <c r="I1340">
        <v>48.43</v>
      </c>
      <c r="J1340">
        <v>62.105029999999999</v>
      </c>
      <c r="K1340">
        <v>12.012047000000001</v>
      </c>
      <c r="L1340">
        <v>1.667149</v>
      </c>
      <c r="M1340" t="b">
        <v>1</v>
      </c>
      <c r="N1340">
        <v>1</v>
      </c>
    </row>
    <row r="1341" spans="1:14">
      <c r="A1341" s="28">
        <v>43735.916666666664</v>
      </c>
      <c r="B1341" s="28">
        <v>43735.75</v>
      </c>
      <c r="C1341">
        <v>34964545</v>
      </c>
      <c r="D1341" t="s">
        <v>233</v>
      </c>
      <c r="G1341" t="s">
        <v>234</v>
      </c>
      <c r="I1341">
        <v>27.41</v>
      </c>
      <c r="J1341">
        <v>34.557057999999998</v>
      </c>
      <c r="K1341">
        <v>6.2598010000000004</v>
      </c>
      <c r="L1341">
        <v>0.89058999999999999</v>
      </c>
      <c r="M1341" t="b">
        <v>1</v>
      </c>
      <c r="N1341">
        <v>1</v>
      </c>
    </row>
    <row r="1342" spans="1:14">
      <c r="A1342" s="28">
        <v>43735.958333333336</v>
      </c>
      <c r="B1342" s="28">
        <v>43735.791666666664</v>
      </c>
      <c r="C1342">
        <v>34964545</v>
      </c>
      <c r="D1342" t="s">
        <v>233</v>
      </c>
      <c r="G1342" t="s">
        <v>234</v>
      </c>
      <c r="I1342">
        <v>22.85</v>
      </c>
      <c r="J1342">
        <v>27.160197</v>
      </c>
      <c r="K1342">
        <v>3.5935730000000001</v>
      </c>
      <c r="L1342">
        <v>0.71328999999999998</v>
      </c>
      <c r="M1342" t="b">
        <v>1</v>
      </c>
      <c r="N1342">
        <v>1</v>
      </c>
    </row>
    <row r="1343" spans="1:14">
      <c r="A1343" s="28">
        <v>43736</v>
      </c>
      <c r="B1343" s="28">
        <v>43735.833333333336</v>
      </c>
      <c r="C1343">
        <v>34964545</v>
      </c>
      <c r="D1343" t="s">
        <v>233</v>
      </c>
      <c r="G1343" t="s">
        <v>234</v>
      </c>
      <c r="I1343">
        <v>22.7</v>
      </c>
      <c r="J1343">
        <v>27.891355999999998</v>
      </c>
      <c r="K1343">
        <v>4.5030210000000004</v>
      </c>
      <c r="L1343">
        <v>0.69166899999999998</v>
      </c>
      <c r="M1343" t="b">
        <v>1</v>
      </c>
      <c r="N1343">
        <v>1</v>
      </c>
    </row>
    <row r="1344" spans="1:14">
      <c r="A1344" s="28">
        <v>43736.041666666664</v>
      </c>
      <c r="B1344" s="28">
        <v>43735.875</v>
      </c>
      <c r="C1344">
        <v>34964545</v>
      </c>
      <c r="D1344" t="s">
        <v>233</v>
      </c>
      <c r="G1344" t="s">
        <v>234</v>
      </c>
      <c r="I1344">
        <v>22.41</v>
      </c>
      <c r="J1344">
        <v>28.811903999999998</v>
      </c>
      <c r="K1344">
        <v>5.7255739999999999</v>
      </c>
      <c r="L1344">
        <v>0.68132999999999999</v>
      </c>
      <c r="M1344" t="b">
        <v>1</v>
      </c>
      <c r="N1344">
        <v>1</v>
      </c>
    </row>
    <row r="1345" spans="1:14">
      <c r="A1345" s="28">
        <v>43736.083333333336</v>
      </c>
      <c r="B1345" s="28">
        <v>43735.916666666664</v>
      </c>
      <c r="C1345">
        <v>34964545</v>
      </c>
      <c r="D1345" t="s">
        <v>233</v>
      </c>
      <c r="G1345" t="s">
        <v>234</v>
      </c>
      <c r="I1345">
        <v>21.29</v>
      </c>
      <c r="J1345">
        <v>25.790929999999999</v>
      </c>
      <c r="K1345">
        <v>3.9068770000000002</v>
      </c>
      <c r="L1345">
        <v>0.59572000000000003</v>
      </c>
      <c r="M1345" t="b">
        <v>1</v>
      </c>
      <c r="N1345">
        <v>1</v>
      </c>
    </row>
    <row r="1346" spans="1:14">
      <c r="A1346" s="28">
        <v>43736.125</v>
      </c>
      <c r="B1346" s="28">
        <v>43735.958333333336</v>
      </c>
      <c r="C1346">
        <v>34964545</v>
      </c>
      <c r="D1346" t="s">
        <v>233</v>
      </c>
      <c r="G1346" t="s">
        <v>234</v>
      </c>
      <c r="I1346">
        <v>19.34</v>
      </c>
      <c r="J1346">
        <v>23.710448</v>
      </c>
      <c r="K1346">
        <v>3.8426559999999998</v>
      </c>
      <c r="L1346">
        <v>0.52945900000000001</v>
      </c>
      <c r="M1346" t="b">
        <v>1</v>
      </c>
      <c r="N1346">
        <v>1</v>
      </c>
    </row>
    <row r="1347" spans="1:14">
      <c r="A1347" s="28">
        <v>43736.166666666664</v>
      </c>
      <c r="B1347" s="28">
        <v>43736</v>
      </c>
      <c r="C1347">
        <v>34964545</v>
      </c>
      <c r="D1347" t="s">
        <v>233</v>
      </c>
      <c r="G1347" t="s">
        <v>234</v>
      </c>
      <c r="I1347">
        <v>17.850000000000001</v>
      </c>
      <c r="J1347">
        <v>21.146156999999999</v>
      </c>
      <c r="K1347">
        <v>2.81853</v>
      </c>
      <c r="L1347">
        <v>0.479294</v>
      </c>
      <c r="M1347" t="b">
        <v>1</v>
      </c>
      <c r="N1347">
        <v>1</v>
      </c>
    </row>
    <row r="1348" spans="1:14">
      <c r="A1348" s="28">
        <v>43736.208333333336</v>
      </c>
      <c r="B1348" s="28">
        <v>43736.041666666664</v>
      </c>
      <c r="C1348">
        <v>34964545</v>
      </c>
      <c r="D1348" t="s">
        <v>233</v>
      </c>
      <c r="G1348" t="s">
        <v>234</v>
      </c>
      <c r="I1348">
        <v>17.3</v>
      </c>
      <c r="J1348">
        <v>20.470592</v>
      </c>
      <c r="K1348">
        <v>2.724135</v>
      </c>
      <c r="L1348">
        <v>0.44979000000000002</v>
      </c>
      <c r="M1348" t="b">
        <v>1</v>
      </c>
      <c r="N1348">
        <v>1</v>
      </c>
    </row>
    <row r="1349" spans="1:14">
      <c r="A1349" s="28">
        <v>43736.25</v>
      </c>
      <c r="B1349" s="28">
        <v>43736.083333333336</v>
      </c>
      <c r="C1349">
        <v>34964545</v>
      </c>
      <c r="D1349" t="s">
        <v>233</v>
      </c>
      <c r="G1349" t="s">
        <v>234</v>
      </c>
      <c r="I1349">
        <v>16.010000000000002</v>
      </c>
      <c r="J1349">
        <v>18.859555</v>
      </c>
      <c r="K1349">
        <v>2.4948969999999999</v>
      </c>
      <c r="L1349">
        <v>0.350491</v>
      </c>
      <c r="M1349" t="b">
        <v>1</v>
      </c>
      <c r="N1349">
        <v>1</v>
      </c>
    </row>
    <row r="1350" spans="1:14">
      <c r="A1350" s="28">
        <v>43736.291666666664</v>
      </c>
      <c r="B1350" s="28">
        <v>43736.125</v>
      </c>
      <c r="C1350">
        <v>34964545</v>
      </c>
      <c r="D1350" t="s">
        <v>233</v>
      </c>
      <c r="G1350" t="s">
        <v>234</v>
      </c>
      <c r="I1350">
        <v>15.42</v>
      </c>
      <c r="J1350">
        <v>18.205105</v>
      </c>
      <c r="K1350">
        <v>2.4781550000000001</v>
      </c>
      <c r="L1350">
        <v>0.305284</v>
      </c>
      <c r="M1350" t="b">
        <v>1</v>
      </c>
      <c r="N1350">
        <v>1</v>
      </c>
    </row>
    <row r="1351" spans="1:14">
      <c r="A1351" s="28">
        <v>43736.333333333336</v>
      </c>
      <c r="B1351" s="28">
        <v>43736.166666666664</v>
      </c>
      <c r="C1351">
        <v>34964545</v>
      </c>
      <c r="D1351" t="s">
        <v>233</v>
      </c>
      <c r="G1351" t="s">
        <v>234</v>
      </c>
      <c r="I1351">
        <v>14.24</v>
      </c>
      <c r="J1351">
        <v>16.841304999999998</v>
      </c>
      <c r="K1351">
        <v>2.3173029999999999</v>
      </c>
      <c r="L1351">
        <v>0.28233599999999998</v>
      </c>
      <c r="M1351" t="b">
        <v>1</v>
      </c>
      <c r="N1351">
        <v>1</v>
      </c>
    </row>
    <row r="1352" spans="1:14">
      <c r="A1352" s="28">
        <v>43736.375</v>
      </c>
      <c r="B1352" s="28">
        <v>43736.208333333336</v>
      </c>
      <c r="C1352">
        <v>34964545</v>
      </c>
      <c r="D1352" t="s">
        <v>233</v>
      </c>
      <c r="G1352" t="s">
        <v>234</v>
      </c>
      <c r="I1352">
        <v>16.309999999999999</v>
      </c>
      <c r="J1352">
        <v>19.012288000000002</v>
      </c>
      <c r="K1352">
        <v>2.3788800000000001</v>
      </c>
      <c r="L1352">
        <v>0.321741</v>
      </c>
      <c r="M1352" t="b">
        <v>1</v>
      </c>
      <c r="N1352">
        <v>1</v>
      </c>
    </row>
    <row r="1353" spans="1:14">
      <c r="A1353" s="28">
        <v>43736.416666666664</v>
      </c>
      <c r="B1353" s="28">
        <v>43736.25</v>
      </c>
      <c r="C1353">
        <v>34964545</v>
      </c>
      <c r="D1353" t="s">
        <v>233</v>
      </c>
      <c r="G1353" t="s">
        <v>234</v>
      </c>
      <c r="I1353">
        <v>15.89</v>
      </c>
      <c r="J1353">
        <v>18.181533999999999</v>
      </c>
      <c r="K1353">
        <v>1.994848</v>
      </c>
      <c r="L1353">
        <v>0.30001899999999998</v>
      </c>
      <c r="M1353" t="b">
        <v>1</v>
      </c>
      <c r="N1353">
        <v>1</v>
      </c>
    </row>
    <row r="1354" spans="1:14">
      <c r="A1354" s="28">
        <v>43736.458333333336</v>
      </c>
      <c r="B1354" s="28">
        <v>43736.291666666664</v>
      </c>
      <c r="C1354">
        <v>34964545</v>
      </c>
      <c r="D1354" t="s">
        <v>233</v>
      </c>
      <c r="G1354" t="s">
        <v>234</v>
      </c>
      <c r="I1354">
        <v>18.41</v>
      </c>
      <c r="J1354">
        <v>21.601120999999999</v>
      </c>
      <c r="K1354">
        <v>2.8406189999999998</v>
      </c>
      <c r="L1354">
        <v>0.35050199999999998</v>
      </c>
      <c r="M1354" t="b">
        <v>1</v>
      </c>
      <c r="N1354">
        <v>1</v>
      </c>
    </row>
    <row r="1355" spans="1:14">
      <c r="A1355" s="28">
        <v>43736.5</v>
      </c>
      <c r="B1355" s="28">
        <v>43736.333333333336</v>
      </c>
      <c r="C1355">
        <v>34964545</v>
      </c>
      <c r="D1355" t="s">
        <v>233</v>
      </c>
      <c r="G1355" t="s">
        <v>234</v>
      </c>
      <c r="I1355">
        <v>18.14</v>
      </c>
      <c r="J1355">
        <v>23.409678</v>
      </c>
      <c r="K1355">
        <v>4.8467919999999998</v>
      </c>
      <c r="L1355">
        <v>0.41955300000000001</v>
      </c>
      <c r="M1355" t="b">
        <v>1</v>
      </c>
      <c r="N1355">
        <v>1</v>
      </c>
    </row>
    <row r="1356" spans="1:14">
      <c r="A1356" s="28">
        <v>43736.541666666664</v>
      </c>
      <c r="B1356" s="28">
        <v>43736.375</v>
      </c>
      <c r="C1356">
        <v>34964545</v>
      </c>
      <c r="D1356" t="s">
        <v>233</v>
      </c>
      <c r="G1356" t="s">
        <v>234</v>
      </c>
      <c r="I1356">
        <v>22.96</v>
      </c>
      <c r="J1356">
        <v>30.529617999999999</v>
      </c>
      <c r="K1356">
        <v>6.9788629999999996</v>
      </c>
      <c r="L1356">
        <v>0.59075500000000003</v>
      </c>
      <c r="M1356" t="b">
        <v>1</v>
      </c>
      <c r="N1356">
        <v>1</v>
      </c>
    </row>
    <row r="1357" spans="1:14">
      <c r="A1357" s="28">
        <v>43736.583333333336</v>
      </c>
      <c r="B1357" s="28">
        <v>43736.416666666664</v>
      </c>
      <c r="C1357">
        <v>34964545</v>
      </c>
      <c r="D1357" t="s">
        <v>233</v>
      </c>
      <c r="G1357" t="s">
        <v>234</v>
      </c>
      <c r="I1357">
        <v>20.96</v>
      </c>
      <c r="J1357">
        <v>27.017351000000001</v>
      </c>
      <c r="K1357">
        <v>5.583602</v>
      </c>
      <c r="L1357">
        <v>0.474582</v>
      </c>
      <c r="M1357" t="b">
        <v>1</v>
      </c>
      <c r="N1357">
        <v>1</v>
      </c>
    </row>
    <row r="1358" spans="1:14">
      <c r="A1358" s="28">
        <v>43736.625</v>
      </c>
      <c r="B1358" s="28">
        <v>43736.458333333336</v>
      </c>
      <c r="C1358">
        <v>34964545</v>
      </c>
      <c r="D1358" t="s">
        <v>233</v>
      </c>
      <c r="G1358" t="s">
        <v>234</v>
      </c>
      <c r="I1358">
        <v>21.87</v>
      </c>
      <c r="J1358">
        <v>28.424327999999999</v>
      </c>
      <c r="K1358">
        <v>6.0422469999999997</v>
      </c>
      <c r="L1358">
        <v>0.51708100000000001</v>
      </c>
      <c r="M1358" t="b">
        <v>1</v>
      </c>
      <c r="N1358">
        <v>1</v>
      </c>
    </row>
    <row r="1359" spans="1:14">
      <c r="A1359" s="28">
        <v>43736.666666666664</v>
      </c>
      <c r="B1359" s="28">
        <v>43736.5</v>
      </c>
      <c r="C1359">
        <v>34964545</v>
      </c>
      <c r="D1359" t="s">
        <v>233</v>
      </c>
      <c r="G1359" t="s">
        <v>234</v>
      </c>
      <c r="I1359">
        <v>21.04</v>
      </c>
      <c r="J1359">
        <v>25.022887000000001</v>
      </c>
      <c r="K1359">
        <v>3.548565</v>
      </c>
      <c r="L1359">
        <v>0.43182300000000001</v>
      </c>
      <c r="M1359" t="b">
        <v>1</v>
      </c>
      <c r="N1359">
        <v>1</v>
      </c>
    </row>
    <row r="1360" spans="1:14">
      <c r="A1360" s="28">
        <v>43736.708333333336</v>
      </c>
      <c r="B1360" s="28">
        <v>43736.541666666664</v>
      </c>
      <c r="C1360">
        <v>34964545</v>
      </c>
      <c r="D1360" t="s">
        <v>233</v>
      </c>
      <c r="G1360" t="s">
        <v>234</v>
      </c>
      <c r="I1360">
        <v>26.7</v>
      </c>
      <c r="J1360">
        <v>32.029094999999998</v>
      </c>
      <c r="K1360">
        <v>4.7264270000000002</v>
      </c>
      <c r="L1360">
        <v>0.60016800000000003</v>
      </c>
      <c r="M1360" t="b">
        <v>1</v>
      </c>
      <c r="N1360">
        <v>1</v>
      </c>
    </row>
    <row r="1361" spans="1:14">
      <c r="A1361" s="28">
        <v>43736.75</v>
      </c>
      <c r="B1361" s="28">
        <v>43736.583333333336</v>
      </c>
      <c r="C1361">
        <v>34964545</v>
      </c>
      <c r="D1361" t="s">
        <v>233</v>
      </c>
      <c r="G1361" t="s">
        <v>234</v>
      </c>
      <c r="I1361">
        <v>22.67</v>
      </c>
      <c r="J1361">
        <v>29.908753999999998</v>
      </c>
      <c r="K1361">
        <v>6.5877489999999996</v>
      </c>
      <c r="L1361">
        <v>0.647671</v>
      </c>
      <c r="M1361" t="b">
        <v>1</v>
      </c>
      <c r="N1361">
        <v>1</v>
      </c>
    </row>
    <row r="1362" spans="1:14">
      <c r="A1362" s="28">
        <v>43736.791666666664</v>
      </c>
      <c r="B1362" s="28">
        <v>43736.625</v>
      </c>
      <c r="C1362">
        <v>34964545</v>
      </c>
      <c r="D1362" t="s">
        <v>233</v>
      </c>
      <c r="G1362" t="s">
        <v>234</v>
      </c>
      <c r="I1362">
        <v>29.37</v>
      </c>
      <c r="J1362">
        <v>38.097467000000002</v>
      </c>
      <c r="K1362">
        <v>7.7512819999999998</v>
      </c>
      <c r="L1362">
        <v>0.97701800000000005</v>
      </c>
      <c r="M1362" t="b">
        <v>1</v>
      </c>
      <c r="N1362">
        <v>1</v>
      </c>
    </row>
    <row r="1363" spans="1:14">
      <c r="A1363" s="28">
        <v>43736.833333333336</v>
      </c>
      <c r="B1363" s="28">
        <v>43736.666666666664</v>
      </c>
      <c r="C1363">
        <v>34964545</v>
      </c>
      <c r="D1363" t="s">
        <v>233</v>
      </c>
      <c r="G1363" t="s">
        <v>234</v>
      </c>
      <c r="I1363">
        <v>27.74</v>
      </c>
      <c r="J1363">
        <v>36.594586999999997</v>
      </c>
      <c r="K1363">
        <v>7.8097260000000004</v>
      </c>
      <c r="L1363">
        <v>1.040694</v>
      </c>
      <c r="M1363" t="b">
        <v>1</v>
      </c>
      <c r="N1363">
        <v>1</v>
      </c>
    </row>
    <row r="1364" spans="1:14">
      <c r="A1364" s="28">
        <v>43736.875</v>
      </c>
      <c r="B1364" s="28">
        <v>43736.708333333336</v>
      </c>
      <c r="C1364">
        <v>34964545</v>
      </c>
      <c r="D1364" t="s">
        <v>233</v>
      </c>
      <c r="G1364" t="s">
        <v>234</v>
      </c>
      <c r="I1364">
        <v>33.22</v>
      </c>
      <c r="J1364">
        <v>41.372718999999996</v>
      </c>
      <c r="K1364">
        <v>6.8053369999999997</v>
      </c>
      <c r="L1364">
        <v>1.344049</v>
      </c>
      <c r="M1364" t="b">
        <v>1</v>
      </c>
      <c r="N1364">
        <v>1</v>
      </c>
    </row>
    <row r="1365" spans="1:14">
      <c r="A1365" s="28">
        <v>43736.916666666664</v>
      </c>
      <c r="B1365" s="28">
        <v>43736.75</v>
      </c>
      <c r="C1365">
        <v>34964545</v>
      </c>
      <c r="D1365" t="s">
        <v>233</v>
      </c>
      <c r="G1365" t="s">
        <v>234</v>
      </c>
      <c r="I1365">
        <v>18.87</v>
      </c>
      <c r="J1365">
        <v>24.696525999999999</v>
      </c>
      <c r="K1365">
        <v>5.0988610000000003</v>
      </c>
      <c r="L1365">
        <v>0.72349799999999997</v>
      </c>
      <c r="M1365" t="b">
        <v>1</v>
      </c>
      <c r="N1365">
        <v>1</v>
      </c>
    </row>
    <row r="1366" spans="1:14">
      <c r="A1366" s="28">
        <v>43736.958333333336</v>
      </c>
      <c r="B1366" s="28">
        <v>43736.791666666664</v>
      </c>
      <c r="C1366">
        <v>34964545</v>
      </c>
      <c r="D1366" t="s">
        <v>233</v>
      </c>
      <c r="G1366" t="s">
        <v>234</v>
      </c>
      <c r="I1366">
        <v>33.369999999999997</v>
      </c>
      <c r="J1366">
        <v>38.284581000000003</v>
      </c>
      <c r="K1366">
        <v>3.7029740000000002</v>
      </c>
      <c r="L1366">
        <v>1.20994</v>
      </c>
      <c r="M1366" t="b">
        <v>1</v>
      </c>
      <c r="N1366">
        <v>1</v>
      </c>
    </row>
    <row r="1367" spans="1:14">
      <c r="A1367" s="28">
        <v>43737</v>
      </c>
      <c r="B1367" s="28">
        <v>43736.833333333336</v>
      </c>
      <c r="C1367">
        <v>34964545</v>
      </c>
      <c r="D1367" t="s">
        <v>233</v>
      </c>
      <c r="G1367" t="s">
        <v>234</v>
      </c>
      <c r="I1367">
        <v>20.94</v>
      </c>
      <c r="J1367">
        <v>27.166761000000001</v>
      </c>
      <c r="K1367">
        <v>5.5095200000000002</v>
      </c>
      <c r="L1367">
        <v>0.71474199999999999</v>
      </c>
      <c r="M1367" t="b">
        <v>1</v>
      </c>
      <c r="N1367">
        <v>1</v>
      </c>
    </row>
    <row r="1368" spans="1:14">
      <c r="A1368" s="28">
        <v>43737.041666666664</v>
      </c>
      <c r="B1368" s="28">
        <v>43736.875</v>
      </c>
      <c r="C1368">
        <v>34964545</v>
      </c>
      <c r="D1368" t="s">
        <v>233</v>
      </c>
      <c r="G1368" t="s">
        <v>234</v>
      </c>
      <c r="I1368">
        <v>24.54</v>
      </c>
      <c r="J1368">
        <v>31.840630999999998</v>
      </c>
      <c r="K1368">
        <v>6.4813109999999998</v>
      </c>
      <c r="L1368">
        <v>0.81765399999999999</v>
      </c>
      <c r="M1368" t="b">
        <v>1</v>
      </c>
      <c r="N1368">
        <v>1</v>
      </c>
    </row>
    <row r="1369" spans="1:14">
      <c r="A1369" s="28">
        <v>43737.083333333336</v>
      </c>
      <c r="B1369" s="28">
        <v>43736.916666666664</v>
      </c>
      <c r="C1369">
        <v>34964545</v>
      </c>
      <c r="D1369" t="s">
        <v>233</v>
      </c>
      <c r="G1369" t="s">
        <v>234</v>
      </c>
      <c r="I1369">
        <v>21.59</v>
      </c>
      <c r="J1369">
        <v>27.262305999999999</v>
      </c>
      <c r="K1369">
        <v>4.8783269999999996</v>
      </c>
      <c r="L1369">
        <v>0.79481299999999999</v>
      </c>
      <c r="M1369" t="b">
        <v>1</v>
      </c>
      <c r="N1369">
        <v>1</v>
      </c>
    </row>
    <row r="1370" spans="1:14">
      <c r="A1370" s="28">
        <v>43737.125</v>
      </c>
      <c r="B1370" s="28">
        <v>43736.958333333336</v>
      </c>
      <c r="C1370">
        <v>34964545</v>
      </c>
      <c r="D1370" t="s">
        <v>233</v>
      </c>
      <c r="G1370" t="s">
        <v>234</v>
      </c>
      <c r="I1370">
        <v>16.38</v>
      </c>
      <c r="J1370">
        <v>22.806719999999999</v>
      </c>
      <c r="K1370">
        <v>5.8298620000000003</v>
      </c>
      <c r="L1370">
        <v>0.60185900000000003</v>
      </c>
      <c r="M1370" t="b">
        <v>1</v>
      </c>
      <c r="N1370">
        <v>1</v>
      </c>
    </row>
    <row r="1371" spans="1:14">
      <c r="A1371" s="28">
        <v>43737.166666666664</v>
      </c>
      <c r="B1371" s="28">
        <v>43737</v>
      </c>
      <c r="C1371">
        <v>34964545</v>
      </c>
      <c r="D1371" t="s">
        <v>233</v>
      </c>
      <c r="G1371" t="s">
        <v>234</v>
      </c>
      <c r="I1371">
        <v>12.85</v>
      </c>
      <c r="J1371">
        <v>16.880192000000001</v>
      </c>
      <c r="K1371">
        <v>3.5931250000000001</v>
      </c>
      <c r="L1371">
        <v>0.43873499999999999</v>
      </c>
      <c r="M1371" t="b">
        <v>1</v>
      </c>
      <c r="N1371">
        <v>1</v>
      </c>
    </row>
    <row r="1372" spans="1:14">
      <c r="A1372" s="28">
        <v>43737.208333333336</v>
      </c>
      <c r="B1372" s="28">
        <v>43737.041666666664</v>
      </c>
      <c r="C1372">
        <v>34964545</v>
      </c>
      <c r="D1372" t="s">
        <v>233</v>
      </c>
      <c r="G1372" t="s">
        <v>234</v>
      </c>
      <c r="I1372">
        <v>13.82</v>
      </c>
      <c r="J1372">
        <v>18.792209</v>
      </c>
      <c r="K1372">
        <v>4.5510679999999999</v>
      </c>
      <c r="L1372">
        <v>0.41697499999999998</v>
      </c>
      <c r="M1372" t="b">
        <v>1</v>
      </c>
      <c r="N1372">
        <v>1</v>
      </c>
    </row>
    <row r="1373" spans="1:14">
      <c r="A1373" s="28">
        <v>43737.25</v>
      </c>
      <c r="B1373" s="28">
        <v>43737.083333333336</v>
      </c>
      <c r="C1373">
        <v>34964545</v>
      </c>
      <c r="D1373" t="s">
        <v>233</v>
      </c>
      <c r="G1373" t="s">
        <v>234</v>
      </c>
      <c r="I1373">
        <v>13.9</v>
      </c>
      <c r="J1373">
        <v>19.339098</v>
      </c>
      <c r="K1373">
        <v>5.041404</v>
      </c>
      <c r="L1373">
        <v>0.40185999999999999</v>
      </c>
      <c r="M1373" t="b">
        <v>1</v>
      </c>
      <c r="N1373">
        <v>1</v>
      </c>
    </row>
    <row r="1374" spans="1:14">
      <c r="A1374" s="28">
        <v>43737.291666666664</v>
      </c>
      <c r="B1374" s="28">
        <v>43737.125</v>
      </c>
      <c r="C1374">
        <v>34964545</v>
      </c>
      <c r="D1374" t="s">
        <v>233</v>
      </c>
      <c r="G1374" t="s">
        <v>234</v>
      </c>
      <c r="I1374">
        <v>11.56</v>
      </c>
      <c r="J1374">
        <v>16.415400000000002</v>
      </c>
      <c r="K1374">
        <v>4.534535</v>
      </c>
      <c r="L1374">
        <v>0.32253100000000001</v>
      </c>
      <c r="M1374" t="b">
        <v>1</v>
      </c>
      <c r="N1374">
        <v>1</v>
      </c>
    </row>
    <row r="1375" spans="1:14">
      <c r="A1375" s="28">
        <v>43737.333333333336</v>
      </c>
      <c r="B1375" s="28">
        <v>43737.166666666664</v>
      </c>
      <c r="C1375">
        <v>34964545</v>
      </c>
      <c r="D1375" t="s">
        <v>233</v>
      </c>
      <c r="G1375" t="s">
        <v>234</v>
      </c>
      <c r="I1375">
        <v>13.09</v>
      </c>
      <c r="J1375">
        <v>16.85397</v>
      </c>
      <c r="K1375">
        <v>3.4279160000000002</v>
      </c>
      <c r="L1375">
        <v>0.33688800000000002</v>
      </c>
      <c r="M1375" t="b">
        <v>1</v>
      </c>
      <c r="N1375">
        <v>1</v>
      </c>
    </row>
    <row r="1376" spans="1:14">
      <c r="A1376" s="28">
        <v>43737.375</v>
      </c>
      <c r="B1376" s="28">
        <v>43737.208333333336</v>
      </c>
      <c r="C1376">
        <v>34964545</v>
      </c>
      <c r="D1376" t="s">
        <v>233</v>
      </c>
      <c r="G1376" t="s">
        <v>234</v>
      </c>
      <c r="I1376">
        <v>12.8</v>
      </c>
      <c r="J1376">
        <v>15.760821999999999</v>
      </c>
      <c r="K1376">
        <v>2.6404610000000002</v>
      </c>
      <c r="L1376">
        <v>0.31619399999999998</v>
      </c>
      <c r="M1376" t="b">
        <v>1</v>
      </c>
      <c r="N1376">
        <v>1</v>
      </c>
    </row>
    <row r="1377" spans="1:14">
      <c r="A1377" s="28">
        <v>43737.416666666664</v>
      </c>
      <c r="B1377" s="28">
        <v>43737.25</v>
      </c>
      <c r="C1377">
        <v>34964545</v>
      </c>
      <c r="D1377" t="s">
        <v>233</v>
      </c>
      <c r="G1377" t="s">
        <v>234</v>
      </c>
      <c r="I1377">
        <v>12.68</v>
      </c>
      <c r="J1377">
        <v>14.511839999999999</v>
      </c>
      <c r="K1377">
        <v>1.528559</v>
      </c>
      <c r="L1377">
        <v>0.307448</v>
      </c>
      <c r="M1377" t="b">
        <v>1</v>
      </c>
      <c r="N1377">
        <v>1</v>
      </c>
    </row>
    <row r="1378" spans="1:14">
      <c r="A1378" s="28">
        <v>43737.458333333336</v>
      </c>
      <c r="B1378" s="28">
        <v>43737.291666666664</v>
      </c>
      <c r="C1378">
        <v>34964545</v>
      </c>
      <c r="D1378" t="s">
        <v>233</v>
      </c>
      <c r="G1378" t="s">
        <v>234</v>
      </c>
      <c r="I1378">
        <v>12.26</v>
      </c>
      <c r="J1378">
        <v>14.136144</v>
      </c>
      <c r="K1378">
        <v>1.6242300000000001</v>
      </c>
      <c r="L1378">
        <v>0.25358000000000003</v>
      </c>
      <c r="M1378" t="b">
        <v>1</v>
      </c>
      <c r="N1378">
        <v>1</v>
      </c>
    </row>
    <row r="1379" spans="1:14">
      <c r="A1379" s="28">
        <v>43737.5</v>
      </c>
      <c r="B1379" s="28">
        <v>43737.333333333336</v>
      </c>
      <c r="C1379">
        <v>34964545</v>
      </c>
      <c r="D1379" t="s">
        <v>233</v>
      </c>
      <c r="G1379" t="s">
        <v>234</v>
      </c>
      <c r="I1379">
        <v>15.44</v>
      </c>
      <c r="J1379">
        <v>19.802040000000002</v>
      </c>
      <c r="K1379">
        <v>4.000159</v>
      </c>
      <c r="L1379">
        <v>0.36104799999999998</v>
      </c>
      <c r="M1379" t="b">
        <v>1</v>
      </c>
      <c r="N1379">
        <v>1</v>
      </c>
    </row>
    <row r="1380" spans="1:14">
      <c r="A1380" s="28">
        <v>43737.541666666664</v>
      </c>
      <c r="B1380" s="28">
        <v>43737.375</v>
      </c>
      <c r="C1380">
        <v>34964545</v>
      </c>
      <c r="D1380" t="s">
        <v>233</v>
      </c>
      <c r="G1380" t="s">
        <v>234</v>
      </c>
      <c r="I1380">
        <v>17.86</v>
      </c>
      <c r="J1380">
        <v>25.713456000000001</v>
      </c>
      <c r="K1380">
        <v>7.3846189999999998</v>
      </c>
      <c r="L1380">
        <v>0.47050399999999998</v>
      </c>
      <c r="M1380" t="b">
        <v>1</v>
      </c>
      <c r="N1380">
        <v>1</v>
      </c>
    </row>
    <row r="1381" spans="1:14">
      <c r="A1381" s="28">
        <v>43737.583333333336</v>
      </c>
      <c r="B1381" s="28">
        <v>43737.416666666664</v>
      </c>
      <c r="C1381">
        <v>34964545</v>
      </c>
      <c r="D1381" t="s">
        <v>233</v>
      </c>
      <c r="G1381" t="s">
        <v>234</v>
      </c>
      <c r="I1381">
        <v>19.3</v>
      </c>
      <c r="J1381">
        <v>25.622240999999999</v>
      </c>
      <c r="K1381">
        <v>5.7654839999999998</v>
      </c>
      <c r="L1381">
        <v>0.56092399999999998</v>
      </c>
      <c r="M1381" t="b">
        <v>1</v>
      </c>
      <c r="N1381">
        <v>1</v>
      </c>
    </row>
    <row r="1382" spans="1:14">
      <c r="A1382" s="28">
        <v>43737.625</v>
      </c>
      <c r="B1382" s="28">
        <v>43737.458333333336</v>
      </c>
      <c r="C1382">
        <v>34964545</v>
      </c>
      <c r="D1382" t="s">
        <v>233</v>
      </c>
      <c r="G1382" t="s">
        <v>234</v>
      </c>
      <c r="I1382">
        <v>25.88</v>
      </c>
      <c r="J1382">
        <v>33.474822000000003</v>
      </c>
      <c r="K1382">
        <v>6.7434940000000001</v>
      </c>
      <c r="L1382">
        <v>0.84799500000000005</v>
      </c>
      <c r="M1382" t="b">
        <v>1</v>
      </c>
      <c r="N1382">
        <v>1</v>
      </c>
    </row>
    <row r="1383" spans="1:14">
      <c r="A1383" s="28">
        <v>43737.666666666664</v>
      </c>
      <c r="B1383" s="28">
        <v>43737.5</v>
      </c>
      <c r="C1383">
        <v>34964545</v>
      </c>
      <c r="D1383" t="s">
        <v>233</v>
      </c>
      <c r="G1383" t="s">
        <v>234</v>
      </c>
      <c r="I1383">
        <v>22.66</v>
      </c>
      <c r="J1383">
        <v>29.413046999999999</v>
      </c>
      <c r="K1383">
        <v>5.8731429999999998</v>
      </c>
      <c r="L1383">
        <v>0.87740399999999996</v>
      </c>
      <c r="M1383" t="b">
        <v>1</v>
      </c>
      <c r="N1383">
        <v>1</v>
      </c>
    </row>
    <row r="1384" spans="1:14">
      <c r="A1384" s="28">
        <v>43737.708333333336</v>
      </c>
      <c r="B1384" s="28">
        <v>43737.541666666664</v>
      </c>
      <c r="C1384">
        <v>34964545</v>
      </c>
      <c r="D1384" t="s">
        <v>233</v>
      </c>
      <c r="G1384" t="s">
        <v>234</v>
      </c>
      <c r="I1384">
        <v>23.7</v>
      </c>
      <c r="J1384">
        <v>31.143329000000001</v>
      </c>
      <c r="K1384">
        <v>6.4348549999999998</v>
      </c>
      <c r="L1384">
        <v>1.007641</v>
      </c>
      <c r="M1384" t="b">
        <v>1</v>
      </c>
      <c r="N1384">
        <v>1</v>
      </c>
    </row>
    <row r="1385" spans="1:14">
      <c r="A1385" s="28">
        <v>43737.75</v>
      </c>
      <c r="B1385" s="28">
        <v>43737.583333333336</v>
      </c>
      <c r="C1385">
        <v>34964545</v>
      </c>
      <c r="D1385" t="s">
        <v>233</v>
      </c>
      <c r="G1385" t="s">
        <v>234</v>
      </c>
      <c r="I1385">
        <v>23.04</v>
      </c>
      <c r="J1385">
        <v>30.113534999999999</v>
      </c>
      <c r="K1385">
        <v>6.0880919999999996</v>
      </c>
      <c r="L1385">
        <v>0.98711000000000004</v>
      </c>
      <c r="M1385" t="b">
        <v>1</v>
      </c>
      <c r="N1385">
        <v>1</v>
      </c>
    </row>
    <row r="1386" spans="1:14">
      <c r="A1386" s="28">
        <v>43737.791666666664</v>
      </c>
      <c r="B1386" s="28">
        <v>43737.625</v>
      </c>
      <c r="C1386">
        <v>34964545</v>
      </c>
      <c r="D1386" t="s">
        <v>233</v>
      </c>
      <c r="G1386" t="s">
        <v>234</v>
      </c>
      <c r="I1386">
        <v>31.05</v>
      </c>
      <c r="J1386">
        <v>38.758310000000002</v>
      </c>
      <c r="K1386">
        <v>6.3060169999999998</v>
      </c>
      <c r="L1386">
        <v>1.404792</v>
      </c>
      <c r="M1386" t="b">
        <v>1</v>
      </c>
      <c r="N1386">
        <v>1</v>
      </c>
    </row>
    <row r="1387" spans="1:14">
      <c r="A1387" s="28">
        <v>43737.833333333336</v>
      </c>
      <c r="B1387" s="28">
        <v>43737.666666666664</v>
      </c>
      <c r="C1387">
        <v>34964545</v>
      </c>
      <c r="D1387" t="s">
        <v>233</v>
      </c>
      <c r="G1387" t="s">
        <v>234</v>
      </c>
      <c r="I1387">
        <v>41.99</v>
      </c>
      <c r="J1387">
        <v>56.192790000000002</v>
      </c>
      <c r="K1387">
        <v>12.323373</v>
      </c>
      <c r="L1387">
        <v>1.8810830000000001</v>
      </c>
      <c r="M1387" t="b">
        <v>1</v>
      </c>
      <c r="N1387">
        <v>1</v>
      </c>
    </row>
    <row r="1388" spans="1:14">
      <c r="A1388" s="28">
        <v>43737.875</v>
      </c>
      <c r="B1388" s="28">
        <v>43737.708333333336</v>
      </c>
      <c r="C1388">
        <v>34964545</v>
      </c>
      <c r="D1388" t="s">
        <v>233</v>
      </c>
      <c r="G1388" t="s">
        <v>234</v>
      </c>
      <c r="I1388">
        <v>30.58</v>
      </c>
      <c r="J1388">
        <v>40.670054</v>
      </c>
      <c r="K1388">
        <v>8.7014429999999994</v>
      </c>
      <c r="L1388">
        <v>1.387777</v>
      </c>
      <c r="M1388" t="b">
        <v>1</v>
      </c>
      <c r="N1388">
        <v>1</v>
      </c>
    </row>
    <row r="1389" spans="1:14">
      <c r="A1389" s="28">
        <v>43737.916666666664</v>
      </c>
      <c r="B1389" s="28">
        <v>43737.75</v>
      </c>
      <c r="C1389">
        <v>34964545</v>
      </c>
      <c r="D1389" t="s">
        <v>233</v>
      </c>
      <c r="G1389" t="s">
        <v>234</v>
      </c>
      <c r="I1389">
        <v>22.05</v>
      </c>
      <c r="J1389">
        <v>29.162410999999999</v>
      </c>
      <c r="K1389">
        <v>6.1517210000000002</v>
      </c>
      <c r="L1389">
        <v>0.95735599999999998</v>
      </c>
      <c r="M1389" t="b">
        <v>1</v>
      </c>
      <c r="N1389">
        <v>1</v>
      </c>
    </row>
    <row r="1390" spans="1:14">
      <c r="A1390" s="28">
        <v>43737.958333333336</v>
      </c>
      <c r="B1390" s="28">
        <v>43737.791666666664</v>
      </c>
      <c r="C1390">
        <v>34964545</v>
      </c>
      <c r="D1390" t="s">
        <v>233</v>
      </c>
      <c r="G1390" t="s">
        <v>234</v>
      </c>
      <c r="I1390">
        <v>37.590000000000003</v>
      </c>
      <c r="J1390">
        <v>52.651004</v>
      </c>
      <c r="K1390">
        <v>13.503987</v>
      </c>
      <c r="L1390">
        <v>1.5536829999999999</v>
      </c>
      <c r="M1390" t="b">
        <v>1</v>
      </c>
      <c r="N1390">
        <v>1</v>
      </c>
    </row>
    <row r="1391" spans="1:14">
      <c r="A1391" s="28">
        <v>43738</v>
      </c>
      <c r="B1391" s="28">
        <v>43737.833333333336</v>
      </c>
      <c r="C1391">
        <v>34964545</v>
      </c>
      <c r="D1391" t="s">
        <v>233</v>
      </c>
      <c r="G1391" t="s">
        <v>234</v>
      </c>
      <c r="I1391">
        <v>22.53</v>
      </c>
      <c r="J1391">
        <v>29.758635000000002</v>
      </c>
      <c r="K1391">
        <v>6.3466040000000001</v>
      </c>
      <c r="L1391">
        <v>0.88119800000000004</v>
      </c>
      <c r="M1391" t="b">
        <v>1</v>
      </c>
      <c r="N1391">
        <v>1</v>
      </c>
    </row>
    <row r="1392" spans="1:14">
      <c r="A1392" s="28">
        <v>43738.041666666664</v>
      </c>
      <c r="B1392" s="28">
        <v>43737.875</v>
      </c>
      <c r="C1392">
        <v>34964545</v>
      </c>
      <c r="D1392" t="s">
        <v>233</v>
      </c>
      <c r="G1392" t="s">
        <v>234</v>
      </c>
      <c r="I1392">
        <v>21.14</v>
      </c>
      <c r="J1392">
        <v>28.246711999999999</v>
      </c>
      <c r="K1392">
        <v>6.3968220000000002</v>
      </c>
      <c r="L1392">
        <v>0.70572400000000002</v>
      </c>
      <c r="M1392" t="b">
        <v>1</v>
      </c>
      <c r="N1392">
        <v>1</v>
      </c>
    </row>
    <row r="1393" spans="1:14">
      <c r="A1393" s="28">
        <v>43738.083333333336</v>
      </c>
      <c r="B1393" s="28">
        <v>43737.916666666664</v>
      </c>
      <c r="C1393">
        <v>34964545</v>
      </c>
      <c r="D1393" t="s">
        <v>233</v>
      </c>
      <c r="G1393" t="s">
        <v>234</v>
      </c>
      <c r="I1393">
        <v>20.75</v>
      </c>
      <c r="J1393">
        <v>24.141656999999999</v>
      </c>
      <c r="K1393">
        <v>2.7421289999999998</v>
      </c>
      <c r="L1393">
        <v>0.65119400000000005</v>
      </c>
      <c r="M1393" t="b">
        <v>1</v>
      </c>
      <c r="N1393">
        <v>1</v>
      </c>
    </row>
    <row r="1394" spans="1:14">
      <c r="A1394" s="28">
        <v>43738.125</v>
      </c>
      <c r="B1394" s="28">
        <v>43737.958333333336</v>
      </c>
      <c r="C1394">
        <v>34964545</v>
      </c>
      <c r="D1394" t="s">
        <v>233</v>
      </c>
      <c r="G1394" t="s">
        <v>234</v>
      </c>
      <c r="I1394">
        <v>17.79</v>
      </c>
      <c r="J1394">
        <v>23.348821999999998</v>
      </c>
      <c r="K1394">
        <v>5.039911</v>
      </c>
      <c r="L1394">
        <v>0.51807800000000004</v>
      </c>
      <c r="M1394" t="b">
        <v>1</v>
      </c>
      <c r="N1394">
        <v>1</v>
      </c>
    </row>
    <row r="1395" spans="1:14">
      <c r="A1395" s="28">
        <v>43738.166666666664</v>
      </c>
      <c r="B1395" s="28">
        <v>43738</v>
      </c>
      <c r="C1395">
        <v>34964545</v>
      </c>
      <c r="D1395" t="s">
        <v>233</v>
      </c>
      <c r="G1395" t="s">
        <v>234</v>
      </c>
      <c r="I1395">
        <v>16.989999999999998</v>
      </c>
      <c r="J1395">
        <v>23.056971000000001</v>
      </c>
      <c r="K1395">
        <v>5.6117280000000003</v>
      </c>
      <c r="L1395">
        <v>0.45357700000000001</v>
      </c>
      <c r="M1395" t="b">
        <v>1</v>
      </c>
      <c r="N1395">
        <v>1</v>
      </c>
    </row>
    <row r="1396" spans="1:14">
      <c r="A1396" s="28">
        <v>43738.208333333336</v>
      </c>
      <c r="B1396" s="28">
        <v>43738.041666666664</v>
      </c>
      <c r="C1396">
        <v>34964545</v>
      </c>
      <c r="D1396" t="s">
        <v>233</v>
      </c>
      <c r="G1396" t="s">
        <v>234</v>
      </c>
      <c r="I1396">
        <v>15.67</v>
      </c>
      <c r="J1396">
        <v>22.224981</v>
      </c>
      <c r="K1396">
        <v>6.1400009999999998</v>
      </c>
      <c r="L1396">
        <v>0.41831299999999999</v>
      </c>
      <c r="M1396" t="b">
        <v>1</v>
      </c>
      <c r="N1396">
        <v>1</v>
      </c>
    </row>
    <row r="1397" spans="1:14">
      <c r="A1397" s="28">
        <v>43738.25</v>
      </c>
      <c r="B1397" s="28">
        <v>43738.083333333336</v>
      </c>
      <c r="C1397">
        <v>34964545</v>
      </c>
      <c r="D1397" t="s">
        <v>233</v>
      </c>
      <c r="G1397" t="s">
        <v>234</v>
      </c>
      <c r="I1397">
        <v>13.82</v>
      </c>
      <c r="J1397">
        <v>18.731994</v>
      </c>
      <c r="K1397">
        <v>4.5818219999999998</v>
      </c>
      <c r="L1397">
        <v>0.33017200000000002</v>
      </c>
      <c r="M1397" t="b">
        <v>1</v>
      </c>
      <c r="N1397">
        <v>1</v>
      </c>
    </row>
    <row r="1398" spans="1:14">
      <c r="A1398" s="28">
        <v>43738.291666666664</v>
      </c>
      <c r="B1398" s="28">
        <v>43738.125</v>
      </c>
      <c r="C1398">
        <v>34964545</v>
      </c>
      <c r="D1398" t="s">
        <v>233</v>
      </c>
      <c r="G1398" t="s">
        <v>234</v>
      </c>
      <c r="I1398">
        <v>12.08</v>
      </c>
      <c r="J1398">
        <v>18.689071999999999</v>
      </c>
      <c r="K1398">
        <v>6.3341710000000004</v>
      </c>
      <c r="L1398">
        <v>0.27739999999999998</v>
      </c>
      <c r="M1398" t="b">
        <v>1</v>
      </c>
      <c r="N1398">
        <v>1</v>
      </c>
    </row>
    <row r="1399" spans="1:14">
      <c r="A1399" s="28">
        <v>43738.333333333336</v>
      </c>
      <c r="B1399" s="28">
        <v>43738.166666666664</v>
      </c>
      <c r="C1399">
        <v>34964545</v>
      </c>
      <c r="D1399" t="s">
        <v>233</v>
      </c>
      <c r="G1399" t="s">
        <v>234</v>
      </c>
      <c r="I1399">
        <v>14.32</v>
      </c>
      <c r="J1399">
        <v>19.926119</v>
      </c>
      <c r="K1399">
        <v>5.2731120000000002</v>
      </c>
      <c r="L1399">
        <v>0.33717399999999997</v>
      </c>
      <c r="M1399" t="b">
        <v>1</v>
      </c>
      <c r="N1399">
        <v>1</v>
      </c>
    </row>
    <row r="1400" spans="1:14">
      <c r="A1400" s="28">
        <v>43738.375</v>
      </c>
      <c r="B1400" s="28">
        <v>43738.208333333336</v>
      </c>
      <c r="C1400">
        <v>34964545</v>
      </c>
      <c r="D1400" t="s">
        <v>233</v>
      </c>
      <c r="G1400" t="s">
        <v>234</v>
      </c>
      <c r="I1400">
        <v>17.21</v>
      </c>
      <c r="J1400">
        <v>26.921678</v>
      </c>
      <c r="K1400">
        <v>9.3406830000000003</v>
      </c>
      <c r="L1400">
        <v>0.36932799999999999</v>
      </c>
      <c r="M1400" t="b">
        <v>1</v>
      </c>
      <c r="N1400">
        <v>1</v>
      </c>
    </row>
    <row r="1401" spans="1:14">
      <c r="A1401" s="28">
        <v>43738.416666666664</v>
      </c>
      <c r="B1401" s="28">
        <v>43738.25</v>
      </c>
      <c r="C1401">
        <v>34964545</v>
      </c>
      <c r="D1401" t="s">
        <v>233</v>
      </c>
      <c r="G1401" t="s">
        <v>234</v>
      </c>
      <c r="I1401">
        <v>21.64</v>
      </c>
      <c r="J1401">
        <v>33.520460999999997</v>
      </c>
      <c r="K1401">
        <v>11.473978000000001</v>
      </c>
      <c r="L1401">
        <v>0.40315000000000001</v>
      </c>
      <c r="M1401" t="b">
        <v>1</v>
      </c>
      <c r="N1401">
        <v>1</v>
      </c>
    </row>
    <row r="1402" spans="1:14">
      <c r="A1402" s="28">
        <v>43738.458333333336</v>
      </c>
      <c r="B1402" s="28">
        <v>43738.291666666664</v>
      </c>
      <c r="C1402">
        <v>34964545</v>
      </c>
      <c r="D1402" t="s">
        <v>233</v>
      </c>
      <c r="G1402" t="s">
        <v>234</v>
      </c>
      <c r="I1402">
        <v>18.989999999999998</v>
      </c>
      <c r="J1402">
        <v>25.470040000000001</v>
      </c>
      <c r="K1402">
        <v>6.197705</v>
      </c>
      <c r="L1402">
        <v>0.28150199999999997</v>
      </c>
      <c r="M1402" t="b">
        <v>1</v>
      </c>
      <c r="N1402">
        <v>1</v>
      </c>
    </row>
    <row r="1403" spans="1:14">
      <c r="A1403" s="28">
        <v>43738.5</v>
      </c>
      <c r="B1403" s="28">
        <v>43738.333333333336</v>
      </c>
      <c r="C1403">
        <v>34964545</v>
      </c>
      <c r="D1403" t="s">
        <v>233</v>
      </c>
      <c r="G1403" t="s">
        <v>234</v>
      </c>
      <c r="I1403">
        <v>19.11</v>
      </c>
      <c r="J1403">
        <v>24.008226000000001</v>
      </c>
      <c r="K1403">
        <v>4.6198110000000003</v>
      </c>
      <c r="L1403">
        <v>0.280082</v>
      </c>
      <c r="M1403" t="b">
        <v>1</v>
      </c>
      <c r="N1403">
        <v>1</v>
      </c>
    </row>
    <row r="1404" spans="1:14">
      <c r="A1404" s="28">
        <v>43738.541666666664</v>
      </c>
      <c r="B1404" s="28">
        <v>43738.375</v>
      </c>
      <c r="C1404">
        <v>34964545</v>
      </c>
      <c r="D1404" t="s">
        <v>233</v>
      </c>
      <c r="G1404" t="s">
        <v>234</v>
      </c>
      <c r="I1404">
        <v>22.11</v>
      </c>
      <c r="J1404">
        <v>27.301755</v>
      </c>
      <c r="K1404">
        <v>4.9157209999999996</v>
      </c>
      <c r="L1404">
        <v>0.274368</v>
      </c>
      <c r="M1404" t="b">
        <v>1</v>
      </c>
      <c r="N1404">
        <v>1</v>
      </c>
    </row>
    <row r="1405" spans="1:14">
      <c r="A1405" s="28">
        <v>43738.583333333336</v>
      </c>
      <c r="B1405" s="28">
        <v>43738.416666666664</v>
      </c>
      <c r="C1405">
        <v>34964545</v>
      </c>
      <c r="D1405" t="s">
        <v>233</v>
      </c>
      <c r="G1405" t="s">
        <v>234</v>
      </c>
      <c r="I1405">
        <v>21.45</v>
      </c>
      <c r="J1405">
        <v>25.709491</v>
      </c>
      <c r="K1405">
        <v>3.9736419999999999</v>
      </c>
      <c r="L1405">
        <v>0.28751599999999999</v>
      </c>
      <c r="M1405" t="b">
        <v>1</v>
      </c>
      <c r="N1405">
        <v>1</v>
      </c>
    </row>
    <row r="1406" spans="1:14">
      <c r="A1406" s="28">
        <v>43738.625</v>
      </c>
      <c r="B1406" s="28">
        <v>43738.458333333336</v>
      </c>
      <c r="C1406">
        <v>34964545</v>
      </c>
      <c r="D1406" t="s">
        <v>233</v>
      </c>
      <c r="G1406" t="s">
        <v>234</v>
      </c>
      <c r="I1406">
        <v>22.08</v>
      </c>
      <c r="J1406">
        <v>25.478964999999999</v>
      </c>
      <c r="K1406">
        <v>3.1278079999999999</v>
      </c>
      <c r="L1406">
        <v>0.27532400000000001</v>
      </c>
      <c r="M1406" t="b">
        <v>1</v>
      </c>
      <c r="N1406">
        <v>1</v>
      </c>
    </row>
    <row r="1407" spans="1:14">
      <c r="A1407" s="28">
        <v>43738.666666666664</v>
      </c>
      <c r="B1407" s="28">
        <v>43738.5</v>
      </c>
      <c r="C1407">
        <v>34964545</v>
      </c>
      <c r="D1407" t="s">
        <v>233</v>
      </c>
      <c r="G1407" t="s">
        <v>234</v>
      </c>
      <c r="I1407">
        <v>23.73</v>
      </c>
      <c r="J1407">
        <v>25.329232999999999</v>
      </c>
      <c r="K1407">
        <v>1.322179</v>
      </c>
      <c r="L1407">
        <v>0.27538800000000002</v>
      </c>
      <c r="M1407" t="b">
        <v>1</v>
      </c>
      <c r="N1407">
        <v>1</v>
      </c>
    </row>
    <row r="1408" spans="1:14">
      <c r="A1408" s="28">
        <v>43738.708333333336</v>
      </c>
      <c r="B1408" s="28">
        <v>43738.541666666664</v>
      </c>
      <c r="C1408">
        <v>34964545</v>
      </c>
      <c r="D1408" t="s">
        <v>233</v>
      </c>
      <c r="G1408" t="s">
        <v>234</v>
      </c>
      <c r="I1408">
        <v>26.47</v>
      </c>
      <c r="J1408">
        <v>24.616799</v>
      </c>
      <c r="K1408">
        <v>-2.1763669999999999</v>
      </c>
      <c r="L1408">
        <v>0.32650000000000001</v>
      </c>
      <c r="M1408" t="b">
        <v>1</v>
      </c>
      <c r="N1408">
        <v>1</v>
      </c>
    </row>
    <row r="1409" spans="1:14">
      <c r="A1409" s="28">
        <v>43738.75</v>
      </c>
      <c r="B1409" s="28">
        <v>43738.583333333336</v>
      </c>
      <c r="C1409">
        <v>34964545</v>
      </c>
      <c r="D1409" t="s">
        <v>233</v>
      </c>
      <c r="G1409" t="s">
        <v>234</v>
      </c>
      <c r="I1409">
        <v>50.21</v>
      </c>
      <c r="J1409">
        <v>41.867196999999997</v>
      </c>
      <c r="K1409">
        <v>-8.9640789999999999</v>
      </c>
      <c r="L1409">
        <v>0.61877599999999999</v>
      </c>
      <c r="M1409" t="b">
        <v>1</v>
      </c>
      <c r="N1409">
        <v>1</v>
      </c>
    </row>
    <row r="1410" spans="1:14">
      <c r="A1410" s="28">
        <v>43738.791666666664</v>
      </c>
      <c r="B1410" s="28">
        <v>43738.625</v>
      </c>
      <c r="C1410">
        <v>34964545</v>
      </c>
      <c r="D1410" t="s">
        <v>233</v>
      </c>
      <c r="G1410" t="s">
        <v>234</v>
      </c>
      <c r="I1410">
        <v>46.89</v>
      </c>
      <c r="J1410">
        <v>35.136297999999996</v>
      </c>
      <c r="K1410">
        <v>-12.291793999999999</v>
      </c>
      <c r="L1410">
        <v>0.53392600000000001</v>
      </c>
      <c r="M1410" t="b">
        <v>1</v>
      </c>
      <c r="N1410">
        <v>1</v>
      </c>
    </row>
    <row r="1411" spans="1:14">
      <c r="A1411" s="28">
        <v>43738.833333333336</v>
      </c>
      <c r="B1411" s="28">
        <v>43738.666666666664</v>
      </c>
      <c r="C1411">
        <v>34964545</v>
      </c>
      <c r="D1411" t="s">
        <v>233</v>
      </c>
      <c r="G1411" t="s">
        <v>234</v>
      </c>
      <c r="I1411">
        <v>39.4</v>
      </c>
      <c r="J1411">
        <v>30.947711999999999</v>
      </c>
      <c r="K1411">
        <v>-8.8957449999999998</v>
      </c>
      <c r="L1411">
        <v>0.44679000000000002</v>
      </c>
      <c r="M1411" t="b">
        <v>1</v>
      </c>
      <c r="N1411">
        <v>1</v>
      </c>
    </row>
    <row r="1412" spans="1:14">
      <c r="A1412" s="28">
        <v>43738.875</v>
      </c>
      <c r="B1412" s="28">
        <v>43738.708333333336</v>
      </c>
      <c r="C1412">
        <v>34964545</v>
      </c>
      <c r="D1412" t="s">
        <v>233</v>
      </c>
      <c r="G1412" t="s">
        <v>234</v>
      </c>
      <c r="I1412">
        <v>47.58</v>
      </c>
      <c r="J1412">
        <v>37.278778000000003</v>
      </c>
      <c r="K1412">
        <v>-10.860170999999999</v>
      </c>
      <c r="L1412">
        <v>0.55978300000000003</v>
      </c>
      <c r="M1412" t="b">
        <v>1</v>
      </c>
      <c r="N1412">
        <v>1</v>
      </c>
    </row>
    <row r="1413" spans="1:14">
      <c r="A1413" s="28">
        <v>43738.916666666664</v>
      </c>
      <c r="B1413" s="28">
        <v>43738.75</v>
      </c>
      <c r="C1413">
        <v>34964545</v>
      </c>
      <c r="D1413" t="s">
        <v>233</v>
      </c>
      <c r="G1413" t="s">
        <v>234</v>
      </c>
      <c r="I1413">
        <v>34.369999999999997</v>
      </c>
      <c r="J1413">
        <v>36.078676000000002</v>
      </c>
      <c r="K1413">
        <v>1.2311160000000001</v>
      </c>
      <c r="L1413">
        <v>0.47589399999999998</v>
      </c>
      <c r="M1413" t="b">
        <v>1</v>
      </c>
      <c r="N1413">
        <v>1</v>
      </c>
    </row>
    <row r="1414" spans="1:14">
      <c r="A1414" s="28">
        <v>43738.958333333336</v>
      </c>
      <c r="B1414" s="28">
        <v>43738.791666666664</v>
      </c>
      <c r="C1414">
        <v>34964545</v>
      </c>
      <c r="D1414" t="s">
        <v>233</v>
      </c>
      <c r="G1414" t="s">
        <v>234</v>
      </c>
      <c r="I1414">
        <v>35.67</v>
      </c>
      <c r="J1414">
        <v>39.613072000000003</v>
      </c>
      <c r="K1414">
        <v>3.4089459999999998</v>
      </c>
      <c r="L1414">
        <v>0.52995999999999999</v>
      </c>
      <c r="M1414" t="b">
        <v>1</v>
      </c>
      <c r="N1414">
        <v>1</v>
      </c>
    </row>
    <row r="1415" spans="1:14">
      <c r="A1415" s="28">
        <v>43739</v>
      </c>
      <c r="B1415" s="28">
        <v>43738.833333333336</v>
      </c>
      <c r="C1415">
        <v>34964545</v>
      </c>
      <c r="D1415" t="s">
        <v>233</v>
      </c>
      <c r="G1415" t="s">
        <v>234</v>
      </c>
      <c r="I1415">
        <v>26.78</v>
      </c>
      <c r="J1415">
        <v>29.599679999999999</v>
      </c>
      <c r="K1415">
        <v>2.4553440000000002</v>
      </c>
      <c r="L1415">
        <v>0.36100300000000002</v>
      </c>
      <c r="M1415" t="b">
        <v>1</v>
      </c>
      <c r="N1415">
        <v>1</v>
      </c>
    </row>
    <row r="1416" spans="1:14">
      <c r="A1416" s="28">
        <v>43739.041666666664</v>
      </c>
      <c r="B1416" s="28">
        <v>43738.875</v>
      </c>
      <c r="C1416">
        <v>34964545</v>
      </c>
      <c r="D1416" t="s">
        <v>233</v>
      </c>
      <c r="G1416" t="s">
        <v>234</v>
      </c>
      <c r="I1416">
        <v>23.04</v>
      </c>
      <c r="J1416">
        <v>26.626781000000001</v>
      </c>
      <c r="K1416">
        <v>3.278966</v>
      </c>
      <c r="L1416">
        <v>0.306149</v>
      </c>
      <c r="M1416" t="b">
        <v>1</v>
      </c>
      <c r="N1416">
        <v>1</v>
      </c>
    </row>
    <row r="1417" spans="1:14">
      <c r="A1417" s="28">
        <v>43739.083333333336</v>
      </c>
      <c r="B1417" s="28">
        <v>43738.916666666664</v>
      </c>
      <c r="C1417">
        <v>34964545</v>
      </c>
      <c r="D1417" t="s">
        <v>233</v>
      </c>
      <c r="G1417" t="s">
        <v>234</v>
      </c>
      <c r="I1417">
        <v>20.16</v>
      </c>
      <c r="J1417">
        <v>21.549479000000002</v>
      </c>
      <c r="K1417">
        <v>1.124614</v>
      </c>
      <c r="L1417">
        <v>0.26403199999999999</v>
      </c>
      <c r="M1417" t="b">
        <v>1</v>
      </c>
      <c r="N1417">
        <v>1</v>
      </c>
    </row>
    <row r="1418" spans="1:14">
      <c r="A1418" s="28">
        <v>43739.125</v>
      </c>
      <c r="B1418" s="28">
        <v>43738.958333333336</v>
      </c>
      <c r="C1418">
        <v>34964545</v>
      </c>
      <c r="D1418" t="s">
        <v>233</v>
      </c>
      <c r="G1418" t="s">
        <v>234</v>
      </c>
      <c r="I1418">
        <v>15.99</v>
      </c>
      <c r="J1418">
        <v>11.057095</v>
      </c>
      <c r="K1418">
        <v>-5.1498239999999997</v>
      </c>
      <c r="L1418">
        <v>0.216085</v>
      </c>
      <c r="M1418" t="b">
        <v>1</v>
      </c>
      <c r="N1418">
        <v>1</v>
      </c>
    </row>
    <row r="1419" spans="1:14">
      <c r="A1419" s="28">
        <v>43739.166666666664</v>
      </c>
      <c r="B1419" s="28">
        <v>43739</v>
      </c>
      <c r="C1419">
        <v>34964545</v>
      </c>
      <c r="D1419" t="s">
        <v>233</v>
      </c>
      <c r="G1419" t="s">
        <v>234</v>
      </c>
      <c r="I1419">
        <v>16.809999999999999</v>
      </c>
      <c r="J1419">
        <v>16.196859</v>
      </c>
      <c r="K1419">
        <v>-0.83478699999999995</v>
      </c>
      <c r="L1419">
        <v>0.21747900000000001</v>
      </c>
      <c r="M1419" t="b">
        <v>1</v>
      </c>
      <c r="N1419">
        <v>1</v>
      </c>
    </row>
    <row r="1420" spans="1:14">
      <c r="A1420" s="28">
        <v>43739.208333333336</v>
      </c>
      <c r="B1420" s="28">
        <v>43739.041666666664</v>
      </c>
      <c r="C1420">
        <v>34964545</v>
      </c>
      <c r="D1420" t="s">
        <v>233</v>
      </c>
      <c r="G1420" t="s">
        <v>234</v>
      </c>
      <c r="I1420">
        <v>17.61</v>
      </c>
      <c r="J1420">
        <v>20.216222999999999</v>
      </c>
      <c r="K1420">
        <v>2.3713039999999999</v>
      </c>
      <c r="L1420">
        <v>0.23825299999999999</v>
      </c>
      <c r="M1420" t="b">
        <v>1</v>
      </c>
      <c r="N1420">
        <v>1</v>
      </c>
    </row>
    <row r="1421" spans="1:14">
      <c r="A1421" s="28">
        <v>43739.25</v>
      </c>
      <c r="B1421" s="28">
        <v>43739.083333333336</v>
      </c>
      <c r="C1421">
        <v>34964545</v>
      </c>
      <c r="D1421" t="s">
        <v>233</v>
      </c>
      <c r="G1421" t="s">
        <v>234</v>
      </c>
      <c r="I1421">
        <v>15.86</v>
      </c>
      <c r="J1421">
        <v>17.944413000000001</v>
      </c>
      <c r="K1421">
        <v>1.8744099999999999</v>
      </c>
      <c r="L1421">
        <v>0.211669</v>
      </c>
      <c r="M1421" t="b">
        <v>1</v>
      </c>
      <c r="N1421">
        <v>1</v>
      </c>
    </row>
    <row r="1422" spans="1:14">
      <c r="A1422" s="28">
        <v>43739.291666666664</v>
      </c>
      <c r="B1422" s="28">
        <v>43739.125</v>
      </c>
      <c r="C1422">
        <v>34964545</v>
      </c>
      <c r="D1422" t="s">
        <v>233</v>
      </c>
      <c r="G1422" t="s">
        <v>234</v>
      </c>
      <c r="I1422">
        <v>15.72</v>
      </c>
      <c r="J1422">
        <v>17.567872000000001</v>
      </c>
      <c r="K1422">
        <v>1.6318589999999999</v>
      </c>
      <c r="L1422">
        <v>0.22101299999999999</v>
      </c>
      <c r="M1422" t="b">
        <v>1</v>
      </c>
      <c r="N1422">
        <v>1</v>
      </c>
    </row>
    <row r="1423" spans="1:14">
      <c r="A1423" s="28">
        <v>43739.333333333336</v>
      </c>
      <c r="B1423" s="28">
        <v>43739.166666666664</v>
      </c>
      <c r="C1423">
        <v>34964545</v>
      </c>
      <c r="D1423" t="s">
        <v>233</v>
      </c>
      <c r="G1423" t="s">
        <v>234</v>
      </c>
      <c r="I1423">
        <v>16.559999999999999</v>
      </c>
      <c r="J1423">
        <v>18.541989999999998</v>
      </c>
      <c r="K1423">
        <v>1.754265</v>
      </c>
      <c r="L1423">
        <v>0.22689200000000001</v>
      </c>
      <c r="M1423" t="b">
        <v>1</v>
      </c>
      <c r="N1423">
        <v>1</v>
      </c>
    </row>
    <row r="1424" spans="1:14">
      <c r="A1424" s="28">
        <v>43739.375</v>
      </c>
      <c r="B1424" s="28">
        <v>43739.208333333336</v>
      </c>
      <c r="C1424">
        <v>34964545</v>
      </c>
      <c r="D1424" t="s">
        <v>233</v>
      </c>
      <c r="G1424" t="s">
        <v>234</v>
      </c>
      <c r="I1424">
        <v>21.46</v>
      </c>
      <c r="J1424">
        <v>22.550421</v>
      </c>
      <c r="K1424">
        <v>0.77380700000000002</v>
      </c>
      <c r="L1424">
        <v>0.32161499999999998</v>
      </c>
      <c r="M1424" t="b">
        <v>1</v>
      </c>
      <c r="N1424">
        <v>1</v>
      </c>
    </row>
    <row r="1425" spans="1:14">
      <c r="A1425" s="28">
        <v>43739.416666666664</v>
      </c>
      <c r="B1425" s="28">
        <v>43739.25</v>
      </c>
      <c r="C1425">
        <v>34964545</v>
      </c>
      <c r="D1425" t="s">
        <v>233</v>
      </c>
      <c r="G1425" t="s">
        <v>234</v>
      </c>
      <c r="I1425">
        <v>35.659999999999997</v>
      </c>
      <c r="J1425">
        <v>38.627074999999998</v>
      </c>
      <c r="K1425">
        <v>2.3800150000000002</v>
      </c>
      <c r="L1425">
        <v>0.58372599999999997</v>
      </c>
      <c r="M1425" t="b">
        <v>1</v>
      </c>
      <c r="N1425">
        <v>1</v>
      </c>
    </row>
    <row r="1426" spans="1:14">
      <c r="A1426" s="28">
        <v>43739.458333333336</v>
      </c>
      <c r="B1426" s="28">
        <v>43739.291666666664</v>
      </c>
      <c r="C1426">
        <v>34964545</v>
      </c>
      <c r="D1426" t="s">
        <v>233</v>
      </c>
      <c r="G1426" t="s">
        <v>234</v>
      </c>
      <c r="I1426">
        <v>22.16</v>
      </c>
      <c r="J1426">
        <v>22.373483</v>
      </c>
      <c r="K1426">
        <v>-3.1261999999999998E-2</v>
      </c>
      <c r="L1426">
        <v>0.24807799999999999</v>
      </c>
      <c r="M1426" t="b">
        <v>1</v>
      </c>
      <c r="N1426">
        <v>1</v>
      </c>
    </row>
    <row r="1427" spans="1:14">
      <c r="A1427" s="28">
        <v>43739.5</v>
      </c>
      <c r="B1427" s="28">
        <v>43739.333333333336</v>
      </c>
      <c r="C1427">
        <v>34964545</v>
      </c>
      <c r="D1427" t="s">
        <v>233</v>
      </c>
      <c r="G1427" t="s">
        <v>234</v>
      </c>
      <c r="I1427">
        <v>21.31</v>
      </c>
      <c r="J1427">
        <v>21.443429999999999</v>
      </c>
      <c r="K1427">
        <v>-7.5823000000000002E-2</v>
      </c>
      <c r="L1427">
        <v>0.20675299999999999</v>
      </c>
      <c r="M1427" t="b">
        <v>1</v>
      </c>
      <c r="N1427">
        <v>1</v>
      </c>
    </row>
    <row r="1428" spans="1:14">
      <c r="A1428" s="28">
        <v>43739.541666666664</v>
      </c>
      <c r="B1428" s="28">
        <v>43739.375</v>
      </c>
      <c r="C1428">
        <v>34964545</v>
      </c>
      <c r="D1428" t="s">
        <v>233</v>
      </c>
      <c r="G1428" t="s">
        <v>234</v>
      </c>
      <c r="I1428">
        <v>26.04</v>
      </c>
      <c r="J1428">
        <v>20.177499000000001</v>
      </c>
      <c r="K1428">
        <v>-6.0013209999999999</v>
      </c>
      <c r="L1428">
        <v>0.142153</v>
      </c>
      <c r="M1428" t="b">
        <v>1</v>
      </c>
      <c r="N1428">
        <v>1</v>
      </c>
    </row>
    <row r="1429" spans="1:14">
      <c r="A1429" s="28">
        <v>43739.583333333336</v>
      </c>
      <c r="B1429" s="28">
        <v>43739.416666666664</v>
      </c>
      <c r="C1429">
        <v>34964545</v>
      </c>
      <c r="D1429" t="s">
        <v>233</v>
      </c>
      <c r="G1429" t="s">
        <v>234</v>
      </c>
      <c r="I1429">
        <v>27.94</v>
      </c>
      <c r="J1429">
        <v>27.950246</v>
      </c>
      <c r="K1429">
        <v>-0.14643800000000001</v>
      </c>
      <c r="L1429">
        <v>0.15918399999999999</v>
      </c>
      <c r="M1429" t="b">
        <v>1</v>
      </c>
      <c r="N1429">
        <v>1</v>
      </c>
    </row>
    <row r="1430" spans="1:14">
      <c r="A1430" s="28">
        <v>43739.625</v>
      </c>
      <c r="B1430" s="28">
        <v>43739.458333333336</v>
      </c>
      <c r="C1430">
        <v>34964545</v>
      </c>
      <c r="D1430" t="s">
        <v>233</v>
      </c>
      <c r="G1430" t="s">
        <v>234</v>
      </c>
      <c r="I1430">
        <v>31.24</v>
      </c>
      <c r="J1430">
        <v>32.107917</v>
      </c>
      <c r="K1430">
        <v>0.66025400000000001</v>
      </c>
      <c r="L1430">
        <v>0.21016399999999999</v>
      </c>
      <c r="M1430" t="b">
        <v>1</v>
      </c>
      <c r="N1430">
        <v>1</v>
      </c>
    </row>
    <row r="1431" spans="1:14">
      <c r="A1431" s="28">
        <v>43739.666666666664</v>
      </c>
      <c r="B1431" s="28">
        <v>43739.5</v>
      </c>
      <c r="C1431">
        <v>34964545</v>
      </c>
      <c r="D1431" t="s">
        <v>233</v>
      </c>
      <c r="G1431" t="s">
        <v>234</v>
      </c>
      <c r="I1431">
        <v>46.6</v>
      </c>
      <c r="J1431">
        <v>48.086089000000001</v>
      </c>
      <c r="K1431">
        <v>1.1926110000000001</v>
      </c>
      <c r="L1431">
        <v>0.29014400000000001</v>
      </c>
      <c r="M1431" t="b">
        <v>1</v>
      </c>
      <c r="N1431">
        <v>1</v>
      </c>
    </row>
    <row r="1432" spans="1:14">
      <c r="A1432" s="28">
        <v>43739.708333333336</v>
      </c>
      <c r="B1432" s="28">
        <v>43739.541666666664</v>
      </c>
      <c r="C1432">
        <v>34964545</v>
      </c>
      <c r="D1432" t="s">
        <v>233</v>
      </c>
      <c r="G1432" t="s">
        <v>234</v>
      </c>
      <c r="I1432">
        <v>46.29</v>
      </c>
      <c r="J1432">
        <v>42.374974000000002</v>
      </c>
      <c r="K1432">
        <v>-4.2797770000000002</v>
      </c>
      <c r="L1432">
        <v>0.36475099999999999</v>
      </c>
      <c r="M1432" t="b">
        <v>1</v>
      </c>
      <c r="N1432">
        <v>1</v>
      </c>
    </row>
    <row r="1433" spans="1:14">
      <c r="A1433" s="28">
        <v>43739.75</v>
      </c>
      <c r="B1433" s="28">
        <v>43739.583333333336</v>
      </c>
      <c r="C1433">
        <v>34964545</v>
      </c>
      <c r="D1433" t="s">
        <v>233</v>
      </c>
      <c r="G1433" t="s">
        <v>234</v>
      </c>
      <c r="I1433">
        <v>655.88</v>
      </c>
      <c r="J1433">
        <v>874.20910300000003</v>
      </c>
      <c r="K1433">
        <v>207.251552</v>
      </c>
      <c r="L1433">
        <v>11.077551</v>
      </c>
      <c r="M1433" t="b">
        <v>1</v>
      </c>
      <c r="N1433">
        <v>1</v>
      </c>
    </row>
    <row r="1434" spans="1:14">
      <c r="A1434" s="28">
        <v>43739.791666666664</v>
      </c>
      <c r="B1434" s="28">
        <v>43739.625</v>
      </c>
      <c r="C1434">
        <v>34964545</v>
      </c>
      <c r="D1434" t="s">
        <v>233</v>
      </c>
      <c r="G1434" t="s">
        <v>234</v>
      </c>
      <c r="I1434">
        <v>690.03</v>
      </c>
      <c r="J1434">
        <v>846.92909499999996</v>
      </c>
      <c r="K1434">
        <v>143.91688199999999</v>
      </c>
      <c r="L1434">
        <v>12.984712999999999</v>
      </c>
      <c r="M1434" t="b">
        <v>1</v>
      </c>
      <c r="N1434">
        <v>1</v>
      </c>
    </row>
    <row r="1435" spans="1:14">
      <c r="A1435" s="28">
        <v>43739.833333333336</v>
      </c>
      <c r="B1435" s="28">
        <v>43739.666666666664</v>
      </c>
      <c r="C1435">
        <v>34964545</v>
      </c>
      <c r="D1435" t="s">
        <v>233</v>
      </c>
      <c r="G1435" t="s">
        <v>234</v>
      </c>
      <c r="I1435">
        <v>347.39</v>
      </c>
      <c r="J1435">
        <v>430.79810400000002</v>
      </c>
      <c r="K1435">
        <v>75.007047999999998</v>
      </c>
      <c r="L1435">
        <v>8.403556</v>
      </c>
      <c r="M1435" t="b">
        <v>1</v>
      </c>
      <c r="N1435">
        <v>1</v>
      </c>
    </row>
    <row r="1436" spans="1:14">
      <c r="A1436" s="28">
        <v>43739.875</v>
      </c>
      <c r="B1436" s="28">
        <v>43739.708333333336</v>
      </c>
      <c r="C1436">
        <v>34964545</v>
      </c>
      <c r="D1436" t="s">
        <v>233</v>
      </c>
      <c r="G1436" t="s">
        <v>234</v>
      </c>
      <c r="I1436">
        <v>427.64</v>
      </c>
      <c r="J1436">
        <v>522.553855</v>
      </c>
      <c r="K1436">
        <v>84.440321999999995</v>
      </c>
      <c r="L1436">
        <v>10.471033</v>
      </c>
      <c r="M1436" t="b">
        <v>1</v>
      </c>
      <c r="N1436">
        <v>1</v>
      </c>
    </row>
    <row r="1437" spans="1:14">
      <c r="A1437" s="28">
        <v>43739.916666666664</v>
      </c>
      <c r="B1437" s="28">
        <v>43739.75</v>
      </c>
      <c r="C1437">
        <v>34964545</v>
      </c>
      <c r="D1437" t="s">
        <v>233</v>
      </c>
      <c r="G1437" t="s">
        <v>234</v>
      </c>
      <c r="I1437">
        <v>29.65</v>
      </c>
      <c r="J1437">
        <v>30.214478</v>
      </c>
      <c r="K1437">
        <v>-2.6526000000000001E-2</v>
      </c>
      <c r="L1437">
        <v>0.59433800000000003</v>
      </c>
      <c r="M1437" t="b">
        <v>1</v>
      </c>
      <c r="N1437">
        <v>1</v>
      </c>
    </row>
    <row r="1438" spans="1:14">
      <c r="A1438" s="28">
        <v>43739.958333333336</v>
      </c>
      <c r="B1438" s="28">
        <v>43739.791666666664</v>
      </c>
      <c r="C1438">
        <v>34964545</v>
      </c>
      <c r="D1438" t="s">
        <v>233</v>
      </c>
      <c r="G1438" t="s">
        <v>234</v>
      </c>
      <c r="I1438">
        <v>29.46</v>
      </c>
      <c r="J1438">
        <v>30.053591000000001</v>
      </c>
      <c r="K1438">
        <v>4.2937999999999997E-2</v>
      </c>
      <c r="L1438">
        <v>0.55148600000000003</v>
      </c>
      <c r="M1438" t="b">
        <v>1</v>
      </c>
      <c r="N1438">
        <v>1</v>
      </c>
    </row>
    <row r="1439" spans="1:14">
      <c r="A1439" s="28">
        <v>43740</v>
      </c>
      <c r="B1439" s="28">
        <v>43739.833333333336</v>
      </c>
      <c r="C1439">
        <v>34964545</v>
      </c>
      <c r="D1439" t="s">
        <v>233</v>
      </c>
      <c r="G1439" t="s">
        <v>234</v>
      </c>
      <c r="I1439">
        <v>28.31</v>
      </c>
      <c r="J1439">
        <v>28.601673000000002</v>
      </c>
      <c r="K1439">
        <v>-0.15115300000000001</v>
      </c>
      <c r="L1439">
        <v>0.43865900000000002</v>
      </c>
      <c r="M1439" t="b">
        <v>1</v>
      </c>
      <c r="N1439">
        <v>1</v>
      </c>
    </row>
    <row r="1440" spans="1:14">
      <c r="A1440" s="28">
        <v>43740.041666666664</v>
      </c>
      <c r="B1440" s="28">
        <v>43739.875</v>
      </c>
      <c r="C1440">
        <v>34964545</v>
      </c>
      <c r="D1440" t="s">
        <v>233</v>
      </c>
      <c r="G1440" t="s">
        <v>234</v>
      </c>
      <c r="I1440">
        <v>25.48</v>
      </c>
      <c r="J1440">
        <v>26.006803999999999</v>
      </c>
      <c r="K1440">
        <v>0.110711</v>
      </c>
      <c r="L1440">
        <v>0.41609299999999999</v>
      </c>
      <c r="M1440" t="b">
        <v>1</v>
      </c>
      <c r="N1440">
        <v>1</v>
      </c>
    </row>
    <row r="1441" spans="1:14">
      <c r="A1441" s="28">
        <v>43740.083333333336</v>
      </c>
      <c r="B1441" s="28">
        <v>43739.916666666664</v>
      </c>
      <c r="C1441">
        <v>34964545</v>
      </c>
      <c r="D1441" t="s">
        <v>233</v>
      </c>
      <c r="G1441" t="s">
        <v>234</v>
      </c>
      <c r="I1441">
        <v>24.04</v>
      </c>
      <c r="J1441">
        <v>24.570844000000001</v>
      </c>
      <c r="K1441">
        <v>8.7978000000000001E-2</v>
      </c>
      <c r="L1441">
        <v>0.44619900000000001</v>
      </c>
      <c r="M1441" t="b">
        <v>1</v>
      </c>
      <c r="N1441">
        <v>1</v>
      </c>
    </row>
    <row r="1442" spans="1:14">
      <c r="A1442" s="28">
        <v>43740.125</v>
      </c>
      <c r="B1442" s="28">
        <v>43739.958333333336</v>
      </c>
      <c r="C1442">
        <v>34964545</v>
      </c>
      <c r="D1442" t="s">
        <v>233</v>
      </c>
      <c r="G1442" t="s">
        <v>234</v>
      </c>
      <c r="I1442">
        <v>23.07</v>
      </c>
      <c r="J1442">
        <v>23.421555000000001</v>
      </c>
      <c r="K1442">
        <v>-6.6304000000000002E-2</v>
      </c>
      <c r="L1442">
        <v>0.41452499999999998</v>
      </c>
      <c r="M1442" t="b">
        <v>1</v>
      </c>
      <c r="N1442">
        <v>1</v>
      </c>
    </row>
    <row r="1443" spans="1:14">
      <c r="A1443" s="28">
        <v>43740.166666666664</v>
      </c>
      <c r="B1443" s="28">
        <v>43740</v>
      </c>
      <c r="C1443">
        <v>34964545</v>
      </c>
      <c r="D1443" t="s">
        <v>233</v>
      </c>
      <c r="G1443" t="s">
        <v>234</v>
      </c>
      <c r="I1443">
        <v>19.05</v>
      </c>
      <c r="J1443">
        <v>19.537904999999999</v>
      </c>
      <c r="K1443">
        <v>0.148313</v>
      </c>
      <c r="L1443">
        <v>0.337926</v>
      </c>
      <c r="M1443" t="b">
        <v>1</v>
      </c>
      <c r="N1443">
        <v>1</v>
      </c>
    </row>
    <row r="1444" spans="1:14">
      <c r="A1444" s="28">
        <v>43740.208333333336</v>
      </c>
      <c r="B1444" s="28">
        <v>43740.041666666664</v>
      </c>
      <c r="C1444">
        <v>34964545</v>
      </c>
      <c r="D1444" t="s">
        <v>233</v>
      </c>
      <c r="G1444" t="s">
        <v>234</v>
      </c>
      <c r="I1444">
        <v>19.09</v>
      </c>
      <c r="J1444">
        <v>19.424382999999999</v>
      </c>
      <c r="K1444">
        <v>4.3608000000000001E-2</v>
      </c>
      <c r="L1444">
        <v>0.28827599999999998</v>
      </c>
      <c r="M1444" t="b">
        <v>1</v>
      </c>
      <c r="N1444">
        <v>1</v>
      </c>
    </row>
    <row r="1445" spans="1:14">
      <c r="A1445" s="28">
        <v>43740.25</v>
      </c>
      <c r="B1445" s="28">
        <v>43740.083333333336</v>
      </c>
      <c r="C1445">
        <v>34964545</v>
      </c>
      <c r="D1445" t="s">
        <v>233</v>
      </c>
      <c r="G1445" t="s">
        <v>234</v>
      </c>
      <c r="I1445">
        <v>14.84</v>
      </c>
      <c r="J1445">
        <v>17.200106999999999</v>
      </c>
      <c r="K1445">
        <v>2.2159930000000001</v>
      </c>
      <c r="L1445">
        <v>0.149114</v>
      </c>
      <c r="M1445" t="b">
        <v>1</v>
      </c>
      <c r="N1445">
        <v>1</v>
      </c>
    </row>
    <row r="1446" spans="1:14">
      <c r="A1446" s="28">
        <v>43740.291666666664</v>
      </c>
      <c r="B1446" s="28">
        <v>43740.125</v>
      </c>
      <c r="C1446">
        <v>34964545</v>
      </c>
      <c r="D1446" t="s">
        <v>233</v>
      </c>
      <c r="G1446" t="s">
        <v>234</v>
      </c>
      <c r="I1446">
        <v>13.26</v>
      </c>
      <c r="J1446">
        <v>16.688438999999999</v>
      </c>
      <c r="K1446">
        <v>3.323404</v>
      </c>
      <c r="L1446">
        <v>0.11003499999999999</v>
      </c>
      <c r="M1446" t="b">
        <v>1</v>
      </c>
      <c r="N1446">
        <v>1</v>
      </c>
    </row>
    <row r="1447" spans="1:14">
      <c r="A1447" s="28">
        <v>43740.333333333336</v>
      </c>
      <c r="B1447" s="28">
        <v>43740.166666666664</v>
      </c>
      <c r="C1447">
        <v>34964545</v>
      </c>
      <c r="D1447" t="s">
        <v>233</v>
      </c>
      <c r="G1447" t="s">
        <v>234</v>
      </c>
      <c r="I1447">
        <v>14.2</v>
      </c>
      <c r="J1447">
        <v>18.170490000000001</v>
      </c>
      <c r="K1447">
        <v>3.8414549999999998</v>
      </c>
      <c r="L1447">
        <v>0.12903500000000001</v>
      </c>
      <c r="M1447" t="b">
        <v>1</v>
      </c>
      <c r="N1447">
        <v>1</v>
      </c>
    </row>
    <row r="1448" spans="1:14">
      <c r="A1448" s="28">
        <v>43740.375</v>
      </c>
      <c r="B1448" s="28">
        <v>43740.208333333336</v>
      </c>
      <c r="C1448">
        <v>34964545</v>
      </c>
      <c r="D1448" t="s">
        <v>233</v>
      </c>
      <c r="G1448" t="s">
        <v>234</v>
      </c>
      <c r="I1448">
        <v>16.55</v>
      </c>
      <c r="J1448">
        <v>20.832894</v>
      </c>
      <c r="K1448">
        <v>4.1095430000000004</v>
      </c>
      <c r="L1448">
        <v>0.17668400000000001</v>
      </c>
      <c r="M1448" t="b">
        <v>1</v>
      </c>
      <c r="N1448">
        <v>1</v>
      </c>
    </row>
    <row r="1449" spans="1:14">
      <c r="A1449" s="28">
        <v>43740.416666666664</v>
      </c>
      <c r="B1449" s="28">
        <v>43740.25</v>
      </c>
      <c r="C1449">
        <v>34964545</v>
      </c>
      <c r="D1449" t="s">
        <v>233</v>
      </c>
      <c r="G1449" t="s">
        <v>234</v>
      </c>
      <c r="I1449">
        <v>22.75</v>
      </c>
      <c r="J1449">
        <v>26.674741999999998</v>
      </c>
      <c r="K1449">
        <v>3.630039</v>
      </c>
      <c r="L1449">
        <v>0.29470400000000002</v>
      </c>
      <c r="M1449" t="b">
        <v>1</v>
      </c>
      <c r="N1449">
        <v>1</v>
      </c>
    </row>
    <row r="1450" spans="1:14">
      <c r="A1450" s="28">
        <v>43740.458333333336</v>
      </c>
      <c r="B1450" s="28">
        <v>43740.291666666664</v>
      </c>
      <c r="C1450">
        <v>34964545</v>
      </c>
      <c r="D1450" t="s">
        <v>233</v>
      </c>
      <c r="G1450" t="s">
        <v>234</v>
      </c>
      <c r="I1450">
        <v>20.88</v>
      </c>
      <c r="J1450">
        <v>23.558077999999998</v>
      </c>
      <c r="K1450">
        <v>2.4065660000000002</v>
      </c>
      <c r="L1450">
        <v>0.27567799999999998</v>
      </c>
      <c r="M1450" t="b">
        <v>1</v>
      </c>
      <c r="N1450">
        <v>1</v>
      </c>
    </row>
    <row r="1451" spans="1:14">
      <c r="A1451" s="28">
        <v>43740.5</v>
      </c>
      <c r="B1451" s="28">
        <v>43740.333333333336</v>
      </c>
      <c r="C1451">
        <v>34964545</v>
      </c>
      <c r="D1451" t="s">
        <v>233</v>
      </c>
      <c r="G1451" t="s">
        <v>234</v>
      </c>
      <c r="I1451">
        <v>21.36</v>
      </c>
      <c r="J1451">
        <v>22.686187</v>
      </c>
      <c r="K1451">
        <v>0.98896200000000001</v>
      </c>
      <c r="L1451">
        <v>0.33805800000000003</v>
      </c>
      <c r="M1451" t="b">
        <v>1</v>
      </c>
      <c r="N1451">
        <v>1</v>
      </c>
    </row>
    <row r="1452" spans="1:14">
      <c r="A1452" s="28">
        <v>43740.541666666664</v>
      </c>
      <c r="B1452" s="28">
        <v>43740.375</v>
      </c>
      <c r="C1452">
        <v>34964545</v>
      </c>
      <c r="D1452" t="s">
        <v>233</v>
      </c>
      <c r="G1452" t="s">
        <v>234</v>
      </c>
      <c r="I1452">
        <v>22.62</v>
      </c>
      <c r="J1452">
        <v>23.656215</v>
      </c>
      <c r="K1452">
        <v>0.67084100000000002</v>
      </c>
      <c r="L1452">
        <v>0.362041</v>
      </c>
      <c r="M1452" t="b">
        <v>1</v>
      </c>
      <c r="N1452">
        <v>1</v>
      </c>
    </row>
    <row r="1453" spans="1:14">
      <c r="A1453" s="28">
        <v>43740.583333333336</v>
      </c>
      <c r="B1453" s="28">
        <v>43740.416666666664</v>
      </c>
      <c r="C1453">
        <v>34964545</v>
      </c>
      <c r="D1453" t="s">
        <v>233</v>
      </c>
      <c r="G1453" t="s">
        <v>234</v>
      </c>
      <c r="I1453">
        <v>22.18</v>
      </c>
      <c r="J1453">
        <v>24.180069</v>
      </c>
      <c r="K1453">
        <v>1.7054990000000001</v>
      </c>
      <c r="L1453">
        <v>0.29040300000000002</v>
      </c>
      <c r="M1453" t="b">
        <v>1</v>
      </c>
      <c r="N1453">
        <v>1</v>
      </c>
    </row>
    <row r="1454" spans="1:14">
      <c r="A1454" s="28">
        <v>43740.625</v>
      </c>
      <c r="B1454" s="28">
        <v>43740.458333333336</v>
      </c>
      <c r="C1454">
        <v>34964545</v>
      </c>
      <c r="D1454" t="s">
        <v>233</v>
      </c>
      <c r="G1454" t="s">
        <v>234</v>
      </c>
      <c r="I1454">
        <v>23.79</v>
      </c>
      <c r="J1454">
        <v>26.019107999999999</v>
      </c>
      <c r="K1454">
        <v>1.940061</v>
      </c>
      <c r="L1454">
        <v>0.28821400000000003</v>
      </c>
      <c r="M1454" t="b">
        <v>1</v>
      </c>
      <c r="N1454">
        <v>1</v>
      </c>
    </row>
    <row r="1455" spans="1:14">
      <c r="A1455" s="28">
        <v>43740.666666666664</v>
      </c>
      <c r="B1455" s="28">
        <v>43740.5</v>
      </c>
      <c r="C1455">
        <v>34964545</v>
      </c>
      <c r="D1455" t="s">
        <v>233</v>
      </c>
      <c r="G1455" t="s">
        <v>234</v>
      </c>
      <c r="I1455">
        <v>27.59</v>
      </c>
      <c r="J1455">
        <v>30.152076000000001</v>
      </c>
      <c r="K1455">
        <v>2.1058490000000001</v>
      </c>
      <c r="L1455">
        <v>0.45789299999999999</v>
      </c>
      <c r="M1455" t="b">
        <v>1</v>
      </c>
      <c r="N1455">
        <v>1</v>
      </c>
    </row>
    <row r="1456" spans="1:14">
      <c r="A1456" s="28">
        <v>43740.708333333336</v>
      </c>
      <c r="B1456" s="28">
        <v>43740.541666666664</v>
      </c>
      <c r="C1456">
        <v>34964545</v>
      </c>
      <c r="D1456" t="s">
        <v>233</v>
      </c>
      <c r="G1456" t="s">
        <v>234</v>
      </c>
      <c r="I1456">
        <v>35.86</v>
      </c>
      <c r="J1456">
        <v>39.685349000000002</v>
      </c>
      <c r="K1456">
        <v>3.0947269999999998</v>
      </c>
      <c r="L1456">
        <v>0.72978900000000002</v>
      </c>
      <c r="M1456" t="b">
        <v>1</v>
      </c>
      <c r="N1456">
        <v>1</v>
      </c>
    </row>
    <row r="1457" spans="1:14">
      <c r="A1457" s="28">
        <v>43740.75</v>
      </c>
      <c r="B1457" s="28">
        <v>43740.583333333336</v>
      </c>
      <c r="C1457">
        <v>34964545</v>
      </c>
      <c r="D1457" t="s">
        <v>233</v>
      </c>
      <c r="G1457" t="s">
        <v>234</v>
      </c>
      <c r="I1457">
        <v>55.12</v>
      </c>
      <c r="J1457">
        <v>51.858777000000003</v>
      </c>
      <c r="K1457">
        <v>-4.3030059999999999</v>
      </c>
      <c r="L1457">
        <v>1.0417829999999999</v>
      </c>
      <c r="M1457" t="b">
        <v>1</v>
      </c>
      <c r="N1457">
        <v>1</v>
      </c>
    </row>
    <row r="1458" spans="1:14">
      <c r="A1458" s="28">
        <v>43740.791666666664</v>
      </c>
      <c r="B1458" s="28">
        <v>43740.625</v>
      </c>
      <c r="C1458">
        <v>34964545</v>
      </c>
      <c r="D1458" t="s">
        <v>233</v>
      </c>
      <c r="G1458" t="s">
        <v>234</v>
      </c>
      <c r="I1458">
        <v>131.38999999999999</v>
      </c>
      <c r="J1458">
        <v>152.50433100000001</v>
      </c>
      <c r="K1458">
        <v>17.853238000000001</v>
      </c>
      <c r="L1458">
        <v>3.2602600000000002</v>
      </c>
      <c r="M1458" t="b">
        <v>1</v>
      </c>
      <c r="N1458">
        <v>1</v>
      </c>
    </row>
    <row r="1459" spans="1:14">
      <c r="A1459" s="28">
        <v>43740.833333333336</v>
      </c>
      <c r="B1459" s="28">
        <v>43740.666666666664</v>
      </c>
      <c r="C1459">
        <v>34964545</v>
      </c>
      <c r="D1459" t="s">
        <v>233</v>
      </c>
      <c r="G1459" t="s">
        <v>234</v>
      </c>
      <c r="I1459">
        <v>209.23</v>
      </c>
      <c r="J1459">
        <v>245.36472000000001</v>
      </c>
      <c r="K1459">
        <v>29.646820999999999</v>
      </c>
      <c r="L1459">
        <v>6.4928990000000004</v>
      </c>
      <c r="M1459" t="b">
        <v>1</v>
      </c>
      <c r="N1459">
        <v>1</v>
      </c>
    </row>
    <row r="1460" spans="1:14">
      <c r="A1460" s="28">
        <v>43740.875</v>
      </c>
      <c r="B1460" s="28">
        <v>43740.708333333336</v>
      </c>
      <c r="C1460">
        <v>34964545</v>
      </c>
      <c r="D1460" t="s">
        <v>233</v>
      </c>
      <c r="G1460" t="s">
        <v>234</v>
      </c>
      <c r="I1460">
        <v>99.15</v>
      </c>
      <c r="J1460">
        <v>105.29665799999999</v>
      </c>
      <c r="K1460">
        <v>3.158379</v>
      </c>
      <c r="L1460">
        <v>2.9874459999999998</v>
      </c>
      <c r="M1460" t="b">
        <v>1</v>
      </c>
      <c r="N1460">
        <v>1</v>
      </c>
    </row>
    <row r="1461" spans="1:14">
      <c r="A1461" s="28">
        <v>43740.916666666664</v>
      </c>
      <c r="B1461" s="28">
        <v>43740.75</v>
      </c>
      <c r="C1461">
        <v>34964545</v>
      </c>
      <c r="D1461" t="s">
        <v>233</v>
      </c>
      <c r="G1461" t="s">
        <v>234</v>
      </c>
      <c r="I1461">
        <v>34.630000000000003</v>
      </c>
      <c r="J1461">
        <v>30.462377</v>
      </c>
      <c r="K1461">
        <v>-5.1412630000000004</v>
      </c>
      <c r="L1461">
        <v>0.97030700000000003</v>
      </c>
      <c r="M1461" t="b">
        <v>1</v>
      </c>
      <c r="N1461">
        <v>1</v>
      </c>
    </row>
    <row r="1462" spans="1:14">
      <c r="A1462" s="28">
        <v>43740.958333333336</v>
      </c>
      <c r="B1462" s="28">
        <v>43740.791666666664</v>
      </c>
      <c r="C1462">
        <v>34964545</v>
      </c>
      <c r="D1462" t="s">
        <v>233</v>
      </c>
      <c r="G1462" t="s">
        <v>234</v>
      </c>
      <c r="I1462">
        <v>30.26</v>
      </c>
      <c r="J1462">
        <v>31.527199</v>
      </c>
      <c r="K1462">
        <v>0.40785100000000002</v>
      </c>
      <c r="L1462">
        <v>0.85518099999999997</v>
      </c>
      <c r="M1462" t="b">
        <v>1</v>
      </c>
      <c r="N1462">
        <v>1</v>
      </c>
    </row>
    <row r="1463" spans="1:14">
      <c r="A1463" s="28">
        <v>43741</v>
      </c>
      <c r="B1463" s="28">
        <v>43740.833333333336</v>
      </c>
      <c r="C1463">
        <v>34964545</v>
      </c>
      <c r="D1463" t="s">
        <v>233</v>
      </c>
      <c r="G1463" t="s">
        <v>234</v>
      </c>
      <c r="I1463">
        <v>27.47</v>
      </c>
      <c r="J1463">
        <v>27.464089999999999</v>
      </c>
      <c r="K1463">
        <v>-0.58764499999999997</v>
      </c>
      <c r="L1463">
        <v>0.58006800000000003</v>
      </c>
      <c r="M1463" t="b">
        <v>1</v>
      </c>
      <c r="N1463">
        <v>1</v>
      </c>
    </row>
    <row r="1464" spans="1:14">
      <c r="A1464" s="28">
        <v>43741.041666666664</v>
      </c>
      <c r="B1464" s="28">
        <v>43740.875</v>
      </c>
      <c r="C1464">
        <v>34964545</v>
      </c>
      <c r="D1464" t="s">
        <v>233</v>
      </c>
      <c r="G1464" t="s">
        <v>234</v>
      </c>
      <c r="I1464">
        <v>25.79</v>
      </c>
      <c r="J1464">
        <v>25.327086999999999</v>
      </c>
      <c r="K1464">
        <v>-0.90703599999999995</v>
      </c>
      <c r="L1464">
        <v>0.44245600000000002</v>
      </c>
      <c r="M1464" t="b">
        <v>1</v>
      </c>
      <c r="N1464">
        <v>1</v>
      </c>
    </row>
    <row r="1465" spans="1:14">
      <c r="A1465" s="28">
        <v>43741.083333333336</v>
      </c>
      <c r="B1465" s="28">
        <v>43740.916666666664</v>
      </c>
      <c r="C1465">
        <v>34964545</v>
      </c>
      <c r="D1465" t="s">
        <v>233</v>
      </c>
      <c r="G1465" t="s">
        <v>234</v>
      </c>
      <c r="I1465">
        <v>23.45</v>
      </c>
      <c r="J1465">
        <v>24.333375</v>
      </c>
      <c r="K1465">
        <v>0.47462199999999999</v>
      </c>
      <c r="L1465">
        <v>0.41041899999999998</v>
      </c>
      <c r="M1465" t="b">
        <v>1</v>
      </c>
      <c r="N1465">
        <v>1</v>
      </c>
    </row>
    <row r="1466" spans="1:14">
      <c r="A1466" s="28">
        <v>43741.125</v>
      </c>
      <c r="B1466" s="28">
        <v>43740.958333333336</v>
      </c>
      <c r="C1466">
        <v>34964545</v>
      </c>
      <c r="D1466" t="s">
        <v>233</v>
      </c>
      <c r="G1466" t="s">
        <v>234</v>
      </c>
      <c r="I1466">
        <v>25.59</v>
      </c>
      <c r="J1466">
        <v>27.236152000000001</v>
      </c>
      <c r="K1466">
        <v>1.139122</v>
      </c>
      <c r="L1466">
        <v>0.50286299999999995</v>
      </c>
      <c r="M1466" t="b">
        <v>1</v>
      </c>
      <c r="N1466">
        <v>1</v>
      </c>
    </row>
    <row r="1467" spans="1:14">
      <c r="A1467" s="28">
        <v>43741.166666666664</v>
      </c>
      <c r="B1467" s="28">
        <v>43741</v>
      </c>
      <c r="C1467">
        <v>34964545</v>
      </c>
      <c r="D1467" t="s">
        <v>233</v>
      </c>
      <c r="G1467" t="s">
        <v>234</v>
      </c>
      <c r="I1467">
        <v>21.21</v>
      </c>
      <c r="J1467">
        <v>21.693010999999998</v>
      </c>
      <c r="K1467">
        <v>9.7511E-2</v>
      </c>
      <c r="L1467">
        <v>0.38216600000000001</v>
      </c>
      <c r="M1467" t="b">
        <v>1</v>
      </c>
      <c r="N1467">
        <v>1</v>
      </c>
    </row>
    <row r="1468" spans="1:14">
      <c r="A1468" s="28">
        <v>43741.208333333336</v>
      </c>
      <c r="B1468" s="28">
        <v>43741.041666666664</v>
      </c>
      <c r="C1468">
        <v>34964545</v>
      </c>
      <c r="D1468" t="s">
        <v>233</v>
      </c>
      <c r="G1468" t="s">
        <v>234</v>
      </c>
      <c r="I1468">
        <v>23.03</v>
      </c>
      <c r="J1468">
        <v>23.577528000000001</v>
      </c>
      <c r="K1468">
        <v>0.14052700000000001</v>
      </c>
      <c r="L1468">
        <v>0.402835</v>
      </c>
      <c r="M1468" t="b">
        <v>1</v>
      </c>
      <c r="N1468">
        <v>1</v>
      </c>
    </row>
    <row r="1469" spans="1:14">
      <c r="A1469" s="28">
        <v>43741.25</v>
      </c>
      <c r="B1469" s="28">
        <v>43741.083333333336</v>
      </c>
      <c r="C1469">
        <v>34964545</v>
      </c>
      <c r="D1469" t="s">
        <v>233</v>
      </c>
      <c r="G1469" t="s">
        <v>234</v>
      </c>
      <c r="I1469">
        <v>18.940000000000001</v>
      </c>
      <c r="J1469">
        <v>19.372619</v>
      </c>
      <c r="K1469">
        <v>9.5999000000000001E-2</v>
      </c>
      <c r="L1469">
        <v>0.338287</v>
      </c>
      <c r="M1469" t="b">
        <v>1</v>
      </c>
      <c r="N1469">
        <v>1</v>
      </c>
    </row>
    <row r="1470" spans="1:14">
      <c r="A1470" s="28">
        <v>43741.291666666664</v>
      </c>
      <c r="B1470" s="28">
        <v>43741.125</v>
      </c>
      <c r="C1470">
        <v>34964545</v>
      </c>
      <c r="D1470" t="s">
        <v>233</v>
      </c>
      <c r="G1470" t="s">
        <v>234</v>
      </c>
      <c r="I1470">
        <v>18.68</v>
      </c>
      <c r="J1470">
        <v>19.415206000000001</v>
      </c>
      <c r="K1470">
        <v>0.44440499999999999</v>
      </c>
      <c r="L1470">
        <v>0.287468</v>
      </c>
      <c r="M1470" t="b">
        <v>1</v>
      </c>
      <c r="N1470">
        <v>1</v>
      </c>
    </row>
    <row r="1471" spans="1:14">
      <c r="A1471" s="28">
        <v>43741.333333333336</v>
      </c>
      <c r="B1471" s="28">
        <v>43741.166666666664</v>
      </c>
      <c r="C1471">
        <v>34964545</v>
      </c>
      <c r="D1471" t="s">
        <v>233</v>
      </c>
      <c r="G1471" t="s">
        <v>234</v>
      </c>
      <c r="I1471">
        <v>19.28</v>
      </c>
      <c r="J1471">
        <v>20.577786</v>
      </c>
      <c r="K1471">
        <v>1.005544</v>
      </c>
      <c r="L1471">
        <v>0.288076</v>
      </c>
      <c r="M1471" t="b">
        <v>1</v>
      </c>
      <c r="N1471">
        <v>1</v>
      </c>
    </row>
    <row r="1472" spans="1:14">
      <c r="A1472" s="28">
        <v>43741.375</v>
      </c>
      <c r="B1472" s="28">
        <v>43741.208333333336</v>
      </c>
      <c r="C1472">
        <v>34964545</v>
      </c>
      <c r="D1472" t="s">
        <v>233</v>
      </c>
      <c r="G1472" t="s">
        <v>234</v>
      </c>
      <c r="I1472">
        <v>21.26</v>
      </c>
      <c r="J1472">
        <v>21.888325999999999</v>
      </c>
      <c r="K1472">
        <v>0.29035499999999997</v>
      </c>
      <c r="L1472">
        <v>0.34047100000000002</v>
      </c>
      <c r="M1472" t="b">
        <v>1</v>
      </c>
      <c r="N1472">
        <v>1</v>
      </c>
    </row>
    <row r="1473" spans="1:14">
      <c r="A1473" s="28">
        <v>43741.416666666664</v>
      </c>
      <c r="B1473" s="28">
        <v>43741.25</v>
      </c>
      <c r="C1473">
        <v>34964545</v>
      </c>
      <c r="D1473" t="s">
        <v>233</v>
      </c>
      <c r="G1473" t="s">
        <v>234</v>
      </c>
      <c r="I1473">
        <v>24.86</v>
      </c>
      <c r="J1473">
        <v>25.331704999999999</v>
      </c>
      <c r="K1473">
        <v>0.112564</v>
      </c>
      <c r="L1473">
        <v>0.35914099999999999</v>
      </c>
      <c r="M1473" t="b">
        <v>1</v>
      </c>
      <c r="N1473">
        <v>1</v>
      </c>
    </row>
    <row r="1474" spans="1:14">
      <c r="A1474" s="28">
        <v>43741.458333333336</v>
      </c>
      <c r="B1474" s="28">
        <v>43741.291666666664</v>
      </c>
      <c r="C1474">
        <v>34964545</v>
      </c>
      <c r="D1474" t="s">
        <v>233</v>
      </c>
      <c r="G1474" t="s">
        <v>234</v>
      </c>
      <c r="I1474">
        <v>22.52</v>
      </c>
      <c r="J1474">
        <v>22.838308999999999</v>
      </c>
      <c r="K1474">
        <v>0</v>
      </c>
      <c r="L1474">
        <v>0.31497599999999998</v>
      </c>
      <c r="M1474" t="b">
        <v>1</v>
      </c>
      <c r="N1474">
        <v>1</v>
      </c>
    </row>
    <row r="1475" spans="1:14">
      <c r="A1475" s="28">
        <v>43741.5</v>
      </c>
      <c r="B1475" s="28">
        <v>43741.333333333336</v>
      </c>
      <c r="C1475">
        <v>34964545</v>
      </c>
      <c r="D1475" t="s">
        <v>233</v>
      </c>
      <c r="G1475" t="s">
        <v>234</v>
      </c>
      <c r="I1475">
        <v>24.41</v>
      </c>
      <c r="J1475">
        <v>24.850390999999998</v>
      </c>
      <c r="K1475">
        <v>-7.0600000000000003E-4</v>
      </c>
      <c r="L1475">
        <v>0.43693100000000001</v>
      </c>
      <c r="M1475" t="b">
        <v>1</v>
      </c>
      <c r="N1475">
        <v>1</v>
      </c>
    </row>
    <row r="1476" spans="1:14">
      <c r="A1476" s="28">
        <v>43741.541666666664</v>
      </c>
      <c r="B1476" s="28">
        <v>43741.375</v>
      </c>
      <c r="C1476">
        <v>34964545</v>
      </c>
      <c r="D1476" t="s">
        <v>233</v>
      </c>
      <c r="G1476" t="s">
        <v>234</v>
      </c>
      <c r="I1476">
        <v>24.92</v>
      </c>
      <c r="J1476">
        <v>25.865829000000002</v>
      </c>
      <c r="K1476">
        <v>0.41141699999999998</v>
      </c>
      <c r="L1476">
        <v>0.539412</v>
      </c>
      <c r="M1476" t="b">
        <v>1</v>
      </c>
      <c r="N1476">
        <v>1</v>
      </c>
    </row>
    <row r="1477" spans="1:14">
      <c r="A1477" s="28">
        <v>43741.583333333336</v>
      </c>
      <c r="B1477" s="28">
        <v>43741.416666666664</v>
      </c>
      <c r="C1477">
        <v>34964545</v>
      </c>
      <c r="D1477" t="s">
        <v>233</v>
      </c>
      <c r="G1477" t="s">
        <v>234</v>
      </c>
      <c r="I1477">
        <v>21.71</v>
      </c>
      <c r="J1477">
        <v>24.283124999999998</v>
      </c>
      <c r="K1477">
        <v>2.0778650000000001</v>
      </c>
      <c r="L1477">
        <v>0.49526100000000001</v>
      </c>
      <c r="M1477" t="b">
        <v>1</v>
      </c>
      <c r="N1477">
        <v>1</v>
      </c>
    </row>
    <row r="1478" spans="1:14">
      <c r="A1478" s="28">
        <v>43741.625</v>
      </c>
      <c r="B1478" s="28">
        <v>43741.458333333336</v>
      </c>
      <c r="C1478">
        <v>34964545</v>
      </c>
      <c r="D1478" t="s">
        <v>233</v>
      </c>
      <c r="G1478" t="s">
        <v>234</v>
      </c>
      <c r="I1478">
        <v>31.61</v>
      </c>
      <c r="J1478">
        <v>37.318179999999998</v>
      </c>
      <c r="K1478">
        <v>5.0716270000000003</v>
      </c>
      <c r="L1478">
        <v>0.63655300000000004</v>
      </c>
      <c r="M1478" t="b">
        <v>1</v>
      </c>
      <c r="N1478">
        <v>1</v>
      </c>
    </row>
    <row r="1479" spans="1:14">
      <c r="A1479" s="28">
        <v>43741.666666666664</v>
      </c>
      <c r="B1479" s="28">
        <v>43741.5</v>
      </c>
      <c r="C1479">
        <v>34964545</v>
      </c>
      <c r="D1479" t="s">
        <v>233</v>
      </c>
      <c r="G1479" t="s">
        <v>234</v>
      </c>
      <c r="I1479">
        <v>29.73</v>
      </c>
      <c r="J1479">
        <v>35.729320000000001</v>
      </c>
      <c r="K1479">
        <v>5.1771739999999999</v>
      </c>
      <c r="L1479">
        <v>0.82297900000000002</v>
      </c>
      <c r="M1479" t="b">
        <v>1</v>
      </c>
      <c r="N1479">
        <v>1</v>
      </c>
    </row>
    <row r="1480" spans="1:14">
      <c r="A1480" s="28">
        <v>43741.708333333336</v>
      </c>
      <c r="B1480" s="28">
        <v>43741.541666666664</v>
      </c>
      <c r="C1480">
        <v>34964545</v>
      </c>
      <c r="D1480" t="s">
        <v>233</v>
      </c>
      <c r="G1480" t="s">
        <v>234</v>
      </c>
      <c r="I1480">
        <v>94.4</v>
      </c>
      <c r="J1480">
        <v>119.047558</v>
      </c>
      <c r="K1480">
        <v>22.143988</v>
      </c>
      <c r="L1480">
        <v>2.507736</v>
      </c>
      <c r="M1480" t="b">
        <v>1</v>
      </c>
      <c r="N1480">
        <v>1</v>
      </c>
    </row>
    <row r="1481" spans="1:14">
      <c r="A1481" s="28">
        <v>43741.75</v>
      </c>
      <c r="B1481" s="28">
        <v>43741.583333333336</v>
      </c>
      <c r="C1481">
        <v>34964545</v>
      </c>
      <c r="D1481" t="s">
        <v>233</v>
      </c>
      <c r="G1481" t="s">
        <v>234</v>
      </c>
      <c r="I1481">
        <v>30.24</v>
      </c>
      <c r="J1481">
        <v>32.052176000000003</v>
      </c>
      <c r="K1481">
        <v>0.93626600000000004</v>
      </c>
      <c r="L1481">
        <v>0.87674300000000005</v>
      </c>
      <c r="M1481" t="b">
        <v>1</v>
      </c>
      <c r="N1481">
        <v>1</v>
      </c>
    </row>
    <row r="1482" spans="1:14">
      <c r="A1482" s="28">
        <v>43741.791666666664</v>
      </c>
      <c r="B1482" s="28">
        <v>43741.625</v>
      </c>
      <c r="C1482">
        <v>34964545</v>
      </c>
      <c r="D1482" t="s">
        <v>233</v>
      </c>
      <c r="G1482" t="s">
        <v>234</v>
      </c>
      <c r="I1482">
        <v>46.01</v>
      </c>
      <c r="J1482">
        <v>63.509892000000001</v>
      </c>
      <c r="K1482">
        <v>16.034561</v>
      </c>
      <c r="L1482">
        <v>1.4636640000000001</v>
      </c>
      <c r="M1482" t="b">
        <v>1</v>
      </c>
      <c r="N1482">
        <v>1</v>
      </c>
    </row>
    <row r="1483" spans="1:14">
      <c r="A1483" s="28">
        <v>43741.833333333336</v>
      </c>
      <c r="B1483" s="28">
        <v>43741.666666666664</v>
      </c>
      <c r="C1483">
        <v>34964545</v>
      </c>
      <c r="D1483" t="s">
        <v>233</v>
      </c>
      <c r="G1483" t="s">
        <v>234</v>
      </c>
      <c r="I1483">
        <v>44.29</v>
      </c>
      <c r="J1483">
        <v>57.951878000000001</v>
      </c>
      <c r="K1483">
        <v>12.204188</v>
      </c>
      <c r="L1483">
        <v>1.4560230000000001</v>
      </c>
      <c r="M1483" t="b">
        <v>1</v>
      </c>
      <c r="N1483">
        <v>1</v>
      </c>
    </row>
    <row r="1484" spans="1:14">
      <c r="A1484" s="28">
        <v>43741.875</v>
      </c>
      <c r="B1484" s="28">
        <v>43741.708333333336</v>
      </c>
      <c r="C1484">
        <v>34964545</v>
      </c>
      <c r="D1484" t="s">
        <v>233</v>
      </c>
      <c r="G1484" t="s">
        <v>234</v>
      </c>
      <c r="I1484">
        <v>33.909999999999997</v>
      </c>
      <c r="J1484">
        <v>51.584935000000002</v>
      </c>
      <c r="K1484">
        <v>16.522708999999999</v>
      </c>
      <c r="L1484">
        <v>1.1480589999999999</v>
      </c>
      <c r="M1484" t="b">
        <v>1</v>
      </c>
      <c r="N1484">
        <v>1</v>
      </c>
    </row>
    <row r="1485" spans="1:14">
      <c r="A1485" s="28">
        <v>43741.916666666664</v>
      </c>
      <c r="B1485" s="28">
        <v>43741.75</v>
      </c>
      <c r="C1485">
        <v>34964545</v>
      </c>
      <c r="D1485" t="s">
        <v>233</v>
      </c>
      <c r="G1485" t="s">
        <v>234</v>
      </c>
      <c r="I1485">
        <v>30.55</v>
      </c>
      <c r="J1485">
        <v>40.037190000000002</v>
      </c>
      <c r="K1485">
        <v>8.4691829999999992</v>
      </c>
      <c r="L1485">
        <v>1.019674</v>
      </c>
      <c r="M1485" t="b">
        <v>1</v>
      </c>
      <c r="N1485">
        <v>1</v>
      </c>
    </row>
    <row r="1486" spans="1:14">
      <c r="A1486" s="28">
        <v>43741.958333333336</v>
      </c>
      <c r="B1486" s="28">
        <v>43741.791666666664</v>
      </c>
      <c r="C1486">
        <v>34964545</v>
      </c>
      <c r="D1486" t="s">
        <v>233</v>
      </c>
      <c r="G1486" t="s">
        <v>234</v>
      </c>
      <c r="I1486">
        <v>25.1</v>
      </c>
      <c r="J1486">
        <v>28.876937000000002</v>
      </c>
      <c r="K1486">
        <v>2.9598100000000001</v>
      </c>
      <c r="L1486">
        <v>0.81379500000000005</v>
      </c>
      <c r="M1486" t="b">
        <v>1</v>
      </c>
      <c r="N1486">
        <v>1</v>
      </c>
    </row>
    <row r="1487" spans="1:14">
      <c r="A1487" s="28">
        <v>43742</v>
      </c>
      <c r="B1487" s="28">
        <v>43741.833333333336</v>
      </c>
      <c r="C1487">
        <v>34964545</v>
      </c>
      <c r="D1487" t="s">
        <v>233</v>
      </c>
      <c r="G1487" t="s">
        <v>234</v>
      </c>
      <c r="I1487">
        <v>22.16</v>
      </c>
      <c r="J1487">
        <v>23.943176000000001</v>
      </c>
      <c r="K1487">
        <v>1.1382509999999999</v>
      </c>
      <c r="L1487">
        <v>0.642424</v>
      </c>
      <c r="M1487" t="b">
        <v>1</v>
      </c>
      <c r="N1487">
        <v>1</v>
      </c>
    </row>
    <row r="1488" spans="1:14">
      <c r="A1488" s="28">
        <v>43742.041666666664</v>
      </c>
      <c r="B1488" s="28">
        <v>43741.875</v>
      </c>
      <c r="C1488">
        <v>34964545</v>
      </c>
      <c r="D1488" t="s">
        <v>233</v>
      </c>
      <c r="G1488" t="s">
        <v>234</v>
      </c>
      <c r="I1488">
        <v>20.64</v>
      </c>
      <c r="J1488">
        <v>23.650461</v>
      </c>
      <c r="K1488">
        <v>2.3776959999999998</v>
      </c>
      <c r="L1488">
        <v>0.63776500000000003</v>
      </c>
      <c r="M1488" t="b">
        <v>1</v>
      </c>
      <c r="N1488">
        <v>1</v>
      </c>
    </row>
    <row r="1489" spans="1:14">
      <c r="A1489" s="28">
        <v>43742.083333333336</v>
      </c>
      <c r="B1489" s="28">
        <v>43741.916666666664</v>
      </c>
      <c r="C1489">
        <v>34964545</v>
      </c>
      <c r="D1489" t="s">
        <v>233</v>
      </c>
      <c r="G1489" t="s">
        <v>234</v>
      </c>
      <c r="I1489">
        <v>20.25</v>
      </c>
      <c r="J1489">
        <v>23.092478</v>
      </c>
      <c r="K1489">
        <v>2.2394669999999999</v>
      </c>
      <c r="L1489">
        <v>0.60051100000000002</v>
      </c>
      <c r="M1489" t="b">
        <v>1</v>
      </c>
      <c r="N1489">
        <v>1</v>
      </c>
    </row>
    <row r="1490" spans="1:14">
      <c r="A1490" s="28">
        <v>43742.125</v>
      </c>
      <c r="B1490" s="28">
        <v>43741.958333333336</v>
      </c>
      <c r="C1490">
        <v>34964545</v>
      </c>
      <c r="D1490" t="s">
        <v>233</v>
      </c>
      <c r="G1490" t="s">
        <v>234</v>
      </c>
      <c r="I1490">
        <v>17.350000000000001</v>
      </c>
      <c r="J1490">
        <v>19.171761</v>
      </c>
      <c r="K1490">
        <v>1.3772819999999999</v>
      </c>
      <c r="L1490">
        <v>0.44947900000000002</v>
      </c>
      <c r="M1490" t="b">
        <v>1</v>
      </c>
      <c r="N1490">
        <v>1</v>
      </c>
    </row>
    <row r="1491" spans="1:14">
      <c r="A1491" s="28">
        <v>43742.166666666664</v>
      </c>
      <c r="B1491" s="28">
        <v>43742</v>
      </c>
      <c r="C1491">
        <v>34964545</v>
      </c>
      <c r="D1491" t="s">
        <v>233</v>
      </c>
      <c r="G1491" t="s">
        <v>234</v>
      </c>
      <c r="I1491">
        <v>16.7</v>
      </c>
      <c r="J1491">
        <v>17.16536</v>
      </c>
      <c r="K1491">
        <v>0.104265</v>
      </c>
      <c r="L1491">
        <v>0.35692800000000002</v>
      </c>
      <c r="M1491" t="b">
        <v>1</v>
      </c>
      <c r="N1491">
        <v>1</v>
      </c>
    </row>
    <row r="1492" spans="1:14">
      <c r="A1492" s="28">
        <v>43742.208333333336</v>
      </c>
      <c r="B1492" s="28">
        <v>43742.041666666664</v>
      </c>
      <c r="C1492">
        <v>34964545</v>
      </c>
      <c r="D1492" t="s">
        <v>233</v>
      </c>
      <c r="G1492" t="s">
        <v>234</v>
      </c>
      <c r="I1492">
        <v>15.46</v>
      </c>
      <c r="J1492">
        <v>16.300507</v>
      </c>
      <c r="K1492">
        <v>0.52631099999999997</v>
      </c>
      <c r="L1492">
        <v>0.315863</v>
      </c>
      <c r="M1492" t="b">
        <v>1</v>
      </c>
      <c r="N1492">
        <v>1</v>
      </c>
    </row>
    <row r="1493" spans="1:14">
      <c r="A1493" s="28">
        <v>43742.25</v>
      </c>
      <c r="B1493" s="28">
        <v>43742.083333333336</v>
      </c>
      <c r="C1493">
        <v>34964545</v>
      </c>
      <c r="D1493" t="s">
        <v>233</v>
      </c>
      <c r="G1493" t="s">
        <v>234</v>
      </c>
      <c r="I1493">
        <v>14.67</v>
      </c>
      <c r="J1493">
        <v>15.566031000000001</v>
      </c>
      <c r="K1493">
        <v>0.62157200000000001</v>
      </c>
      <c r="L1493">
        <v>0.271125</v>
      </c>
      <c r="M1493" t="b">
        <v>1</v>
      </c>
      <c r="N1493">
        <v>1</v>
      </c>
    </row>
    <row r="1494" spans="1:14">
      <c r="A1494" s="28">
        <v>43742.291666666664</v>
      </c>
      <c r="B1494" s="28">
        <v>43742.125</v>
      </c>
      <c r="C1494">
        <v>34964545</v>
      </c>
      <c r="D1494" t="s">
        <v>233</v>
      </c>
      <c r="G1494" t="s">
        <v>234</v>
      </c>
      <c r="I1494">
        <v>14.46</v>
      </c>
      <c r="J1494">
        <v>15.448209</v>
      </c>
      <c r="K1494">
        <v>0.70582599999999995</v>
      </c>
      <c r="L1494">
        <v>0.28154899999999999</v>
      </c>
      <c r="M1494" t="b">
        <v>1</v>
      </c>
      <c r="N1494">
        <v>1</v>
      </c>
    </row>
    <row r="1495" spans="1:14">
      <c r="A1495" s="28">
        <v>43742.333333333336</v>
      </c>
      <c r="B1495" s="28">
        <v>43742.166666666664</v>
      </c>
      <c r="C1495">
        <v>34964545</v>
      </c>
      <c r="D1495" t="s">
        <v>233</v>
      </c>
      <c r="G1495" t="s">
        <v>234</v>
      </c>
      <c r="I1495">
        <v>14.06</v>
      </c>
      <c r="J1495">
        <v>14.920453</v>
      </c>
      <c r="K1495">
        <v>0.58021699999999998</v>
      </c>
      <c r="L1495">
        <v>0.27773599999999998</v>
      </c>
      <c r="M1495" t="b">
        <v>1</v>
      </c>
      <c r="N1495">
        <v>1</v>
      </c>
    </row>
    <row r="1496" spans="1:14">
      <c r="A1496" s="28">
        <v>43742.375</v>
      </c>
      <c r="B1496" s="28">
        <v>43742.208333333336</v>
      </c>
      <c r="C1496">
        <v>34964545</v>
      </c>
      <c r="D1496" t="s">
        <v>233</v>
      </c>
      <c r="G1496" t="s">
        <v>234</v>
      </c>
      <c r="I1496">
        <v>17.71</v>
      </c>
      <c r="J1496">
        <v>18.484926000000002</v>
      </c>
      <c r="K1496">
        <v>0.426653</v>
      </c>
      <c r="L1496">
        <v>0.353273</v>
      </c>
      <c r="M1496" t="b">
        <v>1</v>
      </c>
      <c r="N1496">
        <v>1</v>
      </c>
    </row>
    <row r="1497" spans="1:14">
      <c r="A1497" s="28">
        <v>43742.416666666664</v>
      </c>
      <c r="B1497" s="28">
        <v>43742.25</v>
      </c>
      <c r="C1497">
        <v>34964545</v>
      </c>
      <c r="D1497" t="s">
        <v>233</v>
      </c>
      <c r="G1497" t="s">
        <v>234</v>
      </c>
      <c r="I1497">
        <v>21.41</v>
      </c>
      <c r="J1497">
        <v>21.765515000000001</v>
      </c>
      <c r="K1497">
        <v>0</v>
      </c>
      <c r="L1497">
        <v>0.354682</v>
      </c>
      <c r="M1497" t="b">
        <v>1</v>
      </c>
      <c r="N1497">
        <v>1</v>
      </c>
    </row>
    <row r="1498" spans="1:14">
      <c r="A1498" s="28">
        <v>43742.458333333336</v>
      </c>
      <c r="B1498" s="28">
        <v>43742.291666666664</v>
      </c>
      <c r="C1498">
        <v>34964545</v>
      </c>
      <c r="D1498" t="s">
        <v>233</v>
      </c>
      <c r="G1498" t="s">
        <v>234</v>
      </c>
      <c r="I1498">
        <v>19.98</v>
      </c>
      <c r="J1498">
        <v>20.318688999999999</v>
      </c>
      <c r="K1498">
        <v>0</v>
      </c>
      <c r="L1498">
        <v>0.34202199999999999</v>
      </c>
      <c r="M1498" t="b">
        <v>1</v>
      </c>
      <c r="N1498">
        <v>1</v>
      </c>
    </row>
    <row r="1499" spans="1:14">
      <c r="A1499" s="28">
        <v>43742.5</v>
      </c>
      <c r="B1499" s="28">
        <v>43742.333333333336</v>
      </c>
      <c r="C1499">
        <v>34964545</v>
      </c>
      <c r="D1499" t="s">
        <v>233</v>
      </c>
      <c r="G1499" t="s">
        <v>234</v>
      </c>
      <c r="I1499">
        <v>20.350000000000001</v>
      </c>
      <c r="J1499">
        <v>20.67041</v>
      </c>
      <c r="K1499">
        <v>0</v>
      </c>
      <c r="L1499">
        <v>0.319577</v>
      </c>
      <c r="M1499" t="b">
        <v>1</v>
      </c>
      <c r="N1499">
        <v>1</v>
      </c>
    </row>
    <row r="1500" spans="1:14">
      <c r="A1500" s="28">
        <v>43742.541666666664</v>
      </c>
      <c r="B1500" s="28">
        <v>43742.375</v>
      </c>
      <c r="C1500">
        <v>34964545</v>
      </c>
      <c r="D1500" t="s">
        <v>233</v>
      </c>
      <c r="G1500" t="s">
        <v>234</v>
      </c>
      <c r="I1500">
        <v>21.23</v>
      </c>
      <c r="J1500">
        <v>21.634215999999999</v>
      </c>
      <c r="K1500">
        <v>6.2970999999999999E-2</v>
      </c>
      <c r="L1500">
        <v>0.344578</v>
      </c>
      <c r="M1500" t="b">
        <v>1</v>
      </c>
      <c r="N1500">
        <v>1</v>
      </c>
    </row>
    <row r="1501" spans="1:14">
      <c r="A1501" s="28">
        <v>43742.583333333336</v>
      </c>
      <c r="B1501" s="28">
        <v>43742.416666666664</v>
      </c>
      <c r="C1501">
        <v>34964545</v>
      </c>
      <c r="D1501" t="s">
        <v>233</v>
      </c>
      <c r="G1501" t="s">
        <v>234</v>
      </c>
      <c r="I1501">
        <v>19.96</v>
      </c>
      <c r="J1501">
        <v>20.759211000000001</v>
      </c>
      <c r="K1501">
        <v>0.43390200000000001</v>
      </c>
      <c r="L1501">
        <v>0.369475</v>
      </c>
      <c r="M1501" t="b">
        <v>1</v>
      </c>
      <c r="N1501">
        <v>1</v>
      </c>
    </row>
    <row r="1502" spans="1:14">
      <c r="A1502" s="28">
        <v>43742.625</v>
      </c>
      <c r="B1502" s="28">
        <v>43742.458333333336</v>
      </c>
      <c r="C1502">
        <v>34964545</v>
      </c>
      <c r="D1502" t="s">
        <v>233</v>
      </c>
      <c r="G1502" t="s">
        <v>234</v>
      </c>
      <c r="I1502">
        <v>21.26</v>
      </c>
      <c r="J1502">
        <v>23.798214000000002</v>
      </c>
      <c r="K1502">
        <v>2.1245509999999999</v>
      </c>
      <c r="L1502">
        <v>0.410329</v>
      </c>
      <c r="M1502" t="b">
        <v>1</v>
      </c>
      <c r="N1502">
        <v>1</v>
      </c>
    </row>
    <row r="1503" spans="1:14">
      <c r="A1503" s="28">
        <v>43742.666666666664</v>
      </c>
      <c r="B1503" s="28">
        <v>43742.5</v>
      </c>
      <c r="C1503">
        <v>34964545</v>
      </c>
      <c r="D1503" t="s">
        <v>233</v>
      </c>
      <c r="G1503" t="s">
        <v>234</v>
      </c>
      <c r="I1503">
        <v>20.260000000000002</v>
      </c>
      <c r="J1503">
        <v>23.202773000000001</v>
      </c>
      <c r="K1503">
        <v>2.5022440000000001</v>
      </c>
      <c r="L1503">
        <v>0.43719599999999997</v>
      </c>
      <c r="M1503" t="b">
        <v>1</v>
      </c>
      <c r="N1503">
        <v>1</v>
      </c>
    </row>
    <row r="1504" spans="1:14">
      <c r="A1504" s="28">
        <v>43742.708333333336</v>
      </c>
      <c r="B1504" s="28">
        <v>43742.541666666664</v>
      </c>
      <c r="C1504">
        <v>34964545</v>
      </c>
      <c r="D1504" t="s">
        <v>233</v>
      </c>
      <c r="G1504" t="s">
        <v>234</v>
      </c>
      <c r="I1504">
        <v>22.1</v>
      </c>
      <c r="J1504">
        <v>25.530968999999999</v>
      </c>
      <c r="K1504">
        <v>2.8779340000000002</v>
      </c>
      <c r="L1504">
        <v>0.551369</v>
      </c>
      <c r="M1504" t="b">
        <v>1</v>
      </c>
      <c r="N1504">
        <v>1</v>
      </c>
    </row>
    <row r="1505" spans="1:14">
      <c r="A1505" s="28">
        <v>43742.75</v>
      </c>
      <c r="B1505" s="28">
        <v>43742.583333333336</v>
      </c>
      <c r="C1505">
        <v>34964545</v>
      </c>
      <c r="D1505" t="s">
        <v>233</v>
      </c>
      <c r="G1505" t="s">
        <v>234</v>
      </c>
      <c r="I1505">
        <v>21.82</v>
      </c>
      <c r="J1505">
        <v>26.338788999999998</v>
      </c>
      <c r="K1505">
        <v>3.8987620000000001</v>
      </c>
      <c r="L1505">
        <v>0.61836000000000002</v>
      </c>
      <c r="M1505" t="b">
        <v>1</v>
      </c>
      <c r="N1505">
        <v>1</v>
      </c>
    </row>
    <row r="1506" spans="1:14">
      <c r="A1506" s="28">
        <v>43742.791666666664</v>
      </c>
      <c r="B1506" s="28">
        <v>43742.625</v>
      </c>
      <c r="C1506">
        <v>34964545</v>
      </c>
      <c r="D1506" t="s">
        <v>233</v>
      </c>
      <c r="G1506" t="s">
        <v>234</v>
      </c>
      <c r="I1506">
        <v>20.9</v>
      </c>
      <c r="J1506">
        <v>25.297288999999999</v>
      </c>
      <c r="K1506">
        <v>3.7490459999999999</v>
      </c>
      <c r="L1506">
        <v>0.65240900000000002</v>
      </c>
      <c r="M1506" t="b">
        <v>1</v>
      </c>
      <c r="N1506">
        <v>1</v>
      </c>
    </row>
    <row r="1507" spans="1:14">
      <c r="A1507" s="28">
        <v>43742.833333333336</v>
      </c>
      <c r="B1507" s="28">
        <v>43742.666666666664</v>
      </c>
      <c r="C1507">
        <v>34964545</v>
      </c>
      <c r="D1507" t="s">
        <v>233</v>
      </c>
      <c r="G1507" t="s">
        <v>234</v>
      </c>
      <c r="I1507">
        <v>20.82</v>
      </c>
      <c r="J1507">
        <v>25.236357000000002</v>
      </c>
      <c r="K1507">
        <v>3.6971859999999999</v>
      </c>
      <c r="L1507">
        <v>0.71750400000000003</v>
      </c>
      <c r="M1507" t="b">
        <v>1</v>
      </c>
      <c r="N1507">
        <v>1</v>
      </c>
    </row>
    <row r="1508" spans="1:14">
      <c r="A1508" s="28">
        <v>43742.875</v>
      </c>
      <c r="B1508" s="28">
        <v>43742.708333333336</v>
      </c>
      <c r="C1508">
        <v>34964545</v>
      </c>
      <c r="D1508" t="s">
        <v>233</v>
      </c>
      <c r="G1508" t="s">
        <v>234</v>
      </c>
      <c r="I1508">
        <v>20.83</v>
      </c>
      <c r="J1508">
        <v>23.060366999999999</v>
      </c>
      <c r="K1508">
        <v>1.5593520000000001</v>
      </c>
      <c r="L1508">
        <v>0.67018200000000006</v>
      </c>
      <c r="M1508" t="b">
        <v>1</v>
      </c>
      <c r="N1508">
        <v>1</v>
      </c>
    </row>
    <row r="1509" spans="1:14">
      <c r="A1509" s="28">
        <v>43742.916666666664</v>
      </c>
      <c r="B1509" s="28">
        <v>43742.75</v>
      </c>
      <c r="C1509">
        <v>34964545</v>
      </c>
      <c r="D1509" t="s">
        <v>233</v>
      </c>
      <c r="G1509" t="s">
        <v>234</v>
      </c>
      <c r="I1509">
        <v>19.82</v>
      </c>
      <c r="J1509">
        <v>20.956524999999999</v>
      </c>
      <c r="K1509">
        <v>0.53615400000000002</v>
      </c>
      <c r="L1509">
        <v>0.59620399999999996</v>
      </c>
      <c r="M1509" t="b">
        <v>1</v>
      </c>
      <c r="N1509">
        <v>1</v>
      </c>
    </row>
    <row r="1510" spans="1:14">
      <c r="A1510" s="28">
        <v>43742.958333333336</v>
      </c>
      <c r="B1510" s="28">
        <v>43742.791666666664</v>
      </c>
      <c r="C1510">
        <v>34964545</v>
      </c>
      <c r="D1510" t="s">
        <v>233</v>
      </c>
      <c r="G1510" t="s">
        <v>234</v>
      </c>
      <c r="I1510">
        <v>20.98</v>
      </c>
      <c r="J1510">
        <v>21.587259</v>
      </c>
      <c r="K1510">
        <v>3.7664000000000003E-2</v>
      </c>
      <c r="L1510">
        <v>0.56626200000000004</v>
      </c>
      <c r="M1510" t="b">
        <v>1</v>
      </c>
      <c r="N1510">
        <v>1</v>
      </c>
    </row>
    <row r="1511" spans="1:14">
      <c r="A1511" s="28">
        <v>43743</v>
      </c>
      <c r="B1511" s="28">
        <v>43742.833333333336</v>
      </c>
      <c r="C1511">
        <v>34964545</v>
      </c>
      <c r="D1511" t="s">
        <v>233</v>
      </c>
      <c r="G1511" t="s">
        <v>234</v>
      </c>
      <c r="I1511">
        <v>16.2</v>
      </c>
      <c r="J1511">
        <v>16.742621</v>
      </c>
      <c r="K1511">
        <v>0.181728</v>
      </c>
      <c r="L1511">
        <v>0.36339300000000002</v>
      </c>
      <c r="M1511" t="b">
        <v>1</v>
      </c>
      <c r="N1511">
        <v>1</v>
      </c>
    </row>
    <row r="1512" spans="1:14">
      <c r="A1512" s="28">
        <v>43743.041666666664</v>
      </c>
      <c r="B1512" s="28">
        <v>43742.875</v>
      </c>
      <c r="C1512">
        <v>34964545</v>
      </c>
      <c r="D1512" t="s">
        <v>233</v>
      </c>
      <c r="G1512" t="s">
        <v>234</v>
      </c>
      <c r="I1512">
        <v>15.77</v>
      </c>
      <c r="J1512">
        <v>17.115062000000002</v>
      </c>
      <c r="K1512">
        <v>1.0197510000000001</v>
      </c>
      <c r="L1512">
        <v>0.32447799999999999</v>
      </c>
      <c r="M1512" t="b">
        <v>1</v>
      </c>
      <c r="N1512">
        <v>1</v>
      </c>
    </row>
    <row r="1513" spans="1:14">
      <c r="A1513" s="28">
        <v>43743.083333333336</v>
      </c>
      <c r="B1513" s="28">
        <v>43742.916666666664</v>
      </c>
      <c r="C1513">
        <v>34964545</v>
      </c>
      <c r="D1513" t="s">
        <v>233</v>
      </c>
      <c r="G1513" t="s">
        <v>234</v>
      </c>
      <c r="I1513">
        <v>15.72</v>
      </c>
      <c r="J1513">
        <v>17.637681000000001</v>
      </c>
      <c r="K1513">
        <v>1.641346</v>
      </c>
      <c r="L1513">
        <v>0.276335</v>
      </c>
      <c r="M1513" t="b">
        <v>1</v>
      </c>
      <c r="N1513">
        <v>1</v>
      </c>
    </row>
    <row r="1514" spans="1:14">
      <c r="A1514" s="28">
        <v>43743.125</v>
      </c>
      <c r="B1514" s="28">
        <v>43742.958333333336</v>
      </c>
      <c r="C1514">
        <v>34964545</v>
      </c>
      <c r="D1514" t="s">
        <v>233</v>
      </c>
      <c r="G1514" t="s">
        <v>234</v>
      </c>
      <c r="I1514">
        <v>13.32</v>
      </c>
      <c r="J1514">
        <v>14.486478999999999</v>
      </c>
      <c r="K1514">
        <v>0.94097799999999998</v>
      </c>
      <c r="L1514">
        <v>0.223001</v>
      </c>
      <c r="M1514" t="b">
        <v>1</v>
      </c>
      <c r="N1514">
        <v>1</v>
      </c>
    </row>
    <row r="1515" spans="1:14">
      <c r="A1515" s="28">
        <v>43743.166666666664</v>
      </c>
      <c r="B1515" s="28">
        <v>43743</v>
      </c>
      <c r="C1515">
        <v>34964545</v>
      </c>
      <c r="D1515" t="s">
        <v>233</v>
      </c>
      <c r="G1515" t="s">
        <v>234</v>
      </c>
      <c r="I1515">
        <v>14.8</v>
      </c>
      <c r="J1515">
        <v>16.481112</v>
      </c>
      <c r="K1515">
        <v>1.4451339999999999</v>
      </c>
      <c r="L1515">
        <v>0.240145</v>
      </c>
      <c r="M1515" t="b">
        <v>1</v>
      </c>
      <c r="N1515">
        <v>1</v>
      </c>
    </row>
    <row r="1516" spans="1:14">
      <c r="A1516" s="28">
        <v>43743.208333333336</v>
      </c>
      <c r="B1516" s="28">
        <v>43743.041666666664</v>
      </c>
      <c r="C1516">
        <v>34964545</v>
      </c>
      <c r="D1516" t="s">
        <v>233</v>
      </c>
      <c r="G1516" t="s">
        <v>234</v>
      </c>
      <c r="I1516">
        <v>15.74</v>
      </c>
      <c r="J1516">
        <v>18.698152</v>
      </c>
      <c r="K1516">
        <v>2.694286</v>
      </c>
      <c r="L1516">
        <v>0.26803199999999999</v>
      </c>
      <c r="M1516" t="b">
        <v>1</v>
      </c>
      <c r="N1516">
        <v>1</v>
      </c>
    </row>
    <row r="1517" spans="1:14">
      <c r="A1517" s="28">
        <v>43743.25</v>
      </c>
      <c r="B1517" s="28">
        <v>43743.083333333336</v>
      </c>
      <c r="C1517">
        <v>34964545</v>
      </c>
      <c r="D1517" t="s">
        <v>233</v>
      </c>
      <c r="G1517" t="s">
        <v>234</v>
      </c>
      <c r="I1517">
        <v>13.34</v>
      </c>
      <c r="J1517">
        <v>15.624711</v>
      </c>
      <c r="K1517">
        <v>2.0639470000000002</v>
      </c>
      <c r="L1517">
        <v>0.22493099999999999</v>
      </c>
      <c r="M1517" t="b">
        <v>1</v>
      </c>
      <c r="N1517">
        <v>1</v>
      </c>
    </row>
    <row r="1518" spans="1:14">
      <c r="A1518" s="28">
        <v>43743.291666666664</v>
      </c>
      <c r="B1518" s="28">
        <v>43743.125</v>
      </c>
      <c r="C1518">
        <v>34964545</v>
      </c>
      <c r="D1518" t="s">
        <v>233</v>
      </c>
      <c r="G1518" t="s">
        <v>234</v>
      </c>
      <c r="I1518">
        <v>12.13</v>
      </c>
      <c r="J1518">
        <v>13.965422</v>
      </c>
      <c r="K1518">
        <v>1.6455789999999999</v>
      </c>
      <c r="L1518">
        <v>0.18567600000000001</v>
      </c>
      <c r="M1518" t="b">
        <v>1</v>
      </c>
      <c r="N1518">
        <v>1</v>
      </c>
    </row>
    <row r="1519" spans="1:14">
      <c r="A1519" s="28">
        <v>43743.333333333336</v>
      </c>
      <c r="B1519" s="28">
        <v>43743.166666666664</v>
      </c>
      <c r="C1519">
        <v>34964545</v>
      </c>
      <c r="D1519" t="s">
        <v>233</v>
      </c>
      <c r="G1519" t="s">
        <v>234</v>
      </c>
      <c r="I1519">
        <v>12.12</v>
      </c>
      <c r="J1519">
        <v>13.907781999999999</v>
      </c>
      <c r="K1519">
        <v>1.6055120000000001</v>
      </c>
      <c r="L1519">
        <v>0.18310299999999999</v>
      </c>
      <c r="M1519" t="b">
        <v>1</v>
      </c>
      <c r="N1519">
        <v>1</v>
      </c>
    </row>
    <row r="1520" spans="1:14">
      <c r="A1520" s="28">
        <v>43743.375</v>
      </c>
      <c r="B1520" s="28">
        <v>43743.208333333336</v>
      </c>
      <c r="C1520">
        <v>34964545</v>
      </c>
      <c r="D1520" t="s">
        <v>233</v>
      </c>
      <c r="G1520" t="s">
        <v>234</v>
      </c>
      <c r="I1520">
        <v>12.21</v>
      </c>
      <c r="J1520">
        <v>13.86626</v>
      </c>
      <c r="K1520">
        <v>1.4787220000000001</v>
      </c>
      <c r="L1520">
        <v>0.176705</v>
      </c>
      <c r="M1520" t="b">
        <v>1</v>
      </c>
      <c r="N1520">
        <v>1</v>
      </c>
    </row>
    <row r="1521" spans="1:14">
      <c r="A1521" s="28">
        <v>43743.416666666664</v>
      </c>
      <c r="B1521" s="28">
        <v>43743.25</v>
      </c>
      <c r="C1521">
        <v>34964545</v>
      </c>
      <c r="D1521" t="s">
        <v>233</v>
      </c>
      <c r="G1521" t="s">
        <v>234</v>
      </c>
      <c r="I1521">
        <v>12.47</v>
      </c>
      <c r="J1521">
        <v>14.261303</v>
      </c>
      <c r="K1521">
        <v>1.62155</v>
      </c>
      <c r="L1521">
        <v>0.16558700000000001</v>
      </c>
      <c r="M1521" t="b">
        <v>1</v>
      </c>
      <c r="N1521">
        <v>1</v>
      </c>
    </row>
    <row r="1522" spans="1:14">
      <c r="A1522" s="28">
        <v>43743.458333333336</v>
      </c>
      <c r="B1522" s="28">
        <v>43743.291666666664</v>
      </c>
      <c r="C1522">
        <v>34964545</v>
      </c>
      <c r="D1522" t="s">
        <v>233</v>
      </c>
      <c r="G1522" t="s">
        <v>234</v>
      </c>
      <c r="I1522">
        <v>12.96</v>
      </c>
      <c r="J1522">
        <v>14.565528</v>
      </c>
      <c r="K1522">
        <v>1.4960709999999999</v>
      </c>
      <c r="L1522">
        <v>0.11279</v>
      </c>
      <c r="M1522" t="b">
        <v>1</v>
      </c>
      <c r="N1522">
        <v>1</v>
      </c>
    </row>
    <row r="1523" spans="1:14">
      <c r="A1523" s="28">
        <v>43743.5</v>
      </c>
      <c r="B1523" s="28">
        <v>43743.333333333336</v>
      </c>
      <c r="C1523">
        <v>34964545</v>
      </c>
      <c r="D1523" t="s">
        <v>233</v>
      </c>
      <c r="G1523" t="s">
        <v>234</v>
      </c>
      <c r="I1523">
        <v>13.53</v>
      </c>
      <c r="J1523">
        <v>15.076317</v>
      </c>
      <c r="K1523">
        <v>1.444798</v>
      </c>
      <c r="L1523">
        <v>9.7351999999999994E-2</v>
      </c>
      <c r="M1523" t="b">
        <v>1</v>
      </c>
      <c r="N1523">
        <v>1</v>
      </c>
    </row>
    <row r="1524" spans="1:14">
      <c r="A1524" s="28">
        <v>43743.541666666664</v>
      </c>
      <c r="B1524" s="28">
        <v>43743.375</v>
      </c>
      <c r="C1524">
        <v>34964545</v>
      </c>
      <c r="D1524" t="s">
        <v>233</v>
      </c>
      <c r="G1524" t="s">
        <v>234</v>
      </c>
      <c r="I1524">
        <v>13.35</v>
      </c>
      <c r="J1524">
        <v>14.998809</v>
      </c>
      <c r="K1524">
        <v>1.56</v>
      </c>
      <c r="L1524">
        <v>8.7974999999999998E-2</v>
      </c>
      <c r="M1524" t="b">
        <v>1</v>
      </c>
      <c r="N1524">
        <v>1</v>
      </c>
    </row>
    <row r="1525" spans="1:14">
      <c r="A1525" s="28">
        <v>43743.583333333336</v>
      </c>
      <c r="B1525" s="28">
        <v>43743.416666666664</v>
      </c>
      <c r="C1525">
        <v>34964545</v>
      </c>
      <c r="D1525" t="s">
        <v>233</v>
      </c>
      <c r="G1525" t="s">
        <v>234</v>
      </c>
      <c r="I1525">
        <v>11.7</v>
      </c>
      <c r="J1525">
        <v>14.340083999999999</v>
      </c>
      <c r="K1525">
        <v>2.5370249999999999</v>
      </c>
      <c r="L1525">
        <v>0.104725</v>
      </c>
      <c r="M1525" t="b">
        <v>1</v>
      </c>
      <c r="N1525">
        <v>1</v>
      </c>
    </row>
    <row r="1526" spans="1:14">
      <c r="A1526" s="28">
        <v>43743.625</v>
      </c>
      <c r="B1526" s="28">
        <v>43743.458333333336</v>
      </c>
      <c r="C1526">
        <v>34964545</v>
      </c>
      <c r="D1526" t="s">
        <v>233</v>
      </c>
      <c r="G1526" t="s">
        <v>234</v>
      </c>
      <c r="I1526">
        <v>13.06</v>
      </c>
      <c r="J1526">
        <v>16.502607999999999</v>
      </c>
      <c r="K1526">
        <v>3.3349730000000002</v>
      </c>
      <c r="L1526">
        <v>0.110969</v>
      </c>
      <c r="M1526" t="b">
        <v>1</v>
      </c>
      <c r="N1526">
        <v>1</v>
      </c>
    </row>
    <row r="1527" spans="1:14">
      <c r="A1527" s="28">
        <v>43743.666666666664</v>
      </c>
      <c r="B1527" s="28">
        <v>43743.5</v>
      </c>
      <c r="C1527">
        <v>34964545</v>
      </c>
      <c r="D1527" t="s">
        <v>233</v>
      </c>
      <c r="G1527" t="s">
        <v>234</v>
      </c>
      <c r="I1527">
        <v>13.79</v>
      </c>
      <c r="J1527">
        <v>17.872444999999999</v>
      </c>
      <c r="K1527">
        <v>3.9705940000000002</v>
      </c>
      <c r="L1527">
        <v>0.11268400000000001</v>
      </c>
      <c r="M1527" t="b">
        <v>1</v>
      </c>
      <c r="N1527">
        <v>1</v>
      </c>
    </row>
    <row r="1528" spans="1:14">
      <c r="A1528" s="28">
        <v>43743.708333333336</v>
      </c>
      <c r="B1528" s="28">
        <v>43743.541666666664</v>
      </c>
      <c r="C1528">
        <v>34964545</v>
      </c>
      <c r="D1528" t="s">
        <v>233</v>
      </c>
      <c r="G1528" t="s">
        <v>234</v>
      </c>
      <c r="I1528">
        <v>14.16</v>
      </c>
      <c r="J1528">
        <v>18.571114999999999</v>
      </c>
      <c r="K1528">
        <v>4.2921940000000003</v>
      </c>
      <c r="L1528">
        <v>0.122255</v>
      </c>
      <c r="M1528" t="b">
        <v>1</v>
      </c>
      <c r="N1528">
        <v>1</v>
      </c>
    </row>
    <row r="1529" spans="1:14">
      <c r="A1529" s="28">
        <v>43743.75</v>
      </c>
      <c r="B1529" s="28">
        <v>43743.583333333336</v>
      </c>
      <c r="C1529">
        <v>34964545</v>
      </c>
      <c r="D1529" t="s">
        <v>233</v>
      </c>
      <c r="G1529" t="s">
        <v>234</v>
      </c>
      <c r="I1529">
        <v>13.15</v>
      </c>
      <c r="J1529">
        <v>17.433769999999999</v>
      </c>
      <c r="K1529">
        <v>4.1724670000000001</v>
      </c>
      <c r="L1529">
        <v>0.107136</v>
      </c>
      <c r="M1529" t="b">
        <v>1</v>
      </c>
      <c r="N1529">
        <v>1</v>
      </c>
    </row>
    <row r="1530" spans="1:14">
      <c r="A1530" s="28">
        <v>43743.791666666664</v>
      </c>
      <c r="B1530" s="28">
        <v>43743.625</v>
      </c>
      <c r="C1530">
        <v>34964545</v>
      </c>
      <c r="D1530" t="s">
        <v>233</v>
      </c>
      <c r="G1530" t="s">
        <v>234</v>
      </c>
      <c r="I1530">
        <v>14.68</v>
      </c>
      <c r="J1530">
        <v>19.416497</v>
      </c>
      <c r="K1530">
        <v>4.605092</v>
      </c>
      <c r="L1530">
        <v>0.12973799999999999</v>
      </c>
      <c r="M1530" t="b">
        <v>1</v>
      </c>
      <c r="N1530">
        <v>1</v>
      </c>
    </row>
    <row r="1531" spans="1:14">
      <c r="A1531" s="28">
        <v>43743.833333333336</v>
      </c>
      <c r="B1531" s="28">
        <v>43743.666666666664</v>
      </c>
      <c r="C1531">
        <v>34964545</v>
      </c>
      <c r="D1531" t="s">
        <v>233</v>
      </c>
      <c r="G1531" t="s">
        <v>234</v>
      </c>
      <c r="I1531">
        <v>15.79</v>
      </c>
      <c r="J1531">
        <v>20.47636</v>
      </c>
      <c r="K1531">
        <v>4.5398490000000002</v>
      </c>
      <c r="L1531">
        <v>0.144011</v>
      </c>
      <c r="M1531" t="b">
        <v>1</v>
      </c>
      <c r="N1531">
        <v>1</v>
      </c>
    </row>
    <row r="1532" spans="1:14">
      <c r="A1532" s="28">
        <v>43743.875</v>
      </c>
      <c r="B1532" s="28">
        <v>43743.708333333336</v>
      </c>
      <c r="C1532">
        <v>34964545</v>
      </c>
      <c r="D1532" t="s">
        <v>233</v>
      </c>
      <c r="G1532" t="s">
        <v>234</v>
      </c>
      <c r="I1532">
        <v>16.89</v>
      </c>
      <c r="J1532">
        <v>21.273271000000001</v>
      </c>
      <c r="K1532">
        <v>4.2177959999999999</v>
      </c>
      <c r="L1532">
        <v>0.16380900000000001</v>
      </c>
      <c r="M1532" t="b">
        <v>1</v>
      </c>
      <c r="N1532">
        <v>1</v>
      </c>
    </row>
    <row r="1533" spans="1:14">
      <c r="A1533" s="28">
        <v>43743.916666666664</v>
      </c>
      <c r="B1533" s="28">
        <v>43743.75</v>
      </c>
      <c r="C1533">
        <v>34964545</v>
      </c>
      <c r="D1533" t="s">
        <v>233</v>
      </c>
      <c r="G1533" t="s">
        <v>234</v>
      </c>
      <c r="I1533">
        <v>17.78</v>
      </c>
      <c r="J1533">
        <v>21.294988</v>
      </c>
      <c r="K1533">
        <v>3.2920470000000002</v>
      </c>
      <c r="L1533">
        <v>0.220441</v>
      </c>
      <c r="M1533" t="b">
        <v>1</v>
      </c>
      <c r="N1533">
        <v>1</v>
      </c>
    </row>
    <row r="1534" spans="1:14">
      <c r="A1534" s="28">
        <v>43743.958333333336</v>
      </c>
      <c r="B1534" s="28">
        <v>43743.791666666664</v>
      </c>
      <c r="C1534">
        <v>34964545</v>
      </c>
      <c r="D1534" t="s">
        <v>233</v>
      </c>
      <c r="G1534" t="s">
        <v>234</v>
      </c>
      <c r="I1534">
        <v>19.37</v>
      </c>
      <c r="J1534">
        <v>23.647383999999999</v>
      </c>
      <c r="K1534">
        <v>3.979158</v>
      </c>
      <c r="L1534">
        <v>0.29405900000000001</v>
      </c>
      <c r="M1534" t="b">
        <v>1</v>
      </c>
      <c r="N1534">
        <v>1</v>
      </c>
    </row>
    <row r="1535" spans="1:14">
      <c r="A1535" s="28">
        <v>43744</v>
      </c>
      <c r="B1535" s="28">
        <v>43743.833333333336</v>
      </c>
      <c r="C1535">
        <v>34964545</v>
      </c>
      <c r="D1535" t="s">
        <v>233</v>
      </c>
      <c r="G1535" t="s">
        <v>234</v>
      </c>
      <c r="I1535">
        <v>16.100000000000001</v>
      </c>
      <c r="J1535">
        <v>19.27094</v>
      </c>
      <c r="K1535">
        <v>2.9333309999999999</v>
      </c>
      <c r="L1535">
        <v>0.23677599999999999</v>
      </c>
      <c r="M1535" t="b">
        <v>1</v>
      </c>
      <c r="N1535">
        <v>1</v>
      </c>
    </row>
    <row r="1536" spans="1:14">
      <c r="A1536" s="28">
        <v>43744.041666666664</v>
      </c>
      <c r="B1536" s="28">
        <v>43743.875</v>
      </c>
      <c r="C1536">
        <v>34964545</v>
      </c>
      <c r="D1536" t="s">
        <v>233</v>
      </c>
      <c r="G1536" t="s">
        <v>234</v>
      </c>
      <c r="I1536">
        <v>13.91</v>
      </c>
      <c r="J1536">
        <v>15.794635</v>
      </c>
      <c r="K1536">
        <v>1.6896990000000001</v>
      </c>
      <c r="L1536">
        <v>0.199937</v>
      </c>
      <c r="M1536" t="b">
        <v>1</v>
      </c>
      <c r="N1536">
        <v>1</v>
      </c>
    </row>
    <row r="1537" spans="1:14">
      <c r="A1537" s="28">
        <v>43744.083333333336</v>
      </c>
      <c r="B1537" s="28">
        <v>43743.916666666664</v>
      </c>
      <c r="C1537">
        <v>34964545</v>
      </c>
      <c r="D1537" t="s">
        <v>233</v>
      </c>
      <c r="G1537" t="s">
        <v>234</v>
      </c>
      <c r="I1537">
        <v>15.93</v>
      </c>
      <c r="J1537">
        <v>20.158854999999999</v>
      </c>
      <c r="K1537">
        <v>3.9873940000000001</v>
      </c>
      <c r="L1537">
        <v>0.24562700000000001</v>
      </c>
      <c r="M1537" t="b">
        <v>1</v>
      </c>
      <c r="N1537">
        <v>1</v>
      </c>
    </row>
    <row r="1538" spans="1:14">
      <c r="A1538" s="28">
        <v>43744.125</v>
      </c>
      <c r="B1538" s="28">
        <v>43743.958333333336</v>
      </c>
      <c r="C1538">
        <v>34964545</v>
      </c>
      <c r="D1538" t="s">
        <v>233</v>
      </c>
      <c r="G1538" t="s">
        <v>234</v>
      </c>
      <c r="I1538">
        <v>13.59</v>
      </c>
      <c r="J1538">
        <v>16.351956999999999</v>
      </c>
      <c r="K1538">
        <v>2.538745</v>
      </c>
      <c r="L1538">
        <v>0.22154499999999999</v>
      </c>
      <c r="M1538" t="b">
        <v>1</v>
      </c>
      <c r="N1538">
        <v>1</v>
      </c>
    </row>
    <row r="1539" spans="1:14">
      <c r="A1539" s="28">
        <v>43744.166666666664</v>
      </c>
      <c r="B1539" s="28">
        <v>43744</v>
      </c>
      <c r="C1539">
        <v>34964545</v>
      </c>
      <c r="D1539" t="s">
        <v>233</v>
      </c>
      <c r="G1539" t="s">
        <v>234</v>
      </c>
      <c r="I1539">
        <v>15.4</v>
      </c>
      <c r="J1539">
        <v>19.689252</v>
      </c>
      <c r="K1539">
        <v>3.9754260000000001</v>
      </c>
      <c r="L1539">
        <v>0.30965900000000002</v>
      </c>
      <c r="M1539" t="b">
        <v>1</v>
      </c>
      <c r="N1539">
        <v>1</v>
      </c>
    </row>
    <row r="1540" spans="1:14">
      <c r="A1540" s="28">
        <v>43744.208333333336</v>
      </c>
      <c r="B1540" s="28">
        <v>43744.041666666664</v>
      </c>
      <c r="C1540">
        <v>34964545</v>
      </c>
      <c r="D1540" t="s">
        <v>233</v>
      </c>
      <c r="G1540" t="s">
        <v>234</v>
      </c>
      <c r="I1540">
        <v>14.85</v>
      </c>
      <c r="J1540">
        <v>18.980682999999999</v>
      </c>
      <c r="K1540">
        <v>3.9081299999999999</v>
      </c>
      <c r="L1540">
        <v>0.22672</v>
      </c>
      <c r="M1540" t="b">
        <v>1</v>
      </c>
      <c r="N1540">
        <v>1</v>
      </c>
    </row>
    <row r="1541" spans="1:14">
      <c r="A1541" s="28">
        <v>43744.25</v>
      </c>
      <c r="B1541" s="28">
        <v>43744.083333333336</v>
      </c>
      <c r="C1541">
        <v>34964545</v>
      </c>
      <c r="D1541" t="s">
        <v>233</v>
      </c>
      <c r="G1541" t="s">
        <v>234</v>
      </c>
      <c r="I1541">
        <v>10.76</v>
      </c>
      <c r="J1541">
        <v>13.363056</v>
      </c>
      <c r="K1541">
        <v>2.4530310000000002</v>
      </c>
      <c r="L1541">
        <v>0.15085799999999999</v>
      </c>
      <c r="M1541" t="b">
        <v>1</v>
      </c>
      <c r="N1541">
        <v>1</v>
      </c>
    </row>
    <row r="1542" spans="1:14">
      <c r="A1542" s="28">
        <v>43744.291666666664</v>
      </c>
      <c r="B1542" s="28">
        <v>43744.125</v>
      </c>
      <c r="C1542">
        <v>34964545</v>
      </c>
      <c r="D1542" t="s">
        <v>233</v>
      </c>
      <c r="G1542" t="s">
        <v>234</v>
      </c>
      <c r="I1542">
        <v>8.6300000000000008</v>
      </c>
      <c r="J1542">
        <v>9.9994069999999997</v>
      </c>
      <c r="K1542">
        <v>1.257531</v>
      </c>
      <c r="L1542">
        <v>0.11520900000000001</v>
      </c>
      <c r="M1542" t="b">
        <v>1</v>
      </c>
      <c r="N1542">
        <v>1</v>
      </c>
    </row>
    <row r="1543" spans="1:14">
      <c r="A1543" s="28">
        <v>43744.333333333336</v>
      </c>
      <c r="B1543" s="28">
        <v>43744.166666666664</v>
      </c>
      <c r="C1543">
        <v>34964545</v>
      </c>
      <c r="D1543" t="s">
        <v>233</v>
      </c>
      <c r="G1543" t="s">
        <v>234</v>
      </c>
      <c r="I1543">
        <v>8.74</v>
      </c>
      <c r="J1543">
        <v>10.220769000000001</v>
      </c>
      <c r="K1543">
        <v>1.366079</v>
      </c>
      <c r="L1543">
        <v>0.113023</v>
      </c>
      <c r="M1543" t="b">
        <v>1</v>
      </c>
      <c r="N1543">
        <v>1</v>
      </c>
    </row>
    <row r="1544" spans="1:14">
      <c r="A1544" s="28">
        <v>43744.375</v>
      </c>
      <c r="B1544" s="28">
        <v>43744.208333333336</v>
      </c>
      <c r="C1544">
        <v>34964545</v>
      </c>
      <c r="D1544" t="s">
        <v>233</v>
      </c>
      <c r="G1544" t="s">
        <v>234</v>
      </c>
      <c r="I1544">
        <v>10.29</v>
      </c>
      <c r="J1544">
        <v>12.837301999999999</v>
      </c>
      <c r="K1544">
        <v>2.4100990000000002</v>
      </c>
      <c r="L1544">
        <v>0.142203</v>
      </c>
      <c r="M1544" t="b">
        <v>1</v>
      </c>
      <c r="N1544">
        <v>1</v>
      </c>
    </row>
    <row r="1545" spans="1:14">
      <c r="A1545" s="28">
        <v>43744.416666666664</v>
      </c>
      <c r="B1545" s="28">
        <v>43744.25</v>
      </c>
      <c r="C1545">
        <v>34964545</v>
      </c>
      <c r="D1545" t="s">
        <v>233</v>
      </c>
      <c r="G1545" t="s">
        <v>234</v>
      </c>
      <c r="I1545">
        <v>8.9600000000000009</v>
      </c>
      <c r="J1545">
        <v>10.493042000000001</v>
      </c>
      <c r="K1545">
        <v>1.4236500000000001</v>
      </c>
      <c r="L1545">
        <v>0.108559</v>
      </c>
      <c r="M1545" t="b">
        <v>1</v>
      </c>
      <c r="N1545">
        <v>1</v>
      </c>
    </row>
    <row r="1546" spans="1:14">
      <c r="A1546" s="28">
        <v>43744.458333333336</v>
      </c>
      <c r="B1546" s="28">
        <v>43744.291666666664</v>
      </c>
      <c r="C1546">
        <v>34964545</v>
      </c>
      <c r="D1546" t="s">
        <v>233</v>
      </c>
      <c r="G1546" t="s">
        <v>234</v>
      </c>
      <c r="I1546">
        <v>9.68</v>
      </c>
      <c r="J1546">
        <v>10.798702</v>
      </c>
      <c r="K1546">
        <v>1.0422450000000001</v>
      </c>
      <c r="L1546">
        <v>8.0624000000000001E-2</v>
      </c>
      <c r="M1546" t="b">
        <v>1</v>
      </c>
      <c r="N1546">
        <v>1</v>
      </c>
    </row>
    <row r="1547" spans="1:14">
      <c r="A1547" s="28">
        <v>43744.5</v>
      </c>
      <c r="B1547" s="28">
        <v>43744.333333333336</v>
      </c>
      <c r="C1547">
        <v>34964545</v>
      </c>
      <c r="D1547" t="s">
        <v>233</v>
      </c>
      <c r="G1547" t="s">
        <v>234</v>
      </c>
      <c r="I1547">
        <v>17.079999999999998</v>
      </c>
      <c r="J1547">
        <v>21.243203000000001</v>
      </c>
      <c r="K1547">
        <v>3.9773339999999999</v>
      </c>
      <c r="L1547">
        <v>0.184202</v>
      </c>
      <c r="M1547" t="b">
        <v>1</v>
      </c>
      <c r="N1547">
        <v>1</v>
      </c>
    </row>
    <row r="1548" spans="1:14">
      <c r="A1548" s="28">
        <v>43744.541666666664</v>
      </c>
      <c r="B1548" s="28">
        <v>43744.375</v>
      </c>
      <c r="C1548">
        <v>34964545</v>
      </c>
      <c r="D1548" t="s">
        <v>233</v>
      </c>
      <c r="G1548" t="s">
        <v>234</v>
      </c>
      <c r="I1548">
        <v>16.54</v>
      </c>
      <c r="J1548">
        <v>18.671393999999999</v>
      </c>
      <c r="K1548">
        <v>1.9615910000000001</v>
      </c>
      <c r="L1548">
        <v>0.16563600000000001</v>
      </c>
      <c r="M1548" t="b">
        <v>1</v>
      </c>
      <c r="N1548">
        <v>1</v>
      </c>
    </row>
    <row r="1549" spans="1:14">
      <c r="A1549" s="28">
        <v>43744.583333333336</v>
      </c>
      <c r="B1549" s="28">
        <v>43744.416666666664</v>
      </c>
      <c r="C1549">
        <v>34964545</v>
      </c>
      <c r="D1549" t="s">
        <v>233</v>
      </c>
      <c r="G1549" t="s">
        <v>234</v>
      </c>
      <c r="I1549">
        <v>16.28</v>
      </c>
      <c r="J1549">
        <v>18.184729999999998</v>
      </c>
      <c r="K1549">
        <v>1.7177279999999999</v>
      </c>
      <c r="L1549">
        <v>0.182835</v>
      </c>
      <c r="M1549" t="b">
        <v>1</v>
      </c>
      <c r="N1549">
        <v>1</v>
      </c>
    </row>
    <row r="1550" spans="1:14">
      <c r="A1550" s="28">
        <v>43744.625</v>
      </c>
      <c r="B1550" s="28">
        <v>43744.458333333336</v>
      </c>
      <c r="C1550">
        <v>34964545</v>
      </c>
      <c r="D1550" t="s">
        <v>233</v>
      </c>
      <c r="G1550" t="s">
        <v>234</v>
      </c>
      <c r="I1550">
        <v>16.989999999999998</v>
      </c>
      <c r="J1550">
        <v>19.658505999999999</v>
      </c>
      <c r="K1550">
        <v>2.4537819999999999</v>
      </c>
      <c r="L1550">
        <v>0.214724</v>
      </c>
      <c r="M1550" t="b">
        <v>1</v>
      </c>
      <c r="N1550">
        <v>1</v>
      </c>
    </row>
    <row r="1551" spans="1:14">
      <c r="A1551" s="28">
        <v>43744.666666666664</v>
      </c>
      <c r="B1551" s="28">
        <v>43744.5</v>
      </c>
      <c r="C1551">
        <v>34964545</v>
      </c>
      <c r="D1551" t="s">
        <v>233</v>
      </c>
      <c r="G1551" t="s">
        <v>234</v>
      </c>
      <c r="I1551">
        <v>16.73</v>
      </c>
      <c r="J1551">
        <v>20.036089</v>
      </c>
      <c r="K1551">
        <v>3.0943559999999999</v>
      </c>
      <c r="L1551">
        <v>0.209233</v>
      </c>
      <c r="M1551" t="b">
        <v>1</v>
      </c>
      <c r="N1551">
        <v>1</v>
      </c>
    </row>
    <row r="1552" spans="1:14">
      <c r="A1552" s="28">
        <v>43744.708333333336</v>
      </c>
      <c r="B1552" s="28">
        <v>43744.541666666664</v>
      </c>
      <c r="C1552">
        <v>34964545</v>
      </c>
      <c r="D1552" t="s">
        <v>233</v>
      </c>
      <c r="G1552" t="s">
        <v>234</v>
      </c>
      <c r="I1552">
        <v>16.86</v>
      </c>
      <c r="J1552">
        <v>20.057168000000001</v>
      </c>
      <c r="K1552">
        <v>2.987628</v>
      </c>
      <c r="L1552">
        <v>0.21454000000000001</v>
      </c>
      <c r="M1552" t="b">
        <v>1</v>
      </c>
      <c r="N1552">
        <v>1</v>
      </c>
    </row>
    <row r="1553" spans="1:14">
      <c r="A1553" s="28">
        <v>43744.75</v>
      </c>
      <c r="B1553" s="28">
        <v>43744.583333333336</v>
      </c>
      <c r="C1553">
        <v>34964545</v>
      </c>
      <c r="D1553" t="s">
        <v>233</v>
      </c>
      <c r="G1553" t="s">
        <v>234</v>
      </c>
      <c r="I1553">
        <v>18.12</v>
      </c>
      <c r="J1553">
        <v>22.182283999999999</v>
      </c>
      <c r="K1553">
        <v>3.8012869999999999</v>
      </c>
      <c r="L1553">
        <v>0.26433000000000001</v>
      </c>
      <c r="M1553" t="b">
        <v>1</v>
      </c>
      <c r="N1553">
        <v>1</v>
      </c>
    </row>
    <row r="1554" spans="1:14">
      <c r="A1554" s="28">
        <v>43744.791666666664</v>
      </c>
      <c r="B1554" s="28">
        <v>43744.625</v>
      </c>
      <c r="C1554">
        <v>34964545</v>
      </c>
      <c r="D1554" t="s">
        <v>233</v>
      </c>
      <c r="G1554" t="s">
        <v>234</v>
      </c>
      <c r="I1554">
        <v>18.8</v>
      </c>
      <c r="J1554">
        <v>22.720872</v>
      </c>
      <c r="K1554">
        <v>3.6062419999999999</v>
      </c>
      <c r="L1554">
        <v>0.31546299999999999</v>
      </c>
      <c r="M1554" t="b">
        <v>1</v>
      </c>
      <c r="N1554">
        <v>1</v>
      </c>
    </row>
    <row r="1555" spans="1:14">
      <c r="A1555" s="28">
        <v>43744.833333333336</v>
      </c>
      <c r="B1555" s="28">
        <v>43744.666666666664</v>
      </c>
      <c r="C1555">
        <v>34964545</v>
      </c>
      <c r="D1555" t="s">
        <v>233</v>
      </c>
      <c r="G1555" t="s">
        <v>234</v>
      </c>
      <c r="I1555">
        <v>19.78</v>
      </c>
      <c r="J1555">
        <v>22.213519999999999</v>
      </c>
      <c r="K1555">
        <v>2.093461</v>
      </c>
      <c r="L1555">
        <v>0.341725</v>
      </c>
      <c r="M1555" t="b">
        <v>1</v>
      </c>
      <c r="N1555">
        <v>1</v>
      </c>
    </row>
    <row r="1556" spans="1:14">
      <c r="A1556" s="28">
        <v>43744.875</v>
      </c>
      <c r="B1556" s="28">
        <v>43744.708333333336</v>
      </c>
      <c r="C1556">
        <v>34964545</v>
      </c>
      <c r="D1556" t="s">
        <v>233</v>
      </c>
      <c r="G1556" t="s">
        <v>234</v>
      </c>
      <c r="I1556">
        <v>20.77</v>
      </c>
      <c r="J1556">
        <v>21.922388999999999</v>
      </c>
      <c r="K1556">
        <v>0.79796100000000003</v>
      </c>
      <c r="L1556">
        <v>0.35109400000000002</v>
      </c>
      <c r="M1556" t="b">
        <v>1</v>
      </c>
      <c r="N1556">
        <v>1</v>
      </c>
    </row>
    <row r="1557" spans="1:14">
      <c r="A1557" s="28">
        <v>43744.916666666664</v>
      </c>
      <c r="B1557" s="28">
        <v>43744.75</v>
      </c>
      <c r="C1557">
        <v>34964545</v>
      </c>
      <c r="D1557" t="s">
        <v>233</v>
      </c>
      <c r="G1557" t="s">
        <v>234</v>
      </c>
      <c r="I1557">
        <v>24.23</v>
      </c>
      <c r="J1557">
        <v>24.802522</v>
      </c>
      <c r="K1557">
        <v>0.150176</v>
      </c>
      <c r="L1557">
        <v>0.41817900000000002</v>
      </c>
      <c r="M1557" t="b">
        <v>1</v>
      </c>
      <c r="N1557">
        <v>1</v>
      </c>
    </row>
    <row r="1558" spans="1:14">
      <c r="A1558" s="28">
        <v>43744.958333333336</v>
      </c>
      <c r="B1558" s="28">
        <v>43744.791666666664</v>
      </c>
      <c r="C1558">
        <v>34964545</v>
      </c>
      <c r="D1558" t="s">
        <v>233</v>
      </c>
      <c r="G1558" t="s">
        <v>234</v>
      </c>
      <c r="I1558">
        <v>39.61</v>
      </c>
      <c r="J1558">
        <v>41.726618999999999</v>
      </c>
      <c r="K1558">
        <v>1.421813</v>
      </c>
      <c r="L1558">
        <v>0.69230599999999998</v>
      </c>
      <c r="M1558" t="b">
        <v>1</v>
      </c>
      <c r="N1558">
        <v>1</v>
      </c>
    </row>
    <row r="1559" spans="1:14">
      <c r="A1559" s="28">
        <v>43745</v>
      </c>
      <c r="B1559" s="28">
        <v>43744.833333333336</v>
      </c>
      <c r="C1559">
        <v>34964545</v>
      </c>
      <c r="D1559" t="s">
        <v>233</v>
      </c>
      <c r="G1559" t="s">
        <v>234</v>
      </c>
      <c r="I1559">
        <v>20.45</v>
      </c>
      <c r="J1559">
        <v>22.973822999999999</v>
      </c>
      <c r="K1559">
        <v>2.1825169999999998</v>
      </c>
      <c r="L1559">
        <v>0.342974</v>
      </c>
      <c r="M1559" t="b">
        <v>1</v>
      </c>
      <c r="N1559">
        <v>1</v>
      </c>
    </row>
    <row r="1560" spans="1:14">
      <c r="A1560" s="28">
        <v>43745.041666666664</v>
      </c>
      <c r="B1560" s="28">
        <v>43744.875</v>
      </c>
      <c r="C1560">
        <v>34964545</v>
      </c>
      <c r="D1560" t="s">
        <v>233</v>
      </c>
      <c r="G1560" t="s">
        <v>234</v>
      </c>
      <c r="I1560">
        <v>18.309999999999999</v>
      </c>
      <c r="J1560">
        <v>21.473326</v>
      </c>
      <c r="K1560">
        <v>2.8144619999999998</v>
      </c>
      <c r="L1560">
        <v>0.34969699999999998</v>
      </c>
      <c r="M1560" t="b">
        <v>1</v>
      </c>
      <c r="N1560">
        <v>1</v>
      </c>
    </row>
    <row r="1561" spans="1:14">
      <c r="A1561" s="28">
        <v>43745.083333333336</v>
      </c>
      <c r="B1561" s="28">
        <v>43744.916666666664</v>
      </c>
      <c r="C1561">
        <v>34964545</v>
      </c>
      <c r="D1561" t="s">
        <v>233</v>
      </c>
      <c r="G1561" t="s">
        <v>234</v>
      </c>
      <c r="I1561">
        <v>16.829999999999998</v>
      </c>
      <c r="J1561">
        <v>21.328406000000001</v>
      </c>
      <c r="K1561">
        <v>4.195303</v>
      </c>
      <c r="L1561">
        <v>0.29976999999999998</v>
      </c>
      <c r="M1561" t="b">
        <v>1</v>
      </c>
      <c r="N1561">
        <v>1</v>
      </c>
    </row>
    <row r="1562" spans="1:14">
      <c r="A1562" s="28">
        <v>43745.125</v>
      </c>
      <c r="B1562" s="28">
        <v>43744.958333333336</v>
      </c>
      <c r="C1562">
        <v>34964545</v>
      </c>
      <c r="D1562" t="s">
        <v>233</v>
      </c>
      <c r="G1562" t="s">
        <v>234</v>
      </c>
      <c r="I1562">
        <v>15.03</v>
      </c>
      <c r="J1562">
        <v>18.756466</v>
      </c>
      <c r="K1562">
        <v>3.4613290000000001</v>
      </c>
      <c r="L1562">
        <v>0.26096999999999998</v>
      </c>
      <c r="M1562" t="b">
        <v>1</v>
      </c>
      <c r="N1562">
        <v>1</v>
      </c>
    </row>
    <row r="1563" spans="1:14">
      <c r="A1563" s="28">
        <v>43745.166666666664</v>
      </c>
      <c r="B1563" s="28">
        <v>43745</v>
      </c>
      <c r="C1563">
        <v>34964545</v>
      </c>
      <c r="D1563" t="s">
        <v>233</v>
      </c>
      <c r="G1563" t="s">
        <v>234</v>
      </c>
      <c r="I1563">
        <v>15.3</v>
      </c>
      <c r="J1563">
        <v>18.17436</v>
      </c>
      <c r="K1563">
        <v>2.5730520000000001</v>
      </c>
      <c r="L1563">
        <v>0.306309</v>
      </c>
      <c r="M1563" t="b">
        <v>1</v>
      </c>
      <c r="N1563">
        <v>1</v>
      </c>
    </row>
    <row r="1564" spans="1:14">
      <c r="A1564" s="28">
        <v>43745.208333333336</v>
      </c>
      <c r="B1564" s="28">
        <v>43745.041666666664</v>
      </c>
      <c r="C1564">
        <v>34964545</v>
      </c>
      <c r="D1564" t="s">
        <v>233</v>
      </c>
      <c r="G1564" t="s">
        <v>234</v>
      </c>
      <c r="I1564">
        <v>12.47</v>
      </c>
      <c r="J1564">
        <v>14.008208</v>
      </c>
      <c r="K1564">
        <v>1.2957190000000001</v>
      </c>
      <c r="L1564">
        <v>0.24248800000000001</v>
      </c>
      <c r="M1564" t="b">
        <v>1</v>
      </c>
      <c r="N1564">
        <v>1</v>
      </c>
    </row>
    <row r="1565" spans="1:14">
      <c r="A1565" s="28">
        <v>43745.25</v>
      </c>
      <c r="B1565" s="28">
        <v>43745.083333333336</v>
      </c>
      <c r="C1565">
        <v>34964545</v>
      </c>
      <c r="D1565" t="s">
        <v>233</v>
      </c>
      <c r="G1565" t="s">
        <v>234</v>
      </c>
      <c r="I1565">
        <v>13.4</v>
      </c>
      <c r="J1565">
        <v>14.25658</v>
      </c>
      <c r="K1565">
        <v>0.62997999999999998</v>
      </c>
      <c r="L1565">
        <v>0.228266</v>
      </c>
      <c r="M1565" t="b">
        <v>1</v>
      </c>
      <c r="N1565">
        <v>1</v>
      </c>
    </row>
    <row r="1566" spans="1:14">
      <c r="A1566" s="28">
        <v>43745.291666666664</v>
      </c>
      <c r="B1566" s="28">
        <v>43745.125</v>
      </c>
      <c r="C1566">
        <v>34964545</v>
      </c>
      <c r="D1566" t="s">
        <v>233</v>
      </c>
      <c r="G1566" t="s">
        <v>234</v>
      </c>
      <c r="I1566">
        <v>12.24</v>
      </c>
      <c r="J1566">
        <v>14.285075000000001</v>
      </c>
      <c r="K1566">
        <v>1.8559840000000001</v>
      </c>
      <c r="L1566">
        <v>0.18742500000000001</v>
      </c>
      <c r="M1566" t="b">
        <v>1</v>
      </c>
      <c r="N1566">
        <v>1</v>
      </c>
    </row>
    <row r="1567" spans="1:14">
      <c r="A1567" s="28">
        <v>43745.333333333336</v>
      </c>
      <c r="B1567" s="28">
        <v>43745.166666666664</v>
      </c>
      <c r="C1567">
        <v>34964545</v>
      </c>
      <c r="D1567" t="s">
        <v>233</v>
      </c>
      <c r="G1567" t="s">
        <v>234</v>
      </c>
      <c r="I1567">
        <v>16.88</v>
      </c>
      <c r="J1567">
        <v>20.299661</v>
      </c>
      <c r="K1567">
        <v>3.1425920000000001</v>
      </c>
      <c r="L1567">
        <v>0.28040300000000001</v>
      </c>
      <c r="M1567" t="b">
        <v>1</v>
      </c>
      <c r="N1567">
        <v>1</v>
      </c>
    </row>
    <row r="1568" spans="1:14">
      <c r="A1568" s="28">
        <v>43745.375</v>
      </c>
      <c r="B1568" s="28">
        <v>43745.208333333336</v>
      </c>
      <c r="C1568">
        <v>34964545</v>
      </c>
      <c r="D1568" t="s">
        <v>233</v>
      </c>
      <c r="G1568" t="s">
        <v>234</v>
      </c>
      <c r="I1568">
        <v>19.89</v>
      </c>
      <c r="J1568">
        <v>22.914565</v>
      </c>
      <c r="K1568">
        <v>2.6928990000000002</v>
      </c>
      <c r="L1568">
        <v>0.33166600000000002</v>
      </c>
      <c r="M1568" t="b">
        <v>1</v>
      </c>
      <c r="N1568">
        <v>1</v>
      </c>
    </row>
    <row r="1569" spans="1:14">
      <c r="A1569" s="28">
        <v>43745.416666666664</v>
      </c>
      <c r="B1569" s="28">
        <v>43745.25</v>
      </c>
      <c r="C1569">
        <v>34964545</v>
      </c>
      <c r="D1569" t="s">
        <v>233</v>
      </c>
      <c r="G1569" t="s">
        <v>234</v>
      </c>
      <c r="I1569">
        <v>45.13</v>
      </c>
      <c r="J1569">
        <v>52.471781</v>
      </c>
      <c r="K1569">
        <v>6.6176510000000004</v>
      </c>
      <c r="L1569">
        <v>0.72163100000000002</v>
      </c>
      <c r="M1569" t="b">
        <v>1</v>
      </c>
      <c r="N1569">
        <v>1</v>
      </c>
    </row>
    <row r="1570" spans="1:14">
      <c r="A1570" s="28">
        <v>43745.458333333336</v>
      </c>
      <c r="B1570" s="28">
        <v>43745.291666666664</v>
      </c>
      <c r="C1570">
        <v>34964545</v>
      </c>
      <c r="D1570" t="s">
        <v>233</v>
      </c>
      <c r="G1570" t="s">
        <v>234</v>
      </c>
      <c r="I1570">
        <v>22.02</v>
      </c>
      <c r="J1570">
        <v>25.333829000000001</v>
      </c>
      <c r="K1570">
        <v>3.0267759999999999</v>
      </c>
      <c r="L1570">
        <v>0.28621999999999997</v>
      </c>
      <c r="M1570" t="b">
        <v>1</v>
      </c>
      <c r="N1570">
        <v>1</v>
      </c>
    </row>
    <row r="1571" spans="1:14">
      <c r="A1571" s="28">
        <v>43745.5</v>
      </c>
      <c r="B1571" s="28">
        <v>43745.333333333336</v>
      </c>
      <c r="C1571">
        <v>34964545</v>
      </c>
      <c r="D1571" t="s">
        <v>233</v>
      </c>
      <c r="G1571" t="s">
        <v>234</v>
      </c>
      <c r="I1571">
        <v>22.2</v>
      </c>
      <c r="J1571">
        <v>22.787970999999999</v>
      </c>
      <c r="K1571">
        <v>0.42462800000000001</v>
      </c>
      <c r="L1571">
        <v>0.16584399999999999</v>
      </c>
      <c r="M1571" t="b">
        <v>1</v>
      </c>
      <c r="N1571">
        <v>1</v>
      </c>
    </row>
    <row r="1572" spans="1:14">
      <c r="A1572" s="28">
        <v>43745.541666666664</v>
      </c>
      <c r="B1572" s="28">
        <v>43745.375</v>
      </c>
      <c r="C1572">
        <v>34964545</v>
      </c>
      <c r="D1572" t="s">
        <v>233</v>
      </c>
      <c r="G1572" t="s">
        <v>234</v>
      </c>
      <c r="I1572">
        <v>39.130000000000003</v>
      </c>
      <c r="J1572">
        <v>50.698720000000002</v>
      </c>
      <c r="K1572">
        <v>11.367352</v>
      </c>
      <c r="L1572">
        <v>0.19886799999999999</v>
      </c>
      <c r="M1572" t="b">
        <v>1</v>
      </c>
      <c r="N1572">
        <v>1</v>
      </c>
    </row>
    <row r="1573" spans="1:14">
      <c r="A1573" s="28">
        <v>43745.583333333336</v>
      </c>
      <c r="B1573" s="28">
        <v>43745.416666666664</v>
      </c>
      <c r="C1573">
        <v>34964545</v>
      </c>
      <c r="D1573" t="s">
        <v>233</v>
      </c>
      <c r="G1573" t="s">
        <v>234</v>
      </c>
      <c r="I1573">
        <v>23.64</v>
      </c>
      <c r="J1573">
        <v>27.500257000000001</v>
      </c>
      <c r="K1573">
        <v>3.7690049999999999</v>
      </c>
      <c r="L1573">
        <v>9.3752000000000002E-2</v>
      </c>
      <c r="M1573" t="b">
        <v>1</v>
      </c>
      <c r="N1573">
        <v>1</v>
      </c>
    </row>
    <row r="1574" spans="1:14">
      <c r="A1574" s="28">
        <v>43745.625</v>
      </c>
      <c r="B1574" s="28">
        <v>43745.458333333336</v>
      </c>
      <c r="C1574">
        <v>34964545</v>
      </c>
      <c r="D1574" t="s">
        <v>233</v>
      </c>
      <c r="G1574" t="s">
        <v>234</v>
      </c>
      <c r="I1574">
        <v>40.200000000000003</v>
      </c>
      <c r="J1574">
        <v>43.640154000000003</v>
      </c>
      <c r="K1574">
        <v>3.3063449999999999</v>
      </c>
      <c r="L1574">
        <v>0.12964300000000001</v>
      </c>
      <c r="M1574" t="b">
        <v>1</v>
      </c>
      <c r="N1574">
        <v>1</v>
      </c>
    </row>
    <row r="1575" spans="1:14">
      <c r="A1575" s="28">
        <v>43745.666666666664</v>
      </c>
      <c r="B1575" s="28">
        <v>43745.5</v>
      </c>
      <c r="C1575">
        <v>34964545</v>
      </c>
      <c r="D1575" t="s">
        <v>233</v>
      </c>
      <c r="G1575" t="s">
        <v>234</v>
      </c>
      <c r="I1575">
        <v>23.15</v>
      </c>
      <c r="J1575">
        <v>27.367778000000001</v>
      </c>
      <c r="K1575">
        <v>4.0764250000000004</v>
      </c>
      <c r="L1575">
        <v>0.14468600000000001</v>
      </c>
      <c r="M1575" t="b">
        <v>1</v>
      </c>
      <c r="N1575">
        <v>1</v>
      </c>
    </row>
    <row r="1576" spans="1:14">
      <c r="A1576" s="28">
        <v>43745.708333333336</v>
      </c>
      <c r="B1576" s="28">
        <v>43745.541666666664</v>
      </c>
      <c r="C1576">
        <v>34964545</v>
      </c>
      <c r="D1576" t="s">
        <v>233</v>
      </c>
      <c r="G1576" t="s">
        <v>234</v>
      </c>
      <c r="I1576">
        <v>24.22</v>
      </c>
      <c r="J1576">
        <v>29.537927</v>
      </c>
      <c r="K1576">
        <v>5.0302569999999998</v>
      </c>
      <c r="L1576">
        <v>0.28683599999999998</v>
      </c>
      <c r="M1576" t="b">
        <v>1</v>
      </c>
      <c r="N1576">
        <v>1</v>
      </c>
    </row>
    <row r="1577" spans="1:14">
      <c r="A1577" s="28">
        <v>43745.75</v>
      </c>
      <c r="B1577" s="28">
        <v>43745.583333333336</v>
      </c>
      <c r="C1577">
        <v>34964545</v>
      </c>
      <c r="D1577" t="s">
        <v>233</v>
      </c>
      <c r="G1577" t="s">
        <v>234</v>
      </c>
      <c r="I1577">
        <v>23.4</v>
      </c>
      <c r="J1577">
        <v>25.030449000000001</v>
      </c>
      <c r="K1577">
        <v>1.289231</v>
      </c>
      <c r="L1577">
        <v>0.33788499999999999</v>
      </c>
      <c r="M1577" t="b">
        <v>1</v>
      </c>
      <c r="N1577">
        <v>1</v>
      </c>
    </row>
    <row r="1578" spans="1:14">
      <c r="A1578" s="28">
        <v>43745.791666666664</v>
      </c>
      <c r="B1578" s="28">
        <v>43745.625</v>
      </c>
      <c r="C1578">
        <v>34964545</v>
      </c>
      <c r="D1578" t="s">
        <v>233</v>
      </c>
      <c r="G1578" t="s">
        <v>234</v>
      </c>
      <c r="I1578">
        <v>24.07</v>
      </c>
      <c r="J1578">
        <v>23.583932999999998</v>
      </c>
      <c r="K1578">
        <v>-0.91458300000000003</v>
      </c>
      <c r="L1578">
        <v>0.42851600000000001</v>
      </c>
      <c r="M1578" t="b">
        <v>1</v>
      </c>
      <c r="N1578">
        <v>1</v>
      </c>
    </row>
    <row r="1579" spans="1:14">
      <c r="A1579" s="28">
        <v>43745.833333333336</v>
      </c>
      <c r="B1579" s="28">
        <v>43745.666666666664</v>
      </c>
      <c r="C1579">
        <v>34964545</v>
      </c>
      <c r="D1579" t="s">
        <v>233</v>
      </c>
      <c r="G1579" t="s">
        <v>234</v>
      </c>
      <c r="I1579">
        <v>26.84</v>
      </c>
      <c r="J1579">
        <v>29.319735999999999</v>
      </c>
      <c r="K1579">
        <v>1.926282</v>
      </c>
      <c r="L1579">
        <v>0.553454</v>
      </c>
      <c r="M1579" t="b">
        <v>1</v>
      </c>
      <c r="N1579">
        <v>1</v>
      </c>
    </row>
    <row r="1580" spans="1:14">
      <c r="A1580" s="28">
        <v>43745.875</v>
      </c>
      <c r="B1580" s="28">
        <v>43745.708333333336</v>
      </c>
      <c r="C1580">
        <v>34964545</v>
      </c>
      <c r="D1580" t="s">
        <v>233</v>
      </c>
      <c r="G1580" t="s">
        <v>234</v>
      </c>
      <c r="I1580">
        <v>26.83</v>
      </c>
      <c r="J1580">
        <v>29.490109</v>
      </c>
      <c r="K1580">
        <v>2.0759810000000001</v>
      </c>
      <c r="L1580">
        <v>0.58579400000000004</v>
      </c>
      <c r="M1580" t="b">
        <v>1</v>
      </c>
      <c r="N1580">
        <v>1</v>
      </c>
    </row>
    <row r="1581" spans="1:14">
      <c r="A1581" s="28">
        <v>43745.916666666664</v>
      </c>
      <c r="B1581" s="28">
        <v>43745.75</v>
      </c>
      <c r="C1581">
        <v>34964545</v>
      </c>
      <c r="D1581" t="s">
        <v>233</v>
      </c>
      <c r="G1581" t="s">
        <v>234</v>
      </c>
      <c r="I1581">
        <v>37.97</v>
      </c>
      <c r="J1581">
        <v>41.741577999999997</v>
      </c>
      <c r="K1581">
        <v>2.9534410000000002</v>
      </c>
      <c r="L1581">
        <v>0.81980399999999998</v>
      </c>
      <c r="M1581" t="b">
        <v>1</v>
      </c>
      <c r="N1581">
        <v>1</v>
      </c>
    </row>
    <row r="1582" spans="1:14">
      <c r="A1582" s="28">
        <v>43745.958333333336</v>
      </c>
      <c r="B1582" s="28">
        <v>43745.791666666664</v>
      </c>
      <c r="C1582">
        <v>34964545</v>
      </c>
      <c r="D1582" t="s">
        <v>233</v>
      </c>
      <c r="G1582" t="s">
        <v>234</v>
      </c>
      <c r="I1582">
        <v>66.2</v>
      </c>
      <c r="J1582">
        <v>96.465422000000004</v>
      </c>
      <c r="K1582">
        <v>28.850494000000001</v>
      </c>
      <c r="L1582">
        <v>1.4115949999999999</v>
      </c>
      <c r="M1582" t="b">
        <v>1</v>
      </c>
      <c r="N1582">
        <v>1</v>
      </c>
    </row>
    <row r="1583" spans="1:14">
      <c r="A1583" s="28">
        <v>43746</v>
      </c>
      <c r="B1583" s="28">
        <v>43745.833333333336</v>
      </c>
      <c r="C1583">
        <v>34964545</v>
      </c>
      <c r="D1583" t="s">
        <v>233</v>
      </c>
      <c r="G1583" t="s">
        <v>234</v>
      </c>
      <c r="I1583">
        <v>24.55</v>
      </c>
      <c r="J1583">
        <v>25.721997999999999</v>
      </c>
      <c r="K1583">
        <v>0.671238</v>
      </c>
      <c r="L1583">
        <v>0.50242699999999996</v>
      </c>
      <c r="M1583" t="b">
        <v>1</v>
      </c>
      <c r="N1583">
        <v>1</v>
      </c>
    </row>
    <row r="1584" spans="1:14">
      <c r="A1584" s="28">
        <v>43746.041666666664</v>
      </c>
      <c r="B1584" s="28">
        <v>43745.875</v>
      </c>
      <c r="C1584">
        <v>34964545</v>
      </c>
      <c r="D1584" t="s">
        <v>233</v>
      </c>
      <c r="G1584" t="s">
        <v>234</v>
      </c>
      <c r="I1584">
        <v>21.38</v>
      </c>
      <c r="J1584">
        <v>23.420863000000001</v>
      </c>
      <c r="K1584">
        <v>1.6231640000000001</v>
      </c>
      <c r="L1584">
        <v>0.41853299999999999</v>
      </c>
      <c r="M1584" t="b">
        <v>1</v>
      </c>
      <c r="N1584">
        <v>1</v>
      </c>
    </row>
    <row r="1585" spans="1:14">
      <c r="A1585" s="28">
        <v>43746.083333333336</v>
      </c>
      <c r="B1585" s="28">
        <v>43745.916666666664</v>
      </c>
      <c r="C1585">
        <v>34964545</v>
      </c>
      <c r="D1585" t="s">
        <v>233</v>
      </c>
      <c r="G1585" t="s">
        <v>234</v>
      </c>
      <c r="I1585">
        <v>22.88</v>
      </c>
      <c r="J1585">
        <v>26.379781999999999</v>
      </c>
      <c r="K1585">
        <v>3.0646049999999998</v>
      </c>
      <c r="L1585">
        <v>0.43767699999999998</v>
      </c>
      <c r="M1585" t="b">
        <v>1</v>
      </c>
      <c r="N1585">
        <v>1</v>
      </c>
    </row>
    <row r="1586" spans="1:14">
      <c r="A1586" s="28">
        <v>43746.125</v>
      </c>
      <c r="B1586" s="28">
        <v>43745.958333333336</v>
      </c>
      <c r="C1586">
        <v>34964545</v>
      </c>
      <c r="D1586" t="s">
        <v>233</v>
      </c>
      <c r="G1586" t="s">
        <v>234</v>
      </c>
      <c r="I1586">
        <v>17.46</v>
      </c>
      <c r="J1586">
        <v>13.77591</v>
      </c>
      <c r="K1586">
        <v>-3.9847700000000001</v>
      </c>
      <c r="L1586">
        <v>0.30401299999999998</v>
      </c>
      <c r="M1586" t="b">
        <v>1</v>
      </c>
      <c r="N1586">
        <v>1</v>
      </c>
    </row>
    <row r="1587" spans="1:14">
      <c r="A1587" s="28">
        <v>43746.166666666664</v>
      </c>
      <c r="B1587" s="28">
        <v>43746</v>
      </c>
      <c r="C1587">
        <v>34964545</v>
      </c>
      <c r="D1587" t="s">
        <v>233</v>
      </c>
      <c r="G1587" t="s">
        <v>234</v>
      </c>
      <c r="I1587">
        <v>16.46</v>
      </c>
      <c r="J1587">
        <v>14.321301</v>
      </c>
      <c r="K1587">
        <v>-2.3855770000000001</v>
      </c>
      <c r="L1587">
        <v>0.25104500000000002</v>
      </c>
      <c r="M1587" t="b">
        <v>1</v>
      </c>
      <c r="N1587">
        <v>1</v>
      </c>
    </row>
    <row r="1588" spans="1:14">
      <c r="A1588" s="28">
        <v>43746.208333333336</v>
      </c>
      <c r="B1588" s="28">
        <v>43746.041666666664</v>
      </c>
      <c r="C1588">
        <v>34964545</v>
      </c>
      <c r="D1588" t="s">
        <v>233</v>
      </c>
      <c r="G1588" t="s">
        <v>234</v>
      </c>
      <c r="I1588">
        <v>13.31</v>
      </c>
      <c r="J1588">
        <v>6.7152539999999998</v>
      </c>
      <c r="K1588">
        <v>-6.7846700000000002</v>
      </c>
      <c r="L1588">
        <v>0.19159000000000001</v>
      </c>
      <c r="M1588" t="b">
        <v>1</v>
      </c>
      <c r="N1588">
        <v>1</v>
      </c>
    </row>
    <row r="1589" spans="1:14">
      <c r="A1589" s="28">
        <v>43746.25</v>
      </c>
      <c r="B1589" s="28">
        <v>43746.083333333336</v>
      </c>
      <c r="C1589">
        <v>34964545</v>
      </c>
      <c r="D1589" t="s">
        <v>233</v>
      </c>
      <c r="G1589" t="s">
        <v>234</v>
      </c>
      <c r="I1589">
        <v>12.19</v>
      </c>
      <c r="J1589">
        <v>13.06514</v>
      </c>
      <c r="K1589">
        <v>0.739035</v>
      </c>
      <c r="L1589">
        <v>0.132772</v>
      </c>
      <c r="M1589" t="b">
        <v>1</v>
      </c>
      <c r="N1589">
        <v>1</v>
      </c>
    </row>
    <row r="1590" spans="1:14">
      <c r="A1590" s="28">
        <v>43746.291666666664</v>
      </c>
      <c r="B1590" s="28">
        <v>43746.125</v>
      </c>
      <c r="C1590">
        <v>34964545</v>
      </c>
      <c r="D1590" t="s">
        <v>233</v>
      </c>
      <c r="G1590" t="s">
        <v>234</v>
      </c>
      <c r="I1590">
        <v>12.11</v>
      </c>
      <c r="J1590">
        <v>12.378783</v>
      </c>
      <c r="K1590">
        <v>0.166018</v>
      </c>
      <c r="L1590">
        <v>0.106932</v>
      </c>
      <c r="M1590" t="b">
        <v>1</v>
      </c>
      <c r="N1590">
        <v>1</v>
      </c>
    </row>
    <row r="1591" spans="1:14">
      <c r="A1591" s="28">
        <v>43746.333333333336</v>
      </c>
      <c r="B1591" s="28">
        <v>43746.166666666664</v>
      </c>
      <c r="C1591">
        <v>34964545</v>
      </c>
      <c r="D1591" t="s">
        <v>233</v>
      </c>
      <c r="G1591" t="s">
        <v>234</v>
      </c>
      <c r="I1591">
        <v>14.6</v>
      </c>
      <c r="J1591">
        <v>14.871055999999999</v>
      </c>
      <c r="K1591">
        <v>0.13534599999999999</v>
      </c>
      <c r="L1591">
        <v>0.134876</v>
      </c>
      <c r="M1591" t="b">
        <v>1</v>
      </c>
      <c r="N1591">
        <v>1</v>
      </c>
    </row>
    <row r="1592" spans="1:14">
      <c r="A1592" s="28">
        <v>43746.375</v>
      </c>
      <c r="B1592" s="28">
        <v>43746.208333333336</v>
      </c>
      <c r="C1592">
        <v>34964545</v>
      </c>
      <c r="D1592" t="s">
        <v>233</v>
      </c>
      <c r="G1592" t="s">
        <v>234</v>
      </c>
      <c r="I1592">
        <v>17.059999999999999</v>
      </c>
      <c r="J1592">
        <v>17.166149000000001</v>
      </c>
      <c r="K1592">
        <v>-4.0587999999999999E-2</v>
      </c>
      <c r="L1592">
        <v>0.14840400000000001</v>
      </c>
      <c r="M1592" t="b">
        <v>1</v>
      </c>
      <c r="N1592">
        <v>1</v>
      </c>
    </row>
    <row r="1593" spans="1:14">
      <c r="A1593" s="28">
        <v>43746.416666666664</v>
      </c>
      <c r="B1593" s="28">
        <v>43746.25</v>
      </c>
      <c r="C1593">
        <v>34964545</v>
      </c>
      <c r="D1593" t="s">
        <v>233</v>
      </c>
      <c r="G1593" t="s">
        <v>234</v>
      </c>
      <c r="I1593">
        <v>20.67</v>
      </c>
      <c r="J1593">
        <v>18.869762000000001</v>
      </c>
      <c r="K1593">
        <v>-1.913589</v>
      </c>
      <c r="L1593">
        <v>0.110018</v>
      </c>
      <c r="M1593" t="b">
        <v>1</v>
      </c>
      <c r="N1593">
        <v>1</v>
      </c>
    </row>
    <row r="1594" spans="1:14">
      <c r="A1594" s="28">
        <v>43746.458333333336</v>
      </c>
      <c r="B1594" s="28">
        <v>43746.291666666664</v>
      </c>
      <c r="C1594">
        <v>34964545</v>
      </c>
      <c r="D1594" t="s">
        <v>233</v>
      </c>
      <c r="G1594" t="s">
        <v>234</v>
      </c>
      <c r="I1594">
        <v>25.83</v>
      </c>
      <c r="J1594">
        <v>26.406269999999999</v>
      </c>
      <c r="K1594">
        <v>0.43958199999999997</v>
      </c>
      <c r="L1594">
        <v>0.135855</v>
      </c>
      <c r="M1594" t="b">
        <v>1</v>
      </c>
      <c r="N1594">
        <v>1</v>
      </c>
    </row>
    <row r="1595" spans="1:14">
      <c r="A1595" s="28">
        <v>43746.5</v>
      </c>
      <c r="B1595" s="28">
        <v>43746.333333333336</v>
      </c>
      <c r="C1595">
        <v>34964545</v>
      </c>
      <c r="D1595" t="s">
        <v>233</v>
      </c>
      <c r="G1595" t="s">
        <v>234</v>
      </c>
      <c r="I1595">
        <v>21.22</v>
      </c>
      <c r="J1595">
        <v>22.478321000000001</v>
      </c>
      <c r="K1595">
        <v>1.102597</v>
      </c>
      <c r="L1595">
        <v>0.153224</v>
      </c>
      <c r="M1595" t="b">
        <v>1</v>
      </c>
      <c r="N1595">
        <v>1</v>
      </c>
    </row>
    <row r="1596" spans="1:14">
      <c r="A1596" s="28">
        <v>43746.541666666664</v>
      </c>
      <c r="B1596" s="28">
        <v>43746.375</v>
      </c>
      <c r="C1596">
        <v>34964545</v>
      </c>
      <c r="D1596" t="s">
        <v>233</v>
      </c>
      <c r="G1596" t="s">
        <v>234</v>
      </c>
      <c r="I1596">
        <v>21.47</v>
      </c>
      <c r="J1596">
        <v>21.688424999999999</v>
      </c>
      <c r="K1596">
        <v>3.3785000000000003E-2</v>
      </c>
      <c r="L1596">
        <v>0.182974</v>
      </c>
      <c r="M1596" t="b">
        <v>1</v>
      </c>
      <c r="N1596">
        <v>1</v>
      </c>
    </row>
    <row r="1597" spans="1:14">
      <c r="A1597" s="28">
        <v>43746.583333333336</v>
      </c>
      <c r="B1597" s="28">
        <v>43746.416666666664</v>
      </c>
      <c r="C1597">
        <v>34964545</v>
      </c>
      <c r="D1597" t="s">
        <v>233</v>
      </c>
      <c r="G1597" t="s">
        <v>234</v>
      </c>
      <c r="I1597">
        <v>24.42</v>
      </c>
      <c r="J1597">
        <v>23.736730999999999</v>
      </c>
      <c r="K1597">
        <v>-0.85921400000000003</v>
      </c>
      <c r="L1597">
        <v>0.17177799999999999</v>
      </c>
      <c r="M1597" t="b">
        <v>1</v>
      </c>
      <c r="N1597">
        <v>1</v>
      </c>
    </row>
    <row r="1598" spans="1:14">
      <c r="A1598" s="28">
        <v>43746.625</v>
      </c>
      <c r="B1598" s="28">
        <v>43746.458333333336</v>
      </c>
      <c r="C1598">
        <v>34964545</v>
      </c>
      <c r="D1598" t="s">
        <v>233</v>
      </c>
      <c r="G1598" t="s">
        <v>234</v>
      </c>
      <c r="I1598">
        <v>23.99</v>
      </c>
      <c r="J1598">
        <v>23.726058999999999</v>
      </c>
      <c r="K1598">
        <v>-0.39990799999999999</v>
      </c>
      <c r="L1598">
        <v>0.1368</v>
      </c>
      <c r="M1598" t="b">
        <v>1</v>
      </c>
      <c r="N1598">
        <v>1</v>
      </c>
    </row>
    <row r="1599" spans="1:14">
      <c r="A1599" s="28">
        <v>43746.666666666664</v>
      </c>
      <c r="B1599" s="28">
        <v>43746.5</v>
      </c>
      <c r="C1599">
        <v>34964545</v>
      </c>
      <c r="D1599" t="s">
        <v>233</v>
      </c>
      <c r="G1599" t="s">
        <v>234</v>
      </c>
      <c r="I1599">
        <v>23.21</v>
      </c>
      <c r="J1599">
        <v>24.802624999999999</v>
      </c>
      <c r="K1599">
        <v>1.476021</v>
      </c>
      <c r="L1599">
        <v>0.120771</v>
      </c>
      <c r="M1599" t="b">
        <v>1</v>
      </c>
      <c r="N1599">
        <v>1</v>
      </c>
    </row>
    <row r="1600" spans="1:14">
      <c r="A1600" s="28">
        <v>43746.708333333336</v>
      </c>
      <c r="B1600" s="28">
        <v>43746.541666666664</v>
      </c>
      <c r="C1600">
        <v>34964545</v>
      </c>
      <c r="D1600" t="s">
        <v>233</v>
      </c>
      <c r="G1600" t="s">
        <v>234</v>
      </c>
      <c r="I1600">
        <v>20.99</v>
      </c>
      <c r="J1600">
        <v>21.589154000000001</v>
      </c>
      <c r="K1600">
        <v>0.53194600000000003</v>
      </c>
      <c r="L1600">
        <v>6.3041E-2</v>
      </c>
      <c r="M1600" t="b">
        <v>1</v>
      </c>
      <c r="N1600">
        <v>1</v>
      </c>
    </row>
    <row r="1601" spans="1:14">
      <c r="A1601" s="28">
        <v>43746.75</v>
      </c>
      <c r="B1601" s="28">
        <v>43746.583333333336</v>
      </c>
      <c r="C1601">
        <v>34964545</v>
      </c>
      <c r="D1601" t="s">
        <v>233</v>
      </c>
      <c r="G1601" t="s">
        <v>234</v>
      </c>
      <c r="I1601">
        <v>21.38</v>
      </c>
      <c r="J1601">
        <v>23.175439999999998</v>
      </c>
      <c r="K1601">
        <v>1.7392639999999999</v>
      </c>
      <c r="L1601">
        <v>6.1176000000000001E-2</v>
      </c>
      <c r="M1601" t="b">
        <v>1</v>
      </c>
      <c r="N1601">
        <v>1</v>
      </c>
    </row>
    <row r="1602" spans="1:14">
      <c r="A1602" s="28">
        <v>43746.791666666664</v>
      </c>
      <c r="B1602" s="28">
        <v>43746.625</v>
      </c>
      <c r="C1602">
        <v>34964545</v>
      </c>
      <c r="D1602" t="s">
        <v>233</v>
      </c>
      <c r="G1602" t="s">
        <v>234</v>
      </c>
      <c r="I1602">
        <v>19.55</v>
      </c>
      <c r="J1602">
        <v>20.355692000000001</v>
      </c>
      <c r="K1602">
        <v>0.74596399999999996</v>
      </c>
      <c r="L1602">
        <v>5.9728000000000003E-2</v>
      </c>
      <c r="M1602" t="b">
        <v>1</v>
      </c>
      <c r="N1602">
        <v>1</v>
      </c>
    </row>
    <row r="1603" spans="1:14">
      <c r="A1603" s="28">
        <v>43746.833333333336</v>
      </c>
      <c r="B1603" s="28">
        <v>43746.666666666664</v>
      </c>
      <c r="C1603">
        <v>34964545</v>
      </c>
      <c r="D1603" t="s">
        <v>233</v>
      </c>
      <c r="G1603" t="s">
        <v>234</v>
      </c>
      <c r="I1603">
        <v>20.23</v>
      </c>
      <c r="J1603">
        <v>23.062479</v>
      </c>
      <c r="K1603">
        <v>2.7575319999999999</v>
      </c>
      <c r="L1603">
        <v>7.8280000000000002E-2</v>
      </c>
      <c r="M1603" t="b">
        <v>1</v>
      </c>
      <c r="N1603">
        <v>1</v>
      </c>
    </row>
    <row r="1604" spans="1:14">
      <c r="A1604" s="28">
        <v>43746.875</v>
      </c>
      <c r="B1604" s="28">
        <v>43746.708333333336</v>
      </c>
      <c r="C1604">
        <v>34964545</v>
      </c>
      <c r="D1604" t="s">
        <v>233</v>
      </c>
      <c r="G1604" t="s">
        <v>234</v>
      </c>
      <c r="I1604">
        <v>20.7</v>
      </c>
      <c r="J1604">
        <v>24.852951000000001</v>
      </c>
      <c r="K1604">
        <v>4.0572929999999996</v>
      </c>
      <c r="L1604">
        <v>0.100658</v>
      </c>
      <c r="M1604" t="b">
        <v>1</v>
      </c>
      <c r="N1604">
        <v>1</v>
      </c>
    </row>
    <row r="1605" spans="1:14">
      <c r="A1605" s="28">
        <v>43746.916666666664</v>
      </c>
      <c r="B1605" s="28">
        <v>43746.75</v>
      </c>
      <c r="C1605">
        <v>34964545</v>
      </c>
      <c r="D1605" t="s">
        <v>233</v>
      </c>
      <c r="G1605" t="s">
        <v>234</v>
      </c>
      <c r="I1605">
        <v>21.11</v>
      </c>
      <c r="J1605">
        <v>22.884273</v>
      </c>
      <c r="K1605">
        <v>1.688299</v>
      </c>
      <c r="L1605">
        <v>9.0140999999999999E-2</v>
      </c>
      <c r="M1605" t="b">
        <v>1</v>
      </c>
      <c r="N1605">
        <v>1</v>
      </c>
    </row>
    <row r="1606" spans="1:14">
      <c r="A1606" s="28">
        <v>43746.958333333336</v>
      </c>
      <c r="B1606" s="28">
        <v>43746.791666666664</v>
      </c>
      <c r="C1606">
        <v>34964545</v>
      </c>
      <c r="D1606" t="s">
        <v>233</v>
      </c>
      <c r="G1606" t="s">
        <v>234</v>
      </c>
      <c r="I1606">
        <v>23.39</v>
      </c>
      <c r="J1606">
        <v>23.938790000000001</v>
      </c>
      <c r="K1606">
        <v>0.48680000000000001</v>
      </c>
      <c r="L1606">
        <v>6.6989999999999994E-2</v>
      </c>
      <c r="M1606" t="b">
        <v>1</v>
      </c>
      <c r="N1606">
        <v>1</v>
      </c>
    </row>
    <row r="1607" spans="1:14">
      <c r="A1607" s="28">
        <v>43747</v>
      </c>
      <c r="B1607" s="28">
        <v>43746.833333333336</v>
      </c>
      <c r="C1607">
        <v>34964545</v>
      </c>
      <c r="D1607" t="s">
        <v>233</v>
      </c>
      <c r="G1607" t="s">
        <v>234</v>
      </c>
      <c r="I1607">
        <v>21.89</v>
      </c>
      <c r="J1607">
        <v>25.523783999999999</v>
      </c>
      <c r="K1607">
        <v>3.5758779999999999</v>
      </c>
      <c r="L1607">
        <v>6.1240000000000003E-2</v>
      </c>
      <c r="M1607" t="b">
        <v>1</v>
      </c>
      <c r="N1607">
        <v>1</v>
      </c>
    </row>
    <row r="1608" spans="1:14">
      <c r="A1608" s="28">
        <v>43747.041666666664</v>
      </c>
      <c r="B1608" s="28">
        <v>43746.875</v>
      </c>
      <c r="C1608">
        <v>34964545</v>
      </c>
      <c r="D1608" t="s">
        <v>233</v>
      </c>
      <c r="G1608" t="s">
        <v>234</v>
      </c>
      <c r="I1608">
        <v>18.100000000000001</v>
      </c>
      <c r="J1608">
        <v>20.957530999999999</v>
      </c>
      <c r="K1608">
        <v>2.771353</v>
      </c>
      <c r="L1608">
        <v>8.2845000000000002E-2</v>
      </c>
      <c r="M1608" t="b">
        <v>1</v>
      </c>
      <c r="N1608">
        <v>1</v>
      </c>
    </row>
    <row r="1609" spans="1:14">
      <c r="A1609" s="28">
        <v>43747.083333333336</v>
      </c>
      <c r="B1609" s="28">
        <v>43746.916666666664</v>
      </c>
      <c r="C1609">
        <v>34964545</v>
      </c>
      <c r="D1609" t="s">
        <v>233</v>
      </c>
      <c r="G1609" t="s">
        <v>234</v>
      </c>
      <c r="I1609">
        <v>14.19</v>
      </c>
      <c r="J1609">
        <v>13.654809999999999</v>
      </c>
      <c r="K1609">
        <v>-0.61628000000000005</v>
      </c>
      <c r="L1609">
        <v>8.5256999999999999E-2</v>
      </c>
      <c r="M1609" t="b">
        <v>1</v>
      </c>
      <c r="N1609">
        <v>1</v>
      </c>
    </row>
    <row r="1610" spans="1:14">
      <c r="A1610" s="28">
        <v>43747.125</v>
      </c>
      <c r="B1610" s="28">
        <v>43746.958333333336</v>
      </c>
      <c r="C1610">
        <v>34964545</v>
      </c>
      <c r="D1610" t="s">
        <v>233</v>
      </c>
      <c r="G1610" t="s">
        <v>234</v>
      </c>
      <c r="I1610">
        <v>13.22</v>
      </c>
      <c r="J1610">
        <v>1.293998</v>
      </c>
      <c r="K1610">
        <v>-12.058712999999999</v>
      </c>
      <c r="L1610">
        <v>0.131878</v>
      </c>
      <c r="M1610" t="b">
        <v>1</v>
      </c>
      <c r="N1610">
        <v>1</v>
      </c>
    </row>
    <row r="1611" spans="1:14">
      <c r="A1611" s="28">
        <v>43747.166666666664</v>
      </c>
      <c r="B1611" s="28">
        <v>43747</v>
      </c>
      <c r="C1611">
        <v>34964545</v>
      </c>
      <c r="D1611" t="s">
        <v>233</v>
      </c>
      <c r="G1611" t="s">
        <v>234</v>
      </c>
      <c r="I1611">
        <v>12.31</v>
      </c>
      <c r="J1611">
        <v>12.998163999999999</v>
      </c>
      <c r="K1611">
        <v>0.53150799999999998</v>
      </c>
      <c r="L1611">
        <v>0.16082299999999999</v>
      </c>
      <c r="M1611" t="b">
        <v>1</v>
      </c>
      <c r="N1611">
        <v>1</v>
      </c>
    </row>
    <row r="1612" spans="1:14">
      <c r="A1612" s="28">
        <v>43747.208333333336</v>
      </c>
      <c r="B1612" s="28">
        <v>43747.041666666664</v>
      </c>
      <c r="C1612">
        <v>34964545</v>
      </c>
      <c r="D1612" t="s">
        <v>233</v>
      </c>
      <c r="G1612" t="s">
        <v>234</v>
      </c>
      <c r="I1612">
        <v>12.21</v>
      </c>
      <c r="J1612">
        <v>13.850996</v>
      </c>
      <c r="K1612">
        <v>1.4308689999999999</v>
      </c>
      <c r="L1612">
        <v>0.20846100000000001</v>
      </c>
      <c r="M1612" t="b">
        <v>1</v>
      </c>
      <c r="N1612">
        <v>1</v>
      </c>
    </row>
    <row r="1613" spans="1:14">
      <c r="A1613" s="28">
        <v>43747.25</v>
      </c>
      <c r="B1613" s="28">
        <v>43747.083333333336</v>
      </c>
      <c r="C1613">
        <v>34964545</v>
      </c>
      <c r="D1613" t="s">
        <v>233</v>
      </c>
      <c r="G1613" t="s">
        <v>234</v>
      </c>
      <c r="I1613">
        <v>12.43</v>
      </c>
      <c r="J1613">
        <v>14.286083</v>
      </c>
      <c r="K1613">
        <v>1.6769810000000001</v>
      </c>
      <c r="L1613">
        <v>0.17576800000000001</v>
      </c>
      <c r="M1613" t="b">
        <v>1</v>
      </c>
      <c r="N1613">
        <v>1</v>
      </c>
    </row>
    <row r="1614" spans="1:14">
      <c r="A1614" s="28">
        <v>43747.291666666664</v>
      </c>
      <c r="B1614" s="28">
        <v>43747.125</v>
      </c>
      <c r="C1614">
        <v>34964545</v>
      </c>
      <c r="D1614" t="s">
        <v>233</v>
      </c>
      <c r="G1614" t="s">
        <v>234</v>
      </c>
      <c r="I1614">
        <v>13.07</v>
      </c>
      <c r="J1614">
        <v>15.258982</v>
      </c>
      <c r="K1614">
        <v>2.0007899999999998</v>
      </c>
      <c r="L1614">
        <v>0.192358</v>
      </c>
      <c r="M1614" t="b">
        <v>1</v>
      </c>
      <c r="N1614">
        <v>1</v>
      </c>
    </row>
    <row r="1615" spans="1:14">
      <c r="A1615" s="28">
        <v>43747.333333333336</v>
      </c>
      <c r="B1615" s="28">
        <v>43747.166666666664</v>
      </c>
      <c r="C1615">
        <v>34964545</v>
      </c>
      <c r="D1615" t="s">
        <v>233</v>
      </c>
      <c r="G1615" t="s">
        <v>234</v>
      </c>
      <c r="I1615">
        <v>15.37</v>
      </c>
      <c r="J1615">
        <v>18.9328</v>
      </c>
      <c r="K1615">
        <v>3.3266279999999999</v>
      </c>
      <c r="L1615">
        <v>0.239506</v>
      </c>
      <c r="M1615" t="b">
        <v>1</v>
      </c>
      <c r="N1615">
        <v>1</v>
      </c>
    </row>
    <row r="1616" spans="1:14">
      <c r="A1616" s="28">
        <v>43747.375</v>
      </c>
      <c r="B1616" s="28">
        <v>43747.208333333336</v>
      </c>
      <c r="C1616">
        <v>34964545</v>
      </c>
      <c r="D1616" t="s">
        <v>233</v>
      </c>
      <c r="G1616" t="s">
        <v>234</v>
      </c>
      <c r="I1616">
        <v>19.32</v>
      </c>
      <c r="J1616">
        <v>23.654975</v>
      </c>
      <c r="K1616">
        <v>4.0386449999999998</v>
      </c>
      <c r="L1616">
        <v>0.29382999999999998</v>
      </c>
      <c r="M1616" t="b">
        <v>1</v>
      </c>
      <c r="N1616">
        <v>1</v>
      </c>
    </row>
    <row r="1617" spans="1:14">
      <c r="A1617" s="28">
        <v>43747.416666666664</v>
      </c>
      <c r="B1617" s="28">
        <v>43747.25</v>
      </c>
      <c r="C1617">
        <v>34964545</v>
      </c>
      <c r="D1617" t="s">
        <v>233</v>
      </c>
      <c r="G1617" t="s">
        <v>234</v>
      </c>
      <c r="I1617">
        <v>21.45</v>
      </c>
      <c r="J1617">
        <v>23.692685999999998</v>
      </c>
      <c r="K1617">
        <v>2.0198360000000002</v>
      </c>
      <c r="L1617">
        <v>0.227017</v>
      </c>
      <c r="M1617" t="b">
        <v>1</v>
      </c>
      <c r="N1617">
        <v>1</v>
      </c>
    </row>
    <row r="1618" spans="1:14">
      <c r="A1618" s="28">
        <v>43747.458333333336</v>
      </c>
      <c r="B1618" s="28">
        <v>43747.291666666664</v>
      </c>
      <c r="C1618">
        <v>34964545</v>
      </c>
      <c r="D1618" t="s">
        <v>233</v>
      </c>
      <c r="G1618" t="s">
        <v>234</v>
      </c>
      <c r="I1618">
        <v>21.95</v>
      </c>
      <c r="J1618">
        <v>21.514914000000001</v>
      </c>
      <c r="K1618">
        <v>-0.57295399999999996</v>
      </c>
      <c r="L1618">
        <v>0.13953499999999999</v>
      </c>
      <c r="M1618" t="b">
        <v>1</v>
      </c>
      <c r="N1618">
        <v>1</v>
      </c>
    </row>
    <row r="1619" spans="1:14">
      <c r="A1619" s="28">
        <v>43747.5</v>
      </c>
      <c r="B1619" s="28">
        <v>43747.333333333336</v>
      </c>
      <c r="C1619">
        <v>34964545</v>
      </c>
      <c r="D1619" t="s">
        <v>233</v>
      </c>
      <c r="G1619" t="s">
        <v>234</v>
      </c>
      <c r="I1619">
        <v>20.3</v>
      </c>
      <c r="J1619">
        <v>21.261364</v>
      </c>
      <c r="K1619">
        <v>0.84561500000000001</v>
      </c>
      <c r="L1619">
        <v>0.11658300000000001</v>
      </c>
      <c r="M1619" t="b">
        <v>1</v>
      </c>
      <c r="N1619">
        <v>1</v>
      </c>
    </row>
    <row r="1620" spans="1:14">
      <c r="A1620" s="28">
        <v>43747.541666666664</v>
      </c>
      <c r="B1620" s="28">
        <v>43747.375</v>
      </c>
      <c r="C1620">
        <v>34964545</v>
      </c>
      <c r="D1620" t="s">
        <v>233</v>
      </c>
      <c r="G1620" t="s">
        <v>234</v>
      </c>
      <c r="I1620">
        <v>20.98</v>
      </c>
      <c r="J1620">
        <v>22.658653000000001</v>
      </c>
      <c r="K1620">
        <v>1.615124</v>
      </c>
      <c r="L1620">
        <v>6.7695000000000005E-2</v>
      </c>
      <c r="M1620" t="b">
        <v>1</v>
      </c>
      <c r="N1620">
        <v>1</v>
      </c>
    </row>
    <row r="1621" spans="1:14">
      <c r="A1621" s="28">
        <v>43747.583333333336</v>
      </c>
      <c r="B1621" s="28">
        <v>43747.416666666664</v>
      </c>
      <c r="C1621">
        <v>34964545</v>
      </c>
      <c r="D1621" t="s">
        <v>233</v>
      </c>
      <c r="G1621" t="s">
        <v>234</v>
      </c>
      <c r="I1621">
        <v>66.989999999999995</v>
      </c>
      <c r="J1621">
        <v>69.788639000000003</v>
      </c>
      <c r="K1621">
        <v>2.577969</v>
      </c>
      <c r="L1621">
        <v>0.22317000000000001</v>
      </c>
      <c r="M1621" t="b">
        <v>1</v>
      </c>
      <c r="N1621">
        <v>1</v>
      </c>
    </row>
    <row r="1622" spans="1:14">
      <c r="A1622" s="28">
        <v>43747.625</v>
      </c>
      <c r="B1622" s="28">
        <v>43747.458333333336</v>
      </c>
      <c r="C1622">
        <v>34964545</v>
      </c>
      <c r="D1622" t="s">
        <v>233</v>
      </c>
      <c r="G1622" t="s">
        <v>234</v>
      </c>
      <c r="I1622">
        <v>20.47</v>
      </c>
      <c r="J1622">
        <v>20.962586000000002</v>
      </c>
      <c r="K1622">
        <v>0.449187</v>
      </c>
      <c r="L1622">
        <v>4.7565000000000003E-2</v>
      </c>
      <c r="M1622" t="b">
        <v>1</v>
      </c>
      <c r="N1622">
        <v>1</v>
      </c>
    </row>
    <row r="1623" spans="1:14">
      <c r="A1623" s="28">
        <v>43747.666666666664</v>
      </c>
      <c r="B1623" s="28">
        <v>43747.5</v>
      </c>
      <c r="C1623">
        <v>34964545</v>
      </c>
      <c r="D1623" t="s">
        <v>233</v>
      </c>
      <c r="G1623" t="s">
        <v>234</v>
      </c>
      <c r="I1623">
        <v>19.64</v>
      </c>
      <c r="J1623">
        <v>21.022538999999998</v>
      </c>
      <c r="K1623">
        <v>1.3619779999999999</v>
      </c>
      <c r="L1623">
        <v>2.0562E-2</v>
      </c>
      <c r="M1623" t="b">
        <v>1</v>
      </c>
      <c r="N1623">
        <v>1</v>
      </c>
    </row>
    <row r="1624" spans="1:14">
      <c r="A1624" s="28">
        <v>43747.708333333336</v>
      </c>
      <c r="B1624" s="28">
        <v>43747.541666666664</v>
      </c>
      <c r="C1624">
        <v>34964545</v>
      </c>
      <c r="D1624" t="s">
        <v>233</v>
      </c>
      <c r="G1624" t="s">
        <v>234</v>
      </c>
      <c r="I1624">
        <v>21.52</v>
      </c>
      <c r="J1624">
        <v>23.105022000000002</v>
      </c>
      <c r="K1624">
        <v>1.5867830000000001</v>
      </c>
      <c r="L1624">
        <v>-4.2620000000000002E-3</v>
      </c>
      <c r="M1624" t="b">
        <v>1</v>
      </c>
      <c r="N1624">
        <v>1</v>
      </c>
    </row>
    <row r="1625" spans="1:14">
      <c r="A1625" s="28">
        <v>43747.75</v>
      </c>
      <c r="B1625" s="28">
        <v>43747.583333333336</v>
      </c>
      <c r="C1625">
        <v>34964545</v>
      </c>
      <c r="D1625" t="s">
        <v>233</v>
      </c>
      <c r="G1625" t="s">
        <v>234</v>
      </c>
      <c r="I1625">
        <v>35.340000000000003</v>
      </c>
      <c r="J1625">
        <v>46.856673999999998</v>
      </c>
      <c r="K1625">
        <v>11.506173</v>
      </c>
      <c r="L1625">
        <v>1.0501E-2</v>
      </c>
      <c r="M1625" t="b">
        <v>1</v>
      </c>
      <c r="N1625">
        <v>1</v>
      </c>
    </row>
    <row r="1626" spans="1:14">
      <c r="A1626" s="28">
        <v>43747.791666666664</v>
      </c>
      <c r="B1626" s="28">
        <v>43747.625</v>
      </c>
      <c r="C1626">
        <v>34964545</v>
      </c>
      <c r="D1626" t="s">
        <v>233</v>
      </c>
      <c r="G1626" t="s">
        <v>234</v>
      </c>
      <c r="I1626">
        <v>20.45</v>
      </c>
      <c r="J1626">
        <v>23.540476000000002</v>
      </c>
      <c r="K1626">
        <v>3.013617</v>
      </c>
      <c r="L1626">
        <v>7.3525999999999994E-2</v>
      </c>
      <c r="M1626" t="b">
        <v>1</v>
      </c>
      <c r="N1626">
        <v>1</v>
      </c>
    </row>
    <row r="1627" spans="1:14">
      <c r="A1627" s="28">
        <v>43747.833333333336</v>
      </c>
      <c r="B1627" s="28">
        <v>43747.666666666664</v>
      </c>
      <c r="C1627">
        <v>34964545</v>
      </c>
      <c r="D1627" t="s">
        <v>233</v>
      </c>
      <c r="G1627" t="s">
        <v>234</v>
      </c>
      <c r="I1627">
        <v>22.51</v>
      </c>
      <c r="J1627">
        <v>26.508797999999999</v>
      </c>
      <c r="K1627">
        <v>3.8957039999999998</v>
      </c>
      <c r="L1627">
        <v>0.101427</v>
      </c>
      <c r="M1627" t="b">
        <v>1</v>
      </c>
      <c r="N1627">
        <v>1</v>
      </c>
    </row>
    <row r="1628" spans="1:14">
      <c r="A1628" s="28">
        <v>43747.875</v>
      </c>
      <c r="B1628" s="28">
        <v>43747.708333333336</v>
      </c>
      <c r="C1628">
        <v>34964545</v>
      </c>
      <c r="D1628" t="s">
        <v>233</v>
      </c>
      <c r="G1628" t="s">
        <v>234</v>
      </c>
      <c r="I1628">
        <v>21.97</v>
      </c>
      <c r="J1628">
        <v>26.347712999999999</v>
      </c>
      <c r="K1628">
        <v>4.2336049999999998</v>
      </c>
      <c r="L1628">
        <v>0.14660699999999999</v>
      </c>
      <c r="M1628" t="b">
        <v>1</v>
      </c>
      <c r="N1628">
        <v>1</v>
      </c>
    </row>
    <row r="1629" spans="1:14">
      <c r="A1629" s="28">
        <v>43747.916666666664</v>
      </c>
      <c r="B1629" s="28">
        <v>43747.75</v>
      </c>
      <c r="C1629">
        <v>34964545</v>
      </c>
      <c r="D1629" t="s">
        <v>233</v>
      </c>
      <c r="G1629" t="s">
        <v>234</v>
      </c>
      <c r="I1629">
        <v>19.97</v>
      </c>
      <c r="J1629">
        <v>22.546738000000001</v>
      </c>
      <c r="K1629">
        <v>2.4605990000000002</v>
      </c>
      <c r="L1629">
        <v>0.11947199999999999</v>
      </c>
      <c r="M1629" t="b">
        <v>1</v>
      </c>
      <c r="N1629">
        <v>1</v>
      </c>
    </row>
    <row r="1630" spans="1:14">
      <c r="A1630" s="28">
        <v>43747.958333333336</v>
      </c>
      <c r="B1630" s="28">
        <v>43747.791666666664</v>
      </c>
      <c r="C1630">
        <v>34964545</v>
      </c>
      <c r="D1630" t="s">
        <v>233</v>
      </c>
      <c r="G1630" t="s">
        <v>234</v>
      </c>
      <c r="I1630">
        <v>20.86</v>
      </c>
      <c r="J1630">
        <v>20.968267000000001</v>
      </c>
      <c r="K1630">
        <v>-3.3673000000000002E-2</v>
      </c>
      <c r="L1630">
        <v>0.14277300000000001</v>
      </c>
      <c r="M1630" t="b">
        <v>1</v>
      </c>
      <c r="N1630">
        <v>1</v>
      </c>
    </row>
    <row r="1631" spans="1:14">
      <c r="A1631" s="28">
        <v>43748</v>
      </c>
      <c r="B1631" s="28">
        <v>43747.833333333336</v>
      </c>
      <c r="C1631">
        <v>34964545</v>
      </c>
      <c r="D1631" t="s">
        <v>233</v>
      </c>
      <c r="G1631" t="s">
        <v>234</v>
      </c>
      <c r="I1631">
        <v>20.65</v>
      </c>
      <c r="J1631">
        <v>20.813400999999999</v>
      </c>
      <c r="K1631">
        <v>2.2471999999999999E-2</v>
      </c>
      <c r="L1631">
        <v>0.144262</v>
      </c>
      <c r="M1631" t="b">
        <v>1</v>
      </c>
      <c r="N1631">
        <v>1</v>
      </c>
    </row>
    <row r="1632" spans="1:14">
      <c r="A1632" s="28">
        <v>43748.041666666664</v>
      </c>
      <c r="B1632" s="28">
        <v>43747.875</v>
      </c>
      <c r="C1632">
        <v>34964545</v>
      </c>
      <c r="D1632" t="s">
        <v>233</v>
      </c>
      <c r="G1632" t="s">
        <v>234</v>
      </c>
      <c r="I1632">
        <v>18.989999999999998</v>
      </c>
      <c r="J1632">
        <v>21.302710000000001</v>
      </c>
      <c r="K1632">
        <v>2.1407099999999999</v>
      </c>
      <c r="L1632">
        <v>0.17033400000000001</v>
      </c>
      <c r="M1632" t="b">
        <v>1</v>
      </c>
      <c r="N1632">
        <v>1</v>
      </c>
    </row>
    <row r="1633" spans="1:14">
      <c r="A1633" s="28">
        <v>43748.083333333336</v>
      </c>
      <c r="B1633" s="28">
        <v>43747.916666666664</v>
      </c>
      <c r="C1633">
        <v>34964545</v>
      </c>
      <c r="D1633" t="s">
        <v>233</v>
      </c>
      <c r="G1633" t="s">
        <v>234</v>
      </c>
      <c r="I1633">
        <v>15.38</v>
      </c>
      <c r="J1633">
        <v>15.542831</v>
      </c>
      <c r="K1633">
        <v>1.192E-2</v>
      </c>
      <c r="L1633">
        <v>0.14757700000000001</v>
      </c>
      <c r="M1633" t="b">
        <v>1</v>
      </c>
      <c r="N1633">
        <v>1</v>
      </c>
    </row>
    <row r="1634" spans="1:14">
      <c r="A1634" s="28">
        <v>43748.125</v>
      </c>
      <c r="B1634" s="28">
        <v>43747.958333333336</v>
      </c>
      <c r="C1634">
        <v>34964545</v>
      </c>
      <c r="D1634" t="s">
        <v>233</v>
      </c>
      <c r="G1634" t="s">
        <v>234</v>
      </c>
      <c r="I1634">
        <v>15.84</v>
      </c>
      <c r="J1634">
        <v>17.712651999999999</v>
      </c>
      <c r="K1634">
        <v>1.68608</v>
      </c>
      <c r="L1634">
        <v>0.19073899999999999</v>
      </c>
      <c r="M1634" t="b">
        <v>1</v>
      </c>
      <c r="N1634">
        <v>1</v>
      </c>
    </row>
    <row r="1635" spans="1:14">
      <c r="A1635" s="28">
        <v>43748.166666666664</v>
      </c>
      <c r="B1635" s="28">
        <v>43748</v>
      </c>
      <c r="C1635">
        <v>34964545</v>
      </c>
      <c r="D1635" t="s">
        <v>233</v>
      </c>
      <c r="G1635" t="s">
        <v>234</v>
      </c>
      <c r="I1635">
        <v>14.14</v>
      </c>
      <c r="J1635">
        <v>17.016355000000001</v>
      </c>
      <c r="K1635">
        <v>2.7097280000000001</v>
      </c>
      <c r="L1635">
        <v>0.170793</v>
      </c>
      <c r="M1635" t="b">
        <v>1</v>
      </c>
      <c r="N1635">
        <v>1</v>
      </c>
    </row>
    <row r="1636" spans="1:14">
      <c r="A1636" s="28">
        <v>43748.208333333336</v>
      </c>
      <c r="B1636" s="28">
        <v>43748.041666666664</v>
      </c>
      <c r="C1636">
        <v>34964545</v>
      </c>
      <c r="D1636" t="s">
        <v>233</v>
      </c>
      <c r="G1636" t="s">
        <v>234</v>
      </c>
      <c r="I1636">
        <v>12.9</v>
      </c>
      <c r="J1636">
        <v>15.050679000000001</v>
      </c>
      <c r="K1636">
        <v>2.0073820000000002</v>
      </c>
      <c r="L1636">
        <v>0.14329700000000001</v>
      </c>
      <c r="M1636" t="b">
        <v>1</v>
      </c>
      <c r="N1636">
        <v>1</v>
      </c>
    </row>
    <row r="1637" spans="1:14">
      <c r="A1637" s="28">
        <v>43748.25</v>
      </c>
      <c r="B1637" s="28">
        <v>43748.083333333336</v>
      </c>
      <c r="C1637">
        <v>34964545</v>
      </c>
      <c r="D1637" t="s">
        <v>233</v>
      </c>
      <c r="G1637" t="s">
        <v>234</v>
      </c>
      <c r="I1637">
        <v>12.97</v>
      </c>
      <c r="J1637">
        <v>15.054651</v>
      </c>
      <c r="K1637">
        <v>1.9516180000000001</v>
      </c>
      <c r="L1637">
        <v>0.13803199999999999</v>
      </c>
      <c r="M1637" t="b">
        <v>1</v>
      </c>
      <c r="N1637">
        <v>1</v>
      </c>
    </row>
    <row r="1638" spans="1:14">
      <c r="A1638" s="28">
        <v>43748.291666666664</v>
      </c>
      <c r="B1638" s="28">
        <v>43748.125</v>
      </c>
      <c r="C1638">
        <v>34964545</v>
      </c>
      <c r="D1638" t="s">
        <v>233</v>
      </c>
      <c r="G1638" t="s">
        <v>234</v>
      </c>
      <c r="I1638">
        <v>13.48</v>
      </c>
      <c r="J1638">
        <v>15.955857999999999</v>
      </c>
      <c r="K1638">
        <v>2.3459140000000001</v>
      </c>
      <c r="L1638">
        <v>0.128277</v>
      </c>
      <c r="M1638" t="b">
        <v>1</v>
      </c>
      <c r="N1638">
        <v>1</v>
      </c>
    </row>
    <row r="1639" spans="1:14">
      <c r="A1639" s="28">
        <v>43748.333333333336</v>
      </c>
      <c r="B1639" s="28">
        <v>43748.166666666664</v>
      </c>
      <c r="C1639">
        <v>34964545</v>
      </c>
      <c r="D1639" t="s">
        <v>233</v>
      </c>
      <c r="G1639" t="s">
        <v>234</v>
      </c>
      <c r="I1639">
        <v>15.58</v>
      </c>
      <c r="J1639">
        <v>18.664452000000001</v>
      </c>
      <c r="K1639">
        <v>2.9325749999999999</v>
      </c>
      <c r="L1639">
        <v>0.15021000000000001</v>
      </c>
      <c r="M1639" t="b">
        <v>1</v>
      </c>
      <c r="N1639">
        <v>1</v>
      </c>
    </row>
    <row r="1640" spans="1:14">
      <c r="A1640" s="28">
        <v>43748.375</v>
      </c>
      <c r="B1640" s="28">
        <v>43748.208333333336</v>
      </c>
      <c r="C1640">
        <v>34964545</v>
      </c>
      <c r="D1640" t="s">
        <v>233</v>
      </c>
      <c r="G1640" t="s">
        <v>234</v>
      </c>
      <c r="I1640">
        <v>19.940000000000001</v>
      </c>
      <c r="J1640">
        <v>24.577838</v>
      </c>
      <c r="K1640">
        <v>4.4308870000000002</v>
      </c>
      <c r="L1640">
        <v>0.211951</v>
      </c>
      <c r="M1640" t="b">
        <v>1</v>
      </c>
      <c r="N1640">
        <v>1</v>
      </c>
    </row>
    <row r="1641" spans="1:14">
      <c r="A1641" s="28">
        <v>43748.416666666664</v>
      </c>
      <c r="B1641" s="28">
        <v>43748.25</v>
      </c>
      <c r="C1641">
        <v>34964545</v>
      </c>
      <c r="D1641" t="s">
        <v>233</v>
      </c>
      <c r="G1641" t="s">
        <v>234</v>
      </c>
      <c r="I1641">
        <v>18.66</v>
      </c>
      <c r="J1641">
        <v>20.919163999999999</v>
      </c>
      <c r="K1641">
        <v>2.1279569999999999</v>
      </c>
      <c r="L1641">
        <v>0.13453999999999999</v>
      </c>
      <c r="M1641" t="b">
        <v>1</v>
      </c>
      <c r="N1641">
        <v>1</v>
      </c>
    </row>
    <row r="1642" spans="1:14">
      <c r="A1642" s="28">
        <v>43748.458333333336</v>
      </c>
      <c r="B1642" s="28">
        <v>43748.291666666664</v>
      </c>
      <c r="C1642">
        <v>34964545</v>
      </c>
      <c r="D1642" t="s">
        <v>233</v>
      </c>
      <c r="G1642" t="s">
        <v>234</v>
      </c>
      <c r="I1642">
        <v>21.94</v>
      </c>
      <c r="J1642">
        <v>23.555154000000002</v>
      </c>
      <c r="K1642">
        <v>1.4912069999999999</v>
      </c>
      <c r="L1642">
        <v>0.119781</v>
      </c>
      <c r="M1642" t="b">
        <v>1</v>
      </c>
      <c r="N1642">
        <v>1</v>
      </c>
    </row>
    <row r="1643" spans="1:14">
      <c r="A1643" s="28">
        <v>43748.5</v>
      </c>
      <c r="B1643" s="28">
        <v>43748.333333333336</v>
      </c>
      <c r="C1643">
        <v>34964545</v>
      </c>
      <c r="D1643" t="s">
        <v>233</v>
      </c>
      <c r="G1643" t="s">
        <v>234</v>
      </c>
      <c r="I1643">
        <v>18.43</v>
      </c>
      <c r="J1643">
        <v>14.025358000000001</v>
      </c>
      <c r="K1643">
        <v>-4.4936629999999997</v>
      </c>
      <c r="L1643">
        <v>8.6521000000000001E-2</v>
      </c>
      <c r="M1643" t="b">
        <v>1</v>
      </c>
      <c r="N1643">
        <v>1</v>
      </c>
    </row>
    <row r="1644" spans="1:14">
      <c r="A1644" s="28">
        <v>43748.541666666664</v>
      </c>
      <c r="B1644" s="28">
        <v>43748.375</v>
      </c>
      <c r="C1644">
        <v>34964545</v>
      </c>
      <c r="D1644" t="s">
        <v>233</v>
      </c>
      <c r="G1644" t="s">
        <v>234</v>
      </c>
      <c r="I1644">
        <v>22.81</v>
      </c>
      <c r="J1644">
        <v>17.19716</v>
      </c>
      <c r="K1644">
        <v>-5.6867260000000002</v>
      </c>
      <c r="L1644">
        <v>7.8885999999999998E-2</v>
      </c>
      <c r="M1644" t="b">
        <v>1</v>
      </c>
      <c r="N1644">
        <v>1</v>
      </c>
    </row>
    <row r="1645" spans="1:14">
      <c r="A1645" s="28">
        <v>43748.583333333336</v>
      </c>
      <c r="B1645" s="28">
        <v>43748.416666666664</v>
      </c>
      <c r="C1645">
        <v>34964545</v>
      </c>
      <c r="D1645" t="s">
        <v>233</v>
      </c>
      <c r="G1645" t="s">
        <v>234</v>
      </c>
      <c r="I1645">
        <v>22.89</v>
      </c>
      <c r="J1645">
        <v>23.904389999999999</v>
      </c>
      <c r="K1645">
        <v>0.97516099999999994</v>
      </c>
      <c r="L1645">
        <v>3.5895000000000003E-2</v>
      </c>
      <c r="M1645" t="b">
        <v>1</v>
      </c>
      <c r="N1645">
        <v>1</v>
      </c>
    </row>
    <row r="1646" spans="1:14">
      <c r="A1646" s="28">
        <v>43748.625</v>
      </c>
      <c r="B1646" s="28">
        <v>43748.458333333336</v>
      </c>
      <c r="C1646">
        <v>34964545</v>
      </c>
      <c r="D1646" t="s">
        <v>233</v>
      </c>
      <c r="G1646" t="s">
        <v>234</v>
      </c>
      <c r="I1646">
        <v>24.23</v>
      </c>
      <c r="J1646">
        <v>26.308116999999999</v>
      </c>
      <c r="K1646">
        <v>2.0442070000000001</v>
      </c>
      <c r="L1646">
        <v>2.9742999999999999E-2</v>
      </c>
      <c r="M1646" t="b">
        <v>1</v>
      </c>
      <c r="N1646">
        <v>1</v>
      </c>
    </row>
    <row r="1647" spans="1:14">
      <c r="A1647" s="28">
        <v>43748.666666666664</v>
      </c>
      <c r="B1647" s="28">
        <v>43748.5</v>
      </c>
      <c r="C1647">
        <v>34964545</v>
      </c>
      <c r="D1647" t="s">
        <v>233</v>
      </c>
      <c r="G1647" t="s">
        <v>234</v>
      </c>
      <c r="I1647">
        <v>26.35</v>
      </c>
      <c r="J1647">
        <v>30.80443</v>
      </c>
      <c r="K1647">
        <v>4.449865</v>
      </c>
      <c r="L1647">
        <v>6.2319999999999997E-3</v>
      </c>
      <c r="M1647" t="b">
        <v>1</v>
      </c>
      <c r="N1647">
        <v>1</v>
      </c>
    </row>
    <row r="1648" spans="1:14">
      <c r="A1648" s="28">
        <v>43748.708333333336</v>
      </c>
      <c r="B1648" s="28">
        <v>43748.541666666664</v>
      </c>
      <c r="C1648">
        <v>34964545</v>
      </c>
      <c r="D1648" t="s">
        <v>233</v>
      </c>
      <c r="G1648" t="s">
        <v>234</v>
      </c>
      <c r="I1648">
        <v>31.03</v>
      </c>
      <c r="J1648">
        <v>35.222265999999998</v>
      </c>
      <c r="K1648">
        <v>4.2371460000000001</v>
      </c>
      <c r="L1648">
        <v>-4.7379999999999999E-2</v>
      </c>
      <c r="M1648" t="b">
        <v>1</v>
      </c>
      <c r="N1648">
        <v>1</v>
      </c>
    </row>
    <row r="1649" spans="1:14">
      <c r="A1649" s="28">
        <v>43748.75</v>
      </c>
      <c r="B1649" s="28">
        <v>43748.583333333336</v>
      </c>
      <c r="C1649">
        <v>34964545</v>
      </c>
      <c r="D1649" t="s">
        <v>233</v>
      </c>
      <c r="G1649" t="s">
        <v>234</v>
      </c>
      <c r="I1649">
        <v>20.6</v>
      </c>
      <c r="J1649">
        <v>22.439346</v>
      </c>
      <c r="K1649">
        <v>1.8559639999999999</v>
      </c>
      <c r="L1649">
        <v>-1.2451E-2</v>
      </c>
      <c r="M1649" t="b">
        <v>1</v>
      </c>
      <c r="N1649">
        <v>1</v>
      </c>
    </row>
    <row r="1650" spans="1:14">
      <c r="A1650" s="28">
        <v>43748.791666666664</v>
      </c>
      <c r="B1650" s="28">
        <v>43748.625</v>
      </c>
      <c r="C1650">
        <v>34964545</v>
      </c>
      <c r="D1650" t="s">
        <v>233</v>
      </c>
      <c r="G1650" t="s">
        <v>234</v>
      </c>
      <c r="I1650">
        <v>21.25</v>
      </c>
      <c r="J1650">
        <v>22.664016</v>
      </c>
      <c r="K1650">
        <v>1.32121</v>
      </c>
      <c r="L1650">
        <v>9.4472E-2</v>
      </c>
      <c r="M1650" t="b">
        <v>1</v>
      </c>
      <c r="N1650">
        <v>1</v>
      </c>
    </row>
    <row r="1651" spans="1:14">
      <c r="A1651" s="28">
        <v>43748.833333333336</v>
      </c>
      <c r="B1651" s="28">
        <v>43748.666666666664</v>
      </c>
      <c r="C1651">
        <v>34964545</v>
      </c>
      <c r="D1651" t="s">
        <v>233</v>
      </c>
      <c r="G1651" t="s">
        <v>234</v>
      </c>
      <c r="I1651">
        <v>20.75</v>
      </c>
      <c r="J1651">
        <v>21.524224</v>
      </c>
      <c r="K1651">
        <v>0.67076999999999998</v>
      </c>
      <c r="L1651">
        <v>0.101787</v>
      </c>
      <c r="M1651" t="b">
        <v>1</v>
      </c>
      <c r="N1651">
        <v>1</v>
      </c>
    </row>
    <row r="1652" spans="1:14">
      <c r="A1652" s="28">
        <v>43748.875</v>
      </c>
      <c r="B1652" s="28">
        <v>43748.708333333336</v>
      </c>
      <c r="C1652">
        <v>34964545</v>
      </c>
      <c r="D1652" t="s">
        <v>233</v>
      </c>
      <c r="G1652" t="s">
        <v>234</v>
      </c>
      <c r="I1652">
        <v>21.51</v>
      </c>
      <c r="J1652">
        <v>24.208513</v>
      </c>
      <c r="K1652">
        <v>2.561582</v>
      </c>
      <c r="L1652">
        <v>0.139431</v>
      </c>
      <c r="M1652" t="b">
        <v>1</v>
      </c>
      <c r="N1652">
        <v>1</v>
      </c>
    </row>
    <row r="1653" spans="1:14">
      <c r="A1653" s="28">
        <v>43748.916666666664</v>
      </c>
      <c r="B1653" s="28">
        <v>43748.75</v>
      </c>
      <c r="C1653">
        <v>34964545</v>
      </c>
      <c r="D1653" t="s">
        <v>233</v>
      </c>
      <c r="G1653" t="s">
        <v>234</v>
      </c>
      <c r="I1653">
        <v>21.54</v>
      </c>
      <c r="J1653">
        <v>23.113765000000001</v>
      </c>
      <c r="K1653">
        <v>1.3632040000000001</v>
      </c>
      <c r="L1653">
        <v>0.211394</v>
      </c>
      <c r="M1653" t="b">
        <v>1</v>
      </c>
      <c r="N1653">
        <v>1</v>
      </c>
    </row>
    <row r="1654" spans="1:14">
      <c r="A1654" s="28">
        <v>43748.958333333336</v>
      </c>
      <c r="B1654" s="28">
        <v>43748.791666666664</v>
      </c>
      <c r="C1654">
        <v>34964545</v>
      </c>
      <c r="D1654" t="s">
        <v>233</v>
      </c>
      <c r="G1654" t="s">
        <v>234</v>
      </c>
      <c r="I1654">
        <v>22.95</v>
      </c>
      <c r="J1654">
        <v>24.167328999999999</v>
      </c>
      <c r="K1654">
        <v>0.92384200000000005</v>
      </c>
      <c r="L1654">
        <v>0.290987</v>
      </c>
      <c r="M1654" t="b">
        <v>1</v>
      </c>
      <c r="N1654">
        <v>1</v>
      </c>
    </row>
    <row r="1655" spans="1:14">
      <c r="A1655" s="28">
        <v>43749</v>
      </c>
      <c r="B1655" s="28">
        <v>43748.833333333336</v>
      </c>
      <c r="C1655">
        <v>34964545</v>
      </c>
      <c r="D1655" t="s">
        <v>233</v>
      </c>
      <c r="G1655" t="s">
        <v>234</v>
      </c>
      <c r="I1655">
        <v>24.61</v>
      </c>
      <c r="J1655">
        <v>27.420051000000001</v>
      </c>
      <c r="K1655">
        <v>2.4874260000000001</v>
      </c>
      <c r="L1655">
        <v>0.32762400000000003</v>
      </c>
      <c r="M1655" t="b">
        <v>1</v>
      </c>
      <c r="N1655">
        <v>1</v>
      </c>
    </row>
    <row r="1656" spans="1:14">
      <c r="A1656" s="28">
        <v>43749.041666666664</v>
      </c>
      <c r="B1656" s="28">
        <v>43748.875</v>
      </c>
      <c r="C1656">
        <v>34964545</v>
      </c>
      <c r="D1656" t="s">
        <v>233</v>
      </c>
      <c r="G1656" t="s">
        <v>234</v>
      </c>
      <c r="I1656">
        <v>22.68</v>
      </c>
      <c r="J1656">
        <v>26.045691000000001</v>
      </c>
      <c r="K1656">
        <v>3.020912</v>
      </c>
      <c r="L1656">
        <v>0.34561199999999997</v>
      </c>
      <c r="M1656" t="b">
        <v>1</v>
      </c>
      <c r="N1656">
        <v>1</v>
      </c>
    </row>
    <row r="1657" spans="1:14">
      <c r="A1657" s="28">
        <v>43749.083333333336</v>
      </c>
      <c r="B1657" s="28">
        <v>43748.916666666664</v>
      </c>
      <c r="C1657">
        <v>34964545</v>
      </c>
      <c r="D1657" t="s">
        <v>233</v>
      </c>
      <c r="G1657" t="s">
        <v>234</v>
      </c>
      <c r="I1657">
        <v>19.059999999999999</v>
      </c>
      <c r="J1657">
        <v>21.318936999999998</v>
      </c>
      <c r="K1657">
        <v>2.0138370000000001</v>
      </c>
      <c r="L1657">
        <v>0.24510000000000001</v>
      </c>
      <c r="M1657" t="b">
        <v>1</v>
      </c>
      <c r="N1657">
        <v>1</v>
      </c>
    </row>
    <row r="1658" spans="1:14">
      <c r="A1658" s="28">
        <v>43749.125</v>
      </c>
      <c r="B1658" s="28">
        <v>43748.958333333336</v>
      </c>
      <c r="C1658">
        <v>34964545</v>
      </c>
      <c r="D1658" t="s">
        <v>233</v>
      </c>
      <c r="G1658" t="s">
        <v>234</v>
      </c>
      <c r="I1658">
        <v>16.649999999999999</v>
      </c>
      <c r="J1658">
        <v>18.03951</v>
      </c>
      <c r="K1658">
        <v>1.150868</v>
      </c>
      <c r="L1658">
        <v>0.23947599999999999</v>
      </c>
      <c r="M1658" t="b">
        <v>1</v>
      </c>
      <c r="N1658">
        <v>1</v>
      </c>
    </row>
    <row r="1659" spans="1:14">
      <c r="A1659" s="28">
        <v>43749.166666666664</v>
      </c>
      <c r="B1659" s="28">
        <v>43749</v>
      </c>
      <c r="C1659">
        <v>34964545</v>
      </c>
      <c r="D1659" t="s">
        <v>233</v>
      </c>
      <c r="G1659" t="s">
        <v>234</v>
      </c>
      <c r="I1659">
        <v>13.36</v>
      </c>
      <c r="J1659">
        <v>14.045370999999999</v>
      </c>
      <c r="K1659">
        <v>0.50660300000000003</v>
      </c>
      <c r="L1659">
        <v>0.18376799999999999</v>
      </c>
      <c r="M1659" t="b">
        <v>1</v>
      </c>
      <c r="N1659">
        <v>1</v>
      </c>
    </row>
    <row r="1660" spans="1:14">
      <c r="A1660" s="28">
        <v>43749.208333333336</v>
      </c>
      <c r="B1660" s="28">
        <v>43749.041666666664</v>
      </c>
      <c r="C1660">
        <v>34964545</v>
      </c>
      <c r="D1660" t="s">
        <v>233</v>
      </c>
      <c r="G1660" t="s">
        <v>234</v>
      </c>
      <c r="I1660">
        <v>12.55</v>
      </c>
      <c r="J1660">
        <v>13.169354</v>
      </c>
      <c r="K1660">
        <v>0.480769</v>
      </c>
      <c r="L1660">
        <v>0.14275099999999999</v>
      </c>
      <c r="M1660" t="b">
        <v>1</v>
      </c>
      <c r="N1660">
        <v>1</v>
      </c>
    </row>
    <row r="1661" spans="1:14">
      <c r="A1661" s="28">
        <v>43749.25</v>
      </c>
      <c r="B1661" s="28">
        <v>43749.083333333336</v>
      </c>
      <c r="C1661">
        <v>34964545</v>
      </c>
      <c r="D1661" t="s">
        <v>233</v>
      </c>
      <c r="G1661" t="s">
        <v>234</v>
      </c>
      <c r="I1661">
        <v>12.17</v>
      </c>
      <c r="J1661">
        <v>13.261642999999999</v>
      </c>
      <c r="K1661">
        <v>0.93146499999999999</v>
      </c>
      <c r="L1661">
        <v>0.15851199999999999</v>
      </c>
      <c r="M1661" t="b">
        <v>1</v>
      </c>
      <c r="N1661">
        <v>1</v>
      </c>
    </row>
    <row r="1662" spans="1:14">
      <c r="A1662" s="28">
        <v>43749.291666666664</v>
      </c>
      <c r="B1662" s="28">
        <v>43749.125</v>
      </c>
      <c r="C1662">
        <v>34964545</v>
      </c>
      <c r="D1662" t="s">
        <v>233</v>
      </c>
      <c r="G1662" t="s">
        <v>234</v>
      </c>
      <c r="I1662">
        <v>11.66</v>
      </c>
      <c r="J1662">
        <v>12.648319000000001</v>
      </c>
      <c r="K1662">
        <v>0.819133</v>
      </c>
      <c r="L1662">
        <v>0.17002</v>
      </c>
      <c r="M1662" t="b">
        <v>1</v>
      </c>
      <c r="N1662">
        <v>1</v>
      </c>
    </row>
    <row r="1663" spans="1:14">
      <c r="A1663" s="28">
        <v>43749.333333333336</v>
      </c>
      <c r="B1663" s="28">
        <v>43749.166666666664</v>
      </c>
      <c r="C1663">
        <v>34964545</v>
      </c>
      <c r="D1663" t="s">
        <v>233</v>
      </c>
      <c r="G1663" t="s">
        <v>234</v>
      </c>
      <c r="I1663">
        <v>11.98</v>
      </c>
      <c r="J1663">
        <v>13.351483</v>
      </c>
      <c r="K1663">
        <v>1.1864680000000001</v>
      </c>
      <c r="L1663">
        <v>0.18251500000000001</v>
      </c>
      <c r="M1663" t="b">
        <v>1</v>
      </c>
      <c r="N1663">
        <v>1</v>
      </c>
    </row>
    <row r="1664" spans="1:14">
      <c r="A1664" s="28">
        <v>43749.375</v>
      </c>
      <c r="B1664" s="28">
        <v>43749.208333333336</v>
      </c>
      <c r="C1664">
        <v>34964545</v>
      </c>
      <c r="D1664" t="s">
        <v>233</v>
      </c>
      <c r="G1664" t="s">
        <v>234</v>
      </c>
      <c r="I1664">
        <v>16.27</v>
      </c>
      <c r="J1664">
        <v>19.598631999999998</v>
      </c>
      <c r="K1664">
        <v>3.076336</v>
      </c>
      <c r="L1664">
        <v>0.256463</v>
      </c>
      <c r="M1664" t="b">
        <v>1</v>
      </c>
      <c r="N1664">
        <v>1</v>
      </c>
    </row>
    <row r="1665" spans="1:14">
      <c r="A1665" s="28">
        <v>43749.416666666664</v>
      </c>
      <c r="B1665" s="28">
        <v>43749.25</v>
      </c>
      <c r="C1665">
        <v>34964545</v>
      </c>
      <c r="D1665" t="s">
        <v>233</v>
      </c>
      <c r="G1665" t="s">
        <v>234</v>
      </c>
      <c r="I1665">
        <v>18.32</v>
      </c>
      <c r="J1665">
        <v>20.939886000000001</v>
      </c>
      <c r="K1665">
        <v>2.341132</v>
      </c>
      <c r="L1665">
        <v>0.28208699999999998</v>
      </c>
      <c r="M1665" t="b">
        <v>1</v>
      </c>
      <c r="N1665">
        <v>1</v>
      </c>
    </row>
    <row r="1666" spans="1:14">
      <c r="A1666" s="28">
        <v>43749.458333333336</v>
      </c>
      <c r="B1666" s="28">
        <v>43749.291666666664</v>
      </c>
      <c r="C1666">
        <v>34964545</v>
      </c>
      <c r="D1666" t="s">
        <v>233</v>
      </c>
      <c r="G1666" t="s">
        <v>234</v>
      </c>
      <c r="I1666">
        <v>21.31</v>
      </c>
      <c r="J1666">
        <v>21.697818000000002</v>
      </c>
      <c r="K1666">
        <v>0.16847799999999999</v>
      </c>
      <c r="L1666">
        <v>0.22184000000000001</v>
      </c>
      <c r="M1666" t="b">
        <v>1</v>
      </c>
      <c r="N1666">
        <v>1</v>
      </c>
    </row>
    <row r="1667" spans="1:14">
      <c r="A1667" s="28">
        <v>43749.5</v>
      </c>
      <c r="B1667" s="28">
        <v>43749.333333333336</v>
      </c>
      <c r="C1667">
        <v>34964545</v>
      </c>
      <c r="D1667" t="s">
        <v>233</v>
      </c>
      <c r="G1667" t="s">
        <v>234</v>
      </c>
      <c r="I1667">
        <v>21.23</v>
      </c>
      <c r="J1667">
        <v>21.404468999999999</v>
      </c>
      <c r="K1667">
        <v>3.3134999999999998E-2</v>
      </c>
      <c r="L1667">
        <v>0.14050000000000001</v>
      </c>
      <c r="M1667" t="b">
        <v>1</v>
      </c>
      <c r="N1667">
        <v>1</v>
      </c>
    </row>
    <row r="1668" spans="1:14">
      <c r="A1668" s="28">
        <v>43749.541666666664</v>
      </c>
      <c r="B1668" s="28">
        <v>43749.375</v>
      </c>
      <c r="C1668">
        <v>34964545</v>
      </c>
      <c r="D1668" t="s">
        <v>233</v>
      </c>
      <c r="G1668" t="s">
        <v>234</v>
      </c>
      <c r="I1668">
        <v>19.75</v>
      </c>
      <c r="J1668">
        <v>20.016418999999999</v>
      </c>
      <c r="K1668">
        <v>0.178485</v>
      </c>
      <c r="L1668">
        <v>8.9601E-2</v>
      </c>
      <c r="M1668" t="b">
        <v>1</v>
      </c>
      <c r="N1668">
        <v>1</v>
      </c>
    </row>
    <row r="1669" spans="1:14">
      <c r="A1669" s="28">
        <v>43749.583333333336</v>
      </c>
      <c r="B1669" s="28">
        <v>43749.416666666664</v>
      </c>
      <c r="C1669">
        <v>34964545</v>
      </c>
      <c r="D1669" t="s">
        <v>233</v>
      </c>
      <c r="G1669" t="s">
        <v>234</v>
      </c>
      <c r="I1669">
        <v>24.09</v>
      </c>
      <c r="J1669">
        <v>26.002842000000001</v>
      </c>
      <c r="K1669">
        <v>1.8375049999999999</v>
      </c>
      <c r="L1669">
        <v>7.3669999999999999E-2</v>
      </c>
      <c r="M1669" t="b">
        <v>1</v>
      </c>
      <c r="N1669">
        <v>1</v>
      </c>
    </row>
    <row r="1670" spans="1:14">
      <c r="A1670" s="28">
        <v>43749.625</v>
      </c>
      <c r="B1670" s="28">
        <v>43749.458333333336</v>
      </c>
      <c r="C1670">
        <v>34964545</v>
      </c>
      <c r="D1670" t="s">
        <v>233</v>
      </c>
      <c r="G1670" t="s">
        <v>234</v>
      </c>
      <c r="I1670">
        <v>19.88</v>
      </c>
      <c r="J1670">
        <v>20.361246999999999</v>
      </c>
      <c r="K1670">
        <v>0.402144</v>
      </c>
      <c r="L1670">
        <v>7.7436000000000005E-2</v>
      </c>
      <c r="M1670" t="b">
        <v>1</v>
      </c>
      <c r="N1670">
        <v>1</v>
      </c>
    </row>
    <row r="1671" spans="1:14">
      <c r="A1671" s="28">
        <v>43749.666666666664</v>
      </c>
      <c r="B1671" s="28">
        <v>43749.5</v>
      </c>
      <c r="C1671">
        <v>34964545</v>
      </c>
      <c r="D1671" t="s">
        <v>233</v>
      </c>
      <c r="G1671" t="s">
        <v>234</v>
      </c>
      <c r="I1671">
        <v>20.98</v>
      </c>
      <c r="J1671">
        <v>21.795881000000001</v>
      </c>
      <c r="K1671">
        <v>0.73225499999999999</v>
      </c>
      <c r="L1671">
        <v>8.4459999999999993E-2</v>
      </c>
      <c r="M1671" t="b">
        <v>1</v>
      </c>
      <c r="N1671">
        <v>1</v>
      </c>
    </row>
    <row r="1672" spans="1:14">
      <c r="A1672" s="28">
        <v>43749.708333333336</v>
      </c>
      <c r="B1672" s="28">
        <v>43749.541666666664</v>
      </c>
      <c r="C1672">
        <v>34964545</v>
      </c>
      <c r="D1672" t="s">
        <v>233</v>
      </c>
      <c r="G1672" t="s">
        <v>234</v>
      </c>
      <c r="I1672">
        <v>20.96</v>
      </c>
      <c r="J1672">
        <v>23.296042</v>
      </c>
      <c r="K1672">
        <v>2.2733059999999998</v>
      </c>
      <c r="L1672">
        <v>6.6070000000000004E-2</v>
      </c>
      <c r="M1672" t="b">
        <v>1</v>
      </c>
      <c r="N1672">
        <v>1</v>
      </c>
    </row>
    <row r="1673" spans="1:14">
      <c r="A1673" s="28">
        <v>43749.75</v>
      </c>
      <c r="B1673" s="28">
        <v>43749.583333333336</v>
      </c>
      <c r="C1673">
        <v>34964545</v>
      </c>
      <c r="D1673" t="s">
        <v>233</v>
      </c>
      <c r="G1673" t="s">
        <v>234</v>
      </c>
      <c r="I1673">
        <v>20.51</v>
      </c>
      <c r="J1673">
        <v>23.366595</v>
      </c>
      <c r="K1673">
        <v>2.6923270000000001</v>
      </c>
      <c r="L1673">
        <v>0.163434</v>
      </c>
      <c r="M1673" t="b">
        <v>1</v>
      </c>
      <c r="N1673">
        <v>1</v>
      </c>
    </row>
    <row r="1674" spans="1:14">
      <c r="A1674" s="28">
        <v>43749.791666666664</v>
      </c>
      <c r="B1674" s="28">
        <v>43749.625</v>
      </c>
      <c r="C1674">
        <v>34964545</v>
      </c>
      <c r="D1674" t="s">
        <v>233</v>
      </c>
      <c r="G1674" t="s">
        <v>234</v>
      </c>
      <c r="I1674">
        <v>18.97</v>
      </c>
      <c r="J1674">
        <v>23.087454999999999</v>
      </c>
      <c r="K1674">
        <v>3.857634</v>
      </c>
      <c r="L1674">
        <v>0.263988</v>
      </c>
      <c r="M1674" t="b">
        <v>1</v>
      </c>
      <c r="N1674">
        <v>1</v>
      </c>
    </row>
    <row r="1675" spans="1:14">
      <c r="A1675" s="28">
        <v>43749.833333333336</v>
      </c>
      <c r="B1675" s="28">
        <v>43749.666666666664</v>
      </c>
      <c r="C1675">
        <v>34964545</v>
      </c>
      <c r="D1675" t="s">
        <v>233</v>
      </c>
      <c r="G1675" t="s">
        <v>234</v>
      </c>
      <c r="I1675">
        <v>19.309999999999999</v>
      </c>
      <c r="J1675">
        <v>23.455663000000001</v>
      </c>
      <c r="K1675">
        <v>3.8405619999999998</v>
      </c>
      <c r="L1675">
        <v>0.30260199999999998</v>
      </c>
      <c r="M1675" t="b">
        <v>1</v>
      </c>
      <c r="N1675">
        <v>1</v>
      </c>
    </row>
    <row r="1676" spans="1:14">
      <c r="A1676" s="28">
        <v>43749.875</v>
      </c>
      <c r="B1676" s="28">
        <v>43749.708333333336</v>
      </c>
      <c r="C1676">
        <v>34964545</v>
      </c>
      <c r="D1676" t="s">
        <v>233</v>
      </c>
      <c r="G1676" t="s">
        <v>234</v>
      </c>
      <c r="I1676">
        <v>21.27</v>
      </c>
      <c r="J1676">
        <v>27.352156000000001</v>
      </c>
      <c r="K1676">
        <v>5.6913119999999999</v>
      </c>
      <c r="L1676">
        <v>0.391677</v>
      </c>
      <c r="M1676" t="b">
        <v>1</v>
      </c>
      <c r="N1676">
        <v>1</v>
      </c>
    </row>
    <row r="1677" spans="1:14">
      <c r="A1677" s="28">
        <v>43749.916666666664</v>
      </c>
      <c r="B1677" s="28">
        <v>43749.75</v>
      </c>
      <c r="C1677">
        <v>34964545</v>
      </c>
      <c r="D1677" t="s">
        <v>233</v>
      </c>
      <c r="G1677" t="s">
        <v>234</v>
      </c>
      <c r="I1677">
        <v>18.28</v>
      </c>
      <c r="J1677">
        <v>20.683067000000001</v>
      </c>
      <c r="K1677">
        <v>2.082471</v>
      </c>
      <c r="L1677">
        <v>0.31809700000000002</v>
      </c>
      <c r="M1677" t="b">
        <v>1</v>
      </c>
      <c r="N1677">
        <v>1</v>
      </c>
    </row>
    <row r="1678" spans="1:14">
      <c r="A1678" s="28">
        <v>43749.958333333336</v>
      </c>
      <c r="B1678" s="28">
        <v>43749.791666666664</v>
      </c>
      <c r="C1678">
        <v>34964545</v>
      </c>
      <c r="D1678" t="s">
        <v>233</v>
      </c>
      <c r="G1678" t="s">
        <v>234</v>
      </c>
      <c r="I1678">
        <v>20.34</v>
      </c>
      <c r="J1678">
        <v>21.335701</v>
      </c>
      <c r="K1678">
        <v>0.67712099999999997</v>
      </c>
      <c r="L1678">
        <v>0.32274700000000001</v>
      </c>
      <c r="M1678" t="b">
        <v>1</v>
      </c>
      <c r="N1678">
        <v>1</v>
      </c>
    </row>
    <row r="1679" spans="1:14">
      <c r="A1679" s="28">
        <v>43750</v>
      </c>
      <c r="B1679" s="28">
        <v>43749.833333333336</v>
      </c>
      <c r="C1679">
        <v>34964545</v>
      </c>
      <c r="D1679" t="s">
        <v>233</v>
      </c>
      <c r="G1679" t="s">
        <v>234</v>
      </c>
      <c r="I1679">
        <v>18.91</v>
      </c>
      <c r="J1679">
        <v>20.690957000000001</v>
      </c>
      <c r="K1679">
        <v>1.5057469999999999</v>
      </c>
      <c r="L1679">
        <v>0.27521000000000001</v>
      </c>
      <c r="M1679" t="b">
        <v>1</v>
      </c>
      <c r="N1679">
        <v>1</v>
      </c>
    </row>
    <row r="1680" spans="1:14">
      <c r="A1680" s="28">
        <v>43750.041666666664</v>
      </c>
      <c r="B1680" s="28">
        <v>43749.875</v>
      </c>
      <c r="C1680">
        <v>34964545</v>
      </c>
      <c r="D1680" t="s">
        <v>233</v>
      </c>
      <c r="G1680" t="s">
        <v>234</v>
      </c>
      <c r="I1680">
        <v>17.899999999999999</v>
      </c>
      <c r="J1680">
        <v>19.547433000000002</v>
      </c>
      <c r="K1680">
        <v>1.3811020000000001</v>
      </c>
      <c r="L1680">
        <v>0.26216400000000001</v>
      </c>
      <c r="M1680" t="b">
        <v>1</v>
      </c>
      <c r="N1680">
        <v>1</v>
      </c>
    </row>
    <row r="1681" spans="1:14">
      <c r="A1681" s="28">
        <v>43750.083333333336</v>
      </c>
      <c r="B1681" s="28">
        <v>43749.916666666664</v>
      </c>
      <c r="C1681">
        <v>34964545</v>
      </c>
      <c r="D1681" t="s">
        <v>233</v>
      </c>
      <c r="G1681" t="s">
        <v>234</v>
      </c>
      <c r="I1681">
        <v>18.850000000000001</v>
      </c>
      <c r="J1681">
        <v>19.222643999999999</v>
      </c>
      <c r="K1681">
        <v>0.104903</v>
      </c>
      <c r="L1681">
        <v>0.26690799999999998</v>
      </c>
      <c r="M1681" t="b">
        <v>1</v>
      </c>
      <c r="N1681">
        <v>1</v>
      </c>
    </row>
    <row r="1682" spans="1:14">
      <c r="A1682" s="28">
        <v>43750.125</v>
      </c>
      <c r="B1682" s="28">
        <v>43749.958333333336</v>
      </c>
      <c r="C1682">
        <v>34964545</v>
      </c>
      <c r="D1682" t="s">
        <v>233</v>
      </c>
      <c r="G1682" t="s">
        <v>234</v>
      </c>
      <c r="I1682">
        <v>17.11</v>
      </c>
      <c r="J1682">
        <v>17.344598000000001</v>
      </c>
      <c r="K1682">
        <v>0</v>
      </c>
      <c r="L1682">
        <v>0.233764</v>
      </c>
      <c r="M1682" t="b">
        <v>1</v>
      </c>
      <c r="N1682">
        <v>1</v>
      </c>
    </row>
    <row r="1683" spans="1:14">
      <c r="A1683" s="28">
        <v>43750.166666666664</v>
      </c>
      <c r="B1683" s="28">
        <v>43750</v>
      </c>
      <c r="C1683">
        <v>34964545</v>
      </c>
      <c r="D1683" t="s">
        <v>233</v>
      </c>
      <c r="G1683" t="s">
        <v>234</v>
      </c>
      <c r="I1683">
        <v>14.35</v>
      </c>
      <c r="J1683">
        <v>14.480492</v>
      </c>
      <c r="K1683">
        <v>-7.0364999999999997E-2</v>
      </c>
      <c r="L1683">
        <v>0.19919000000000001</v>
      </c>
      <c r="M1683" t="b">
        <v>1</v>
      </c>
      <c r="N1683">
        <v>1</v>
      </c>
    </row>
    <row r="1684" spans="1:14">
      <c r="A1684" s="28">
        <v>43750.208333333336</v>
      </c>
      <c r="B1684" s="28">
        <v>43750.041666666664</v>
      </c>
      <c r="C1684">
        <v>34964545</v>
      </c>
      <c r="D1684" t="s">
        <v>233</v>
      </c>
      <c r="G1684" t="s">
        <v>234</v>
      </c>
      <c r="I1684">
        <v>17.16</v>
      </c>
      <c r="J1684">
        <v>18.573236000000001</v>
      </c>
      <c r="K1684">
        <v>1.2086539999999999</v>
      </c>
      <c r="L1684">
        <v>0.20541400000000001</v>
      </c>
      <c r="M1684" t="b">
        <v>1</v>
      </c>
      <c r="N1684">
        <v>1</v>
      </c>
    </row>
    <row r="1685" spans="1:14">
      <c r="A1685" s="28">
        <v>43750.25</v>
      </c>
      <c r="B1685" s="28">
        <v>43750.083333333336</v>
      </c>
      <c r="C1685">
        <v>34964545</v>
      </c>
      <c r="D1685" t="s">
        <v>233</v>
      </c>
      <c r="G1685" t="s">
        <v>234</v>
      </c>
      <c r="I1685">
        <v>14.74</v>
      </c>
      <c r="J1685">
        <v>15.921355999999999</v>
      </c>
      <c r="K1685">
        <v>1.0242150000000001</v>
      </c>
      <c r="L1685">
        <v>0.158808</v>
      </c>
      <c r="M1685" t="b">
        <v>1</v>
      </c>
      <c r="N1685">
        <v>1</v>
      </c>
    </row>
    <row r="1686" spans="1:14">
      <c r="A1686" s="28">
        <v>43750.291666666664</v>
      </c>
      <c r="B1686" s="28">
        <v>43750.125</v>
      </c>
      <c r="C1686">
        <v>34964545</v>
      </c>
      <c r="D1686" t="s">
        <v>233</v>
      </c>
      <c r="G1686" t="s">
        <v>234</v>
      </c>
      <c r="I1686">
        <v>14.86</v>
      </c>
      <c r="J1686">
        <v>16.114571000000002</v>
      </c>
      <c r="K1686">
        <v>1.101861</v>
      </c>
      <c r="L1686">
        <v>0.15604299999999999</v>
      </c>
      <c r="M1686" t="b">
        <v>1</v>
      </c>
      <c r="N1686">
        <v>1</v>
      </c>
    </row>
    <row r="1687" spans="1:14">
      <c r="A1687" s="28">
        <v>43750.333333333336</v>
      </c>
      <c r="B1687" s="28">
        <v>43750.166666666664</v>
      </c>
      <c r="C1687">
        <v>34964545</v>
      </c>
      <c r="D1687" t="s">
        <v>233</v>
      </c>
      <c r="G1687" t="s">
        <v>234</v>
      </c>
      <c r="I1687">
        <v>15.57</v>
      </c>
      <c r="J1687">
        <v>16.097515000000001</v>
      </c>
      <c r="K1687">
        <v>0.35927599999999998</v>
      </c>
      <c r="L1687">
        <v>0.171572</v>
      </c>
      <c r="M1687" t="b">
        <v>1</v>
      </c>
      <c r="N1687">
        <v>1</v>
      </c>
    </row>
    <row r="1688" spans="1:14">
      <c r="A1688" s="28">
        <v>43750.375</v>
      </c>
      <c r="B1688" s="28">
        <v>43750.208333333336</v>
      </c>
      <c r="C1688">
        <v>34964545</v>
      </c>
      <c r="D1688" t="s">
        <v>233</v>
      </c>
      <c r="G1688" t="s">
        <v>234</v>
      </c>
      <c r="I1688">
        <v>14.67</v>
      </c>
      <c r="J1688">
        <v>15.411837999999999</v>
      </c>
      <c r="K1688">
        <v>0.63452399999999998</v>
      </c>
      <c r="L1688">
        <v>0.112314</v>
      </c>
      <c r="M1688" t="b">
        <v>1</v>
      </c>
      <c r="N1688">
        <v>1</v>
      </c>
    </row>
    <row r="1689" spans="1:14">
      <c r="A1689" s="28">
        <v>43750.416666666664</v>
      </c>
      <c r="B1689" s="28">
        <v>43750.25</v>
      </c>
      <c r="C1689">
        <v>34964545</v>
      </c>
      <c r="D1689" t="s">
        <v>233</v>
      </c>
      <c r="G1689" t="s">
        <v>234</v>
      </c>
      <c r="I1689">
        <v>14.72</v>
      </c>
      <c r="J1689">
        <v>15.834477</v>
      </c>
      <c r="K1689">
        <v>1.0367759999999999</v>
      </c>
      <c r="L1689">
        <v>7.7701000000000006E-2</v>
      </c>
      <c r="M1689" t="b">
        <v>1</v>
      </c>
      <c r="N1689">
        <v>1</v>
      </c>
    </row>
    <row r="1690" spans="1:14">
      <c r="A1690" s="28">
        <v>43750.458333333336</v>
      </c>
      <c r="B1690" s="28">
        <v>43750.291666666664</v>
      </c>
      <c r="C1690">
        <v>34964545</v>
      </c>
      <c r="D1690" t="s">
        <v>233</v>
      </c>
      <c r="G1690" t="s">
        <v>234</v>
      </c>
      <c r="I1690">
        <v>18.29</v>
      </c>
      <c r="J1690">
        <v>19.388953000000001</v>
      </c>
      <c r="K1690">
        <v>1.0218700000000001</v>
      </c>
      <c r="L1690">
        <v>7.5415999999999997E-2</v>
      </c>
      <c r="M1690" t="b">
        <v>1</v>
      </c>
      <c r="N1690">
        <v>1</v>
      </c>
    </row>
    <row r="1691" spans="1:14">
      <c r="A1691" s="28">
        <v>43750.5</v>
      </c>
      <c r="B1691" s="28">
        <v>43750.333333333336</v>
      </c>
      <c r="C1691">
        <v>34964545</v>
      </c>
      <c r="D1691" t="s">
        <v>233</v>
      </c>
      <c r="G1691" t="s">
        <v>234</v>
      </c>
      <c r="I1691">
        <v>18.25</v>
      </c>
      <c r="J1691">
        <v>20.245207000000001</v>
      </c>
      <c r="K1691">
        <v>1.906982</v>
      </c>
      <c r="L1691">
        <v>8.4890999999999994E-2</v>
      </c>
      <c r="M1691" t="b">
        <v>1</v>
      </c>
      <c r="N1691">
        <v>1</v>
      </c>
    </row>
    <row r="1692" spans="1:14">
      <c r="A1692" s="28">
        <v>43750.541666666664</v>
      </c>
      <c r="B1692" s="28">
        <v>43750.375</v>
      </c>
      <c r="C1692">
        <v>34964545</v>
      </c>
      <c r="D1692" t="s">
        <v>233</v>
      </c>
      <c r="G1692" t="s">
        <v>234</v>
      </c>
      <c r="I1692">
        <v>19.079999999999998</v>
      </c>
      <c r="J1692">
        <v>22.038647000000001</v>
      </c>
      <c r="K1692">
        <v>2.8819330000000001</v>
      </c>
      <c r="L1692">
        <v>8.0047999999999994E-2</v>
      </c>
      <c r="M1692" t="b">
        <v>1</v>
      </c>
      <c r="N1692">
        <v>1</v>
      </c>
    </row>
    <row r="1693" spans="1:14">
      <c r="A1693" s="28">
        <v>43750.583333333336</v>
      </c>
      <c r="B1693" s="28">
        <v>43750.416666666664</v>
      </c>
      <c r="C1693">
        <v>34964545</v>
      </c>
      <c r="D1693" t="s">
        <v>233</v>
      </c>
      <c r="G1693" t="s">
        <v>234</v>
      </c>
      <c r="I1693">
        <v>12.59</v>
      </c>
      <c r="J1693">
        <v>13.233760999999999</v>
      </c>
      <c r="K1693">
        <v>0.63083999999999996</v>
      </c>
      <c r="L1693">
        <v>1.1254E-2</v>
      </c>
      <c r="M1693" t="b">
        <v>1</v>
      </c>
      <c r="N1693">
        <v>1</v>
      </c>
    </row>
    <row r="1694" spans="1:14">
      <c r="A1694" s="28">
        <v>43750.625</v>
      </c>
      <c r="B1694" s="28">
        <v>43750.458333333336</v>
      </c>
      <c r="C1694">
        <v>34964545</v>
      </c>
      <c r="D1694" t="s">
        <v>233</v>
      </c>
      <c r="G1694" t="s">
        <v>234</v>
      </c>
      <c r="I1694">
        <v>12.48</v>
      </c>
      <c r="J1694">
        <v>13.53729</v>
      </c>
      <c r="K1694">
        <v>1.015385</v>
      </c>
      <c r="L1694">
        <v>3.9405000000000003E-2</v>
      </c>
      <c r="M1694" t="b">
        <v>1</v>
      </c>
      <c r="N1694">
        <v>1</v>
      </c>
    </row>
    <row r="1695" spans="1:14">
      <c r="A1695" s="28">
        <v>43750.666666666664</v>
      </c>
      <c r="B1695" s="28">
        <v>43750.5</v>
      </c>
      <c r="C1695">
        <v>34964545</v>
      </c>
      <c r="D1695" t="s">
        <v>233</v>
      </c>
      <c r="G1695" t="s">
        <v>234</v>
      </c>
      <c r="I1695">
        <v>15.04</v>
      </c>
      <c r="J1695">
        <v>16.902887</v>
      </c>
      <c r="K1695">
        <v>1.75082</v>
      </c>
      <c r="L1695">
        <v>0.109567</v>
      </c>
      <c r="M1695" t="b">
        <v>1</v>
      </c>
      <c r="N1695">
        <v>1</v>
      </c>
    </row>
    <row r="1696" spans="1:14">
      <c r="A1696" s="28">
        <v>43750.708333333336</v>
      </c>
      <c r="B1696" s="28">
        <v>43750.541666666664</v>
      </c>
      <c r="C1696">
        <v>34964545</v>
      </c>
      <c r="D1696" t="s">
        <v>233</v>
      </c>
      <c r="G1696" t="s">
        <v>234</v>
      </c>
      <c r="I1696">
        <v>15.45</v>
      </c>
      <c r="J1696">
        <v>17.211141000000001</v>
      </c>
      <c r="K1696">
        <v>1.610563</v>
      </c>
      <c r="L1696">
        <v>0.15224499999999999</v>
      </c>
      <c r="M1696" t="b">
        <v>1</v>
      </c>
      <c r="N1696">
        <v>1</v>
      </c>
    </row>
    <row r="1697" spans="1:14">
      <c r="A1697" s="28">
        <v>43750.75</v>
      </c>
      <c r="B1697" s="28">
        <v>43750.583333333336</v>
      </c>
      <c r="C1697">
        <v>34964545</v>
      </c>
      <c r="D1697" t="s">
        <v>233</v>
      </c>
      <c r="G1697" t="s">
        <v>234</v>
      </c>
      <c r="I1697">
        <v>13.93</v>
      </c>
      <c r="J1697">
        <v>14.827973</v>
      </c>
      <c r="K1697">
        <v>0.71390799999999999</v>
      </c>
      <c r="L1697">
        <v>0.181565</v>
      </c>
      <c r="M1697" t="b">
        <v>1</v>
      </c>
      <c r="N1697">
        <v>1</v>
      </c>
    </row>
    <row r="1698" spans="1:14">
      <c r="A1698" s="28">
        <v>43750.791666666664</v>
      </c>
      <c r="B1698" s="28">
        <v>43750.625</v>
      </c>
      <c r="C1698">
        <v>34964545</v>
      </c>
      <c r="D1698" t="s">
        <v>233</v>
      </c>
      <c r="G1698" t="s">
        <v>234</v>
      </c>
      <c r="I1698">
        <v>13.71</v>
      </c>
      <c r="J1698">
        <v>14.373092</v>
      </c>
      <c r="K1698">
        <v>0.46319199999999999</v>
      </c>
      <c r="L1698">
        <v>0.2024</v>
      </c>
      <c r="M1698" t="b">
        <v>1</v>
      </c>
      <c r="N1698">
        <v>1</v>
      </c>
    </row>
    <row r="1699" spans="1:14">
      <c r="A1699" s="28">
        <v>43750.833333333336</v>
      </c>
      <c r="B1699" s="28">
        <v>43750.666666666664</v>
      </c>
      <c r="C1699">
        <v>34964545</v>
      </c>
      <c r="D1699" t="s">
        <v>233</v>
      </c>
      <c r="G1699" t="s">
        <v>234</v>
      </c>
      <c r="I1699">
        <v>14.82</v>
      </c>
      <c r="J1699">
        <v>16.178611</v>
      </c>
      <c r="K1699">
        <v>1.107572</v>
      </c>
      <c r="L1699">
        <v>0.24687100000000001</v>
      </c>
      <c r="M1699" t="b">
        <v>1</v>
      </c>
      <c r="N1699">
        <v>1</v>
      </c>
    </row>
    <row r="1700" spans="1:14">
      <c r="A1700" s="28">
        <v>43750.875</v>
      </c>
      <c r="B1700" s="28">
        <v>43750.708333333336</v>
      </c>
      <c r="C1700">
        <v>34964545</v>
      </c>
      <c r="D1700" t="s">
        <v>233</v>
      </c>
      <c r="G1700" t="s">
        <v>234</v>
      </c>
      <c r="I1700">
        <v>15.7</v>
      </c>
      <c r="J1700">
        <v>17.679586</v>
      </c>
      <c r="K1700">
        <v>1.65706</v>
      </c>
      <c r="L1700">
        <v>0.319193</v>
      </c>
      <c r="M1700" t="b">
        <v>1</v>
      </c>
      <c r="N1700">
        <v>1</v>
      </c>
    </row>
    <row r="1701" spans="1:14">
      <c r="A1701" s="28">
        <v>43750.916666666664</v>
      </c>
      <c r="B1701" s="28">
        <v>43750.75</v>
      </c>
      <c r="C1701">
        <v>34964545</v>
      </c>
      <c r="D1701" t="s">
        <v>233</v>
      </c>
      <c r="G1701" t="s">
        <v>234</v>
      </c>
      <c r="I1701">
        <v>21.7</v>
      </c>
      <c r="J1701">
        <v>23.791793999999999</v>
      </c>
      <c r="K1701">
        <v>1.637011</v>
      </c>
      <c r="L1701">
        <v>0.45644899999999999</v>
      </c>
      <c r="M1701" t="b">
        <v>1</v>
      </c>
      <c r="N1701">
        <v>1</v>
      </c>
    </row>
    <row r="1702" spans="1:14">
      <c r="A1702" s="28">
        <v>43750.958333333336</v>
      </c>
      <c r="B1702" s="28">
        <v>43750.791666666664</v>
      </c>
      <c r="C1702">
        <v>34964545</v>
      </c>
      <c r="D1702" t="s">
        <v>233</v>
      </c>
      <c r="G1702" t="s">
        <v>234</v>
      </c>
      <c r="I1702">
        <v>21.85</v>
      </c>
      <c r="J1702">
        <v>23.402068</v>
      </c>
      <c r="K1702">
        <v>1.090201</v>
      </c>
      <c r="L1702">
        <v>0.46270099999999997</v>
      </c>
      <c r="M1702" t="b">
        <v>1</v>
      </c>
      <c r="N1702">
        <v>1</v>
      </c>
    </row>
    <row r="1703" spans="1:14">
      <c r="A1703" s="28">
        <v>43751</v>
      </c>
      <c r="B1703" s="28">
        <v>43750.833333333336</v>
      </c>
      <c r="C1703">
        <v>34964545</v>
      </c>
      <c r="D1703" t="s">
        <v>233</v>
      </c>
      <c r="G1703" t="s">
        <v>234</v>
      </c>
      <c r="I1703">
        <v>16.829999999999998</v>
      </c>
      <c r="J1703">
        <v>17.501808</v>
      </c>
      <c r="K1703">
        <v>0.32956999999999997</v>
      </c>
      <c r="L1703">
        <v>0.34640500000000002</v>
      </c>
      <c r="M1703" t="b">
        <v>1</v>
      </c>
      <c r="N1703">
        <v>1</v>
      </c>
    </row>
    <row r="1704" spans="1:14">
      <c r="A1704" s="28">
        <v>43751.041666666664</v>
      </c>
      <c r="B1704" s="28">
        <v>43750.875</v>
      </c>
      <c r="C1704">
        <v>34964545</v>
      </c>
      <c r="D1704" t="s">
        <v>233</v>
      </c>
      <c r="G1704" t="s">
        <v>234</v>
      </c>
      <c r="I1704">
        <v>15.94</v>
      </c>
      <c r="J1704">
        <v>16.443581999999999</v>
      </c>
      <c r="K1704">
        <v>0.19556499999999999</v>
      </c>
      <c r="L1704">
        <v>0.30885000000000001</v>
      </c>
      <c r="M1704" t="b">
        <v>1</v>
      </c>
      <c r="N1704">
        <v>1</v>
      </c>
    </row>
    <row r="1705" spans="1:14">
      <c r="A1705" s="28">
        <v>43751.083333333336</v>
      </c>
      <c r="B1705" s="28">
        <v>43750.916666666664</v>
      </c>
      <c r="C1705">
        <v>34964545</v>
      </c>
      <c r="D1705" t="s">
        <v>233</v>
      </c>
      <c r="G1705" t="s">
        <v>234</v>
      </c>
      <c r="I1705">
        <v>13.72</v>
      </c>
      <c r="J1705">
        <v>13.99884</v>
      </c>
      <c r="K1705">
        <v>5.9632999999999999E-2</v>
      </c>
      <c r="L1705">
        <v>0.21920700000000001</v>
      </c>
      <c r="M1705" t="b">
        <v>1</v>
      </c>
      <c r="N1705">
        <v>1</v>
      </c>
    </row>
    <row r="1706" spans="1:14">
      <c r="A1706" s="28">
        <v>43751.125</v>
      </c>
      <c r="B1706" s="28">
        <v>43750.958333333336</v>
      </c>
      <c r="C1706">
        <v>34964545</v>
      </c>
      <c r="D1706" t="s">
        <v>233</v>
      </c>
      <c r="G1706" t="s">
        <v>234</v>
      </c>
      <c r="I1706">
        <v>15.92</v>
      </c>
      <c r="J1706">
        <v>17.301424999999998</v>
      </c>
      <c r="K1706">
        <v>1.115219</v>
      </c>
      <c r="L1706">
        <v>0.266206</v>
      </c>
      <c r="M1706" t="b">
        <v>1</v>
      </c>
      <c r="N1706">
        <v>1</v>
      </c>
    </row>
    <row r="1707" spans="1:14">
      <c r="A1707" s="28">
        <v>43751.166666666664</v>
      </c>
      <c r="B1707" s="28">
        <v>43751</v>
      </c>
      <c r="C1707">
        <v>34964545</v>
      </c>
      <c r="D1707" t="s">
        <v>233</v>
      </c>
      <c r="G1707" t="s">
        <v>234</v>
      </c>
      <c r="I1707">
        <v>13.38</v>
      </c>
      <c r="J1707">
        <v>14.36843</v>
      </c>
      <c r="K1707">
        <v>0.76202099999999995</v>
      </c>
      <c r="L1707">
        <v>0.223908</v>
      </c>
      <c r="M1707" t="b">
        <v>1</v>
      </c>
      <c r="N1707">
        <v>1</v>
      </c>
    </row>
    <row r="1708" spans="1:14">
      <c r="A1708" s="28">
        <v>43751.208333333336</v>
      </c>
      <c r="B1708" s="28">
        <v>43751.041666666664</v>
      </c>
      <c r="C1708">
        <v>34964545</v>
      </c>
      <c r="D1708" t="s">
        <v>233</v>
      </c>
      <c r="G1708" t="s">
        <v>234</v>
      </c>
      <c r="I1708">
        <v>13.85</v>
      </c>
      <c r="J1708">
        <v>14.521817</v>
      </c>
      <c r="K1708">
        <v>0.48975400000000002</v>
      </c>
      <c r="L1708">
        <v>0.18539600000000001</v>
      </c>
      <c r="M1708" t="b">
        <v>1</v>
      </c>
      <c r="N1708">
        <v>1</v>
      </c>
    </row>
    <row r="1709" spans="1:14">
      <c r="A1709" s="28">
        <v>43751.25</v>
      </c>
      <c r="B1709" s="28">
        <v>43751.083333333336</v>
      </c>
      <c r="C1709">
        <v>34964545</v>
      </c>
      <c r="D1709" t="s">
        <v>233</v>
      </c>
      <c r="G1709" t="s">
        <v>234</v>
      </c>
      <c r="I1709">
        <v>12.19</v>
      </c>
      <c r="J1709">
        <v>12.424082</v>
      </c>
      <c r="K1709">
        <v>8.1085000000000004E-2</v>
      </c>
      <c r="L1709">
        <v>0.14966399999999999</v>
      </c>
      <c r="M1709" t="b">
        <v>1</v>
      </c>
      <c r="N1709">
        <v>1</v>
      </c>
    </row>
    <row r="1710" spans="1:14">
      <c r="A1710" s="28">
        <v>43751.291666666664</v>
      </c>
      <c r="B1710" s="28">
        <v>43751.125</v>
      </c>
      <c r="C1710">
        <v>34964545</v>
      </c>
      <c r="D1710" t="s">
        <v>233</v>
      </c>
      <c r="G1710" t="s">
        <v>234</v>
      </c>
      <c r="I1710">
        <v>11.39</v>
      </c>
      <c r="J1710">
        <v>11.561931</v>
      </c>
      <c r="K1710">
        <v>4.0038999999999998E-2</v>
      </c>
      <c r="L1710">
        <v>0.12772600000000001</v>
      </c>
      <c r="M1710" t="b">
        <v>1</v>
      </c>
      <c r="N1710">
        <v>1</v>
      </c>
    </row>
    <row r="1711" spans="1:14">
      <c r="A1711" s="28">
        <v>43751.333333333336</v>
      </c>
      <c r="B1711" s="28">
        <v>43751.166666666664</v>
      </c>
      <c r="C1711">
        <v>34964545</v>
      </c>
      <c r="D1711" t="s">
        <v>233</v>
      </c>
      <c r="G1711" t="s">
        <v>234</v>
      </c>
      <c r="I1711">
        <v>11.73</v>
      </c>
      <c r="J1711">
        <v>11.831807</v>
      </c>
      <c r="K1711">
        <v>5.829E-3</v>
      </c>
      <c r="L1711">
        <v>0.100978</v>
      </c>
      <c r="M1711" t="b">
        <v>1</v>
      </c>
      <c r="N1711">
        <v>1</v>
      </c>
    </row>
    <row r="1712" spans="1:14">
      <c r="A1712" s="28">
        <v>43751.375</v>
      </c>
      <c r="B1712" s="28">
        <v>43751.208333333336</v>
      </c>
      <c r="C1712">
        <v>34964545</v>
      </c>
      <c r="D1712" t="s">
        <v>233</v>
      </c>
      <c r="G1712" t="s">
        <v>234</v>
      </c>
      <c r="I1712">
        <v>13.33</v>
      </c>
      <c r="J1712">
        <v>13.449854999999999</v>
      </c>
      <c r="K1712">
        <v>1.2344000000000001E-2</v>
      </c>
      <c r="L1712">
        <v>0.107511</v>
      </c>
      <c r="M1712" t="b">
        <v>1</v>
      </c>
      <c r="N1712">
        <v>1</v>
      </c>
    </row>
    <row r="1713" spans="1:14">
      <c r="A1713" s="28">
        <v>43751.416666666664</v>
      </c>
      <c r="B1713" s="28">
        <v>43751.25</v>
      </c>
      <c r="C1713">
        <v>34964545</v>
      </c>
      <c r="D1713" t="s">
        <v>233</v>
      </c>
      <c r="G1713" t="s">
        <v>234</v>
      </c>
      <c r="I1713">
        <v>14.1</v>
      </c>
      <c r="J1713">
        <v>14.214221</v>
      </c>
      <c r="K1713">
        <v>1.8336999999999999E-2</v>
      </c>
      <c r="L1713">
        <v>9.2549999999999993E-2</v>
      </c>
      <c r="M1713" t="b">
        <v>1</v>
      </c>
      <c r="N1713">
        <v>1</v>
      </c>
    </row>
    <row r="1714" spans="1:14">
      <c r="A1714" s="28">
        <v>43751.458333333336</v>
      </c>
      <c r="B1714" s="28">
        <v>43751.291666666664</v>
      </c>
      <c r="C1714">
        <v>34964545</v>
      </c>
      <c r="D1714" t="s">
        <v>233</v>
      </c>
      <c r="G1714" t="s">
        <v>234</v>
      </c>
      <c r="I1714">
        <v>15</v>
      </c>
      <c r="J1714">
        <v>15.139125999999999</v>
      </c>
      <c r="K1714">
        <v>7.5984999999999997E-2</v>
      </c>
      <c r="L1714">
        <v>6.2308000000000002E-2</v>
      </c>
      <c r="M1714" t="b">
        <v>1</v>
      </c>
      <c r="N1714">
        <v>1</v>
      </c>
    </row>
    <row r="1715" spans="1:14">
      <c r="A1715" s="28">
        <v>43751.5</v>
      </c>
      <c r="B1715" s="28">
        <v>43751.333333333336</v>
      </c>
      <c r="C1715">
        <v>34964545</v>
      </c>
      <c r="D1715" t="s">
        <v>233</v>
      </c>
      <c r="G1715" t="s">
        <v>234</v>
      </c>
      <c r="I1715">
        <v>16.309999999999999</v>
      </c>
      <c r="J1715">
        <v>14.732456000000001</v>
      </c>
      <c r="K1715">
        <v>-1.6279680000000001</v>
      </c>
      <c r="L1715">
        <v>5.0423999999999997E-2</v>
      </c>
      <c r="M1715" t="b">
        <v>1</v>
      </c>
      <c r="N1715">
        <v>1</v>
      </c>
    </row>
    <row r="1716" spans="1:14">
      <c r="A1716" s="28">
        <v>43751.541666666664</v>
      </c>
      <c r="B1716" s="28">
        <v>43751.375</v>
      </c>
      <c r="C1716">
        <v>34964545</v>
      </c>
      <c r="D1716" t="s">
        <v>233</v>
      </c>
      <c r="G1716" t="s">
        <v>234</v>
      </c>
      <c r="I1716">
        <v>18.34</v>
      </c>
      <c r="J1716">
        <v>18.868884999999999</v>
      </c>
      <c r="K1716">
        <v>0.50216300000000003</v>
      </c>
      <c r="L1716">
        <v>2.5888999999999999E-2</v>
      </c>
      <c r="M1716" t="b">
        <v>1</v>
      </c>
      <c r="N1716">
        <v>1</v>
      </c>
    </row>
    <row r="1717" spans="1:14">
      <c r="A1717" s="28">
        <v>43751.583333333336</v>
      </c>
      <c r="B1717" s="28">
        <v>43751.416666666664</v>
      </c>
      <c r="C1717">
        <v>34964545</v>
      </c>
      <c r="D1717" t="s">
        <v>233</v>
      </c>
      <c r="G1717" t="s">
        <v>234</v>
      </c>
      <c r="I1717">
        <v>16.899999999999999</v>
      </c>
      <c r="J1717">
        <v>17.62049</v>
      </c>
      <c r="K1717">
        <v>0.71263699999999996</v>
      </c>
      <c r="L1717">
        <v>9.5189999999999997E-3</v>
      </c>
      <c r="M1717" t="b">
        <v>1</v>
      </c>
      <c r="N1717">
        <v>1</v>
      </c>
    </row>
    <row r="1718" spans="1:14">
      <c r="A1718" s="28">
        <v>43751.625</v>
      </c>
      <c r="B1718" s="28">
        <v>43751.458333333336</v>
      </c>
      <c r="C1718">
        <v>34964545</v>
      </c>
      <c r="D1718" t="s">
        <v>233</v>
      </c>
      <c r="G1718" t="s">
        <v>234</v>
      </c>
      <c r="I1718">
        <v>16.22</v>
      </c>
      <c r="J1718">
        <v>16.668406000000001</v>
      </c>
      <c r="K1718">
        <v>0.40461000000000003</v>
      </c>
      <c r="L1718">
        <v>4.2129E-2</v>
      </c>
      <c r="M1718" t="b">
        <v>1</v>
      </c>
      <c r="N1718">
        <v>1</v>
      </c>
    </row>
    <row r="1719" spans="1:14">
      <c r="A1719" s="28">
        <v>43751.666666666664</v>
      </c>
      <c r="B1719" s="28">
        <v>43751.5</v>
      </c>
      <c r="C1719">
        <v>34964545</v>
      </c>
      <c r="D1719" t="s">
        <v>233</v>
      </c>
      <c r="G1719" t="s">
        <v>234</v>
      </c>
      <c r="I1719">
        <v>16.239999999999998</v>
      </c>
      <c r="J1719">
        <v>17.431032999999999</v>
      </c>
      <c r="K1719">
        <v>1.078095</v>
      </c>
      <c r="L1719">
        <v>0.117938</v>
      </c>
      <c r="M1719" t="b">
        <v>1</v>
      </c>
      <c r="N1719">
        <v>1</v>
      </c>
    </row>
    <row r="1720" spans="1:14">
      <c r="A1720" s="28">
        <v>43751.708333333336</v>
      </c>
      <c r="B1720" s="28">
        <v>43751.541666666664</v>
      </c>
      <c r="C1720">
        <v>34964545</v>
      </c>
      <c r="D1720" t="s">
        <v>233</v>
      </c>
      <c r="G1720" t="s">
        <v>234</v>
      </c>
      <c r="I1720">
        <v>15.69</v>
      </c>
      <c r="J1720">
        <v>16.777977</v>
      </c>
      <c r="K1720">
        <v>0.89288100000000004</v>
      </c>
      <c r="L1720">
        <v>0.19342899999999999</v>
      </c>
      <c r="M1720" t="b">
        <v>1</v>
      </c>
      <c r="N1720">
        <v>1</v>
      </c>
    </row>
    <row r="1721" spans="1:14">
      <c r="A1721" s="28">
        <v>43751.75</v>
      </c>
      <c r="B1721" s="28">
        <v>43751.583333333336</v>
      </c>
      <c r="C1721">
        <v>34964545</v>
      </c>
      <c r="D1721" t="s">
        <v>233</v>
      </c>
      <c r="G1721" t="s">
        <v>234</v>
      </c>
      <c r="I1721">
        <v>13.61</v>
      </c>
      <c r="J1721">
        <v>13.956333000000001</v>
      </c>
      <c r="K1721">
        <v>0.15911500000000001</v>
      </c>
      <c r="L1721">
        <v>0.188885</v>
      </c>
      <c r="M1721" t="b">
        <v>1</v>
      </c>
      <c r="N1721">
        <v>1</v>
      </c>
    </row>
    <row r="1722" spans="1:14">
      <c r="A1722" s="28">
        <v>43751.791666666664</v>
      </c>
      <c r="B1722" s="28">
        <v>43751.625</v>
      </c>
      <c r="C1722">
        <v>34964545</v>
      </c>
      <c r="D1722" t="s">
        <v>233</v>
      </c>
      <c r="G1722" t="s">
        <v>234</v>
      </c>
      <c r="I1722">
        <v>13.95</v>
      </c>
      <c r="J1722">
        <v>14.238678</v>
      </c>
      <c r="K1722">
        <v>8.4686999999999998E-2</v>
      </c>
      <c r="L1722">
        <v>0.20899100000000001</v>
      </c>
      <c r="M1722" t="b">
        <v>1</v>
      </c>
      <c r="N1722">
        <v>1</v>
      </c>
    </row>
    <row r="1723" spans="1:14">
      <c r="A1723" s="28">
        <v>43751.833333333336</v>
      </c>
      <c r="B1723" s="28">
        <v>43751.666666666664</v>
      </c>
      <c r="C1723">
        <v>34964545</v>
      </c>
      <c r="D1723" t="s">
        <v>233</v>
      </c>
      <c r="G1723" t="s">
        <v>234</v>
      </c>
      <c r="I1723">
        <v>17.09</v>
      </c>
      <c r="J1723">
        <v>17.366949000000002</v>
      </c>
      <c r="K1723">
        <v>4.6495000000000002E-2</v>
      </c>
      <c r="L1723">
        <v>0.23295399999999999</v>
      </c>
      <c r="M1723" t="b">
        <v>1</v>
      </c>
      <c r="N1723">
        <v>1</v>
      </c>
    </row>
    <row r="1724" spans="1:14">
      <c r="A1724" s="28">
        <v>43751.875</v>
      </c>
      <c r="B1724" s="28">
        <v>43751.708333333336</v>
      </c>
      <c r="C1724">
        <v>34964545</v>
      </c>
      <c r="D1724" t="s">
        <v>233</v>
      </c>
      <c r="G1724" t="s">
        <v>234</v>
      </c>
      <c r="I1724">
        <v>17.510000000000002</v>
      </c>
      <c r="J1724">
        <v>17.765608</v>
      </c>
      <c r="K1724">
        <v>6.6740000000000002E-3</v>
      </c>
      <c r="L1724">
        <v>0.25060100000000002</v>
      </c>
      <c r="M1724" t="b">
        <v>1</v>
      </c>
      <c r="N1724">
        <v>1</v>
      </c>
    </row>
    <row r="1725" spans="1:14">
      <c r="A1725" s="28">
        <v>43751.916666666664</v>
      </c>
      <c r="B1725" s="28">
        <v>43751.75</v>
      </c>
      <c r="C1725">
        <v>34964545</v>
      </c>
      <c r="D1725" t="s">
        <v>233</v>
      </c>
      <c r="G1725" t="s">
        <v>234</v>
      </c>
      <c r="I1725">
        <v>20.97</v>
      </c>
      <c r="J1725">
        <v>21.830036</v>
      </c>
      <c r="K1725">
        <v>0.60297400000000001</v>
      </c>
      <c r="L1725">
        <v>0.25956200000000001</v>
      </c>
      <c r="M1725" t="b">
        <v>1</v>
      </c>
      <c r="N1725">
        <v>1</v>
      </c>
    </row>
    <row r="1726" spans="1:14">
      <c r="A1726" s="28">
        <v>43751.958333333336</v>
      </c>
      <c r="B1726" s="28">
        <v>43751.791666666664</v>
      </c>
      <c r="C1726">
        <v>34964545</v>
      </c>
      <c r="D1726" t="s">
        <v>233</v>
      </c>
      <c r="G1726" t="s">
        <v>234</v>
      </c>
      <c r="I1726">
        <v>54.27</v>
      </c>
      <c r="J1726">
        <v>54.707712999999998</v>
      </c>
      <c r="K1726">
        <v>0.11795799999999999</v>
      </c>
      <c r="L1726">
        <v>0.32392199999999999</v>
      </c>
      <c r="M1726" t="b">
        <v>1</v>
      </c>
      <c r="N1726">
        <v>1</v>
      </c>
    </row>
    <row r="1727" spans="1:14">
      <c r="A1727" s="28">
        <v>43752</v>
      </c>
      <c r="B1727" s="28">
        <v>43751.833333333336</v>
      </c>
      <c r="C1727">
        <v>34964545</v>
      </c>
      <c r="D1727" t="s">
        <v>233</v>
      </c>
      <c r="G1727" t="s">
        <v>234</v>
      </c>
      <c r="I1727">
        <v>53.03</v>
      </c>
      <c r="J1727">
        <v>53.589691000000002</v>
      </c>
      <c r="K1727">
        <v>0.29697099999999998</v>
      </c>
      <c r="L1727">
        <v>0.25855299999999998</v>
      </c>
      <c r="M1727" t="b">
        <v>1</v>
      </c>
      <c r="N1727">
        <v>1</v>
      </c>
    </row>
    <row r="1728" spans="1:14">
      <c r="A1728" s="28">
        <v>43752.041666666664</v>
      </c>
      <c r="B1728" s="28">
        <v>43751.875</v>
      </c>
      <c r="C1728">
        <v>34964545</v>
      </c>
      <c r="D1728" t="s">
        <v>233</v>
      </c>
      <c r="G1728" t="s">
        <v>234</v>
      </c>
      <c r="I1728">
        <v>19.87</v>
      </c>
      <c r="J1728">
        <v>19.852504</v>
      </c>
      <c r="K1728">
        <v>-9.6151E-2</v>
      </c>
      <c r="L1728">
        <v>8.2822000000000007E-2</v>
      </c>
      <c r="M1728" t="b">
        <v>1</v>
      </c>
      <c r="N1728">
        <v>1</v>
      </c>
    </row>
    <row r="1729" spans="1:14">
      <c r="A1729" s="28">
        <v>43752.083333333336</v>
      </c>
      <c r="B1729" s="28">
        <v>43751.916666666664</v>
      </c>
      <c r="C1729">
        <v>34964545</v>
      </c>
      <c r="D1729" t="s">
        <v>233</v>
      </c>
      <c r="G1729" t="s">
        <v>234</v>
      </c>
      <c r="I1729">
        <v>19.2</v>
      </c>
      <c r="J1729">
        <v>19.191006000000002</v>
      </c>
      <c r="K1729">
        <v>-2.3494000000000001E-2</v>
      </c>
      <c r="L1729">
        <v>1.7000000000000001E-2</v>
      </c>
      <c r="M1729" t="b">
        <v>1</v>
      </c>
      <c r="N1729">
        <v>1</v>
      </c>
    </row>
    <row r="1730" spans="1:14">
      <c r="A1730" s="28">
        <v>43752.125</v>
      </c>
      <c r="B1730" s="28">
        <v>43751.958333333336</v>
      </c>
      <c r="C1730">
        <v>34964545</v>
      </c>
      <c r="D1730" t="s">
        <v>233</v>
      </c>
      <c r="G1730" t="s">
        <v>234</v>
      </c>
      <c r="I1730">
        <v>16.04</v>
      </c>
      <c r="J1730">
        <v>15.946873999999999</v>
      </c>
      <c r="K1730">
        <v>-9.8115999999999995E-2</v>
      </c>
      <c r="L1730">
        <v>4.9899999999999996E-3</v>
      </c>
      <c r="M1730" t="b">
        <v>1</v>
      </c>
      <c r="N1730">
        <v>1</v>
      </c>
    </row>
    <row r="1731" spans="1:14">
      <c r="A1731" s="28">
        <v>43752.166666666664</v>
      </c>
      <c r="B1731" s="28">
        <v>43752</v>
      </c>
      <c r="C1731">
        <v>34964545</v>
      </c>
      <c r="D1731" t="s">
        <v>233</v>
      </c>
      <c r="G1731" t="s">
        <v>234</v>
      </c>
      <c r="I1731">
        <v>16.09</v>
      </c>
      <c r="J1731">
        <v>16.410297</v>
      </c>
      <c r="K1731">
        <v>0.328046</v>
      </c>
      <c r="L1731">
        <v>-1.1083000000000001E-2</v>
      </c>
      <c r="M1731" t="b">
        <v>1</v>
      </c>
      <c r="N1731">
        <v>1</v>
      </c>
    </row>
    <row r="1732" spans="1:14">
      <c r="A1732" s="28">
        <v>43752.208333333336</v>
      </c>
      <c r="B1732" s="28">
        <v>43752.041666666664</v>
      </c>
      <c r="C1732">
        <v>34964545</v>
      </c>
      <c r="D1732" t="s">
        <v>233</v>
      </c>
      <c r="G1732" t="s">
        <v>234</v>
      </c>
      <c r="I1732">
        <v>19.48</v>
      </c>
      <c r="J1732">
        <v>20.41994</v>
      </c>
      <c r="K1732">
        <v>0.96531199999999995</v>
      </c>
      <c r="L1732">
        <v>-2.2037999999999999E-2</v>
      </c>
      <c r="M1732" t="b">
        <v>1</v>
      </c>
      <c r="N1732">
        <v>1</v>
      </c>
    </row>
    <row r="1733" spans="1:14">
      <c r="A1733" s="28">
        <v>43752.25</v>
      </c>
      <c r="B1733" s="28">
        <v>43752.083333333336</v>
      </c>
      <c r="C1733">
        <v>34964545</v>
      </c>
      <c r="D1733" t="s">
        <v>233</v>
      </c>
      <c r="G1733" t="s">
        <v>234</v>
      </c>
      <c r="I1733">
        <v>15.09</v>
      </c>
      <c r="J1733">
        <v>15.674363</v>
      </c>
      <c r="K1733">
        <v>0.60554200000000002</v>
      </c>
      <c r="L1733">
        <v>-2.4511999999999999E-2</v>
      </c>
      <c r="M1733" t="b">
        <v>1</v>
      </c>
      <c r="N1733">
        <v>1</v>
      </c>
    </row>
    <row r="1734" spans="1:14">
      <c r="A1734" s="28">
        <v>43752.291666666664</v>
      </c>
      <c r="B1734" s="28">
        <v>43752.125</v>
      </c>
      <c r="C1734">
        <v>34964545</v>
      </c>
      <c r="D1734" t="s">
        <v>233</v>
      </c>
      <c r="G1734" t="s">
        <v>234</v>
      </c>
      <c r="I1734">
        <v>14.87</v>
      </c>
      <c r="J1734">
        <v>14.878898</v>
      </c>
      <c r="K1734">
        <v>7.0469000000000004E-2</v>
      </c>
      <c r="L1734">
        <v>-6.1571000000000001E-2</v>
      </c>
      <c r="M1734" t="b">
        <v>1</v>
      </c>
      <c r="N1734">
        <v>1</v>
      </c>
    </row>
    <row r="1735" spans="1:14">
      <c r="A1735" s="28">
        <v>43752.333333333336</v>
      </c>
      <c r="B1735" s="28">
        <v>43752.166666666664</v>
      </c>
      <c r="C1735">
        <v>34964545</v>
      </c>
      <c r="D1735" t="s">
        <v>233</v>
      </c>
      <c r="G1735" t="s">
        <v>234</v>
      </c>
      <c r="I1735">
        <v>14.62</v>
      </c>
      <c r="J1735">
        <v>14.694518</v>
      </c>
      <c r="K1735">
        <v>0.158529</v>
      </c>
      <c r="L1735">
        <v>-7.9010999999999998E-2</v>
      </c>
      <c r="M1735" t="b">
        <v>1</v>
      </c>
      <c r="N1735">
        <v>1</v>
      </c>
    </row>
    <row r="1736" spans="1:14">
      <c r="A1736" s="28">
        <v>43752.375</v>
      </c>
      <c r="B1736" s="28">
        <v>43752.208333333336</v>
      </c>
      <c r="C1736">
        <v>34964545</v>
      </c>
      <c r="D1736" t="s">
        <v>233</v>
      </c>
      <c r="G1736" t="s">
        <v>234</v>
      </c>
      <c r="I1736">
        <v>19.88</v>
      </c>
      <c r="J1736">
        <v>22.854230000000001</v>
      </c>
      <c r="K1736">
        <v>3.1365859999999999</v>
      </c>
      <c r="L1736">
        <v>-0.160689</v>
      </c>
      <c r="M1736" t="b">
        <v>1</v>
      </c>
      <c r="N1736">
        <v>1</v>
      </c>
    </row>
    <row r="1737" spans="1:14">
      <c r="A1737" s="28">
        <v>43752.416666666664</v>
      </c>
      <c r="B1737" s="28">
        <v>43752.25</v>
      </c>
      <c r="C1737">
        <v>34964545</v>
      </c>
      <c r="D1737" t="s">
        <v>233</v>
      </c>
      <c r="G1737" t="s">
        <v>234</v>
      </c>
      <c r="I1737">
        <v>20.14</v>
      </c>
      <c r="J1737">
        <v>22.248556000000001</v>
      </c>
      <c r="K1737">
        <v>2.2063869999999999</v>
      </c>
      <c r="L1737">
        <v>-9.3664999999999998E-2</v>
      </c>
      <c r="M1737" t="b">
        <v>1</v>
      </c>
      <c r="N1737">
        <v>1</v>
      </c>
    </row>
    <row r="1738" spans="1:14">
      <c r="A1738" s="28">
        <v>43752.458333333336</v>
      </c>
      <c r="B1738" s="28">
        <v>43752.291666666664</v>
      </c>
      <c r="C1738">
        <v>34964545</v>
      </c>
      <c r="D1738" t="s">
        <v>233</v>
      </c>
      <c r="G1738" t="s">
        <v>234</v>
      </c>
      <c r="I1738">
        <v>20.05</v>
      </c>
      <c r="J1738">
        <v>21.442550000000001</v>
      </c>
      <c r="K1738">
        <v>1.4914400000000001</v>
      </c>
      <c r="L1738">
        <v>-9.6391000000000004E-2</v>
      </c>
      <c r="M1738" t="b">
        <v>1</v>
      </c>
      <c r="N1738">
        <v>1</v>
      </c>
    </row>
    <row r="1739" spans="1:14">
      <c r="A1739" s="28">
        <v>43752.5</v>
      </c>
      <c r="B1739" s="28">
        <v>43752.333333333336</v>
      </c>
      <c r="C1739">
        <v>34964545</v>
      </c>
      <c r="D1739" t="s">
        <v>233</v>
      </c>
      <c r="G1739" t="s">
        <v>234</v>
      </c>
      <c r="I1739">
        <v>48.23</v>
      </c>
      <c r="J1739">
        <v>48.767085000000002</v>
      </c>
      <c r="K1739">
        <v>0.736182</v>
      </c>
      <c r="L1739">
        <v>-0.199931</v>
      </c>
      <c r="M1739" t="b">
        <v>1</v>
      </c>
      <c r="N1739">
        <v>1</v>
      </c>
    </row>
    <row r="1740" spans="1:14">
      <c r="A1740" s="28">
        <v>43752.541666666664</v>
      </c>
      <c r="B1740" s="28">
        <v>43752.375</v>
      </c>
      <c r="C1740">
        <v>34964545</v>
      </c>
      <c r="D1740" t="s">
        <v>233</v>
      </c>
      <c r="G1740" t="s">
        <v>234</v>
      </c>
      <c r="I1740">
        <v>24.59</v>
      </c>
      <c r="J1740">
        <v>26.235956999999999</v>
      </c>
      <c r="K1740">
        <v>1.6801280000000001</v>
      </c>
      <c r="L1740">
        <v>-3.0838000000000001E-2</v>
      </c>
      <c r="M1740" t="b">
        <v>1</v>
      </c>
      <c r="N1740">
        <v>1</v>
      </c>
    </row>
    <row r="1741" spans="1:14">
      <c r="A1741" s="28">
        <v>43752.583333333336</v>
      </c>
      <c r="B1741" s="28">
        <v>43752.416666666664</v>
      </c>
      <c r="C1741">
        <v>34964545</v>
      </c>
      <c r="D1741" t="s">
        <v>233</v>
      </c>
      <c r="G1741" t="s">
        <v>234</v>
      </c>
      <c r="I1741">
        <v>19.64</v>
      </c>
      <c r="J1741">
        <v>21.925255</v>
      </c>
      <c r="K1741">
        <v>2.2501799999999998</v>
      </c>
      <c r="L1741">
        <v>3.6741999999999997E-2</v>
      </c>
      <c r="M1741" t="b">
        <v>1</v>
      </c>
      <c r="N1741">
        <v>1</v>
      </c>
    </row>
    <row r="1742" spans="1:14">
      <c r="A1742" s="28">
        <v>43752.625</v>
      </c>
      <c r="B1742" s="28">
        <v>43752.458333333336</v>
      </c>
      <c r="C1742">
        <v>34964545</v>
      </c>
      <c r="D1742" t="s">
        <v>233</v>
      </c>
      <c r="G1742" t="s">
        <v>234</v>
      </c>
      <c r="I1742">
        <v>18.53</v>
      </c>
      <c r="J1742">
        <v>21.346924999999999</v>
      </c>
      <c r="K1742">
        <v>2.7702390000000001</v>
      </c>
      <c r="L1742">
        <v>4.752E-2</v>
      </c>
      <c r="M1742" t="b">
        <v>1</v>
      </c>
      <c r="N1742">
        <v>1</v>
      </c>
    </row>
    <row r="1743" spans="1:14">
      <c r="A1743" s="28">
        <v>43752.666666666664</v>
      </c>
      <c r="B1743" s="28">
        <v>43752.5</v>
      </c>
      <c r="C1743">
        <v>34964545</v>
      </c>
      <c r="D1743" t="s">
        <v>233</v>
      </c>
      <c r="G1743" t="s">
        <v>234</v>
      </c>
      <c r="I1743">
        <v>19.399999999999999</v>
      </c>
      <c r="J1743">
        <v>22.032202999999999</v>
      </c>
      <c r="K1743">
        <v>2.5807540000000002</v>
      </c>
      <c r="L1743">
        <v>5.3115000000000002E-2</v>
      </c>
      <c r="M1743" t="b">
        <v>1</v>
      </c>
      <c r="N1743">
        <v>1</v>
      </c>
    </row>
    <row r="1744" spans="1:14">
      <c r="A1744" s="28">
        <v>43752.708333333336</v>
      </c>
      <c r="B1744" s="28">
        <v>43752.541666666664</v>
      </c>
      <c r="C1744">
        <v>34964545</v>
      </c>
      <c r="D1744" t="s">
        <v>233</v>
      </c>
      <c r="G1744" t="s">
        <v>234</v>
      </c>
      <c r="I1744">
        <v>20.59</v>
      </c>
      <c r="J1744">
        <v>22.818951999999999</v>
      </c>
      <c r="K1744">
        <v>2.1694119999999999</v>
      </c>
      <c r="L1744">
        <v>6.2872999999999998E-2</v>
      </c>
      <c r="M1744" t="b">
        <v>1</v>
      </c>
      <c r="N1744">
        <v>1</v>
      </c>
    </row>
    <row r="1745" spans="1:14">
      <c r="A1745" s="28">
        <v>43752.75</v>
      </c>
      <c r="B1745" s="28">
        <v>43752.583333333336</v>
      </c>
      <c r="C1745">
        <v>34964545</v>
      </c>
      <c r="D1745" t="s">
        <v>233</v>
      </c>
      <c r="G1745" t="s">
        <v>234</v>
      </c>
      <c r="I1745">
        <v>52.3</v>
      </c>
      <c r="J1745">
        <v>181.894699</v>
      </c>
      <c r="K1745">
        <v>129.297417</v>
      </c>
      <c r="L1745">
        <v>0.29478199999999999</v>
      </c>
      <c r="M1745" t="b">
        <v>1</v>
      </c>
      <c r="N1745">
        <v>1</v>
      </c>
    </row>
    <row r="1746" spans="1:14">
      <c r="A1746" s="28">
        <v>43752.791666666664</v>
      </c>
      <c r="B1746" s="28">
        <v>43752.625</v>
      </c>
      <c r="C1746">
        <v>34964545</v>
      </c>
      <c r="D1746" t="s">
        <v>233</v>
      </c>
      <c r="G1746" t="s">
        <v>234</v>
      </c>
      <c r="I1746">
        <v>21.11</v>
      </c>
      <c r="J1746">
        <v>43.732107999999997</v>
      </c>
      <c r="K1746">
        <v>22.429418999999999</v>
      </c>
      <c r="L1746">
        <v>0.189355</v>
      </c>
      <c r="M1746" t="b">
        <v>1</v>
      </c>
      <c r="N1746">
        <v>1</v>
      </c>
    </row>
    <row r="1747" spans="1:14">
      <c r="A1747" s="28">
        <v>43752.833333333336</v>
      </c>
      <c r="B1747" s="28">
        <v>43752.666666666664</v>
      </c>
      <c r="C1747">
        <v>34964545</v>
      </c>
      <c r="D1747" t="s">
        <v>233</v>
      </c>
      <c r="G1747" t="s">
        <v>234</v>
      </c>
      <c r="I1747">
        <v>37.01</v>
      </c>
      <c r="J1747">
        <v>108.205918</v>
      </c>
      <c r="K1747">
        <v>70.667587999999995</v>
      </c>
      <c r="L1747">
        <v>0.52999600000000002</v>
      </c>
      <c r="M1747" t="b">
        <v>1</v>
      </c>
      <c r="N1747">
        <v>1</v>
      </c>
    </row>
    <row r="1748" spans="1:14">
      <c r="A1748" s="28">
        <v>43752.875</v>
      </c>
      <c r="B1748" s="28">
        <v>43752.708333333336</v>
      </c>
      <c r="C1748">
        <v>34964545</v>
      </c>
      <c r="D1748" t="s">
        <v>233</v>
      </c>
      <c r="G1748" t="s">
        <v>234</v>
      </c>
      <c r="I1748">
        <v>21.52</v>
      </c>
      <c r="J1748">
        <v>34.045121999999999</v>
      </c>
      <c r="K1748">
        <v>12.142331</v>
      </c>
      <c r="L1748">
        <v>0.387791</v>
      </c>
      <c r="M1748" t="b">
        <v>1</v>
      </c>
      <c r="N1748">
        <v>1</v>
      </c>
    </row>
    <row r="1749" spans="1:14">
      <c r="A1749" s="28">
        <v>43752.916666666664</v>
      </c>
      <c r="B1749" s="28">
        <v>43752.75</v>
      </c>
      <c r="C1749">
        <v>34964545</v>
      </c>
      <c r="D1749" t="s">
        <v>233</v>
      </c>
      <c r="G1749" t="s">
        <v>234</v>
      </c>
      <c r="I1749">
        <v>23.42</v>
      </c>
      <c r="J1749">
        <v>26.658145999999999</v>
      </c>
      <c r="K1749">
        <v>2.8332470000000001</v>
      </c>
      <c r="L1749">
        <v>0.40739900000000001</v>
      </c>
      <c r="M1749" t="b">
        <v>1</v>
      </c>
      <c r="N1749">
        <v>1</v>
      </c>
    </row>
    <row r="1750" spans="1:14">
      <c r="A1750" s="28">
        <v>43752.958333333336</v>
      </c>
      <c r="B1750" s="28">
        <v>43752.791666666664</v>
      </c>
      <c r="C1750">
        <v>34964545</v>
      </c>
      <c r="D1750" t="s">
        <v>233</v>
      </c>
      <c r="G1750" t="s">
        <v>234</v>
      </c>
      <c r="I1750">
        <v>32.92</v>
      </c>
      <c r="J1750">
        <v>41.816015999999998</v>
      </c>
      <c r="K1750">
        <v>8.293317</v>
      </c>
      <c r="L1750">
        <v>0.60269899999999998</v>
      </c>
      <c r="M1750" t="b">
        <v>1</v>
      </c>
      <c r="N1750">
        <v>1</v>
      </c>
    </row>
    <row r="1751" spans="1:14">
      <c r="A1751" s="28">
        <v>43753</v>
      </c>
      <c r="B1751" s="28">
        <v>43752.833333333336</v>
      </c>
      <c r="C1751">
        <v>34964545</v>
      </c>
      <c r="D1751" t="s">
        <v>233</v>
      </c>
      <c r="G1751" t="s">
        <v>234</v>
      </c>
      <c r="I1751">
        <v>20.170000000000002</v>
      </c>
      <c r="J1751">
        <v>24.223454</v>
      </c>
      <c r="K1751">
        <v>3.7827419999999998</v>
      </c>
      <c r="L1751">
        <v>0.27154499999999998</v>
      </c>
      <c r="M1751" t="b">
        <v>1</v>
      </c>
      <c r="N1751">
        <v>1</v>
      </c>
    </row>
    <row r="1752" spans="1:14">
      <c r="A1752" s="28">
        <v>43753.041666666664</v>
      </c>
      <c r="B1752" s="28">
        <v>43752.875</v>
      </c>
      <c r="C1752">
        <v>34964545</v>
      </c>
      <c r="D1752" t="s">
        <v>233</v>
      </c>
      <c r="G1752" t="s">
        <v>234</v>
      </c>
      <c r="I1752">
        <v>19.600000000000001</v>
      </c>
      <c r="J1752">
        <v>22.796475000000001</v>
      </c>
      <c r="K1752">
        <v>2.9502139999999999</v>
      </c>
      <c r="L1752">
        <v>0.24876200000000001</v>
      </c>
      <c r="M1752" t="b">
        <v>1</v>
      </c>
      <c r="N1752">
        <v>1</v>
      </c>
    </row>
    <row r="1753" spans="1:14">
      <c r="A1753" s="28">
        <v>43753.083333333336</v>
      </c>
      <c r="B1753" s="28">
        <v>43752.916666666664</v>
      </c>
      <c r="C1753">
        <v>34964545</v>
      </c>
      <c r="D1753" t="s">
        <v>233</v>
      </c>
      <c r="G1753" t="s">
        <v>234</v>
      </c>
      <c r="I1753">
        <v>17.350000000000001</v>
      </c>
      <c r="J1753">
        <v>19.380016999999999</v>
      </c>
      <c r="K1753">
        <v>1.8525879999999999</v>
      </c>
      <c r="L1753">
        <v>0.18242800000000001</v>
      </c>
      <c r="M1753" t="b">
        <v>1</v>
      </c>
      <c r="N1753">
        <v>1</v>
      </c>
    </row>
    <row r="1754" spans="1:14">
      <c r="A1754" s="28">
        <v>43753.125</v>
      </c>
      <c r="B1754" s="28">
        <v>43752.958333333336</v>
      </c>
      <c r="C1754">
        <v>34964545</v>
      </c>
      <c r="D1754" t="s">
        <v>233</v>
      </c>
      <c r="G1754" t="s">
        <v>234</v>
      </c>
      <c r="I1754">
        <v>21.11</v>
      </c>
      <c r="J1754">
        <v>25.013822999999999</v>
      </c>
      <c r="K1754">
        <v>3.6484019999999999</v>
      </c>
      <c r="L1754">
        <v>0.25958799999999999</v>
      </c>
      <c r="M1754" t="b">
        <v>1</v>
      </c>
      <c r="N1754">
        <v>1</v>
      </c>
    </row>
    <row r="1755" spans="1:14">
      <c r="A1755" s="28">
        <v>43753.166666666664</v>
      </c>
      <c r="B1755" s="28">
        <v>43753</v>
      </c>
      <c r="C1755">
        <v>34964545</v>
      </c>
      <c r="D1755" t="s">
        <v>233</v>
      </c>
      <c r="G1755" t="s">
        <v>234</v>
      </c>
      <c r="I1755">
        <v>14.97</v>
      </c>
      <c r="J1755">
        <v>15.563010999999999</v>
      </c>
      <c r="K1755">
        <v>0.42597400000000002</v>
      </c>
      <c r="L1755">
        <v>0.16287099999999999</v>
      </c>
      <c r="M1755" t="b">
        <v>1</v>
      </c>
      <c r="N1755">
        <v>1</v>
      </c>
    </row>
    <row r="1756" spans="1:14">
      <c r="A1756" s="28">
        <v>43753.208333333336</v>
      </c>
      <c r="B1756" s="28">
        <v>43753.041666666664</v>
      </c>
      <c r="C1756">
        <v>34964545</v>
      </c>
      <c r="D1756" t="s">
        <v>233</v>
      </c>
      <c r="G1756" t="s">
        <v>234</v>
      </c>
      <c r="I1756">
        <v>15.52</v>
      </c>
      <c r="J1756">
        <v>15.617285000000001</v>
      </c>
      <c r="K1756">
        <v>-0.107222</v>
      </c>
      <c r="L1756">
        <v>0.20200799999999999</v>
      </c>
      <c r="M1756" t="b">
        <v>1</v>
      </c>
      <c r="N1756">
        <v>1</v>
      </c>
    </row>
    <row r="1757" spans="1:14">
      <c r="A1757" s="28">
        <v>43753.25</v>
      </c>
      <c r="B1757" s="28">
        <v>43753.083333333336</v>
      </c>
      <c r="C1757">
        <v>34964545</v>
      </c>
      <c r="D1757" t="s">
        <v>233</v>
      </c>
      <c r="G1757" t="s">
        <v>234</v>
      </c>
      <c r="I1757">
        <v>22.36</v>
      </c>
      <c r="J1757">
        <v>1.5161960000000001</v>
      </c>
      <c r="K1757">
        <v>-21.165265999999999</v>
      </c>
      <c r="L1757">
        <v>0.31812800000000002</v>
      </c>
      <c r="M1757" t="b">
        <v>1</v>
      </c>
      <c r="N1757">
        <v>1</v>
      </c>
    </row>
    <row r="1758" spans="1:14">
      <c r="A1758" s="28">
        <v>43753.291666666664</v>
      </c>
      <c r="B1758" s="28">
        <v>43753.125</v>
      </c>
      <c r="C1758">
        <v>34964545</v>
      </c>
      <c r="D1758" t="s">
        <v>233</v>
      </c>
      <c r="G1758" t="s">
        <v>234</v>
      </c>
      <c r="I1758">
        <v>12.2</v>
      </c>
      <c r="J1758">
        <v>13.779142</v>
      </c>
      <c r="K1758">
        <v>1.4139459999999999</v>
      </c>
      <c r="L1758">
        <v>0.16269500000000001</v>
      </c>
      <c r="M1758" t="b">
        <v>1</v>
      </c>
      <c r="N1758">
        <v>1</v>
      </c>
    </row>
    <row r="1759" spans="1:14">
      <c r="A1759" s="28">
        <v>43753.333333333336</v>
      </c>
      <c r="B1759" s="28">
        <v>43753.166666666664</v>
      </c>
      <c r="C1759">
        <v>34964545</v>
      </c>
      <c r="D1759" t="s">
        <v>233</v>
      </c>
      <c r="G1759" t="s">
        <v>234</v>
      </c>
      <c r="I1759">
        <v>12.93</v>
      </c>
      <c r="J1759">
        <v>14.596011000000001</v>
      </c>
      <c r="K1759">
        <v>1.508367</v>
      </c>
      <c r="L1759">
        <v>0.15764400000000001</v>
      </c>
      <c r="M1759" t="b">
        <v>1</v>
      </c>
      <c r="N1759">
        <v>1</v>
      </c>
    </row>
    <row r="1760" spans="1:14">
      <c r="A1760" s="28">
        <v>43753.375</v>
      </c>
      <c r="B1760" s="28">
        <v>43753.208333333336</v>
      </c>
      <c r="C1760">
        <v>34964545</v>
      </c>
      <c r="D1760" t="s">
        <v>233</v>
      </c>
      <c r="G1760" t="s">
        <v>234</v>
      </c>
      <c r="I1760">
        <v>15.95</v>
      </c>
      <c r="J1760">
        <v>22.502044999999999</v>
      </c>
      <c r="K1760">
        <v>6.4440660000000003</v>
      </c>
      <c r="L1760">
        <v>0.105479</v>
      </c>
      <c r="M1760" t="b">
        <v>1</v>
      </c>
      <c r="N1760">
        <v>1</v>
      </c>
    </row>
    <row r="1761" spans="1:14">
      <c r="A1761" s="28">
        <v>43753.416666666664</v>
      </c>
      <c r="B1761" s="28">
        <v>43753.25</v>
      </c>
      <c r="C1761">
        <v>34964545</v>
      </c>
      <c r="D1761" t="s">
        <v>233</v>
      </c>
      <c r="G1761" t="s">
        <v>234</v>
      </c>
      <c r="I1761">
        <v>20.65</v>
      </c>
      <c r="J1761">
        <v>28.750707999999999</v>
      </c>
      <c r="K1761">
        <v>7.9406439999999998</v>
      </c>
      <c r="L1761">
        <v>0.16256300000000001</v>
      </c>
      <c r="M1761" t="b">
        <v>1</v>
      </c>
      <c r="N1761">
        <v>1</v>
      </c>
    </row>
    <row r="1762" spans="1:14">
      <c r="A1762" s="28">
        <v>43753.458333333336</v>
      </c>
      <c r="B1762" s="28">
        <v>43753.291666666664</v>
      </c>
      <c r="C1762">
        <v>34964545</v>
      </c>
      <c r="D1762" t="s">
        <v>233</v>
      </c>
      <c r="G1762" t="s">
        <v>234</v>
      </c>
      <c r="I1762">
        <v>17.11</v>
      </c>
      <c r="J1762">
        <v>19.871525999999999</v>
      </c>
      <c r="K1762">
        <v>2.6395140000000001</v>
      </c>
      <c r="L1762">
        <v>0.11867900000000001</v>
      </c>
      <c r="M1762" t="b">
        <v>1</v>
      </c>
      <c r="N1762">
        <v>1</v>
      </c>
    </row>
    <row r="1763" spans="1:14">
      <c r="A1763" s="28">
        <v>43753.5</v>
      </c>
      <c r="B1763" s="28">
        <v>43753.333333333336</v>
      </c>
      <c r="C1763">
        <v>34964545</v>
      </c>
      <c r="D1763" t="s">
        <v>233</v>
      </c>
      <c r="G1763" t="s">
        <v>234</v>
      </c>
      <c r="I1763">
        <v>19.29</v>
      </c>
      <c r="J1763">
        <v>20.599042000000001</v>
      </c>
      <c r="K1763">
        <v>1.222299</v>
      </c>
      <c r="L1763">
        <v>8.9244000000000004E-2</v>
      </c>
      <c r="M1763" t="b">
        <v>1</v>
      </c>
      <c r="N1763">
        <v>1</v>
      </c>
    </row>
    <row r="1764" spans="1:14">
      <c r="A1764" s="28">
        <v>43753.541666666664</v>
      </c>
      <c r="B1764" s="28">
        <v>43753.375</v>
      </c>
      <c r="C1764">
        <v>34964545</v>
      </c>
      <c r="D1764" t="s">
        <v>233</v>
      </c>
      <c r="G1764" t="s">
        <v>234</v>
      </c>
      <c r="I1764">
        <v>19.55</v>
      </c>
      <c r="J1764">
        <v>22.894248999999999</v>
      </c>
      <c r="K1764">
        <v>3.2659929999999999</v>
      </c>
      <c r="L1764">
        <v>7.7423000000000006E-2</v>
      </c>
      <c r="M1764" t="b">
        <v>1</v>
      </c>
      <c r="N1764">
        <v>1</v>
      </c>
    </row>
    <row r="1765" spans="1:14">
      <c r="A1765" s="28">
        <v>43753.583333333336</v>
      </c>
      <c r="B1765" s="28">
        <v>43753.416666666664</v>
      </c>
      <c r="C1765">
        <v>34964545</v>
      </c>
      <c r="D1765" t="s">
        <v>233</v>
      </c>
      <c r="G1765" t="s">
        <v>234</v>
      </c>
      <c r="I1765">
        <v>23.51</v>
      </c>
      <c r="J1765">
        <v>27.573905</v>
      </c>
      <c r="K1765">
        <v>3.9953789999999998</v>
      </c>
      <c r="L1765">
        <v>7.1859000000000006E-2</v>
      </c>
      <c r="M1765" t="b">
        <v>1</v>
      </c>
      <c r="N1765">
        <v>1</v>
      </c>
    </row>
    <row r="1766" spans="1:14">
      <c r="A1766" s="28">
        <v>43753.625</v>
      </c>
      <c r="B1766" s="28">
        <v>43753.458333333336</v>
      </c>
      <c r="C1766">
        <v>34964545</v>
      </c>
      <c r="D1766" t="s">
        <v>233</v>
      </c>
      <c r="G1766" t="s">
        <v>234</v>
      </c>
      <c r="I1766">
        <v>22.14</v>
      </c>
      <c r="J1766">
        <v>31.063403000000001</v>
      </c>
      <c r="K1766">
        <v>8.7885170000000006</v>
      </c>
      <c r="L1766">
        <v>0.13905400000000001</v>
      </c>
      <c r="M1766" t="b">
        <v>1</v>
      </c>
      <c r="N1766">
        <v>1</v>
      </c>
    </row>
    <row r="1767" spans="1:14">
      <c r="A1767" s="28">
        <v>43753.666666666664</v>
      </c>
      <c r="B1767" s="28">
        <v>43753.5</v>
      </c>
      <c r="C1767">
        <v>34964545</v>
      </c>
      <c r="D1767" t="s">
        <v>233</v>
      </c>
      <c r="G1767" t="s">
        <v>234</v>
      </c>
      <c r="I1767">
        <v>22.32</v>
      </c>
      <c r="J1767">
        <v>40.605811000000003</v>
      </c>
      <c r="K1767">
        <v>18.051400000000001</v>
      </c>
      <c r="L1767">
        <v>0.23857800000000001</v>
      </c>
      <c r="M1767" t="b">
        <v>1</v>
      </c>
      <c r="N1767">
        <v>1</v>
      </c>
    </row>
    <row r="1768" spans="1:14">
      <c r="A1768" s="28">
        <v>43753.708333333336</v>
      </c>
      <c r="B1768" s="28">
        <v>43753.541666666664</v>
      </c>
      <c r="C1768">
        <v>34964545</v>
      </c>
      <c r="D1768" t="s">
        <v>233</v>
      </c>
      <c r="G1768" t="s">
        <v>234</v>
      </c>
      <c r="I1768">
        <v>19.18</v>
      </c>
      <c r="J1768">
        <v>27.8367</v>
      </c>
      <c r="K1768">
        <v>8.4980270000000004</v>
      </c>
      <c r="L1768">
        <v>0.15784000000000001</v>
      </c>
      <c r="M1768" t="b">
        <v>1</v>
      </c>
      <c r="N1768">
        <v>1</v>
      </c>
    </row>
    <row r="1769" spans="1:14">
      <c r="A1769" s="28">
        <v>43753.75</v>
      </c>
      <c r="B1769" s="28">
        <v>43753.583333333336</v>
      </c>
      <c r="C1769">
        <v>34964545</v>
      </c>
      <c r="D1769" t="s">
        <v>233</v>
      </c>
      <c r="G1769" t="s">
        <v>234</v>
      </c>
      <c r="I1769">
        <v>20.190000000000001</v>
      </c>
      <c r="J1769">
        <v>31.044445</v>
      </c>
      <c r="K1769">
        <v>10.637957</v>
      </c>
      <c r="L1769">
        <v>0.22065399999999999</v>
      </c>
      <c r="M1769" t="b">
        <v>1</v>
      </c>
      <c r="N1769">
        <v>1</v>
      </c>
    </row>
    <row r="1770" spans="1:14">
      <c r="A1770" s="28">
        <v>43753.791666666664</v>
      </c>
      <c r="B1770" s="28">
        <v>43753.625</v>
      </c>
      <c r="C1770">
        <v>34964545</v>
      </c>
      <c r="D1770" t="s">
        <v>233</v>
      </c>
      <c r="G1770" t="s">
        <v>234</v>
      </c>
      <c r="I1770">
        <v>18.420000000000002</v>
      </c>
      <c r="J1770">
        <v>25.512986000000001</v>
      </c>
      <c r="K1770">
        <v>6.8126230000000003</v>
      </c>
      <c r="L1770">
        <v>0.277862</v>
      </c>
      <c r="M1770" t="b">
        <v>1</v>
      </c>
      <c r="N1770">
        <v>1</v>
      </c>
    </row>
    <row r="1771" spans="1:14">
      <c r="A1771" s="28">
        <v>43753.833333333336</v>
      </c>
      <c r="B1771" s="28">
        <v>43753.666666666664</v>
      </c>
      <c r="C1771">
        <v>34964545</v>
      </c>
      <c r="D1771" t="s">
        <v>233</v>
      </c>
      <c r="G1771" t="s">
        <v>234</v>
      </c>
      <c r="I1771">
        <v>22.46</v>
      </c>
      <c r="J1771">
        <v>41.692216999999999</v>
      </c>
      <c r="K1771">
        <v>18.863600000000002</v>
      </c>
      <c r="L1771">
        <v>0.36778499999999997</v>
      </c>
      <c r="M1771" t="b">
        <v>1</v>
      </c>
      <c r="N1771">
        <v>1</v>
      </c>
    </row>
    <row r="1772" spans="1:14">
      <c r="A1772" s="28">
        <v>43753.875</v>
      </c>
      <c r="B1772" s="28">
        <v>43753.708333333336</v>
      </c>
      <c r="C1772">
        <v>34964545</v>
      </c>
      <c r="D1772" t="s">
        <v>233</v>
      </c>
      <c r="G1772" t="s">
        <v>234</v>
      </c>
      <c r="I1772">
        <v>22.91</v>
      </c>
      <c r="J1772">
        <v>44.294244999999997</v>
      </c>
      <c r="K1772">
        <v>20.991755000000001</v>
      </c>
      <c r="L1772">
        <v>0.39165699999999998</v>
      </c>
      <c r="M1772" t="b">
        <v>1</v>
      </c>
      <c r="N1772">
        <v>1</v>
      </c>
    </row>
    <row r="1773" spans="1:14">
      <c r="A1773" s="28">
        <v>43753.916666666664</v>
      </c>
      <c r="B1773" s="28">
        <v>43753.75</v>
      </c>
      <c r="C1773">
        <v>34964545</v>
      </c>
      <c r="D1773" t="s">
        <v>233</v>
      </c>
      <c r="G1773" t="s">
        <v>234</v>
      </c>
      <c r="I1773">
        <v>22.8</v>
      </c>
      <c r="J1773">
        <v>40.163369000000003</v>
      </c>
      <c r="K1773">
        <v>17.053470999999998</v>
      </c>
      <c r="L1773">
        <v>0.31156600000000001</v>
      </c>
      <c r="M1773" t="b">
        <v>1</v>
      </c>
      <c r="N1773">
        <v>1</v>
      </c>
    </row>
    <row r="1774" spans="1:14">
      <c r="A1774" s="28">
        <v>43753.958333333336</v>
      </c>
      <c r="B1774" s="28">
        <v>43753.791666666664</v>
      </c>
      <c r="C1774">
        <v>34964545</v>
      </c>
      <c r="D1774" t="s">
        <v>233</v>
      </c>
      <c r="G1774" t="s">
        <v>234</v>
      </c>
      <c r="I1774">
        <v>22.85</v>
      </c>
      <c r="J1774">
        <v>30.781046</v>
      </c>
      <c r="K1774">
        <v>7.6853999999999996</v>
      </c>
      <c r="L1774">
        <v>0.24981200000000001</v>
      </c>
      <c r="M1774" t="b">
        <v>1</v>
      </c>
      <c r="N1774">
        <v>1</v>
      </c>
    </row>
    <row r="1775" spans="1:14">
      <c r="A1775" s="28">
        <v>43754</v>
      </c>
      <c r="B1775" s="28">
        <v>43753.833333333336</v>
      </c>
      <c r="C1775">
        <v>34964545</v>
      </c>
      <c r="D1775" t="s">
        <v>233</v>
      </c>
      <c r="G1775" t="s">
        <v>234</v>
      </c>
      <c r="I1775">
        <v>21.24</v>
      </c>
      <c r="J1775">
        <v>28.777840000000001</v>
      </c>
      <c r="K1775">
        <v>7.2880739999999999</v>
      </c>
      <c r="L1775">
        <v>0.25143199999999999</v>
      </c>
      <c r="M1775" t="b">
        <v>1</v>
      </c>
      <c r="N1775">
        <v>1</v>
      </c>
    </row>
    <row r="1776" spans="1:14">
      <c r="A1776" s="28">
        <v>43754.041666666664</v>
      </c>
      <c r="B1776" s="28">
        <v>43753.875</v>
      </c>
      <c r="C1776">
        <v>34964545</v>
      </c>
      <c r="D1776" t="s">
        <v>233</v>
      </c>
      <c r="G1776" t="s">
        <v>234</v>
      </c>
      <c r="I1776">
        <v>17.71</v>
      </c>
      <c r="J1776">
        <v>20.648492000000001</v>
      </c>
      <c r="K1776">
        <v>2.713606</v>
      </c>
      <c r="L1776">
        <v>0.224886</v>
      </c>
      <c r="M1776" t="b">
        <v>1</v>
      </c>
      <c r="N1776">
        <v>1</v>
      </c>
    </row>
    <row r="1777" spans="1:14">
      <c r="A1777" s="28">
        <v>43754.083333333336</v>
      </c>
      <c r="B1777" s="28">
        <v>43753.916666666664</v>
      </c>
      <c r="C1777">
        <v>34964545</v>
      </c>
      <c r="D1777" t="s">
        <v>233</v>
      </c>
      <c r="G1777" t="s">
        <v>234</v>
      </c>
      <c r="I1777">
        <v>16.47</v>
      </c>
      <c r="J1777">
        <v>17.504850000000001</v>
      </c>
      <c r="K1777">
        <v>0.798539</v>
      </c>
      <c r="L1777">
        <v>0.238811</v>
      </c>
      <c r="M1777" t="b">
        <v>1</v>
      </c>
      <c r="N1777">
        <v>1</v>
      </c>
    </row>
    <row r="1778" spans="1:14">
      <c r="A1778" s="28">
        <v>43754.125</v>
      </c>
      <c r="B1778" s="28">
        <v>43753.958333333336</v>
      </c>
      <c r="C1778">
        <v>34964545</v>
      </c>
      <c r="D1778" t="s">
        <v>233</v>
      </c>
      <c r="G1778" t="s">
        <v>234</v>
      </c>
      <c r="I1778">
        <v>17.14</v>
      </c>
      <c r="J1778">
        <v>18.355903000000001</v>
      </c>
      <c r="K1778">
        <v>0.95776899999999998</v>
      </c>
      <c r="L1778">
        <v>0.257301</v>
      </c>
      <c r="M1778" t="b">
        <v>1</v>
      </c>
      <c r="N1778">
        <v>1</v>
      </c>
    </row>
    <row r="1779" spans="1:14">
      <c r="A1779" s="28">
        <v>43754.166666666664</v>
      </c>
      <c r="B1779" s="28">
        <v>43754</v>
      </c>
      <c r="C1779">
        <v>34964545</v>
      </c>
      <c r="D1779" t="s">
        <v>233</v>
      </c>
      <c r="G1779" t="s">
        <v>234</v>
      </c>
      <c r="I1779">
        <v>14.99</v>
      </c>
      <c r="J1779">
        <v>15.193203</v>
      </c>
      <c r="K1779">
        <v>-7.5069999999999998E-3</v>
      </c>
      <c r="L1779">
        <v>0.21571000000000001</v>
      </c>
      <c r="M1779" t="b">
        <v>1</v>
      </c>
      <c r="N1779">
        <v>1</v>
      </c>
    </row>
    <row r="1780" spans="1:14">
      <c r="A1780" s="28">
        <v>43754.208333333336</v>
      </c>
      <c r="B1780" s="28">
        <v>43754.041666666664</v>
      </c>
      <c r="C1780">
        <v>34964545</v>
      </c>
      <c r="D1780" t="s">
        <v>233</v>
      </c>
      <c r="G1780" t="s">
        <v>234</v>
      </c>
      <c r="I1780">
        <v>14.39</v>
      </c>
      <c r="J1780">
        <v>14.605293</v>
      </c>
      <c r="K1780">
        <v>1.0052E-2</v>
      </c>
      <c r="L1780">
        <v>0.201907</v>
      </c>
      <c r="M1780" t="b">
        <v>1</v>
      </c>
      <c r="N1780">
        <v>1</v>
      </c>
    </row>
    <row r="1781" spans="1:14">
      <c r="A1781" s="28">
        <v>43754.25</v>
      </c>
      <c r="B1781" s="28">
        <v>43754.083333333336</v>
      </c>
      <c r="C1781">
        <v>34964545</v>
      </c>
      <c r="D1781" t="s">
        <v>233</v>
      </c>
      <c r="G1781" t="s">
        <v>234</v>
      </c>
      <c r="I1781">
        <v>13.62</v>
      </c>
      <c r="J1781">
        <v>13.794311</v>
      </c>
      <c r="K1781">
        <v>0</v>
      </c>
      <c r="L1781">
        <v>0.17097799999999999</v>
      </c>
      <c r="M1781" t="b">
        <v>1</v>
      </c>
      <c r="N1781">
        <v>1</v>
      </c>
    </row>
    <row r="1782" spans="1:14">
      <c r="A1782" s="28">
        <v>43754.291666666664</v>
      </c>
      <c r="B1782" s="28">
        <v>43754.125</v>
      </c>
      <c r="C1782">
        <v>34964545</v>
      </c>
      <c r="D1782" t="s">
        <v>233</v>
      </c>
      <c r="G1782" t="s">
        <v>234</v>
      </c>
      <c r="I1782">
        <v>13.57</v>
      </c>
      <c r="J1782">
        <v>13.738407</v>
      </c>
      <c r="K1782">
        <v>2.702E-3</v>
      </c>
      <c r="L1782">
        <v>0.17070399999999999</v>
      </c>
      <c r="M1782" t="b">
        <v>1</v>
      </c>
      <c r="N1782">
        <v>1</v>
      </c>
    </row>
    <row r="1783" spans="1:14">
      <c r="A1783" s="28">
        <v>43754.333333333336</v>
      </c>
      <c r="B1783" s="28">
        <v>43754.166666666664</v>
      </c>
      <c r="C1783">
        <v>34964545</v>
      </c>
      <c r="D1783" t="s">
        <v>233</v>
      </c>
      <c r="G1783" t="s">
        <v>234</v>
      </c>
      <c r="I1783">
        <v>14.6</v>
      </c>
      <c r="J1783">
        <v>14.849246000000001</v>
      </c>
      <c r="K1783">
        <v>5.0743000000000003E-2</v>
      </c>
      <c r="L1783">
        <v>0.20016900000000001</v>
      </c>
      <c r="M1783" t="b">
        <v>1</v>
      </c>
      <c r="N1783">
        <v>1</v>
      </c>
    </row>
    <row r="1784" spans="1:14">
      <c r="A1784" s="28">
        <v>43754.375</v>
      </c>
      <c r="B1784" s="28">
        <v>43754.208333333336</v>
      </c>
      <c r="C1784">
        <v>34964545</v>
      </c>
      <c r="D1784" t="s">
        <v>233</v>
      </c>
      <c r="G1784" t="s">
        <v>234</v>
      </c>
      <c r="I1784">
        <v>15.91</v>
      </c>
      <c r="J1784">
        <v>17.00582</v>
      </c>
      <c r="K1784">
        <v>0.90982099999999999</v>
      </c>
      <c r="L1784">
        <v>0.18266499999999999</v>
      </c>
      <c r="M1784" t="b">
        <v>1</v>
      </c>
      <c r="N1784">
        <v>1</v>
      </c>
    </row>
    <row r="1785" spans="1:14">
      <c r="A1785" s="28">
        <v>43754.416666666664</v>
      </c>
      <c r="B1785" s="28">
        <v>43754.25</v>
      </c>
      <c r="C1785">
        <v>34964545</v>
      </c>
      <c r="D1785" t="s">
        <v>233</v>
      </c>
      <c r="G1785" t="s">
        <v>234</v>
      </c>
      <c r="I1785">
        <v>18.5</v>
      </c>
      <c r="J1785">
        <v>19.862801999999999</v>
      </c>
      <c r="K1785">
        <v>1.1835119999999999</v>
      </c>
      <c r="L1785">
        <v>0.178457</v>
      </c>
      <c r="M1785" t="b">
        <v>1</v>
      </c>
      <c r="N1785">
        <v>1</v>
      </c>
    </row>
    <row r="1786" spans="1:14">
      <c r="A1786" s="28">
        <v>43754.458333333336</v>
      </c>
      <c r="B1786" s="28">
        <v>43754.291666666664</v>
      </c>
      <c r="C1786">
        <v>34964545</v>
      </c>
      <c r="D1786" t="s">
        <v>233</v>
      </c>
      <c r="G1786" t="s">
        <v>234</v>
      </c>
      <c r="I1786">
        <v>23.31</v>
      </c>
      <c r="J1786">
        <v>30.906323</v>
      </c>
      <c r="K1786">
        <v>7.3761010000000002</v>
      </c>
      <c r="L1786">
        <v>0.222722</v>
      </c>
      <c r="M1786" t="b">
        <v>1</v>
      </c>
      <c r="N1786">
        <v>1</v>
      </c>
    </row>
    <row r="1787" spans="1:14">
      <c r="A1787" s="28">
        <v>43754.5</v>
      </c>
      <c r="B1787" s="28">
        <v>43754.333333333336</v>
      </c>
      <c r="C1787">
        <v>34964545</v>
      </c>
      <c r="D1787" t="s">
        <v>233</v>
      </c>
      <c r="G1787" t="s">
        <v>234</v>
      </c>
      <c r="I1787">
        <v>27.49</v>
      </c>
      <c r="J1787">
        <v>38.105463</v>
      </c>
      <c r="K1787">
        <v>10.325467</v>
      </c>
      <c r="L1787">
        <v>0.290829</v>
      </c>
      <c r="M1787" t="b">
        <v>1</v>
      </c>
      <c r="N1787">
        <v>1</v>
      </c>
    </row>
    <row r="1788" spans="1:14">
      <c r="A1788" s="28">
        <v>43754.541666666664</v>
      </c>
      <c r="B1788" s="28">
        <v>43754.375</v>
      </c>
      <c r="C1788">
        <v>34964545</v>
      </c>
      <c r="D1788" t="s">
        <v>233</v>
      </c>
      <c r="G1788" t="s">
        <v>234</v>
      </c>
      <c r="I1788">
        <v>29.15</v>
      </c>
      <c r="J1788">
        <v>51.403502000000003</v>
      </c>
      <c r="K1788">
        <v>21.867982000000001</v>
      </c>
      <c r="L1788">
        <v>0.388853</v>
      </c>
      <c r="M1788" t="b">
        <v>1</v>
      </c>
      <c r="N1788">
        <v>1</v>
      </c>
    </row>
    <row r="1789" spans="1:14">
      <c r="A1789" s="28">
        <v>43754.583333333336</v>
      </c>
      <c r="B1789" s="28">
        <v>43754.416666666664</v>
      </c>
      <c r="C1789">
        <v>34964545</v>
      </c>
      <c r="D1789" t="s">
        <v>233</v>
      </c>
      <c r="G1789" t="s">
        <v>234</v>
      </c>
      <c r="I1789">
        <v>22.59</v>
      </c>
      <c r="J1789">
        <v>30.911629999999999</v>
      </c>
      <c r="K1789">
        <v>8.0045470000000005</v>
      </c>
      <c r="L1789">
        <v>0.314583</v>
      </c>
      <c r="M1789" t="b">
        <v>1</v>
      </c>
      <c r="N1789">
        <v>1</v>
      </c>
    </row>
    <row r="1790" spans="1:14">
      <c r="A1790" s="28">
        <v>43754.625</v>
      </c>
      <c r="B1790" s="28">
        <v>43754.458333333336</v>
      </c>
      <c r="C1790">
        <v>34964545</v>
      </c>
      <c r="D1790" t="s">
        <v>233</v>
      </c>
      <c r="G1790" t="s">
        <v>234</v>
      </c>
      <c r="I1790">
        <v>25.78</v>
      </c>
      <c r="J1790">
        <v>38.847144999999998</v>
      </c>
      <c r="K1790">
        <v>12.716395</v>
      </c>
      <c r="L1790">
        <v>0.35325000000000001</v>
      </c>
      <c r="M1790" t="b">
        <v>1</v>
      </c>
      <c r="N1790">
        <v>1</v>
      </c>
    </row>
    <row r="1791" spans="1:14">
      <c r="A1791" s="28">
        <v>43754.666666666664</v>
      </c>
      <c r="B1791" s="28">
        <v>43754.5</v>
      </c>
      <c r="C1791">
        <v>34964545</v>
      </c>
      <c r="D1791" t="s">
        <v>233</v>
      </c>
      <c r="G1791" t="s">
        <v>234</v>
      </c>
      <c r="I1791">
        <v>23.88</v>
      </c>
      <c r="J1791">
        <v>28.552282000000002</v>
      </c>
      <c r="K1791">
        <v>4.3795549999999999</v>
      </c>
      <c r="L1791">
        <v>0.29522599999999999</v>
      </c>
      <c r="M1791" t="b">
        <v>1</v>
      </c>
      <c r="N1791">
        <v>1</v>
      </c>
    </row>
    <row r="1792" spans="1:14">
      <c r="A1792" s="28">
        <v>43754.708333333336</v>
      </c>
      <c r="B1792" s="28">
        <v>43754.541666666664</v>
      </c>
      <c r="C1792">
        <v>34964545</v>
      </c>
      <c r="D1792" t="s">
        <v>233</v>
      </c>
      <c r="G1792" t="s">
        <v>234</v>
      </c>
      <c r="I1792">
        <v>25.62</v>
      </c>
      <c r="J1792">
        <v>33.714500999999998</v>
      </c>
      <c r="K1792">
        <v>7.8328749999999996</v>
      </c>
      <c r="L1792">
        <v>0.25912600000000002</v>
      </c>
      <c r="M1792" t="b">
        <v>1</v>
      </c>
      <c r="N1792">
        <v>1</v>
      </c>
    </row>
    <row r="1793" spans="1:14">
      <c r="A1793" s="28">
        <v>43754.75</v>
      </c>
      <c r="B1793" s="28">
        <v>43754.583333333336</v>
      </c>
      <c r="C1793">
        <v>34964545</v>
      </c>
      <c r="D1793" t="s">
        <v>233</v>
      </c>
      <c r="G1793" t="s">
        <v>234</v>
      </c>
      <c r="I1793">
        <v>23.68</v>
      </c>
      <c r="J1793">
        <v>31.826699000000001</v>
      </c>
      <c r="K1793">
        <v>7.9280980000000003</v>
      </c>
      <c r="L1793">
        <v>0.21526699999999999</v>
      </c>
      <c r="M1793" t="b">
        <v>1</v>
      </c>
      <c r="N1793">
        <v>1</v>
      </c>
    </row>
    <row r="1794" spans="1:14">
      <c r="A1794" s="28">
        <v>43754.791666666664</v>
      </c>
      <c r="B1794" s="28">
        <v>43754.625</v>
      </c>
      <c r="C1794">
        <v>34964545</v>
      </c>
      <c r="D1794" t="s">
        <v>233</v>
      </c>
      <c r="G1794" t="s">
        <v>234</v>
      </c>
      <c r="I1794">
        <v>21.73</v>
      </c>
      <c r="J1794">
        <v>26.691716</v>
      </c>
      <c r="K1794">
        <v>4.7923340000000003</v>
      </c>
      <c r="L1794">
        <v>0.166049</v>
      </c>
      <c r="M1794" t="b">
        <v>1</v>
      </c>
      <c r="N1794">
        <v>1</v>
      </c>
    </row>
    <row r="1795" spans="1:14">
      <c r="A1795" s="28">
        <v>43754.833333333336</v>
      </c>
      <c r="B1795" s="28">
        <v>43754.666666666664</v>
      </c>
      <c r="C1795">
        <v>34964545</v>
      </c>
      <c r="D1795" t="s">
        <v>233</v>
      </c>
      <c r="G1795" t="s">
        <v>234</v>
      </c>
      <c r="I1795">
        <v>20.399999999999999</v>
      </c>
      <c r="J1795">
        <v>20.681667000000001</v>
      </c>
      <c r="K1795">
        <v>0.17203099999999999</v>
      </c>
      <c r="L1795">
        <v>0.113803</v>
      </c>
      <c r="M1795" t="b">
        <v>1</v>
      </c>
      <c r="N1795">
        <v>1</v>
      </c>
    </row>
    <row r="1796" spans="1:14">
      <c r="A1796" s="28">
        <v>43754.875</v>
      </c>
      <c r="B1796" s="28">
        <v>43754.708333333336</v>
      </c>
      <c r="C1796">
        <v>34964545</v>
      </c>
      <c r="D1796" t="s">
        <v>233</v>
      </c>
      <c r="G1796" t="s">
        <v>234</v>
      </c>
      <c r="I1796">
        <v>22.03</v>
      </c>
      <c r="J1796">
        <v>22.210272</v>
      </c>
      <c r="K1796">
        <v>0.11006199999999999</v>
      </c>
      <c r="L1796">
        <v>7.3542999999999997E-2</v>
      </c>
      <c r="M1796" t="b">
        <v>1</v>
      </c>
      <c r="N1796">
        <v>1</v>
      </c>
    </row>
    <row r="1797" spans="1:14">
      <c r="A1797" s="28">
        <v>43754.916666666664</v>
      </c>
      <c r="B1797" s="28">
        <v>43754.75</v>
      </c>
      <c r="C1797">
        <v>34964545</v>
      </c>
      <c r="D1797" t="s">
        <v>233</v>
      </c>
      <c r="G1797" t="s">
        <v>234</v>
      </c>
      <c r="I1797">
        <v>27.94</v>
      </c>
      <c r="J1797">
        <v>28.206623</v>
      </c>
      <c r="K1797">
        <v>0.202458</v>
      </c>
      <c r="L1797">
        <v>6.9165000000000004E-2</v>
      </c>
      <c r="M1797" t="b">
        <v>1</v>
      </c>
      <c r="N1797">
        <v>1</v>
      </c>
    </row>
    <row r="1798" spans="1:14">
      <c r="A1798" s="28">
        <v>43754.958333333336</v>
      </c>
      <c r="B1798" s="28">
        <v>43754.791666666664</v>
      </c>
      <c r="C1798">
        <v>34964545</v>
      </c>
      <c r="D1798" t="s">
        <v>233</v>
      </c>
      <c r="G1798" t="s">
        <v>234</v>
      </c>
      <c r="I1798">
        <v>25.15</v>
      </c>
      <c r="J1798">
        <v>25.738741999999998</v>
      </c>
      <c r="K1798">
        <v>0.52976800000000002</v>
      </c>
      <c r="L1798">
        <v>6.3140000000000002E-2</v>
      </c>
      <c r="M1798" t="b">
        <v>1</v>
      </c>
      <c r="N1798">
        <v>1</v>
      </c>
    </row>
    <row r="1799" spans="1:14">
      <c r="A1799" s="28">
        <v>43755</v>
      </c>
      <c r="B1799" s="28">
        <v>43754.833333333336</v>
      </c>
      <c r="C1799">
        <v>34964545</v>
      </c>
      <c r="D1799" t="s">
        <v>233</v>
      </c>
      <c r="G1799" t="s">
        <v>234</v>
      </c>
      <c r="I1799">
        <v>24.65</v>
      </c>
      <c r="J1799">
        <v>33.817219999999999</v>
      </c>
      <c r="K1799">
        <v>8.9641099999999998</v>
      </c>
      <c r="L1799">
        <v>0.19977700000000001</v>
      </c>
      <c r="M1799" t="b">
        <v>1</v>
      </c>
      <c r="N1799">
        <v>1</v>
      </c>
    </row>
    <row r="1800" spans="1:14">
      <c r="A1800" s="28">
        <v>43755.041666666664</v>
      </c>
      <c r="B1800" s="28">
        <v>43754.875</v>
      </c>
      <c r="C1800">
        <v>34964545</v>
      </c>
      <c r="D1800" t="s">
        <v>233</v>
      </c>
      <c r="G1800" t="s">
        <v>234</v>
      </c>
      <c r="I1800">
        <v>22.08</v>
      </c>
      <c r="J1800">
        <v>27.996623</v>
      </c>
      <c r="K1800">
        <v>5.7096629999999999</v>
      </c>
      <c r="L1800">
        <v>0.20612800000000001</v>
      </c>
      <c r="M1800" t="b">
        <v>1</v>
      </c>
      <c r="N1800">
        <v>1</v>
      </c>
    </row>
    <row r="1801" spans="1:14">
      <c r="A1801" s="28">
        <v>43755.083333333336</v>
      </c>
      <c r="B1801" s="28">
        <v>43754.916666666664</v>
      </c>
      <c r="C1801">
        <v>34964545</v>
      </c>
      <c r="D1801" t="s">
        <v>233</v>
      </c>
      <c r="G1801" t="s">
        <v>234</v>
      </c>
      <c r="I1801">
        <v>19.61</v>
      </c>
      <c r="J1801">
        <v>23.003988</v>
      </c>
      <c r="K1801">
        <v>3.2261760000000002</v>
      </c>
      <c r="L1801">
        <v>0.16864499999999999</v>
      </c>
      <c r="M1801" t="b">
        <v>1</v>
      </c>
      <c r="N1801">
        <v>1</v>
      </c>
    </row>
    <row r="1802" spans="1:14">
      <c r="A1802" s="28">
        <v>43755.125</v>
      </c>
      <c r="B1802" s="28">
        <v>43754.958333333336</v>
      </c>
      <c r="C1802">
        <v>34964545</v>
      </c>
      <c r="D1802" t="s">
        <v>233</v>
      </c>
      <c r="G1802" t="s">
        <v>234</v>
      </c>
      <c r="I1802">
        <v>23.98</v>
      </c>
      <c r="J1802">
        <v>40.861899999999999</v>
      </c>
      <c r="K1802">
        <v>16.63871</v>
      </c>
      <c r="L1802">
        <v>0.24068999999999999</v>
      </c>
      <c r="M1802" t="b">
        <v>1</v>
      </c>
      <c r="N1802">
        <v>1</v>
      </c>
    </row>
    <row r="1803" spans="1:14">
      <c r="A1803" s="28">
        <v>43755.166666666664</v>
      </c>
      <c r="B1803" s="28">
        <v>43755</v>
      </c>
      <c r="C1803">
        <v>34964545</v>
      </c>
      <c r="D1803" t="s">
        <v>233</v>
      </c>
      <c r="G1803" t="s">
        <v>234</v>
      </c>
      <c r="I1803">
        <v>16.86</v>
      </c>
      <c r="J1803">
        <v>17.078913</v>
      </c>
      <c r="K1803">
        <v>6.4092999999999997E-2</v>
      </c>
      <c r="L1803">
        <v>0.15981999999999999</v>
      </c>
      <c r="M1803" t="b">
        <v>1</v>
      </c>
      <c r="N1803">
        <v>1</v>
      </c>
    </row>
    <row r="1804" spans="1:14">
      <c r="A1804" s="28">
        <v>43755.208333333336</v>
      </c>
      <c r="B1804" s="28">
        <v>43755.041666666664</v>
      </c>
      <c r="C1804">
        <v>34964545</v>
      </c>
      <c r="D1804" t="s">
        <v>233</v>
      </c>
      <c r="G1804" t="s">
        <v>234</v>
      </c>
      <c r="I1804">
        <v>16.78</v>
      </c>
      <c r="J1804">
        <v>16.849335</v>
      </c>
      <c r="K1804">
        <v>-6.3308000000000003E-2</v>
      </c>
      <c r="L1804">
        <v>0.13181000000000001</v>
      </c>
      <c r="M1804" t="b">
        <v>1</v>
      </c>
      <c r="N1804">
        <v>1</v>
      </c>
    </row>
    <row r="1805" spans="1:14">
      <c r="A1805" s="28">
        <v>43755.25</v>
      </c>
      <c r="B1805" s="28">
        <v>43755.083333333336</v>
      </c>
      <c r="C1805">
        <v>34964545</v>
      </c>
      <c r="D1805" t="s">
        <v>233</v>
      </c>
      <c r="G1805" t="s">
        <v>234</v>
      </c>
      <c r="I1805">
        <v>16.97</v>
      </c>
      <c r="J1805">
        <v>16.695043999999999</v>
      </c>
      <c r="K1805">
        <v>-0.40207599999999999</v>
      </c>
      <c r="L1805">
        <v>0.12878600000000001</v>
      </c>
      <c r="M1805" t="b">
        <v>1</v>
      </c>
      <c r="N1805">
        <v>1</v>
      </c>
    </row>
    <row r="1806" spans="1:14">
      <c r="A1806" s="28">
        <v>43755.291666666664</v>
      </c>
      <c r="B1806" s="28">
        <v>43755.125</v>
      </c>
      <c r="C1806">
        <v>34964545</v>
      </c>
      <c r="D1806" t="s">
        <v>233</v>
      </c>
      <c r="G1806" t="s">
        <v>234</v>
      </c>
      <c r="I1806">
        <v>16.43</v>
      </c>
      <c r="J1806">
        <v>15.528676000000001</v>
      </c>
      <c r="K1806">
        <v>-1.053917</v>
      </c>
      <c r="L1806">
        <v>0.15425900000000001</v>
      </c>
      <c r="M1806" t="b">
        <v>1</v>
      </c>
      <c r="N1806">
        <v>1</v>
      </c>
    </row>
    <row r="1807" spans="1:14">
      <c r="A1807" s="28">
        <v>43755.333333333336</v>
      </c>
      <c r="B1807" s="28">
        <v>43755.166666666664</v>
      </c>
      <c r="C1807">
        <v>34964545</v>
      </c>
      <c r="D1807" t="s">
        <v>233</v>
      </c>
      <c r="G1807" t="s">
        <v>234</v>
      </c>
      <c r="I1807">
        <v>19.309999999999999</v>
      </c>
      <c r="J1807">
        <v>17.993565</v>
      </c>
      <c r="K1807">
        <v>-1.4848049999999999</v>
      </c>
      <c r="L1807">
        <v>0.16670299999999999</v>
      </c>
      <c r="M1807" t="b">
        <v>1</v>
      </c>
      <c r="N1807">
        <v>1</v>
      </c>
    </row>
    <row r="1808" spans="1:14">
      <c r="A1808" s="28">
        <v>43755.375</v>
      </c>
      <c r="B1808" s="28">
        <v>43755.208333333336</v>
      </c>
      <c r="C1808">
        <v>34964545</v>
      </c>
      <c r="D1808" t="s">
        <v>233</v>
      </c>
      <c r="G1808" t="s">
        <v>234</v>
      </c>
      <c r="I1808">
        <v>29.29</v>
      </c>
      <c r="J1808">
        <v>30.87867</v>
      </c>
      <c r="K1808">
        <v>1.399213</v>
      </c>
      <c r="L1808">
        <v>0.18612400000000001</v>
      </c>
      <c r="M1808" t="b">
        <v>1</v>
      </c>
      <c r="N1808">
        <v>1</v>
      </c>
    </row>
    <row r="1809" spans="1:14">
      <c r="A1809" s="28">
        <v>43755.416666666664</v>
      </c>
      <c r="B1809" s="28">
        <v>43755.25</v>
      </c>
      <c r="C1809">
        <v>34964545</v>
      </c>
      <c r="D1809" t="s">
        <v>233</v>
      </c>
      <c r="G1809" t="s">
        <v>234</v>
      </c>
      <c r="I1809">
        <v>36.65</v>
      </c>
      <c r="J1809">
        <v>48.127507000000001</v>
      </c>
      <c r="K1809">
        <v>11.304548</v>
      </c>
      <c r="L1809">
        <v>0.170459</v>
      </c>
      <c r="M1809" t="b">
        <v>1</v>
      </c>
      <c r="N1809">
        <v>1</v>
      </c>
    </row>
    <row r="1810" spans="1:14">
      <c r="A1810" s="28">
        <v>43755.458333333336</v>
      </c>
      <c r="B1810" s="28">
        <v>43755.291666666664</v>
      </c>
      <c r="C1810">
        <v>34964545</v>
      </c>
      <c r="D1810" t="s">
        <v>233</v>
      </c>
      <c r="G1810" t="s">
        <v>234</v>
      </c>
      <c r="I1810">
        <v>22.34</v>
      </c>
      <c r="J1810">
        <v>22.130426</v>
      </c>
      <c r="K1810">
        <v>-0.22209799999999999</v>
      </c>
      <c r="L1810">
        <v>1.3357000000000001E-2</v>
      </c>
      <c r="M1810" t="b">
        <v>1</v>
      </c>
      <c r="N1810">
        <v>1</v>
      </c>
    </row>
    <row r="1811" spans="1:14">
      <c r="A1811" s="28">
        <v>43755.5</v>
      </c>
      <c r="B1811" s="28">
        <v>43755.333333333336</v>
      </c>
      <c r="C1811">
        <v>34964545</v>
      </c>
      <c r="D1811" t="s">
        <v>233</v>
      </c>
      <c r="G1811" t="s">
        <v>234</v>
      </c>
      <c r="I1811">
        <v>24.07</v>
      </c>
      <c r="J1811">
        <v>23.035803999999999</v>
      </c>
      <c r="K1811">
        <v>-0.93894</v>
      </c>
      <c r="L1811">
        <v>-9.9422999999999997E-2</v>
      </c>
      <c r="M1811" t="b">
        <v>1</v>
      </c>
      <c r="N1811">
        <v>1</v>
      </c>
    </row>
    <row r="1812" spans="1:14">
      <c r="A1812" s="28">
        <v>43755.541666666664</v>
      </c>
      <c r="B1812" s="28">
        <v>43755.375</v>
      </c>
      <c r="C1812">
        <v>34964545</v>
      </c>
      <c r="D1812" t="s">
        <v>233</v>
      </c>
      <c r="G1812" t="s">
        <v>234</v>
      </c>
      <c r="I1812">
        <v>24.48</v>
      </c>
      <c r="J1812">
        <v>24.150151999999999</v>
      </c>
      <c r="K1812">
        <v>-0.20465800000000001</v>
      </c>
      <c r="L1812">
        <v>-0.12185600000000001</v>
      </c>
      <c r="M1812" t="b">
        <v>1</v>
      </c>
      <c r="N1812">
        <v>1</v>
      </c>
    </row>
    <row r="1813" spans="1:14">
      <c r="A1813" s="28">
        <v>43755.583333333336</v>
      </c>
      <c r="B1813" s="28">
        <v>43755.416666666664</v>
      </c>
      <c r="C1813">
        <v>34964545</v>
      </c>
      <c r="D1813" t="s">
        <v>233</v>
      </c>
      <c r="G1813" t="s">
        <v>234</v>
      </c>
      <c r="I1813">
        <v>22.77</v>
      </c>
      <c r="J1813">
        <v>22.166045</v>
      </c>
      <c r="K1813">
        <v>-0.420346</v>
      </c>
      <c r="L1813">
        <v>-0.18110899999999999</v>
      </c>
      <c r="M1813" t="b">
        <v>1</v>
      </c>
      <c r="N1813">
        <v>1</v>
      </c>
    </row>
    <row r="1814" spans="1:14">
      <c r="A1814" s="28">
        <v>43755.625</v>
      </c>
      <c r="B1814" s="28">
        <v>43755.458333333336</v>
      </c>
      <c r="C1814">
        <v>34964545</v>
      </c>
      <c r="D1814" t="s">
        <v>233</v>
      </c>
      <c r="G1814" t="s">
        <v>234</v>
      </c>
      <c r="I1814">
        <v>21.91</v>
      </c>
      <c r="J1814">
        <v>21.588642</v>
      </c>
      <c r="K1814">
        <v>-0.196579</v>
      </c>
      <c r="L1814">
        <v>-0.125612</v>
      </c>
      <c r="M1814" t="b">
        <v>1</v>
      </c>
      <c r="N1814">
        <v>1</v>
      </c>
    </row>
    <row r="1815" spans="1:14">
      <c r="A1815" s="28">
        <v>43755.666666666664</v>
      </c>
      <c r="B1815" s="28">
        <v>43755.5</v>
      </c>
      <c r="C1815">
        <v>34964545</v>
      </c>
      <c r="D1815" t="s">
        <v>233</v>
      </c>
      <c r="G1815" t="s">
        <v>234</v>
      </c>
      <c r="I1815">
        <v>22.72</v>
      </c>
      <c r="J1815">
        <v>22.252610000000001</v>
      </c>
      <c r="K1815">
        <v>-0.36430499999999999</v>
      </c>
      <c r="L1815">
        <v>-0.10141799999999999</v>
      </c>
      <c r="M1815" t="b">
        <v>1</v>
      </c>
      <c r="N1815">
        <v>1</v>
      </c>
    </row>
    <row r="1816" spans="1:14">
      <c r="A1816" s="28">
        <v>43755.708333333336</v>
      </c>
      <c r="B1816" s="28">
        <v>43755.541666666664</v>
      </c>
      <c r="C1816">
        <v>34964545</v>
      </c>
      <c r="D1816" t="s">
        <v>233</v>
      </c>
      <c r="G1816" t="s">
        <v>234</v>
      </c>
      <c r="I1816">
        <v>25.45</v>
      </c>
      <c r="J1816">
        <v>24.248650999999999</v>
      </c>
      <c r="K1816">
        <v>-1.109945</v>
      </c>
      <c r="L1816">
        <v>-9.1403999999999999E-2</v>
      </c>
      <c r="M1816" t="b">
        <v>1</v>
      </c>
      <c r="N1816">
        <v>1</v>
      </c>
    </row>
    <row r="1817" spans="1:14">
      <c r="A1817" s="28">
        <v>43755.75</v>
      </c>
      <c r="B1817" s="28">
        <v>43755.583333333336</v>
      </c>
      <c r="C1817">
        <v>34964545</v>
      </c>
      <c r="D1817" t="s">
        <v>233</v>
      </c>
      <c r="G1817" t="s">
        <v>234</v>
      </c>
      <c r="I1817">
        <v>20.32</v>
      </c>
      <c r="J1817">
        <v>20.040510999999999</v>
      </c>
      <c r="K1817">
        <v>-0.25086900000000001</v>
      </c>
      <c r="L1817">
        <v>-3.0287000000000001E-2</v>
      </c>
      <c r="M1817" t="b">
        <v>1</v>
      </c>
      <c r="N1817">
        <v>1</v>
      </c>
    </row>
    <row r="1818" spans="1:14">
      <c r="A1818" s="28">
        <v>43755.791666666664</v>
      </c>
      <c r="B1818" s="28">
        <v>43755.625</v>
      </c>
      <c r="C1818">
        <v>34964545</v>
      </c>
      <c r="D1818" t="s">
        <v>233</v>
      </c>
      <c r="G1818" t="s">
        <v>234</v>
      </c>
      <c r="I1818">
        <v>20.84</v>
      </c>
      <c r="J1818">
        <v>20.559237</v>
      </c>
      <c r="K1818">
        <v>-0.266565</v>
      </c>
      <c r="L1818">
        <v>-1.4199E-2</v>
      </c>
      <c r="M1818" t="b">
        <v>1</v>
      </c>
      <c r="N1818">
        <v>1</v>
      </c>
    </row>
    <row r="1819" spans="1:14">
      <c r="A1819" s="28">
        <v>43755.833333333336</v>
      </c>
      <c r="B1819" s="28">
        <v>43755.666666666664</v>
      </c>
      <c r="C1819">
        <v>34964545</v>
      </c>
      <c r="D1819" t="s">
        <v>233</v>
      </c>
      <c r="G1819" t="s">
        <v>234</v>
      </c>
      <c r="I1819">
        <v>23.2</v>
      </c>
      <c r="J1819">
        <v>22.639229</v>
      </c>
      <c r="K1819">
        <v>-0.51785300000000001</v>
      </c>
      <c r="L1819">
        <v>-4.3751999999999999E-2</v>
      </c>
      <c r="M1819" t="b">
        <v>1</v>
      </c>
      <c r="N1819">
        <v>1</v>
      </c>
    </row>
    <row r="1820" spans="1:14">
      <c r="A1820" s="28">
        <v>43755.875</v>
      </c>
      <c r="B1820" s="28">
        <v>43755.708333333336</v>
      </c>
      <c r="C1820">
        <v>34964545</v>
      </c>
      <c r="D1820" t="s">
        <v>233</v>
      </c>
      <c r="G1820" t="s">
        <v>234</v>
      </c>
      <c r="I1820">
        <v>22.85</v>
      </c>
      <c r="J1820">
        <v>22.599554999999999</v>
      </c>
      <c r="K1820">
        <v>-0.277945</v>
      </c>
      <c r="L1820">
        <v>3.2500000000000001E-2</v>
      </c>
      <c r="M1820" t="b">
        <v>1</v>
      </c>
      <c r="N1820">
        <v>1</v>
      </c>
    </row>
    <row r="1821" spans="1:14">
      <c r="A1821" s="28">
        <v>43755.916666666664</v>
      </c>
      <c r="B1821" s="28">
        <v>43755.75</v>
      </c>
      <c r="C1821">
        <v>34964545</v>
      </c>
      <c r="D1821" t="s">
        <v>233</v>
      </c>
      <c r="G1821" t="s">
        <v>234</v>
      </c>
      <c r="I1821">
        <v>41.32</v>
      </c>
      <c r="J1821">
        <v>40.771084000000002</v>
      </c>
      <c r="K1821">
        <v>-0.790238</v>
      </c>
      <c r="L1821">
        <v>0.24548800000000001</v>
      </c>
      <c r="M1821" t="b">
        <v>1</v>
      </c>
      <c r="N1821">
        <v>1</v>
      </c>
    </row>
    <row r="1822" spans="1:14">
      <c r="A1822" s="28">
        <v>43755.958333333336</v>
      </c>
      <c r="B1822" s="28">
        <v>43755.791666666664</v>
      </c>
      <c r="C1822">
        <v>34964545</v>
      </c>
      <c r="D1822" t="s">
        <v>233</v>
      </c>
      <c r="G1822" t="s">
        <v>234</v>
      </c>
      <c r="I1822">
        <v>30.19</v>
      </c>
      <c r="J1822">
        <v>29.201882999999999</v>
      </c>
      <c r="K1822">
        <v>-1.221185</v>
      </c>
      <c r="L1822">
        <v>0.22890099999999999</v>
      </c>
      <c r="M1822" t="b">
        <v>1</v>
      </c>
      <c r="N1822">
        <v>1</v>
      </c>
    </row>
    <row r="1823" spans="1:14">
      <c r="A1823" s="28">
        <v>43756</v>
      </c>
      <c r="B1823" s="28">
        <v>43755.833333333336</v>
      </c>
      <c r="C1823">
        <v>34964545</v>
      </c>
      <c r="D1823" t="s">
        <v>233</v>
      </c>
      <c r="G1823" t="s">
        <v>234</v>
      </c>
      <c r="I1823">
        <v>40.729999999999997</v>
      </c>
      <c r="J1823">
        <v>41.201273</v>
      </c>
      <c r="K1823">
        <v>0.17147299999999999</v>
      </c>
      <c r="L1823">
        <v>0.30146699999999998</v>
      </c>
      <c r="M1823" t="b">
        <v>1</v>
      </c>
      <c r="N1823">
        <v>1</v>
      </c>
    </row>
    <row r="1824" spans="1:14">
      <c r="A1824" s="28">
        <v>43756.041666666664</v>
      </c>
      <c r="B1824" s="28">
        <v>43755.875</v>
      </c>
      <c r="C1824">
        <v>34964545</v>
      </c>
      <c r="D1824" t="s">
        <v>233</v>
      </c>
      <c r="G1824" t="s">
        <v>234</v>
      </c>
      <c r="I1824">
        <v>25.51</v>
      </c>
      <c r="J1824">
        <v>25.532957</v>
      </c>
      <c r="K1824">
        <v>-0.22587099999999999</v>
      </c>
      <c r="L1824">
        <v>0.252162</v>
      </c>
      <c r="M1824" t="b">
        <v>1</v>
      </c>
      <c r="N1824">
        <v>1</v>
      </c>
    </row>
    <row r="1825" spans="1:14">
      <c r="A1825" s="28">
        <v>43756.083333333336</v>
      </c>
      <c r="B1825" s="28">
        <v>43755.916666666664</v>
      </c>
      <c r="C1825">
        <v>34964545</v>
      </c>
      <c r="D1825" t="s">
        <v>233</v>
      </c>
      <c r="G1825" t="s">
        <v>234</v>
      </c>
      <c r="I1825">
        <v>23.58</v>
      </c>
      <c r="J1825">
        <v>24.115369000000001</v>
      </c>
      <c r="K1825">
        <v>0.36187599999999998</v>
      </c>
      <c r="L1825">
        <v>0.170159</v>
      </c>
      <c r="M1825" t="b">
        <v>1</v>
      </c>
      <c r="N1825">
        <v>1</v>
      </c>
    </row>
    <row r="1826" spans="1:14">
      <c r="A1826" s="28">
        <v>43756.125</v>
      </c>
      <c r="B1826" s="28">
        <v>43755.958333333336</v>
      </c>
      <c r="C1826">
        <v>34964545</v>
      </c>
      <c r="D1826" t="s">
        <v>233</v>
      </c>
      <c r="G1826" t="s">
        <v>234</v>
      </c>
      <c r="I1826">
        <v>20.02</v>
      </c>
      <c r="J1826">
        <v>20.547473</v>
      </c>
      <c r="K1826">
        <v>0.37544</v>
      </c>
      <c r="L1826">
        <v>0.1512</v>
      </c>
      <c r="M1826" t="b">
        <v>1</v>
      </c>
      <c r="N1826">
        <v>1</v>
      </c>
    </row>
    <row r="1827" spans="1:14">
      <c r="A1827" s="28">
        <v>43756.166666666664</v>
      </c>
      <c r="B1827" s="28">
        <v>43756</v>
      </c>
      <c r="C1827">
        <v>34964545</v>
      </c>
      <c r="D1827" t="s">
        <v>233</v>
      </c>
      <c r="G1827" t="s">
        <v>234</v>
      </c>
      <c r="I1827">
        <v>18.82</v>
      </c>
      <c r="J1827">
        <v>19.224108000000001</v>
      </c>
      <c r="K1827">
        <v>0.19591600000000001</v>
      </c>
      <c r="L1827">
        <v>0.20402500000000001</v>
      </c>
      <c r="M1827" t="b">
        <v>1</v>
      </c>
      <c r="N1827">
        <v>1</v>
      </c>
    </row>
    <row r="1828" spans="1:14">
      <c r="A1828" s="28">
        <v>43756.208333333336</v>
      </c>
      <c r="B1828" s="28">
        <v>43756.041666666664</v>
      </c>
      <c r="C1828">
        <v>34964545</v>
      </c>
      <c r="D1828" t="s">
        <v>233</v>
      </c>
      <c r="G1828" t="s">
        <v>234</v>
      </c>
      <c r="I1828">
        <v>19.09</v>
      </c>
      <c r="J1828">
        <v>21.034503000000001</v>
      </c>
      <c r="K1828">
        <v>1.722154</v>
      </c>
      <c r="L1828">
        <v>0.22068299999999999</v>
      </c>
      <c r="M1828" t="b">
        <v>1</v>
      </c>
      <c r="N1828">
        <v>1</v>
      </c>
    </row>
    <row r="1829" spans="1:14">
      <c r="A1829" s="28">
        <v>43756.25</v>
      </c>
      <c r="B1829" s="28">
        <v>43756.083333333336</v>
      </c>
      <c r="C1829">
        <v>34964545</v>
      </c>
      <c r="D1829" t="s">
        <v>233</v>
      </c>
      <c r="G1829" t="s">
        <v>234</v>
      </c>
      <c r="I1829">
        <v>16.87</v>
      </c>
      <c r="J1829">
        <v>19.607557</v>
      </c>
      <c r="K1829">
        <v>2.5485060000000002</v>
      </c>
      <c r="L1829">
        <v>0.192384</v>
      </c>
      <c r="M1829" t="b">
        <v>1</v>
      </c>
      <c r="N1829">
        <v>1</v>
      </c>
    </row>
    <row r="1830" spans="1:14">
      <c r="A1830" s="28">
        <v>43756.291666666664</v>
      </c>
      <c r="B1830" s="28">
        <v>43756.125</v>
      </c>
      <c r="C1830">
        <v>34964545</v>
      </c>
      <c r="D1830" t="s">
        <v>233</v>
      </c>
      <c r="G1830" t="s">
        <v>234</v>
      </c>
      <c r="I1830">
        <v>18.45</v>
      </c>
      <c r="J1830">
        <v>21.091695000000001</v>
      </c>
      <c r="K1830">
        <v>2.4384199999999998</v>
      </c>
      <c r="L1830">
        <v>0.20410800000000001</v>
      </c>
      <c r="M1830" t="b">
        <v>1</v>
      </c>
      <c r="N1830">
        <v>1</v>
      </c>
    </row>
    <row r="1831" spans="1:14">
      <c r="A1831" s="28">
        <v>43756.333333333336</v>
      </c>
      <c r="B1831" s="28">
        <v>43756.166666666664</v>
      </c>
      <c r="C1831">
        <v>34964545</v>
      </c>
      <c r="D1831" t="s">
        <v>233</v>
      </c>
      <c r="G1831" t="s">
        <v>234</v>
      </c>
      <c r="I1831">
        <v>21.51</v>
      </c>
      <c r="J1831">
        <v>25.880125</v>
      </c>
      <c r="K1831">
        <v>4.1420510000000004</v>
      </c>
      <c r="L1831">
        <v>0.228907</v>
      </c>
      <c r="M1831" t="b">
        <v>1</v>
      </c>
      <c r="N1831">
        <v>1</v>
      </c>
    </row>
    <row r="1832" spans="1:14">
      <c r="A1832" s="28">
        <v>43756.375</v>
      </c>
      <c r="B1832" s="28">
        <v>43756.208333333336</v>
      </c>
      <c r="C1832">
        <v>34964545</v>
      </c>
      <c r="D1832" t="s">
        <v>233</v>
      </c>
      <c r="G1832" t="s">
        <v>234</v>
      </c>
      <c r="I1832">
        <v>21.82</v>
      </c>
      <c r="J1832">
        <v>27.271381000000002</v>
      </c>
      <c r="K1832">
        <v>5.296246</v>
      </c>
      <c r="L1832">
        <v>0.15096899999999999</v>
      </c>
      <c r="M1832" t="b">
        <v>1</v>
      </c>
      <c r="N1832">
        <v>1</v>
      </c>
    </row>
    <row r="1833" spans="1:14">
      <c r="A1833" s="28">
        <v>43756.416666666664</v>
      </c>
      <c r="B1833" s="28">
        <v>43756.25</v>
      </c>
      <c r="C1833">
        <v>34964545</v>
      </c>
      <c r="D1833" t="s">
        <v>233</v>
      </c>
      <c r="G1833" t="s">
        <v>234</v>
      </c>
      <c r="I1833">
        <v>34.14</v>
      </c>
      <c r="J1833">
        <v>37.486406000000002</v>
      </c>
      <c r="K1833">
        <v>3.1614779999999998</v>
      </c>
      <c r="L1833">
        <v>0.18576100000000001</v>
      </c>
      <c r="M1833" t="b">
        <v>1</v>
      </c>
      <c r="N1833">
        <v>1</v>
      </c>
    </row>
    <row r="1834" spans="1:14">
      <c r="A1834" s="28">
        <v>43756.458333333336</v>
      </c>
      <c r="B1834" s="28">
        <v>43756.291666666664</v>
      </c>
      <c r="C1834">
        <v>34964545</v>
      </c>
      <c r="D1834" t="s">
        <v>233</v>
      </c>
      <c r="G1834" t="s">
        <v>234</v>
      </c>
      <c r="I1834">
        <v>67.52</v>
      </c>
      <c r="J1834">
        <v>75.316142999999997</v>
      </c>
      <c r="K1834">
        <v>7.4226070000000002</v>
      </c>
      <c r="L1834">
        <v>0.37186900000000001</v>
      </c>
      <c r="M1834" t="b">
        <v>1</v>
      </c>
      <c r="N1834">
        <v>1</v>
      </c>
    </row>
    <row r="1835" spans="1:14">
      <c r="A1835" s="28">
        <v>43756.5</v>
      </c>
      <c r="B1835" s="28">
        <v>43756.333333333336</v>
      </c>
      <c r="C1835">
        <v>34964545</v>
      </c>
      <c r="D1835" t="s">
        <v>233</v>
      </c>
      <c r="G1835" t="s">
        <v>234</v>
      </c>
      <c r="I1835">
        <v>32.520000000000003</v>
      </c>
      <c r="J1835">
        <v>31.966266000000001</v>
      </c>
      <c r="K1835">
        <v>-0.64780599999999999</v>
      </c>
      <c r="L1835">
        <v>9.4905000000000003E-2</v>
      </c>
      <c r="M1835" t="b">
        <v>1</v>
      </c>
      <c r="N1835">
        <v>1</v>
      </c>
    </row>
    <row r="1836" spans="1:14">
      <c r="A1836" s="28">
        <v>43756.541666666664</v>
      </c>
      <c r="B1836" s="28">
        <v>43756.375</v>
      </c>
      <c r="C1836">
        <v>34964545</v>
      </c>
      <c r="D1836" t="s">
        <v>233</v>
      </c>
      <c r="G1836" t="s">
        <v>234</v>
      </c>
      <c r="I1836">
        <v>23.94</v>
      </c>
      <c r="J1836">
        <v>23.676759000000001</v>
      </c>
      <c r="K1836">
        <v>-0.15670700000000001</v>
      </c>
      <c r="L1836">
        <v>-0.107367</v>
      </c>
      <c r="M1836" t="b">
        <v>1</v>
      </c>
      <c r="N1836">
        <v>1</v>
      </c>
    </row>
    <row r="1837" spans="1:14">
      <c r="A1837" s="28">
        <v>43756.583333333336</v>
      </c>
      <c r="B1837" s="28">
        <v>43756.416666666664</v>
      </c>
      <c r="C1837">
        <v>34964545</v>
      </c>
      <c r="D1837" t="s">
        <v>233</v>
      </c>
      <c r="G1837" t="s">
        <v>234</v>
      </c>
      <c r="I1837">
        <v>24.16</v>
      </c>
      <c r="J1837">
        <v>23.791191000000001</v>
      </c>
      <c r="K1837">
        <v>-0.218443</v>
      </c>
      <c r="L1837">
        <v>-0.152033</v>
      </c>
      <c r="M1837" t="b">
        <v>1</v>
      </c>
      <c r="N1837">
        <v>1</v>
      </c>
    </row>
    <row r="1838" spans="1:14">
      <c r="A1838" s="28">
        <v>43756.625</v>
      </c>
      <c r="B1838" s="28">
        <v>43756.458333333336</v>
      </c>
      <c r="C1838">
        <v>34964545</v>
      </c>
      <c r="D1838" t="s">
        <v>233</v>
      </c>
      <c r="G1838" t="s">
        <v>234</v>
      </c>
      <c r="I1838">
        <v>21.74</v>
      </c>
      <c r="J1838">
        <v>21.68357</v>
      </c>
      <c r="K1838">
        <v>-5.9299999999999999E-4</v>
      </c>
      <c r="L1838">
        <v>-5.4170999999999997E-2</v>
      </c>
      <c r="M1838" t="b">
        <v>1</v>
      </c>
      <c r="N1838">
        <v>1</v>
      </c>
    </row>
    <row r="1839" spans="1:14">
      <c r="A1839" s="28">
        <v>43756.666666666664</v>
      </c>
      <c r="B1839" s="28">
        <v>43756.5</v>
      </c>
      <c r="C1839">
        <v>34964545</v>
      </c>
      <c r="D1839" t="s">
        <v>233</v>
      </c>
      <c r="G1839" t="s">
        <v>234</v>
      </c>
      <c r="I1839">
        <v>21.03</v>
      </c>
      <c r="J1839">
        <v>21.221249</v>
      </c>
      <c r="K1839">
        <v>0.210093</v>
      </c>
      <c r="L1839">
        <v>-2.2178E-2</v>
      </c>
      <c r="M1839" t="b">
        <v>1</v>
      </c>
      <c r="N1839">
        <v>1</v>
      </c>
    </row>
    <row r="1840" spans="1:14">
      <c r="A1840" s="28">
        <v>43756.708333333336</v>
      </c>
      <c r="B1840" s="28">
        <v>43756.541666666664</v>
      </c>
      <c r="C1840">
        <v>34964545</v>
      </c>
      <c r="D1840" t="s">
        <v>233</v>
      </c>
      <c r="G1840" t="s">
        <v>234</v>
      </c>
      <c r="I1840">
        <v>30.98</v>
      </c>
      <c r="J1840">
        <v>29.435842999999998</v>
      </c>
      <c r="K1840">
        <v>-1.5351520000000001</v>
      </c>
      <c r="L1840">
        <v>-1.1505E-2</v>
      </c>
      <c r="M1840" t="b">
        <v>1</v>
      </c>
      <c r="N1840">
        <v>1</v>
      </c>
    </row>
    <row r="1841" spans="1:14">
      <c r="A1841" s="28">
        <v>43756.75</v>
      </c>
      <c r="B1841" s="28">
        <v>43756.583333333336</v>
      </c>
      <c r="C1841">
        <v>34964545</v>
      </c>
      <c r="D1841" t="s">
        <v>233</v>
      </c>
      <c r="G1841" t="s">
        <v>234</v>
      </c>
      <c r="I1841">
        <v>20.010000000000002</v>
      </c>
      <c r="J1841">
        <v>19.437010999999998</v>
      </c>
      <c r="K1841">
        <v>-0.61020099999999999</v>
      </c>
      <c r="L1841">
        <v>4.1377999999999998E-2</v>
      </c>
      <c r="M1841" t="b">
        <v>1</v>
      </c>
      <c r="N1841">
        <v>1</v>
      </c>
    </row>
    <row r="1842" spans="1:14">
      <c r="A1842" s="28">
        <v>43756.791666666664</v>
      </c>
      <c r="B1842" s="28">
        <v>43756.625</v>
      </c>
      <c r="C1842">
        <v>34964545</v>
      </c>
      <c r="D1842" t="s">
        <v>233</v>
      </c>
      <c r="G1842" t="s">
        <v>234</v>
      </c>
      <c r="I1842">
        <v>19.27</v>
      </c>
      <c r="J1842">
        <v>19.747596000000001</v>
      </c>
      <c r="K1842">
        <v>0.41475800000000002</v>
      </c>
      <c r="L1842">
        <v>6.4505000000000007E-2</v>
      </c>
      <c r="M1842" t="b">
        <v>1</v>
      </c>
      <c r="N1842">
        <v>1</v>
      </c>
    </row>
    <row r="1843" spans="1:14">
      <c r="A1843" s="28">
        <v>43756.833333333336</v>
      </c>
      <c r="B1843" s="28">
        <v>43756.666666666664</v>
      </c>
      <c r="C1843">
        <v>34964545</v>
      </c>
      <c r="D1843" t="s">
        <v>233</v>
      </c>
      <c r="G1843" t="s">
        <v>234</v>
      </c>
      <c r="I1843">
        <v>19.850000000000001</v>
      </c>
      <c r="J1843">
        <v>20.886554</v>
      </c>
      <c r="K1843">
        <v>0.92241899999999999</v>
      </c>
      <c r="L1843">
        <v>0.115801</v>
      </c>
      <c r="M1843" t="b">
        <v>1</v>
      </c>
      <c r="N1843">
        <v>1</v>
      </c>
    </row>
    <row r="1844" spans="1:14">
      <c r="A1844" s="28">
        <v>43756.875</v>
      </c>
      <c r="B1844" s="28">
        <v>43756.708333333336</v>
      </c>
      <c r="C1844">
        <v>34964545</v>
      </c>
      <c r="D1844" t="s">
        <v>233</v>
      </c>
      <c r="G1844" t="s">
        <v>234</v>
      </c>
      <c r="I1844">
        <v>21.88</v>
      </c>
      <c r="J1844">
        <v>23.267375999999999</v>
      </c>
      <c r="K1844">
        <v>1.1871240000000001</v>
      </c>
      <c r="L1844">
        <v>0.19941900000000001</v>
      </c>
      <c r="M1844" t="b">
        <v>1</v>
      </c>
      <c r="N1844">
        <v>1</v>
      </c>
    </row>
    <row r="1845" spans="1:14">
      <c r="A1845" s="28">
        <v>43756.916666666664</v>
      </c>
      <c r="B1845" s="28">
        <v>43756.75</v>
      </c>
      <c r="C1845">
        <v>34964545</v>
      </c>
      <c r="D1845" t="s">
        <v>233</v>
      </c>
      <c r="G1845" t="s">
        <v>234</v>
      </c>
      <c r="I1845">
        <v>23.25</v>
      </c>
      <c r="J1845">
        <v>24.247382000000002</v>
      </c>
      <c r="K1845">
        <v>0.70858600000000005</v>
      </c>
      <c r="L1845">
        <v>0.290462</v>
      </c>
      <c r="M1845" t="b">
        <v>1</v>
      </c>
      <c r="N1845">
        <v>1</v>
      </c>
    </row>
    <row r="1846" spans="1:14">
      <c r="A1846" s="28">
        <v>43756.958333333336</v>
      </c>
      <c r="B1846" s="28">
        <v>43756.791666666664</v>
      </c>
      <c r="C1846">
        <v>34964545</v>
      </c>
      <c r="D1846" t="s">
        <v>233</v>
      </c>
      <c r="G1846" t="s">
        <v>234</v>
      </c>
      <c r="I1846">
        <v>27.06</v>
      </c>
      <c r="J1846">
        <v>29.066364</v>
      </c>
      <c r="K1846">
        <v>1.647389</v>
      </c>
      <c r="L1846">
        <v>0.35814200000000002</v>
      </c>
      <c r="M1846" t="b">
        <v>1</v>
      </c>
      <c r="N1846">
        <v>1</v>
      </c>
    </row>
    <row r="1847" spans="1:14">
      <c r="A1847" s="28">
        <v>43757</v>
      </c>
      <c r="B1847" s="28">
        <v>43756.833333333336</v>
      </c>
      <c r="C1847">
        <v>34964545</v>
      </c>
      <c r="D1847" t="s">
        <v>233</v>
      </c>
      <c r="G1847" t="s">
        <v>234</v>
      </c>
      <c r="I1847">
        <v>18.760000000000002</v>
      </c>
      <c r="J1847">
        <v>21.938949000000001</v>
      </c>
      <c r="K1847">
        <v>2.9408650000000001</v>
      </c>
      <c r="L1847">
        <v>0.23974999999999999</v>
      </c>
      <c r="M1847" t="b">
        <v>1</v>
      </c>
      <c r="N1847">
        <v>1</v>
      </c>
    </row>
    <row r="1848" spans="1:14">
      <c r="A1848" s="28">
        <v>43757.041666666664</v>
      </c>
      <c r="B1848" s="28">
        <v>43756.875</v>
      </c>
      <c r="C1848">
        <v>34964545</v>
      </c>
      <c r="D1848" t="s">
        <v>233</v>
      </c>
      <c r="G1848" t="s">
        <v>234</v>
      </c>
      <c r="I1848">
        <v>20.58</v>
      </c>
      <c r="J1848">
        <v>24.62331</v>
      </c>
      <c r="K1848">
        <v>3.7209720000000002</v>
      </c>
      <c r="L1848">
        <v>0.32733800000000002</v>
      </c>
      <c r="M1848" t="b">
        <v>1</v>
      </c>
      <c r="N1848">
        <v>1</v>
      </c>
    </row>
    <row r="1849" spans="1:14">
      <c r="A1849" s="28">
        <v>43757.083333333336</v>
      </c>
      <c r="B1849" s="28">
        <v>43756.916666666664</v>
      </c>
      <c r="C1849">
        <v>34964545</v>
      </c>
      <c r="D1849" t="s">
        <v>233</v>
      </c>
      <c r="G1849" t="s">
        <v>234</v>
      </c>
      <c r="I1849">
        <v>25.8</v>
      </c>
      <c r="J1849">
        <v>29.958677999999999</v>
      </c>
      <c r="K1849">
        <v>3.7194600000000002</v>
      </c>
      <c r="L1849">
        <v>0.440884</v>
      </c>
      <c r="M1849" t="b">
        <v>1</v>
      </c>
      <c r="N1849">
        <v>1</v>
      </c>
    </row>
    <row r="1850" spans="1:14">
      <c r="A1850" s="28">
        <v>43757.125</v>
      </c>
      <c r="B1850" s="28">
        <v>43756.958333333336</v>
      </c>
      <c r="C1850">
        <v>34964545</v>
      </c>
      <c r="D1850" t="s">
        <v>233</v>
      </c>
      <c r="G1850" t="s">
        <v>234</v>
      </c>
      <c r="I1850">
        <v>21.46</v>
      </c>
      <c r="J1850">
        <v>26.100815999999998</v>
      </c>
      <c r="K1850">
        <v>4.25793</v>
      </c>
      <c r="L1850">
        <v>0.379552</v>
      </c>
      <c r="M1850" t="b">
        <v>1</v>
      </c>
      <c r="N1850">
        <v>1</v>
      </c>
    </row>
    <row r="1851" spans="1:14">
      <c r="A1851" s="28">
        <v>43757.166666666664</v>
      </c>
      <c r="B1851" s="28">
        <v>43757</v>
      </c>
      <c r="C1851">
        <v>34964545</v>
      </c>
      <c r="D1851" t="s">
        <v>233</v>
      </c>
      <c r="G1851" t="s">
        <v>234</v>
      </c>
      <c r="I1851">
        <v>16.63</v>
      </c>
      <c r="J1851">
        <v>20.634433999999999</v>
      </c>
      <c r="K1851">
        <v>3.7437559999999999</v>
      </c>
      <c r="L1851">
        <v>0.25734499999999999</v>
      </c>
      <c r="M1851" t="b">
        <v>1</v>
      </c>
      <c r="N1851">
        <v>1</v>
      </c>
    </row>
    <row r="1852" spans="1:14">
      <c r="A1852" s="28">
        <v>43757.208333333336</v>
      </c>
      <c r="B1852" s="28">
        <v>43757.041666666664</v>
      </c>
      <c r="C1852">
        <v>34964545</v>
      </c>
      <c r="D1852" t="s">
        <v>233</v>
      </c>
      <c r="G1852" t="s">
        <v>234</v>
      </c>
      <c r="I1852">
        <v>27.12</v>
      </c>
      <c r="J1852">
        <v>39.300758000000002</v>
      </c>
      <c r="K1852">
        <v>11.763005</v>
      </c>
      <c r="L1852">
        <v>0.41775299999999999</v>
      </c>
      <c r="M1852" t="b">
        <v>1</v>
      </c>
      <c r="N1852">
        <v>1</v>
      </c>
    </row>
    <row r="1853" spans="1:14">
      <c r="A1853" s="28">
        <v>43757.25</v>
      </c>
      <c r="B1853" s="28">
        <v>43757.083333333336</v>
      </c>
      <c r="C1853">
        <v>34964545</v>
      </c>
      <c r="D1853" t="s">
        <v>233</v>
      </c>
      <c r="G1853" t="s">
        <v>234</v>
      </c>
      <c r="I1853">
        <v>33.69</v>
      </c>
      <c r="J1853">
        <v>51.246073000000003</v>
      </c>
      <c r="K1853">
        <v>16.996731</v>
      </c>
      <c r="L1853">
        <v>0.56267500000000004</v>
      </c>
      <c r="M1853" t="b">
        <v>1</v>
      </c>
      <c r="N1853">
        <v>1</v>
      </c>
    </row>
    <row r="1854" spans="1:14">
      <c r="A1854" s="28">
        <v>43757.291666666664</v>
      </c>
      <c r="B1854" s="28">
        <v>43757.125</v>
      </c>
      <c r="C1854">
        <v>34964545</v>
      </c>
      <c r="D1854" t="s">
        <v>233</v>
      </c>
      <c r="G1854" t="s">
        <v>234</v>
      </c>
      <c r="I1854">
        <v>17.68</v>
      </c>
      <c r="J1854">
        <v>27.429599</v>
      </c>
      <c r="K1854">
        <v>9.4626640000000002</v>
      </c>
      <c r="L1854">
        <v>0.28860200000000003</v>
      </c>
      <c r="M1854" t="b">
        <v>1</v>
      </c>
      <c r="N1854">
        <v>1</v>
      </c>
    </row>
    <row r="1855" spans="1:14">
      <c r="A1855" s="28">
        <v>43757.333333333336</v>
      </c>
      <c r="B1855" s="28">
        <v>43757.166666666664</v>
      </c>
      <c r="C1855">
        <v>34964545</v>
      </c>
      <c r="D1855" t="s">
        <v>233</v>
      </c>
      <c r="G1855" t="s">
        <v>234</v>
      </c>
      <c r="I1855">
        <v>21.74</v>
      </c>
      <c r="J1855">
        <v>31.435561</v>
      </c>
      <c r="K1855">
        <v>9.3723799999999997</v>
      </c>
      <c r="L1855">
        <v>0.325681</v>
      </c>
      <c r="M1855" t="b">
        <v>1</v>
      </c>
      <c r="N1855">
        <v>1</v>
      </c>
    </row>
    <row r="1856" spans="1:14">
      <c r="A1856" s="28">
        <v>43757.375</v>
      </c>
      <c r="B1856" s="28">
        <v>43757.208333333336</v>
      </c>
      <c r="C1856">
        <v>34964545</v>
      </c>
      <c r="D1856" t="s">
        <v>233</v>
      </c>
      <c r="G1856" t="s">
        <v>234</v>
      </c>
      <c r="I1856">
        <v>15.82</v>
      </c>
      <c r="J1856">
        <v>20.088808</v>
      </c>
      <c r="K1856">
        <v>4.0930809999999997</v>
      </c>
      <c r="L1856">
        <v>0.17489399999999999</v>
      </c>
      <c r="M1856" t="b">
        <v>1</v>
      </c>
      <c r="N1856">
        <v>1</v>
      </c>
    </row>
    <row r="1857" spans="1:14">
      <c r="A1857" s="28">
        <v>43757.416666666664</v>
      </c>
      <c r="B1857" s="28">
        <v>43757.25</v>
      </c>
      <c r="C1857">
        <v>34964545</v>
      </c>
      <c r="D1857" t="s">
        <v>233</v>
      </c>
      <c r="G1857" t="s">
        <v>234</v>
      </c>
      <c r="I1857">
        <v>23.76</v>
      </c>
      <c r="J1857">
        <v>29.073902</v>
      </c>
      <c r="K1857">
        <v>5.1104580000000004</v>
      </c>
      <c r="L1857">
        <v>0.20261100000000001</v>
      </c>
      <c r="M1857" t="b">
        <v>1</v>
      </c>
      <c r="N1857">
        <v>1</v>
      </c>
    </row>
    <row r="1858" spans="1:14">
      <c r="A1858" s="28">
        <v>43757.458333333336</v>
      </c>
      <c r="B1858" s="28">
        <v>43757.291666666664</v>
      </c>
      <c r="C1858">
        <v>34964545</v>
      </c>
      <c r="D1858" t="s">
        <v>233</v>
      </c>
      <c r="G1858" t="s">
        <v>234</v>
      </c>
      <c r="I1858">
        <v>27.55</v>
      </c>
      <c r="J1858">
        <v>32.604954999999997</v>
      </c>
      <c r="K1858">
        <v>4.7297690000000001</v>
      </c>
      <c r="L1858">
        <v>0.323519</v>
      </c>
      <c r="M1858" t="b">
        <v>1</v>
      </c>
      <c r="N1858">
        <v>1</v>
      </c>
    </row>
    <row r="1859" spans="1:14">
      <c r="A1859" s="28">
        <v>43757.5</v>
      </c>
      <c r="B1859" s="28">
        <v>43757.333333333336</v>
      </c>
      <c r="C1859">
        <v>34964545</v>
      </c>
      <c r="D1859" t="s">
        <v>233</v>
      </c>
      <c r="G1859" t="s">
        <v>234</v>
      </c>
      <c r="I1859">
        <v>24.25</v>
      </c>
      <c r="J1859">
        <v>28.140605999999998</v>
      </c>
      <c r="K1859">
        <v>3.5892750000000002</v>
      </c>
      <c r="L1859">
        <v>0.30216399999999999</v>
      </c>
      <c r="M1859" t="b">
        <v>1</v>
      </c>
      <c r="N1859">
        <v>1</v>
      </c>
    </row>
    <row r="1860" spans="1:14">
      <c r="A1860" s="28">
        <v>43757.541666666664</v>
      </c>
      <c r="B1860" s="28">
        <v>43757.375</v>
      </c>
      <c r="C1860">
        <v>34964545</v>
      </c>
      <c r="D1860" t="s">
        <v>233</v>
      </c>
      <c r="G1860" t="s">
        <v>234</v>
      </c>
      <c r="I1860">
        <v>26.07</v>
      </c>
      <c r="J1860">
        <v>29.909044999999999</v>
      </c>
      <c r="K1860">
        <v>3.63537</v>
      </c>
      <c r="L1860">
        <v>0.20200799999999999</v>
      </c>
      <c r="M1860" t="b">
        <v>1</v>
      </c>
      <c r="N1860">
        <v>1</v>
      </c>
    </row>
    <row r="1861" spans="1:14">
      <c r="A1861" s="28">
        <v>43757.583333333336</v>
      </c>
      <c r="B1861" s="28">
        <v>43757.416666666664</v>
      </c>
      <c r="C1861">
        <v>34964545</v>
      </c>
      <c r="D1861" t="s">
        <v>233</v>
      </c>
      <c r="G1861" t="s">
        <v>234</v>
      </c>
      <c r="I1861">
        <v>27.41</v>
      </c>
      <c r="J1861">
        <v>32.999440999999997</v>
      </c>
      <c r="K1861">
        <v>5.4983269999999997</v>
      </c>
      <c r="L1861">
        <v>9.4448000000000004E-2</v>
      </c>
      <c r="M1861" t="b">
        <v>1</v>
      </c>
      <c r="N1861">
        <v>1</v>
      </c>
    </row>
    <row r="1862" spans="1:14">
      <c r="A1862" s="28">
        <v>43757.625</v>
      </c>
      <c r="B1862" s="28">
        <v>43757.458333333336</v>
      </c>
      <c r="C1862">
        <v>34964545</v>
      </c>
      <c r="D1862" t="s">
        <v>233</v>
      </c>
      <c r="G1862" t="s">
        <v>234</v>
      </c>
      <c r="I1862">
        <v>21.3</v>
      </c>
      <c r="J1862">
        <v>24.665016000000001</v>
      </c>
      <c r="K1862">
        <v>3.36659</v>
      </c>
      <c r="L1862">
        <v>-4.0740000000000004E-3</v>
      </c>
      <c r="M1862" t="b">
        <v>1</v>
      </c>
      <c r="N1862">
        <v>1</v>
      </c>
    </row>
    <row r="1863" spans="1:14">
      <c r="A1863" s="28">
        <v>43757.666666666664</v>
      </c>
      <c r="B1863" s="28">
        <v>43757.5</v>
      </c>
      <c r="C1863">
        <v>34964545</v>
      </c>
      <c r="D1863" t="s">
        <v>233</v>
      </c>
      <c r="G1863" t="s">
        <v>234</v>
      </c>
      <c r="I1863">
        <v>19.760000000000002</v>
      </c>
      <c r="J1863">
        <v>22.155987</v>
      </c>
      <c r="K1863">
        <v>2.4833989999999999</v>
      </c>
      <c r="L1863">
        <v>-8.7412000000000004E-2</v>
      </c>
      <c r="M1863" t="b">
        <v>1</v>
      </c>
      <c r="N1863">
        <v>1</v>
      </c>
    </row>
    <row r="1864" spans="1:14">
      <c r="A1864" s="28">
        <v>43757.708333333336</v>
      </c>
      <c r="B1864" s="28">
        <v>43757.541666666664</v>
      </c>
      <c r="C1864">
        <v>34964545</v>
      </c>
      <c r="D1864" t="s">
        <v>233</v>
      </c>
      <c r="G1864" t="s">
        <v>234</v>
      </c>
      <c r="I1864">
        <v>23.16</v>
      </c>
      <c r="J1864">
        <v>26.808385000000001</v>
      </c>
      <c r="K1864">
        <v>3.6998600000000001</v>
      </c>
      <c r="L1864">
        <v>-4.9807999999999998E-2</v>
      </c>
      <c r="M1864" t="b">
        <v>1</v>
      </c>
      <c r="N1864">
        <v>1</v>
      </c>
    </row>
    <row r="1865" spans="1:14">
      <c r="A1865" s="28">
        <v>43757.75</v>
      </c>
      <c r="B1865" s="28">
        <v>43757.583333333336</v>
      </c>
      <c r="C1865">
        <v>34964545</v>
      </c>
      <c r="D1865" t="s">
        <v>233</v>
      </c>
      <c r="G1865" t="s">
        <v>234</v>
      </c>
      <c r="I1865">
        <v>22.64</v>
      </c>
      <c r="J1865">
        <v>26.469987</v>
      </c>
      <c r="K1865">
        <v>3.8151470000000001</v>
      </c>
      <c r="L1865">
        <v>1.8173999999999999E-2</v>
      </c>
      <c r="M1865" t="b">
        <v>1</v>
      </c>
      <c r="N1865">
        <v>1</v>
      </c>
    </row>
    <row r="1866" spans="1:14">
      <c r="A1866" s="28">
        <v>43757.791666666664</v>
      </c>
      <c r="B1866" s="28">
        <v>43757.625</v>
      </c>
      <c r="C1866">
        <v>34964545</v>
      </c>
      <c r="D1866" t="s">
        <v>233</v>
      </c>
      <c r="G1866" t="s">
        <v>234</v>
      </c>
      <c r="I1866">
        <v>19.87</v>
      </c>
      <c r="J1866">
        <v>24.972161</v>
      </c>
      <c r="K1866">
        <v>4.9890540000000003</v>
      </c>
      <c r="L1866">
        <v>0.109773</v>
      </c>
      <c r="M1866" t="b">
        <v>1</v>
      </c>
      <c r="N1866">
        <v>1</v>
      </c>
    </row>
    <row r="1867" spans="1:14">
      <c r="A1867" s="28">
        <v>43757.833333333336</v>
      </c>
      <c r="B1867" s="28">
        <v>43757.666666666664</v>
      </c>
      <c r="C1867">
        <v>34964545</v>
      </c>
      <c r="D1867" t="s">
        <v>233</v>
      </c>
      <c r="G1867" t="s">
        <v>234</v>
      </c>
      <c r="I1867">
        <v>19.39</v>
      </c>
      <c r="J1867">
        <v>21.524405999999999</v>
      </c>
      <c r="K1867">
        <v>1.9535560000000001</v>
      </c>
      <c r="L1867">
        <v>0.18584899999999999</v>
      </c>
      <c r="M1867" t="b">
        <v>1</v>
      </c>
      <c r="N1867">
        <v>1</v>
      </c>
    </row>
    <row r="1868" spans="1:14">
      <c r="A1868" s="28">
        <v>43757.875</v>
      </c>
      <c r="B1868" s="28">
        <v>43757.708333333336</v>
      </c>
      <c r="C1868">
        <v>34964545</v>
      </c>
      <c r="D1868" t="s">
        <v>233</v>
      </c>
      <c r="G1868" t="s">
        <v>234</v>
      </c>
      <c r="I1868">
        <v>21.74</v>
      </c>
      <c r="J1868">
        <v>21.920020999999998</v>
      </c>
      <c r="K1868">
        <v>0</v>
      </c>
      <c r="L1868">
        <v>0.18252099999999999</v>
      </c>
      <c r="M1868" t="b">
        <v>1</v>
      </c>
      <c r="N1868">
        <v>1</v>
      </c>
    </row>
    <row r="1869" spans="1:14">
      <c r="A1869" s="28">
        <v>43757.916666666664</v>
      </c>
      <c r="B1869" s="28">
        <v>43757.75</v>
      </c>
      <c r="C1869">
        <v>34964545</v>
      </c>
      <c r="D1869" t="s">
        <v>233</v>
      </c>
      <c r="G1869" t="s">
        <v>234</v>
      </c>
      <c r="I1869">
        <v>41.85</v>
      </c>
      <c r="J1869">
        <v>42.263717999999997</v>
      </c>
      <c r="K1869">
        <v>0</v>
      </c>
      <c r="L1869">
        <v>0.41705100000000001</v>
      </c>
      <c r="M1869" t="b">
        <v>1</v>
      </c>
      <c r="N1869">
        <v>1</v>
      </c>
    </row>
    <row r="1870" spans="1:14">
      <c r="A1870" s="28">
        <v>43757.958333333336</v>
      </c>
      <c r="B1870" s="28">
        <v>43757.791666666664</v>
      </c>
      <c r="C1870">
        <v>34964545</v>
      </c>
      <c r="D1870" t="s">
        <v>233</v>
      </c>
      <c r="G1870" t="s">
        <v>234</v>
      </c>
      <c r="I1870">
        <v>23.15</v>
      </c>
      <c r="J1870">
        <v>23.333376000000001</v>
      </c>
      <c r="K1870">
        <v>0</v>
      </c>
      <c r="L1870">
        <v>0.18837599999999999</v>
      </c>
      <c r="M1870" t="b">
        <v>1</v>
      </c>
      <c r="N1870">
        <v>1</v>
      </c>
    </row>
    <row r="1871" spans="1:14">
      <c r="A1871" s="28">
        <v>43758</v>
      </c>
      <c r="B1871" s="28">
        <v>43757.833333333336</v>
      </c>
      <c r="C1871">
        <v>34964545</v>
      </c>
      <c r="D1871" t="s">
        <v>233</v>
      </c>
      <c r="G1871" t="s">
        <v>234</v>
      </c>
      <c r="I1871">
        <v>22.87</v>
      </c>
      <c r="J1871">
        <v>23.221174999999999</v>
      </c>
      <c r="K1871">
        <v>0.16040599999999999</v>
      </c>
      <c r="L1871">
        <v>0.19076899999999999</v>
      </c>
      <c r="M1871" t="b">
        <v>1</v>
      </c>
      <c r="N1871">
        <v>1</v>
      </c>
    </row>
    <row r="1872" spans="1:14">
      <c r="A1872" s="28">
        <v>43758.041666666664</v>
      </c>
      <c r="B1872" s="28">
        <v>43757.875</v>
      </c>
      <c r="C1872">
        <v>34964545</v>
      </c>
      <c r="D1872" t="s">
        <v>233</v>
      </c>
      <c r="G1872" t="s">
        <v>234</v>
      </c>
      <c r="I1872">
        <v>25.72</v>
      </c>
      <c r="J1872">
        <v>26.404074000000001</v>
      </c>
      <c r="K1872">
        <v>0.43795099999999998</v>
      </c>
      <c r="L1872">
        <v>0.24528900000000001</v>
      </c>
      <c r="M1872" t="b">
        <v>1</v>
      </c>
      <c r="N1872">
        <v>1</v>
      </c>
    </row>
    <row r="1873" spans="1:14">
      <c r="A1873" s="28">
        <v>43758.083333333336</v>
      </c>
      <c r="B1873" s="28">
        <v>43757.916666666664</v>
      </c>
      <c r="C1873">
        <v>34964545</v>
      </c>
      <c r="D1873" t="s">
        <v>233</v>
      </c>
      <c r="G1873" t="s">
        <v>234</v>
      </c>
      <c r="I1873">
        <v>24.46</v>
      </c>
      <c r="J1873">
        <v>24.917021999999999</v>
      </c>
      <c r="K1873">
        <v>0.246916</v>
      </c>
      <c r="L1873">
        <v>0.20927299999999999</v>
      </c>
      <c r="M1873" t="b">
        <v>1</v>
      </c>
      <c r="N1873">
        <v>1</v>
      </c>
    </row>
    <row r="1874" spans="1:14">
      <c r="A1874" s="28">
        <v>43758.125</v>
      </c>
      <c r="B1874" s="28">
        <v>43757.958333333336</v>
      </c>
      <c r="C1874">
        <v>34964545</v>
      </c>
      <c r="D1874" t="s">
        <v>233</v>
      </c>
      <c r="G1874" t="s">
        <v>234</v>
      </c>
      <c r="I1874">
        <v>22.17</v>
      </c>
      <c r="J1874">
        <v>22.628768999999998</v>
      </c>
      <c r="K1874">
        <v>0.23885400000000001</v>
      </c>
      <c r="L1874">
        <v>0.224915</v>
      </c>
      <c r="M1874" t="b">
        <v>1</v>
      </c>
      <c r="N1874">
        <v>1</v>
      </c>
    </row>
    <row r="1875" spans="1:14">
      <c r="A1875" s="28">
        <v>43758.166666666664</v>
      </c>
      <c r="B1875" s="28">
        <v>43758</v>
      </c>
      <c r="C1875">
        <v>34964545</v>
      </c>
      <c r="D1875" t="s">
        <v>233</v>
      </c>
      <c r="G1875" t="s">
        <v>234</v>
      </c>
      <c r="I1875">
        <v>35.090000000000003</v>
      </c>
      <c r="J1875">
        <v>36.063656000000002</v>
      </c>
      <c r="K1875">
        <v>0.630413</v>
      </c>
      <c r="L1875">
        <v>0.34074300000000002</v>
      </c>
      <c r="M1875" t="b">
        <v>1</v>
      </c>
      <c r="N1875">
        <v>1</v>
      </c>
    </row>
    <row r="1876" spans="1:14">
      <c r="A1876" s="28">
        <v>43758.208333333336</v>
      </c>
      <c r="B1876" s="28">
        <v>43758.041666666664</v>
      </c>
      <c r="C1876">
        <v>34964545</v>
      </c>
      <c r="D1876" t="s">
        <v>233</v>
      </c>
      <c r="G1876" t="s">
        <v>234</v>
      </c>
      <c r="I1876">
        <v>18.03</v>
      </c>
      <c r="J1876">
        <v>18.389327999999999</v>
      </c>
      <c r="K1876">
        <v>0.19573299999999999</v>
      </c>
      <c r="L1876">
        <v>0.16026199999999999</v>
      </c>
      <c r="M1876" t="b">
        <v>1</v>
      </c>
      <c r="N1876">
        <v>1</v>
      </c>
    </row>
    <row r="1877" spans="1:14">
      <c r="A1877" s="28">
        <v>43758.25</v>
      </c>
      <c r="B1877" s="28">
        <v>43758.083333333336</v>
      </c>
      <c r="C1877">
        <v>34964545</v>
      </c>
      <c r="D1877" t="s">
        <v>233</v>
      </c>
      <c r="G1877" t="s">
        <v>234</v>
      </c>
      <c r="I1877">
        <v>17.53</v>
      </c>
      <c r="J1877">
        <v>19.110132</v>
      </c>
      <c r="K1877">
        <v>1.4586269999999999</v>
      </c>
      <c r="L1877">
        <v>0.122338</v>
      </c>
      <c r="M1877" t="b">
        <v>1</v>
      </c>
      <c r="N1877">
        <v>1</v>
      </c>
    </row>
    <row r="1878" spans="1:14">
      <c r="A1878" s="28">
        <v>43758.291666666664</v>
      </c>
      <c r="B1878" s="28">
        <v>43758.125</v>
      </c>
      <c r="C1878">
        <v>34964545</v>
      </c>
      <c r="D1878" t="s">
        <v>233</v>
      </c>
      <c r="G1878" t="s">
        <v>234</v>
      </c>
      <c r="I1878">
        <v>17.559999999999999</v>
      </c>
      <c r="J1878">
        <v>19.467641</v>
      </c>
      <c r="K1878">
        <v>1.8115019999999999</v>
      </c>
      <c r="L1878">
        <v>9.9472000000000005E-2</v>
      </c>
      <c r="M1878" t="b">
        <v>1</v>
      </c>
      <c r="N1878">
        <v>1</v>
      </c>
    </row>
    <row r="1879" spans="1:14">
      <c r="A1879" s="28">
        <v>43758.333333333336</v>
      </c>
      <c r="B1879" s="28">
        <v>43758.166666666664</v>
      </c>
      <c r="C1879">
        <v>34964545</v>
      </c>
      <c r="D1879" t="s">
        <v>233</v>
      </c>
      <c r="G1879" t="s">
        <v>234</v>
      </c>
      <c r="I1879">
        <v>17.420000000000002</v>
      </c>
      <c r="J1879">
        <v>20.117345</v>
      </c>
      <c r="K1879">
        <v>2.6039829999999999</v>
      </c>
      <c r="L1879">
        <v>9.5863000000000004E-2</v>
      </c>
      <c r="M1879" t="b">
        <v>1</v>
      </c>
      <c r="N1879">
        <v>1</v>
      </c>
    </row>
    <row r="1880" spans="1:14">
      <c r="A1880" s="28">
        <v>43758.375</v>
      </c>
      <c r="B1880" s="28">
        <v>43758.208333333336</v>
      </c>
      <c r="C1880">
        <v>34964545</v>
      </c>
      <c r="D1880" t="s">
        <v>233</v>
      </c>
      <c r="G1880" t="s">
        <v>234</v>
      </c>
      <c r="I1880">
        <v>18.14</v>
      </c>
      <c r="J1880">
        <v>22.708192</v>
      </c>
      <c r="K1880">
        <v>4.4551410000000002</v>
      </c>
      <c r="L1880">
        <v>0.113051</v>
      </c>
      <c r="M1880" t="b">
        <v>1</v>
      </c>
      <c r="N1880">
        <v>1</v>
      </c>
    </row>
    <row r="1881" spans="1:14">
      <c r="A1881" s="28">
        <v>43758.416666666664</v>
      </c>
      <c r="B1881" s="28">
        <v>43758.25</v>
      </c>
      <c r="C1881">
        <v>34964545</v>
      </c>
      <c r="D1881" t="s">
        <v>233</v>
      </c>
      <c r="G1881" t="s">
        <v>234</v>
      </c>
      <c r="I1881">
        <v>22.21</v>
      </c>
      <c r="J1881">
        <v>26.198598</v>
      </c>
      <c r="K1881">
        <v>3.8534929999999998</v>
      </c>
      <c r="L1881">
        <v>0.132605</v>
      </c>
      <c r="M1881" t="b">
        <v>1</v>
      </c>
      <c r="N1881">
        <v>1</v>
      </c>
    </row>
    <row r="1882" spans="1:14">
      <c r="A1882" s="28">
        <v>43758.458333333336</v>
      </c>
      <c r="B1882" s="28">
        <v>43758.291666666664</v>
      </c>
      <c r="C1882">
        <v>34964545</v>
      </c>
      <c r="D1882" t="s">
        <v>233</v>
      </c>
      <c r="G1882" t="s">
        <v>234</v>
      </c>
      <c r="I1882">
        <v>20.63</v>
      </c>
      <c r="J1882">
        <v>23.035222999999998</v>
      </c>
      <c r="K1882">
        <v>2.25407</v>
      </c>
      <c r="L1882">
        <v>0.15198600000000001</v>
      </c>
      <c r="M1882" t="b">
        <v>1</v>
      </c>
      <c r="N1882">
        <v>1</v>
      </c>
    </row>
    <row r="1883" spans="1:14">
      <c r="A1883" s="28">
        <v>43758.5</v>
      </c>
      <c r="B1883" s="28">
        <v>43758.333333333336</v>
      </c>
      <c r="C1883">
        <v>34964545</v>
      </c>
      <c r="D1883" t="s">
        <v>233</v>
      </c>
      <c r="G1883" t="s">
        <v>234</v>
      </c>
      <c r="I1883">
        <v>20.32</v>
      </c>
      <c r="J1883">
        <v>21.669882000000001</v>
      </c>
      <c r="K1883">
        <v>1.188609</v>
      </c>
      <c r="L1883">
        <v>0.162106</v>
      </c>
      <c r="M1883" t="b">
        <v>1</v>
      </c>
      <c r="N1883">
        <v>1</v>
      </c>
    </row>
    <row r="1884" spans="1:14">
      <c r="A1884" s="28">
        <v>43758.541666666664</v>
      </c>
      <c r="B1884" s="28">
        <v>43758.375</v>
      </c>
      <c r="C1884">
        <v>34964545</v>
      </c>
      <c r="D1884" t="s">
        <v>233</v>
      </c>
      <c r="G1884" t="s">
        <v>234</v>
      </c>
      <c r="I1884">
        <v>23.16</v>
      </c>
      <c r="J1884">
        <v>24.235835000000002</v>
      </c>
      <c r="K1884">
        <v>0.88983599999999996</v>
      </c>
      <c r="L1884">
        <v>0.185998</v>
      </c>
      <c r="M1884" t="b">
        <v>1</v>
      </c>
      <c r="N1884">
        <v>1</v>
      </c>
    </row>
    <row r="1885" spans="1:14">
      <c r="A1885" s="28">
        <v>43758.583333333336</v>
      </c>
      <c r="B1885" s="28">
        <v>43758.416666666664</v>
      </c>
      <c r="C1885">
        <v>34964545</v>
      </c>
      <c r="D1885" t="s">
        <v>233</v>
      </c>
      <c r="G1885" t="s">
        <v>234</v>
      </c>
      <c r="I1885">
        <v>29.5</v>
      </c>
      <c r="J1885">
        <v>37.630681000000003</v>
      </c>
      <c r="K1885">
        <v>7.8259150000000002</v>
      </c>
      <c r="L1885">
        <v>0.30143399999999998</v>
      </c>
      <c r="M1885" t="b">
        <v>1</v>
      </c>
      <c r="N1885">
        <v>1</v>
      </c>
    </row>
    <row r="1886" spans="1:14">
      <c r="A1886" s="28">
        <v>43758.625</v>
      </c>
      <c r="B1886" s="28">
        <v>43758.458333333336</v>
      </c>
      <c r="C1886">
        <v>34964545</v>
      </c>
      <c r="D1886" t="s">
        <v>233</v>
      </c>
      <c r="G1886" t="s">
        <v>234</v>
      </c>
      <c r="I1886">
        <v>23.77</v>
      </c>
      <c r="J1886">
        <v>26.029923</v>
      </c>
      <c r="K1886">
        <v>2.0382709999999999</v>
      </c>
      <c r="L1886">
        <v>0.21915299999999999</v>
      </c>
      <c r="M1886" t="b">
        <v>1</v>
      </c>
      <c r="N1886">
        <v>1</v>
      </c>
    </row>
    <row r="1887" spans="1:14">
      <c r="A1887" s="28">
        <v>43758.666666666664</v>
      </c>
      <c r="B1887" s="28">
        <v>43758.5</v>
      </c>
      <c r="C1887">
        <v>34964545</v>
      </c>
      <c r="D1887" t="s">
        <v>233</v>
      </c>
      <c r="G1887" t="s">
        <v>234</v>
      </c>
      <c r="I1887">
        <v>37.19</v>
      </c>
      <c r="J1887">
        <v>40.320678999999998</v>
      </c>
      <c r="K1887">
        <v>2.6876190000000002</v>
      </c>
      <c r="L1887">
        <v>0.44805899999999999</v>
      </c>
      <c r="M1887" t="b">
        <v>1</v>
      </c>
      <c r="N1887">
        <v>1</v>
      </c>
    </row>
    <row r="1888" spans="1:14">
      <c r="A1888" s="28">
        <v>43758.708333333336</v>
      </c>
      <c r="B1888" s="28">
        <v>43758.541666666664</v>
      </c>
      <c r="C1888">
        <v>34964545</v>
      </c>
      <c r="D1888" t="s">
        <v>233</v>
      </c>
      <c r="G1888" t="s">
        <v>234</v>
      </c>
      <c r="I1888">
        <v>24.64</v>
      </c>
      <c r="J1888">
        <v>26.592528000000001</v>
      </c>
      <c r="K1888">
        <v>1.6510100000000001</v>
      </c>
      <c r="L1888">
        <v>0.30151800000000001</v>
      </c>
      <c r="M1888" t="b">
        <v>1</v>
      </c>
      <c r="N1888">
        <v>1</v>
      </c>
    </row>
    <row r="1889" spans="1:14">
      <c r="A1889" s="28">
        <v>43758.75</v>
      </c>
      <c r="B1889" s="28">
        <v>43758.583333333336</v>
      </c>
      <c r="C1889">
        <v>34964545</v>
      </c>
      <c r="D1889" t="s">
        <v>233</v>
      </c>
      <c r="G1889" t="s">
        <v>234</v>
      </c>
      <c r="I1889">
        <v>28.77</v>
      </c>
      <c r="J1889">
        <v>31.558924999999999</v>
      </c>
      <c r="K1889">
        <v>2.4254869999999999</v>
      </c>
      <c r="L1889">
        <v>0.36177100000000001</v>
      </c>
      <c r="M1889" t="b">
        <v>1</v>
      </c>
      <c r="N1889">
        <v>1</v>
      </c>
    </row>
    <row r="1890" spans="1:14">
      <c r="A1890" s="28">
        <v>43758.791666666664</v>
      </c>
      <c r="B1890" s="28">
        <v>43758.625</v>
      </c>
      <c r="C1890">
        <v>34964545</v>
      </c>
      <c r="D1890" t="s">
        <v>233</v>
      </c>
      <c r="G1890" t="s">
        <v>234</v>
      </c>
      <c r="I1890">
        <v>35.15</v>
      </c>
      <c r="J1890">
        <v>39.383206999999999</v>
      </c>
      <c r="K1890">
        <v>3.7399499999999999</v>
      </c>
      <c r="L1890">
        <v>0.49658999999999998</v>
      </c>
      <c r="M1890" t="b">
        <v>1</v>
      </c>
      <c r="N1890">
        <v>1</v>
      </c>
    </row>
    <row r="1891" spans="1:14">
      <c r="A1891" s="28">
        <v>43758.833333333336</v>
      </c>
      <c r="B1891" s="28">
        <v>43758.666666666664</v>
      </c>
      <c r="C1891">
        <v>34964545</v>
      </c>
      <c r="D1891" t="s">
        <v>233</v>
      </c>
      <c r="G1891" t="s">
        <v>234</v>
      </c>
      <c r="I1891">
        <v>22.45</v>
      </c>
      <c r="J1891">
        <v>25.584333999999998</v>
      </c>
      <c r="K1891">
        <v>2.8540459999999999</v>
      </c>
      <c r="L1891">
        <v>0.28028700000000001</v>
      </c>
      <c r="M1891" t="b">
        <v>1</v>
      </c>
      <c r="N1891">
        <v>1</v>
      </c>
    </row>
    <row r="1892" spans="1:14">
      <c r="A1892" s="28">
        <v>43758.875</v>
      </c>
      <c r="B1892" s="28">
        <v>43758.708333333336</v>
      </c>
      <c r="C1892">
        <v>34964545</v>
      </c>
      <c r="D1892" t="s">
        <v>233</v>
      </c>
      <c r="G1892" t="s">
        <v>234</v>
      </c>
      <c r="I1892">
        <v>22.14</v>
      </c>
      <c r="J1892">
        <v>24.751470000000001</v>
      </c>
      <c r="K1892">
        <v>2.344039</v>
      </c>
      <c r="L1892">
        <v>0.266598</v>
      </c>
      <c r="M1892" t="b">
        <v>1</v>
      </c>
      <c r="N1892">
        <v>1</v>
      </c>
    </row>
    <row r="1893" spans="1:14">
      <c r="A1893" s="28">
        <v>43758.916666666664</v>
      </c>
      <c r="B1893" s="28">
        <v>43758.75</v>
      </c>
      <c r="C1893">
        <v>34964545</v>
      </c>
      <c r="D1893" t="s">
        <v>233</v>
      </c>
      <c r="G1893" t="s">
        <v>234</v>
      </c>
      <c r="I1893">
        <v>26.33</v>
      </c>
      <c r="J1893">
        <v>27.844352000000001</v>
      </c>
      <c r="K1893">
        <v>1.1825540000000001</v>
      </c>
      <c r="L1893">
        <v>0.32763100000000001</v>
      </c>
      <c r="M1893" t="b">
        <v>1</v>
      </c>
      <c r="N1893">
        <v>1</v>
      </c>
    </row>
    <row r="1894" spans="1:14">
      <c r="A1894" s="28">
        <v>43758.958333333336</v>
      </c>
      <c r="B1894" s="28">
        <v>43758.791666666664</v>
      </c>
      <c r="C1894">
        <v>34964545</v>
      </c>
      <c r="D1894" t="s">
        <v>233</v>
      </c>
      <c r="G1894" t="s">
        <v>234</v>
      </c>
      <c r="I1894">
        <v>34.270000000000003</v>
      </c>
      <c r="J1894">
        <v>34.830036</v>
      </c>
      <c r="K1894">
        <v>0.179702</v>
      </c>
      <c r="L1894">
        <v>0.38533400000000001</v>
      </c>
      <c r="M1894" t="b">
        <v>1</v>
      </c>
      <c r="N1894">
        <v>1</v>
      </c>
    </row>
    <row r="1895" spans="1:14">
      <c r="A1895" s="28">
        <v>43759</v>
      </c>
      <c r="B1895" s="28">
        <v>43758.833333333336</v>
      </c>
      <c r="C1895">
        <v>34964545</v>
      </c>
      <c r="D1895" t="s">
        <v>233</v>
      </c>
      <c r="G1895" t="s">
        <v>234</v>
      </c>
      <c r="I1895">
        <v>39.590000000000003</v>
      </c>
      <c r="J1895">
        <v>42.554454</v>
      </c>
      <c r="K1895">
        <v>2.444658</v>
      </c>
      <c r="L1895">
        <v>0.52312899999999996</v>
      </c>
      <c r="M1895" t="b">
        <v>1</v>
      </c>
      <c r="N1895">
        <v>1</v>
      </c>
    </row>
    <row r="1896" spans="1:14">
      <c r="A1896" s="28">
        <v>43759.041666666664</v>
      </c>
      <c r="B1896" s="28">
        <v>43758.875</v>
      </c>
      <c r="C1896">
        <v>34964545</v>
      </c>
      <c r="D1896" t="s">
        <v>233</v>
      </c>
      <c r="G1896" t="s">
        <v>234</v>
      </c>
      <c r="I1896">
        <v>29.06</v>
      </c>
      <c r="J1896">
        <v>29.375601</v>
      </c>
      <c r="K1896">
        <v>-5.5322000000000003E-2</v>
      </c>
      <c r="L1896">
        <v>0.371757</v>
      </c>
      <c r="M1896" t="b">
        <v>1</v>
      </c>
      <c r="N1896">
        <v>1</v>
      </c>
    </row>
    <row r="1897" spans="1:14">
      <c r="A1897" s="28">
        <v>43759.083333333336</v>
      </c>
      <c r="B1897" s="28">
        <v>43758.916666666664</v>
      </c>
      <c r="C1897">
        <v>34964545</v>
      </c>
      <c r="D1897" t="s">
        <v>233</v>
      </c>
      <c r="G1897" t="s">
        <v>234</v>
      </c>
      <c r="I1897">
        <v>26.97</v>
      </c>
      <c r="J1897">
        <v>27.270925999999999</v>
      </c>
      <c r="K1897">
        <v>7.3399999999999995E-4</v>
      </c>
      <c r="L1897">
        <v>0.29685899999999998</v>
      </c>
      <c r="M1897" t="b">
        <v>1</v>
      </c>
      <c r="N1897">
        <v>1</v>
      </c>
    </row>
    <row r="1898" spans="1:14">
      <c r="A1898" s="28">
        <v>43759.125</v>
      </c>
      <c r="B1898" s="28">
        <v>43758.958333333336</v>
      </c>
      <c r="C1898">
        <v>34964545</v>
      </c>
      <c r="D1898" t="s">
        <v>233</v>
      </c>
      <c r="G1898" t="s">
        <v>234</v>
      </c>
      <c r="I1898">
        <v>24.44</v>
      </c>
      <c r="J1898">
        <v>25.855874</v>
      </c>
      <c r="K1898">
        <v>1.192639</v>
      </c>
      <c r="L1898">
        <v>0.22573499999999999</v>
      </c>
      <c r="M1898" t="b">
        <v>1</v>
      </c>
      <c r="N1898">
        <v>1</v>
      </c>
    </row>
    <row r="1899" spans="1:14">
      <c r="A1899" s="28">
        <v>43759.166666666664</v>
      </c>
      <c r="B1899" s="28">
        <v>43759</v>
      </c>
      <c r="C1899">
        <v>34964545</v>
      </c>
      <c r="D1899" t="s">
        <v>233</v>
      </c>
      <c r="G1899" t="s">
        <v>234</v>
      </c>
      <c r="I1899">
        <v>32.33</v>
      </c>
      <c r="J1899">
        <v>37.475475000000003</v>
      </c>
      <c r="K1899">
        <v>4.7291679999999996</v>
      </c>
      <c r="L1899">
        <v>0.41714000000000001</v>
      </c>
      <c r="M1899" t="b">
        <v>1</v>
      </c>
      <c r="N1899">
        <v>1</v>
      </c>
    </row>
    <row r="1900" spans="1:14">
      <c r="A1900" s="28">
        <v>43759.208333333336</v>
      </c>
      <c r="B1900" s="28">
        <v>43759.041666666664</v>
      </c>
      <c r="C1900">
        <v>34964545</v>
      </c>
      <c r="D1900" t="s">
        <v>233</v>
      </c>
      <c r="G1900" t="s">
        <v>234</v>
      </c>
      <c r="I1900">
        <v>17.149999999999999</v>
      </c>
      <c r="J1900">
        <v>21.494558000000001</v>
      </c>
      <c r="K1900">
        <v>4.0796559999999999</v>
      </c>
      <c r="L1900">
        <v>0.26240200000000002</v>
      </c>
      <c r="M1900" t="b">
        <v>1</v>
      </c>
      <c r="N1900">
        <v>1</v>
      </c>
    </row>
    <row r="1901" spans="1:14">
      <c r="A1901" s="28">
        <v>43759.25</v>
      </c>
      <c r="B1901" s="28">
        <v>43759.083333333336</v>
      </c>
      <c r="C1901">
        <v>34964545</v>
      </c>
      <c r="D1901" t="s">
        <v>233</v>
      </c>
      <c r="G1901" t="s">
        <v>234</v>
      </c>
      <c r="I1901">
        <v>15.13</v>
      </c>
      <c r="J1901">
        <v>18.566780000000001</v>
      </c>
      <c r="K1901">
        <v>3.2372749999999999</v>
      </c>
      <c r="L1901">
        <v>0.20117099999999999</v>
      </c>
      <c r="M1901" t="b">
        <v>1</v>
      </c>
      <c r="N1901">
        <v>1</v>
      </c>
    </row>
    <row r="1902" spans="1:14">
      <c r="A1902" s="28">
        <v>43759.291666666664</v>
      </c>
      <c r="B1902" s="28">
        <v>43759.125</v>
      </c>
      <c r="C1902">
        <v>34964545</v>
      </c>
      <c r="D1902" t="s">
        <v>233</v>
      </c>
      <c r="G1902" t="s">
        <v>234</v>
      </c>
      <c r="I1902">
        <v>17.399999999999999</v>
      </c>
      <c r="J1902">
        <v>22.338056000000002</v>
      </c>
      <c r="K1902">
        <v>4.6987360000000002</v>
      </c>
      <c r="L1902">
        <v>0.24348700000000001</v>
      </c>
      <c r="M1902" t="b">
        <v>1</v>
      </c>
      <c r="N1902">
        <v>1</v>
      </c>
    </row>
    <row r="1903" spans="1:14">
      <c r="A1903" s="28">
        <v>43759.333333333336</v>
      </c>
      <c r="B1903" s="28">
        <v>43759.166666666664</v>
      </c>
      <c r="C1903">
        <v>34964545</v>
      </c>
      <c r="D1903" t="s">
        <v>233</v>
      </c>
      <c r="G1903" t="s">
        <v>234</v>
      </c>
      <c r="I1903">
        <v>20.6</v>
      </c>
      <c r="J1903">
        <v>25.564920999999998</v>
      </c>
      <c r="K1903">
        <v>4.637397</v>
      </c>
      <c r="L1903">
        <v>0.32585700000000001</v>
      </c>
      <c r="M1903" t="b">
        <v>1</v>
      </c>
      <c r="N1903">
        <v>1</v>
      </c>
    </row>
    <row r="1904" spans="1:14">
      <c r="A1904" s="28">
        <v>43759.375</v>
      </c>
      <c r="B1904" s="28">
        <v>43759.208333333336</v>
      </c>
      <c r="C1904">
        <v>34964545</v>
      </c>
      <c r="D1904" t="s">
        <v>233</v>
      </c>
      <c r="G1904" t="s">
        <v>234</v>
      </c>
      <c r="I1904">
        <v>17.940000000000001</v>
      </c>
      <c r="J1904">
        <v>24.045584999999999</v>
      </c>
      <c r="K1904">
        <v>5.8285090000000004</v>
      </c>
      <c r="L1904">
        <v>0.27540900000000001</v>
      </c>
      <c r="M1904" t="b">
        <v>1</v>
      </c>
      <c r="N1904">
        <v>1</v>
      </c>
    </row>
    <row r="1905" spans="1:14">
      <c r="A1905" s="28">
        <v>43759.416666666664</v>
      </c>
      <c r="B1905" s="28">
        <v>43759.25</v>
      </c>
      <c r="C1905">
        <v>34964545</v>
      </c>
      <c r="D1905" t="s">
        <v>233</v>
      </c>
      <c r="G1905" t="s">
        <v>234</v>
      </c>
      <c r="I1905">
        <v>187.92</v>
      </c>
      <c r="J1905">
        <v>249.45725999999999</v>
      </c>
      <c r="K1905">
        <v>58.480263999999998</v>
      </c>
      <c r="L1905">
        <v>3.0594960000000002</v>
      </c>
      <c r="M1905" t="b">
        <v>1</v>
      </c>
      <c r="N1905">
        <v>1</v>
      </c>
    </row>
    <row r="1906" spans="1:14">
      <c r="A1906" s="28">
        <v>43759.458333333336</v>
      </c>
      <c r="B1906" s="28">
        <v>43759.291666666664</v>
      </c>
      <c r="C1906">
        <v>34964545</v>
      </c>
      <c r="D1906" t="s">
        <v>233</v>
      </c>
      <c r="G1906" t="s">
        <v>234</v>
      </c>
      <c r="I1906">
        <v>22.18</v>
      </c>
      <c r="J1906">
        <v>25.342656999999999</v>
      </c>
      <c r="K1906">
        <v>2.9034399999999998</v>
      </c>
      <c r="L1906">
        <v>0.26255099999999998</v>
      </c>
      <c r="M1906" t="b">
        <v>1</v>
      </c>
      <c r="N1906">
        <v>1</v>
      </c>
    </row>
    <row r="1907" spans="1:14">
      <c r="A1907" s="28">
        <v>43759.5</v>
      </c>
      <c r="B1907" s="28">
        <v>43759.333333333336</v>
      </c>
      <c r="C1907">
        <v>34964545</v>
      </c>
      <c r="D1907" t="s">
        <v>233</v>
      </c>
      <c r="G1907" t="s">
        <v>234</v>
      </c>
      <c r="I1907">
        <v>19.420000000000002</v>
      </c>
      <c r="J1907">
        <v>21.458175000000001</v>
      </c>
      <c r="K1907">
        <v>1.8104480000000001</v>
      </c>
      <c r="L1907">
        <v>0.22522700000000001</v>
      </c>
      <c r="M1907" t="b">
        <v>1</v>
      </c>
      <c r="N1907">
        <v>1</v>
      </c>
    </row>
    <row r="1908" spans="1:14">
      <c r="A1908" s="28">
        <v>43759.541666666664</v>
      </c>
      <c r="B1908" s="28">
        <v>43759.375</v>
      </c>
      <c r="C1908">
        <v>34964545</v>
      </c>
      <c r="D1908" t="s">
        <v>233</v>
      </c>
      <c r="G1908" t="s">
        <v>234</v>
      </c>
      <c r="I1908">
        <v>24.43</v>
      </c>
      <c r="J1908">
        <v>30.023917999999998</v>
      </c>
      <c r="K1908">
        <v>5.3042860000000003</v>
      </c>
      <c r="L1908">
        <v>0.286298</v>
      </c>
      <c r="M1908" t="b">
        <v>1</v>
      </c>
      <c r="N1908">
        <v>1</v>
      </c>
    </row>
    <row r="1909" spans="1:14">
      <c r="A1909" s="28">
        <v>43759.583333333336</v>
      </c>
      <c r="B1909" s="28">
        <v>43759.416666666664</v>
      </c>
      <c r="C1909">
        <v>34964545</v>
      </c>
      <c r="D1909" t="s">
        <v>233</v>
      </c>
      <c r="G1909" t="s">
        <v>234</v>
      </c>
      <c r="I1909">
        <v>18.62</v>
      </c>
      <c r="J1909">
        <v>21.861765999999999</v>
      </c>
      <c r="K1909">
        <v>3.069906</v>
      </c>
      <c r="L1909">
        <v>0.17685999999999999</v>
      </c>
      <c r="M1909" t="b">
        <v>1</v>
      </c>
      <c r="N1909">
        <v>1</v>
      </c>
    </row>
    <row r="1910" spans="1:14">
      <c r="A1910" s="28">
        <v>43759.625</v>
      </c>
      <c r="B1910" s="28">
        <v>43759.458333333336</v>
      </c>
      <c r="C1910">
        <v>34964545</v>
      </c>
      <c r="D1910" t="s">
        <v>233</v>
      </c>
      <c r="G1910" t="s">
        <v>234</v>
      </c>
      <c r="I1910">
        <v>20.49</v>
      </c>
      <c r="J1910">
        <v>23.270849999999999</v>
      </c>
      <c r="K1910">
        <v>2.6155409999999999</v>
      </c>
      <c r="L1910">
        <v>0.16947499999999999</v>
      </c>
      <c r="M1910" t="b">
        <v>1</v>
      </c>
      <c r="N1910">
        <v>1</v>
      </c>
    </row>
    <row r="1911" spans="1:14">
      <c r="A1911" s="28">
        <v>43759.666666666664</v>
      </c>
      <c r="B1911" s="28">
        <v>43759.5</v>
      </c>
      <c r="C1911">
        <v>34964545</v>
      </c>
      <c r="D1911" t="s">
        <v>233</v>
      </c>
      <c r="G1911" t="s">
        <v>234</v>
      </c>
      <c r="I1911">
        <v>21.6</v>
      </c>
      <c r="J1911">
        <v>25.335495999999999</v>
      </c>
      <c r="K1911">
        <v>3.6014110000000001</v>
      </c>
      <c r="L1911">
        <v>0.13741900000000001</v>
      </c>
      <c r="M1911" t="b">
        <v>1</v>
      </c>
      <c r="N1911">
        <v>1</v>
      </c>
    </row>
    <row r="1912" spans="1:14">
      <c r="A1912" s="28">
        <v>43759.708333333336</v>
      </c>
      <c r="B1912" s="28">
        <v>43759.541666666664</v>
      </c>
      <c r="C1912">
        <v>34964545</v>
      </c>
      <c r="D1912" t="s">
        <v>233</v>
      </c>
      <c r="G1912" t="s">
        <v>234</v>
      </c>
      <c r="I1912">
        <v>24.66</v>
      </c>
      <c r="J1912">
        <v>30.561620000000001</v>
      </c>
      <c r="K1912">
        <v>5.7626499999999998</v>
      </c>
      <c r="L1912">
        <v>0.13647000000000001</v>
      </c>
      <c r="M1912" t="b">
        <v>1</v>
      </c>
      <c r="N1912">
        <v>1</v>
      </c>
    </row>
    <row r="1913" spans="1:14">
      <c r="A1913" s="28">
        <v>43759.75</v>
      </c>
      <c r="B1913" s="28">
        <v>43759.583333333336</v>
      </c>
      <c r="C1913">
        <v>34964545</v>
      </c>
      <c r="D1913" t="s">
        <v>233</v>
      </c>
      <c r="G1913" t="s">
        <v>234</v>
      </c>
      <c r="I1913">
        <v>17.14</v>
      </c>
      <c r="J1913">
        <v>21.329376</v>
      </c>
      <c r="K1913">
        <v>4.0874160000000002</v>
      </c>
      <c r="L1913">
        <v>9.8626000000000005E-2</v>
      </c>
      <c r="M1913" t="b">
        <v>1</v>
      </c>
      <c r="N1913">
        <v>1</v>
      </c>
    </row>
    <row r="1914" spans="1:14">
      <c r="A1914" s="28">
        <v>43759.791666666664</v>
      </c>
      <c r="B1914" s="28">
        <v>43759.625</v>
      </c>
      <c r="C1914">
        <v>34964545</v>
      </c>
      <c r="D1914" t="s">
        <v>233</v>
      </c>
      <c r="G1914" t="s">
        <v>234</v>
      </c>
      <c r="I1914">
        <v>16.059999999999999</v>
      </c>
      <c r="J1914">
        <v>19.059075</v>
      </c>
      <c r="K1914">
        <v>2.8609879999999999</v>
      </c>
      <c r="L1914">
        <v>0.14141999999999999</v>
      </c>
      <c r="M1914" t="b">
        <v>1</v>
      </c>
      <c r="N1914">
        <v>1</v>
      </c>
    </row>
    <row r="1915" spans="1:14">
      <c r="A1915" s="28">
        <v>43759.833333333336</v>
      </c>
      <c r="B1915" s="28">
        <v>43759.666666666664</v>
      </c>
      <c r="C1915">
        <v>34964545</v>
      </c>
      <c r="D1915" t="s">
        <v>233</v>
      </c>
      <c r="G1915" t="s">
        <v>234</v>
      </c>
      <c r="I1915">
        <v>21.46</v>
      </c>
      <c r="J1915">
        <v>23.695028000000001</v>
      </c>
      <c r="K1915">
        <v>2.0027550000000001</v>
      </c>
      <c r="L1915">
        <v>0.23227400000000001</v>
      </c>
      <c r="M1915" t="b">
        <v>1</v>
      </c>
      <c r="N1915">
        <v>1</v>
      </c>
    </row>
    <row r="1916" spans="1:14">
      <c r="A1916" s="28">
        <v>43759.875</v>
      </c>
      <c r="B1916" s="28">
        <v>43759.708333333336</v>
      </c>
      <c r="C1916">
        <v>34964545</v>
      </c>
      <c r="D1916" t="s">
        <v>233</v>
      </c>
      <c r="G1916" t="s">
        <v>234</v>
      </c>
      <c r="I1916">
        <v>23.49</v>
      </c>
      <c r="J1916">
        <v>27.663488000000001</v>
      </c>
      <c r="K1916">
        <v>3.8811629999999999</v>
      </c>
      <c r="L1916">
        <v>0.29649199999999998</v>
      </c>
      <c r="M1916" t="b">
        <v>1</v>
      </c>
      <c r="N1916">
        <v>1</v>
      </c>
    </row>
    <row r="1917" spans="1:14">
      <c r="A1917" s="28">
        <v>43759.916666666664</v>
      </c>
      <c r="B1917" s="28">
        <v>43759.75</v>
      </c>
      <c r="C1917">
        <v>34964545</v>
      </c>
      <c r="D1917" t="s">
        <v>233</v>
      </c>
      <c r="G1917" t="s">
        <v>234</v>
      </c>
      <c r="I1917">
        <v>23.09</v>
      </c>
      <c r="J1917">
        <v>29.100256999999999</v>
      </c>
      <c r="K1917">
        <v>5.6814790000000004</v>
      </c>
      <c r="L1917">
        <v>0.33377800000000002</v>
      </c>
      <c r="M1917" t="b">
        <v>1</v>
      </c>
      <c r="N1917">
        <v>1</v>
      </c>
    </row>
    <row r="1918" spans="1:14">
      <c r="A1918" s="28">
        <v>43759.958333333336</v>
      </c>
      <c r="B1918" s="28">
        <v>43759.791666666664</v>
      </c>
      <c r="C1918">
        <v>34964545</v>
      </c>
      <c r="D1918" t="s">
        <v>233</v>
      </c>
      <c r="G1918" t="s">
        <v>234</v>
      </c>
      <c r="I1918">
        <v>24.84</v>
      </c>
      <c r="J1918">
        <v>33.161236000000002</v>
      </c>
      <c r="K1918">
        <v>7.9486780000000001</v>
      </c>
      <c r="L1918">
        <v>0.37505699999999997</v>
      </c>
      <c r="M1918" t="b">
        <v>1</v>
      </c>
      <c r="N1918">
        <v>1</v>
      </c>
    </row>
    <row r="1919" spans="1:14">
      <c r="A1919" s="28">
        <v>43760</v>
      </c>
      <c r="B1919" s="28">
        <v>43759.833333333336</v>
      </c>
      <c r="C1919">
        <v>34964545</v>
      </c>
      <c r="D1919" t="s">
        <v>233</v>
      </c>
      <c r="G1919" t="s">
        <v>234</v>
      </c>
      <c r="I1919">
        <v>19.39</v>
      </c>
      <c r="J1919">
        <v>25.106974000000001</v>
      </c>
      <c r="K1919">
        <v>5.4453149999999999</v>
      </c>
      <c r="L1919">
        <v>0.27249200000000001</v>
      </c>
      <c r="M1919" t="b">
        <v>1</v>
      </c>
      <c r="N1919">
        <v>1</v>
      </c>
    </row>
    <row r="1920" spans="1:14">
      <c r="A1920" s="28">
        <v>43760.041666666664</v>
      </c>
      <c r="B1920" s="28">
        <v>43759.875</v>
      </c>
      <c r="C1920">
        <v>34964545</v>
      </c>
      <c r="D1920" t="s">
        <v>233</v>
      </c>
      <c r="G1920" t="s">
        <v>234</v>
      </c>
      <c r="I1920">
        <v>18.87</v>
      </c>
      <c r="J1920">
        <v>22.975570999999999</v>
      </c>
      <c r="K1920">
        <v>3.860493</v>
      </c>
      <c r="L1920">
        <v>0.24174599999999999</v>
      </c>
      <c r="M1920" t="b">
        <v>1</v>
      </c>
      <c r="N1920">
        <v>1</v>
      </c>
    </row>
    <row r="1921" spans="1:14">
      <c r="A1921" s="28">
        <v>43760.083333333336</v>
      </c>
      <c r="B1921" s="28">
        <v>43759.916666666664</v>
      </c>
      <c r="C1921">
        <v>34964545</v>
      </c>
      <c r="D1921" t="s">
        <v>233</v>
      </c>
      <c r="G1921" t="s">
        <v>234</v>
      </c>
      <c r="I1921">
        <v>26.13</v>
      </c>
      <c r="J1921">
        <v>32.753793999999999</v>
      </c>
      <c r="K1921">
        <v>6.3005060000000004</v>
      </c>
      <c r="L1921">
        <v>0.32078800000000002</v>
      </c>
      <c r="M1921" t="b">
        <v>1</v>
      </c>
      <c r="N1921">
        <v>1</v>
      </c>
    </row>
    <row r="1922" spans="1:14">
      <c r="A1922" s="28">
        <v>43760.125</v>
      </c>
      <c r="B1922" s="28">
        <v>43759.958333333336</v>
      </c>
      <c r="C1922">
        <v>34964545</v>
      </c>
      <c r="D1922" t="s">
        <v>233</v>
      </c>
      <c r="G1922" t="s">
        <v>234</v>
      </c>
      <c r="I1922">
        <v>18.97</v>
      </c>
      <c r="J1922">
        <v>25.582246000000001</v>
      </c>
      <c r="K1922">
        <v>6.3351189999999997</v>
      </c>
      <c r="L1922">
        <v>0.28045999999999999</v>
      </c>
      <c r="M1922" t="b">
        <v>1</v>
      </c>
      <c r="N1922">
        <v>1</v>
      </c>
    </row>
    <row r="1923" spans="1:14">
      <c r="A1923" s="28">
        <v>43760.166666666664</v>
      </c>
      <c r="B1923" s="28">
        <v>43760</v>
      </c>
      <c r="C1923">
        <v>34964545</v>
      </c>
      <c r="D1923" t="s">
        <v>233</v>
      </c>
      <c r="G1923" t="s">
        <v>234</v>
      </c>
      <c r="I1923">
        <v>15.87</v>
      </c>
      <c r="J1923">
        <v>21.393937000000001</v>
      </c>
      <c r="K1923">
        <v>5.3234260000000004</v>
      </c>
      <c r="L1923">
        <v>0.19967799999999999</v>
      </c>
      <c r="M1923" t="b">
        <v>1</v>
      </c>
      <c r="N1923">
        <v>1</v>
      </c>
    </row>
    <row r="1924" spans="1:14">
      <c r="A1924" s="28">
        <v>43760.208333333336</v>
      </c>
      <c r="B1924" s="28">
        <v>43760.041666666664</v>
      </c>
      <c r="C1924">
        <v>34964545</v>
      </c>
      <c r="D1924" t="s">
        <v>233</v>
      </c>
      <c r="G1924" t="s">
        <v>234</v>
      </c>
      <c r="I1924">
        <v>13.46</v>
      </c>
      <c r="J1924">
        <v>18.145748000000001</v>
      </c>
      <c r="K1924">
        <v>4.521547</v>
      </c>
      <c r="L1924">
        <v>0.16336700000000001</v>
      </c>
      <c r="M1924" t="b">
        <v>1</v>
      </c>
      <c r="N1924">
        <v>1</v>
      </c>
    </row>
    <row r="1925" spans="1:14">
      <c r="A1925" s="28">
        <v>43760.25</v>
      </c>
      <c r="B1925" s="28">
        <v>43760.083333333336</v>
      </c>
      <c r="C1925">
        <v>34964545</v>
      </c>
      <c r="D1925" t="s">
        <v>233</v>
      </c>
      <c r="G1925" t="s">
        <v>234</v>
      </c>
      <c r="I1925">
        <v>13.7</v>
      </c>
      <c r="J1925">
        <v>17.323381999999999</v>
      </c>
      <c r="K1925">
        <v>3.4472700000000001</v>
      </c>
      <c r="L1925">
        <v>0.17944499999999999</v>
      </c>
      <c r="M1925" t="b">
        <v>1</v>
      </c>
      <c r="N1925">
        <v>1</v>
      </c>
    </row>
    <row r="1926" spans="1:14">
      <c r="A1926" s="28">
        <v>43760.291666666664</v>
      </c>
      <c r="B1926" s="28">
        <v>43760.125</v>
      </c>
      <c r="C1926">
        <v>34964545</v>
      </c>
      <c r="D1926" t="s">
        <v>233</v>
      </c>
      <c r="G1926" t="s">
        <v>234</v>
      </c>
      <c r="I1926">
        <v>12.88</v>
      </c>
      <c r="J1926">
        <v>19.491699000000001</v>
      </c>
      <c r="K1926">
        <v>6.456639</v>
      </c>
      <c r="L1926">
        <v>0.154226</v>
      </c>
      <c r="M1926" t="b">
        <v>1</v>
      </c>
      <c r="N1926">
        <v>1</v>
      </c>
    </row>
    <row r="1927" spans="1:14">
      <c r="A1927" s="28">
        <v>43760.333333333336</v>
      </c>
      <c r="B1927" s="28">
        <v>43760.166666666664</v>
      </c>
      <c r="C1927">
        <v>34964545</v>
      </c>
      <c r="D1927" t="s">
        <v>233</v>
      </c>
      <c r="G1927" t="s">
        <v>234</v>
      </c>
      <c r="I1927">
        <v>14</v>
      </c>
      <c r="J1927">
        <v>19.382429999999999</v>
      </c>
      <c r="K1927">
        <v>5.2198890000000002</v>
      </c>
      <c r="L1927">
        <v>0.16004099999999999</v>
      </c>
      <c r="M1927" t="b">
        <v>1</v>
      </c>
      <c r="N1927">
        <v>1</v>
      </c>
    </row>
    <row r="1928" spans="1:14">
      <c r="A1928" s="28">
        <v>43760.375</v>
      </c>
      <c r="B1928" s="28">
        <v>43760.208333333336</v>
      </c>
      <c r="C1928">
        <v>34964545</v>
      </c>
      <c r="D1928" t="s">
        <v>233</v>
      </c>
      <c r="G1928" t="s">
        <v>234</v>
      </c>
      <c r="I1928">
        <v>15.81</v>
      </c>
      <c r="J1928">
        <v>23.769454</v>
      </c>
      <c r="K1928">
        <v>7.778149</v>
      </c>
      <c r="L1928">
        <v>0.18047199999999999</v>
      </c>
      <c r="M1928" t="b">
        <v>1</v>
      </c>
      <c r="N1928">
        <v>1</v>
      </c>
    </row>
    <row r="1929" spans="1:14">
      <c r="A1929" s="28">
        <v>43760.416666666664</v>
      </c>
      <c r="B1929" s="28">
        <v>43760.25</v>
      </c>
      <c r="C1929">
        <v>34964545</v>
      </c>
      <c r="D1929" t="s">
        <v>233</v>
      </c>
      <c r="G1929" t="s">
        <v>234</v>
      </c>
      <c r="I1929">
        <v>14.54</v>
      </c>
      <c r="J1929">
        <v>19.587886999999998</v>
      </c>
      <c r="K1929">
        <v>4.9872829999999997</v>
      </c>
      <c r="L1929">
        <v>6.1436999999999999E-2</v>
      </c>
      <c r="M1929" t="b">
        <v>1</v>
      </c>
      <c r="N1929">
        <v>1</v>
      </c>
    </row>
    <row r="1930" spans="1:14">
      <c r="A1930" s="28">
        <v>43760.458333333336</v>
      </c>
      <c r="B1930" s="28">
        <v>43760.291666666664</v>
      </c>
      <c r="C1930">
        <v>34964545</v>
      </c>
      <c r="D1930" t="s">
        <v>233</v>
      </c>
      <c r="G1930" t="s">
        <v>234</v>
      </c>
      <c r="I1930">
        <v>37.64</v>
      </c>
      <c r="J1930">
        <v>42.797497999999997</v>
      </c>
      <c r="K1930">
        <v>4.9266129999999997</v>
      </c>
      <c r="L1930">
        <v>0.227551</v>
      </c>
      <c r="M1930" t="b">
        <v>1</v>
      </c>
      <c r="N1930">
        <v>1</v>
      </c>
    </row>
    <row r="1931" spans="1:14">
      <c r="A1931" s="28">
        <v>43760.5</v>
      </c>
      <c r="B1931" s="28">
        <v>43760.333333333336</v>
      </c>
      <c r="C1931">
        <v>34964545</v>
      </c>
      <c r="D1931" t="s">
        <v>233</v>
      </c>
      <c r="G1931" t="s">
        <v>234</v>
      </c>
      <c r="I1931">
        <v>24.98</v>
      </c>
      <c r="J1931">
        <v>26.215434999999999</v>
      </c>
      <c r="K1931">
        <v>1.1084909999999999</v>
      </c>
      <c r="L1931">
        <v>0.130277</v>
      </c>
      <c r="M1931" t="b">
        <v>1</v>
      </c>
      <c r="N1931">
        <v>1</v>
      </c>
    </row>
    <row r="1932" spans="1:14">
      <c r="A1932" s="28">
        <v>43760.541666666664</v>
      </c>
      <c r="B1932" s="28">
        <v>43760.375</v>
      </c>
      <c r="C1932">
        <v>34964545</v>
      </c>
      <c r="D1932" t="s">
        <v>233</v>
      </c>
      <c r="G1932" t="s">
        <v>234</v>
      </c>
      <c r="I1932">
        <v>24.5</v>
      </c>
      <c r="J1932">
        <v>25.167808999999998</v>
      </c>
      <c r="K1932">
        <v>0.52771999999999997</v>
      </c>
      <c r="L1932">
        <v>0.14258899999999999</v>
      </c>
      <c r="M1932" t="b">
        <v>1</v>
      </c>
      <c r="N1932">
        <v>1</v>
      </c>
    </row>
    <row r="1933" spans="1:14">
      <c r="A1933" s="28">
        <v>43760.583333333336</v>
      </c>
      <c r="B1933" s="28">
        <v>43760.416666666664</v>
      </c>
      <c r="C1933">
        <v>34964545</v>
      </c>
      <c r="D1933" t="s">
        <v>233</v>
      </c>
      <c r="G1933" t="s">
        <v>234</v>
      </c>
      <c r="I1933">
        <v>28.18</v>
      </c>
      <c r="J1933">
        <v>28.316413000000001</v>
      </c>
      <c r="K1933">
        <v>-4.6509000000000002E-2</v>
      </c>
      <c r="L1933">
        <v>0.18708900000000001</v>
      </c>
      <c r="M1933" t="b">
        <v>1</v>
      </c>
      <c r="N1933">
        <v>1</v>
      </c>
    </row>
    <row r="1934" spans="1:14">
      <c r="A1934" s="28">
        <v>43760.625</v>
      </c>
      <c r="B1934" s="28">
        <v>43760.458333333336</v>
      </c>
      <c r="C1934">
        <v>34964545</v>
      </c>
      <c r="D1934" t="s">
        <v>233</v>
      </c>
      <c r="G1934" t="s">
        <v>234</v>
      </c>
      <c r="I1934">
        <v>24.81</v>
      </c>
      <c r="J1934">
        <v>25.582212999999999</v>
      </c>
      <c r="K1934">
        <v>0.61162799999999995</v>
      </c>
      <c r="L1934">
        <v>0.16391800000000001</v>
      </c>
      <c r="M1934" t="b">
        <v>1</v>
      </c>
      <c r="N1934">
        <v>1</v>
      </c>
    </row>
    <row r="1935" spans="1:14">
      <c r="A1935" s="28">
        <v>43760.666666666664</v>
      </c>
      <c r="B1935" s="28">
        <v>43760.5</v>
      </c>
      <c r="C1935">
        <v>34964545</v>
      </c>
      <c r="D1935" t="s">
        <v>233</v>
      </c>
      <c r="G1935" t="s">
        <v>234</v>
      </c>
      <c r="I1935">
        <v>21.02</v>
      </c>
      <c r="J1935">
        <v>22.437646999999998</v>
      </c>
      <c r="K1935">
        <v>1.2150270000000001</v>
      </c>
      <c r="L1935">
        <v>0.20512</v>
      </c>
      <c r="M1935" t="b">
        <v>1</v>
      </c>
      <c r="N1935">
        <v>1</v>
      </c>
    </row>
    <row r="1936" spans="1:14">
      <c r="A1936" s="28">
        <v>43760.708333333336</v>
      </c>
      <c r="B1936" s="28">
        <v>43760.541666666664</v>
      </c>
      <c r="C1936">
        <v>34964545</v>
      </c>
      <c r="D1936" t="s">
        <v>233</v>
      </c>
      <c r="G1936" t="s">
        <v>234</v>
      </c>
      <c r="I1936">
        <v>23.53</v>
      </c>
      <c r="J1936">
        <v>24.943199</v>
      </c>
      <c r="K1936">
        <v>1.1707529999999999</v>
      </c>
      <c r="L1936">
        <v>0.247446</v>
      </c>
      <c r="M1936" t="b">
        <v>1</v>
      </c>
      <c r="N1936">
        <v>1</v>
      </c>
    </row>
    <row r="1937" spans="1:14">
      <c r="A1937" s="28">
        <v>43760.75</v>
      </c>
      <c r="B1937" s="28">
        <v>43760.583333333336</v>
      </c>
      <c r="C1937">
        <v>34964545</v>
      </c>
      <c r="D1937" t="s">
        <v>233</v>
      </c>
      <c r="G1937" t="s">
        <v>234</v>
      </c>
      <c r="I1937">
        <v>22.75</v>
      </c>
      <c r="J1937">
        <v>23.605619000000001</v>
      </c>
      <c r="K1937">
        <v>0.58045599999999997</v>
      </c>
      <c r="L1937">
        <v>0.280163</v>
      </c>
      <c r="M1937" t="b">
        <v>1</v>
      </c>
      <c r="N1937">
        <v>1</v>
      </c>
    </row>
    <row r="1938" spans="1:14">
      <c r="A1938" s="28">
        <v>43760.791666666664</v>
      </c>
      <c r="B1938" s="28">
        <v>43760.625</v>
      </c>
      <c r="C1938">
        <v>34964545</v>
      </c>
      <c r="D1938" t="s">
        <v>233</v>
      </c>
      <c r="G1938" t="s">
        <v>234</v>
      </c>
      <c r="I1938">
        <v>26.01</v>
      </c>
      <c r="J1938">
        <v>27.142237999999999</v>
      </c>
      <c r="K1938">
        <v>0.71467000000000003</v>
      </c>
      <c r="L1938">
        <v>0.418402</v>
      </c>
      <c r="M1938" t="b">
        <v>1</v>
      </c>
      <c r="N1938">
        <v>1</v>
      </c>
    </row>
    <row r="1939" spans="1:14">
      <c r="A1939" s="28">
        <v>43760.833333333336</v>
      </c>
      <c r="B1939" s="28">
        <v>43760.666666666664</v>
      </c>
      <c r="C1939">
        <v>34964545</v>
      </c>
      <c r="D1939" t="s">
        <v>233</v>
      </c>
      <c r="G1939" t="s">
        <v>234</v>
      </c>
      <c r="I1939">
        <v>22.79</v>
      </c>
      <c r="J1939">
        <v>24.432010999999999</v>
      </c>
      <c r="K1939">
        <v>1.1800660000000001</v>
      </c>
      <c r="L1939">
        <v>0.462779</v>
      </c>
      <c r="M1939" t="b">
        <v>1</v>
      </c>
      <c r="N1939">
        <v>1</v>
      </c>
    </row>
    <row r="1940" spans="1:14">
      <c r="A1940" s="28">
        <v>43760.875</v>
      </c>
      <c r="B1940" s="28">
        <v>43760.708333333336</v>
      </c>
      <c r="C1940">
        <v>34964545</v>
      </c>
      <c r="D1940" t="s">
        <v>233</v>
      </c>
      <c r="G1940" t="s">
        <v>234</v>
      </c>
      <c r="I1940">
        <v>22.22</v>
      </c>
      <c r="J1940">
        <v>23.481521000000001</v>
      </c>
      <c r="K1940">
        <v>0.81238600000000005</v>
      </c>
      <c r="L1940">
        <v>0.44496799999999997</v>
      </c>
      <c r="M1940" t="b">
        <v>1</v>
      </c>
      <c r="N1940">
        <v>1</v>
      </c>
    </row>
    <row r="1941" spans="1:14">
      <c r="A1941" s="28">
        <v>43760.916666666664</v>
      </c>
      <c r="B1941" s="28">
        <v>43760.75</v>
      </c>
      <c r="C1941">
        <v>34964545</v>
      </c>
      <c r="D1941" t="s">
        <v>233</v>
      </c>
      <c r="G1941" t="s">
        <v>234</v>
      </c>
      <c r="I1941">
        <v>45.21</v>
      </c>
      <c r="J1941">
        <v>47.503067000000001</v>
      </c>
      <c r="K1941">
        <v>1.3393790000000001</v>
      </c>
      <c r="L1941">
        <v>0.94952099999999995</v>
      </c>
      <c r="M1941" t="b">
        <v>1</v>
      </c>
      <c r="N1941">
        <v>1</v>
      </c>
    </row>
    <row r="1942" spans="1:14">
      <c r="A1942" s="28">
        <v>43760.958333333336</v>
      </c>
      <c r="B1942" s="28">
        <v>43760.791666666664</v>
      </c>
      <c r="C1942">
        <v>34964545</v>
      </c>
      <c r="D1942" t="s">
        <v>233</v>
      </c>
      <c r="G1942" t="s">
        <v>234</v>
      </c>
      <c r="I1942">
        <v>66.709999999999994</v>
      </c>
      <c r="J1942">
        <v>77.842331000000001</v>
      </c>
      <c r="K1942">
        <v>9.787566</v>
      </c>
      <c r="L1942">
        <v>1.3497650000000001</v>
      </c>
      <c r="M1942" t="b">
        <v>1</v>
      </c>
      <c r="N1942">
        <v>1</v>
      </c>
    </row>
    <row r="1943" spans="1:14">
      <c r="A1943" s="28">
        <v>43761</v>
      </c>
      <c r="B1943" s="28">
        <v>43760.833333333336</v>
      </c>
      <c r="C1943">
        <v>34964545</v>
      </c>
      <c r="D1943" t="s">
        <v>233</v>
      </c>
      <c r="G1943" t="s">
        <v>234</v>
      </c>
      <c r="I1943">
        <v>32.82</v>
      </c>
      <c r="J1943">
        <v>34.033380000000001</v>
      </c>
      <c r="K1943">
        <v>0.55915300000000001</v>
      </c>
      <c r="L1943">
        <v>0.65422800000000003</v>
      </c>
      <c r="M1943" t="b">
        <v>1</v>
      </c>
      <c r="N1943">
        <v>1</v>
      </c>
    </row>
    <row r="1944" spans="1:14">
      <c r="A1944" s="28">
        <v>43761.041666666664</v>
      </c>
      <c r="B1944" s="28">
        <v>43760.875</v>
      </c>
      <c r="C1944">
        <v>34964545</v>
      </c>
      <c r="D1944" t="s">
        <v>233</v>
      </c>
      <c r="G1944" t="s">
        <v>234</v>
      </c>
      <c r="I1944">
        <v>26.09</v>
      </c>
      <c r="J1944">
        <v>27.990525999999999</v>
      </c>
      <c r="K1944">
        <v>1.3631470000000001</v>
      </c>
      <c r="L1944">
        <v>0.53487899999999999</v>
      </c>
      <c r="M1944" t="b">
        <v>1</v>
      </c>
      <c r="N1944">
        <v>1</v>
      </c>
    </row>
    <row r="1945" spans="1:14">
      <c r="A1945" s="28">
        <v>43761.083333333336</v>
      </c>
      <c r="B1945" s="28">
        <v>43760.916666666664</v>
      </c>
      <c r="C1945">
        <v>34964545</v>
      </c>
      <c r="D1945" t="s">
        <v>233</v>
      </c>
      <c r="G1945" t="s">
        <v>234</v>
      </c>
      <c r="I1945">
        <v>21.81</v>
      </c>
      <c r="J1945">
        <v>22.83379</v>
      </c>
      <c r="K1945">
        <v>0.64901399999999998</v>
      </c>
      <c r="L1945">
        <v>0.378942</v>
      </c>
      <c r="M1945" t="b">
        <v>1</v>
      </c>
      <c r="N1945">
        <v>1</v>
      </c>
    </row>
    <row r="1946" spans="1:14">
      <c r="A1946" s="28">
        <v>43761.125</v>
      </c>
      <c r="B1946" s="28">
        <v>43760.958333333336</v>
      </c>
      <c r="C1946">
        <v>34964545</v>
      </c>
      <c r="D1946" t="s">
        <v>233</v>
      </c>
      <c r="G1946" t="s">
        <v>234</v>
      </c>
      <c r="I1946">
        <v>23.14</v>
      </c>
      <c r="J1946">
        <v>23.626660000000001</v>
      </c>
      <c r="K1946">
        <v>0.13591900000000001</v>
      </c>
      <c r="L1946">
        <v>0.34657500000000002</v>
      </c>
      <c r="M1946" t="b">
        <v>1</v>
      </c>
      <c r="N1946">
        <v>1</v>
      </c>
    </row>
    <row r="1947" spans="1:14">
      <c r="A1947" s="28">
        <v>43761.166666666664</v>
      </c>
      <c r="B1947" s="28">
        <v>43761</v>
      </c>
      <c r="C1947">
        <v>34964545</v>
      </c>
      <c r="D1947" t="s">
        <v>233</v>
      </c>
      <c r="G1947" t="s">
        <v>234</v>
      </c>
      <c r="I1947">
        <v>19.66</v>
      </c>
      <c r="J1947">
        <v>20.657812</v>
      </c>
      <c r="K1947">
        <v>0.74180500000000005</v>
      </c>
      <c r="L1947">
        <v>0.25600699999999998</v>
      </c>
      <c r="M1947" t="b">
        <v>1</v>
      </c>
      <c r="N1947">
        <v>1</v>
      </c>
    </row>
    <row r="1948" spans="1:14">
      <c r="A1948" s="28">
        <v>43761.208333333336</v>
      </c>
      <c r="B1948" s="28">
        <v>43761.041666666664</v>
      </c>
      <c r="C1948">
        <v>34964545</v>
      </c>
      <c r="D1948" t="s">
        <v>233</v>
      </c>
      <c r="G1948" t="s">
        <v>234</v>
      </c>
      <c r="I1948">
        <v>21.57</v>
      </c>
      <c r="J1948">
        <v>22.077514000000001</v>
      </c>
      <c r="K1948">
        <v>0.26308700000000002</v>
      </c>
      <c r="L1948">
        <v>0.24609400000000001</v>
      </c>
      <c r="M1948" t="b">
        <v>1</v>
      </c>
      <c r="N1948">
        <v>1</v>
      </c>
    </row>
    <row r="1949" spans="1:14">
      <c r="A1949" s="28">
        <v>43761.25</v>
      </c>
      <c r="B1949" s="28">
        <v>43761.083333333336</v>
      </c>
      <c r="C1949">
        <v>34964545</v>
      </c>
      <c r="D1949" t="s">
        <v>233</v>
      </c>
      <c r="G1949" t="s">
        <v>234</v>
      </c>
      <c r="I1949">
        <v>18.489999999999998</v>
      </c>
      <c r="J1949">
        <v>19.566130000000001</v>
      </c>
      <c r="K1949">
        <v>0.88154100000000002</v>
      </c>
      <c r="L1949">
        <v>0.19375500000000001</v>
      </c>
      <c r="M1949" t="b">
        <v>1</v>
      </c>
      <c r="N1949">
        <v>1</v>
      </c>
    </row>
    <row r="1950" spans="1:14">
      <c r="A1950" s="28">
        <v>43761.291666666664</v>
      </c>
      <c r="B1950" s="28">
        <v>43761.125</v>
      </c>
      <c r="C1950">
        <v>34964545</v>
      </c>
      <c r="D1950" t="s">
        <v>233</v>
      </c>
      <c r="G1950" t="s">
        <v>234</v>
      </c>
      <c r="I1950">
        <v>18</v>
      </c>
      <c r="J1950">
        <v>20.760794000000001</v>
      </c>
      <c r="K1950">
        <v>2.570373</v>
      </c>
      <c r="L1950">
        <v>0.19125300000000001</v>
      </c>
      <c r="M1950" t="b">
        <v>1</v>
      </c>
      <c r="N1950">
        <v>1</v>
      </c>
    </row>
    <row r="1951" spans="1:14">
      <c r="A1951" s="28">
        <v>43761.333333333336</v>
      </c>
      <c r="B1951" s="28">
        <v>43761.166666666664</v>
      </c>
      <c r="C1951">
        <v>34964545</v>
      </c>
      <c r="D1951" t="s">
        <v>233</v>
      </c>
      <c r="G1951" t="s">
        <v>234</v>
      </c>
      <c r="I1951">
        <v>19.39</v>
      </c>
      <c r="J1951">
        <v>21.374203999999999</v>
      </c>
      <c r="K1951">
        <v>1.7944979999999999</v>
      </c>
      <c r="L1951">
        <v>0.19470599999999999</v>
      </c>
      <c r="M1951" t="b">
        <v>1</v>
      </c>
      <c r="N1951">
        <v>1</v>
      </c>
    </row>
    <row r="1952" spans="1:14">
      <c r="A1952" s="28">
        <v>43761.375</v>
      </c>
      <c r="B1952" s="28">
        <v>43761.208333333336</v>
      </c>
      <c r="C1952">
        <v>34964545</v>
      </c>
      <c r="D1952" t="s">
        <v>233</v>
      </c>
      <c r="G1952" t="s">
        <v>234</v>
      </c>
      <c r="I1952">
        <v>15.97</v>
      </c>
      <c r="J1952">
        <v>20.338539999999998</v>
      </c>
      <c r="K1952">
        <v>4.3086830000000003</v>
      </c>
      <c r="L1952">
        <v>5.6522999999999997E-2</v>
      </c>
      <c r="M1952" t="b">
        <v>1</v>
      </c>
      <c r="N1952">
        <v>1</v>
      </c>
    </row>
    <row r="1953" spans="1:14">
      <c r="A1953" s="28">
        <v>43761.416666666664</v>
      </c>
      <c r="B1953" s="28">
        <v>43761.25</v>
      </c>
      <c r="C1953">
        <v>34964545</v>
      </c>
      <c r="D1953" t="s">
        <v>233</v>
      </c>
      <c r="G1953" t="s">
        <v>234</v>
      </c>
      <c r="I1953">
        <v>37.61</v>
      </c>
      <c r="J1953">
        <v>49.326354000000002</v>
      </c>
      <c r="K1953">
        <v>11.481439</v>
      </c>
      <c r="L1953">
        <v>0.23574899999999999</v>
      </c>
      <c r="M1953" t="b">
        <v>1</v>
      </c>
      <c r="N1953">
        <v>1</v>
      </c>
    </row>
    <row r="1954" spans="1:14">
      <c r="A1954" s="28">
        <v>43761.458333333336</v>
      </c>
      <c r="B1954" s="28">
        <v>43761.291666666664</v>
      </c>
      <c r="C1954">
        <v>34964545</v>
      </c>
      <c r="D1954" t="s">
        <v>233</v>
      </c>
      <c r="G1954" t="s">
        <v>234</v>
      </c>
      <c r="I1954">
        <v>58.12</v>
      </c>
      <c r="J1954">
        <v>72.806809000000001</v>
      </c>
      <c r="K1954">
        <v>14.512193</v>
      </c>
      <c r="L1954">
        <v>0.179616</v>
      </c>
      <c r="M1954" t="b">
        <v>1</v>
      </c>
      <c r="N1954">
        <v>1</v>
      </c>
    </row>
    <row r="1955" spans="1:14">
      <c r="A1955" s="28">
        <v>43761.5</v>
      </c>
      <c r="B1955" s="28">
        <v>43761.333333333336</v>
      </c>
      <c r="C1955">
        <v>34964545</v>
      </c>
      <c r="D1955" t="s">
        <v>233</v>
      </c>
      <c r="G1955" t="s">
        <v>234</v>
      </c>
      <c r="I1955">
        <v>21.57</v>
      </c>
      <c r="J1955">
        <v>23.867467000000001</v>
      </c>
      <c r="K1955">
        <v>2.2310569999999998</v>
      </c>
      <c r="L1955">
        <v>6.7242999999999997E-2</v>
      </c>
      <c r="M1955" t="b">
        <v>1</v>
      </c>
      <c r="N1955">
        <v>1</v>
      </c>
    </row>
    <row r="1956" spans="1:14">
      <c r="A1956" s="28">
        <v>43761.541666666664</v>
      </c>
      <c r="B1956" s="28">
        <v>43761.375</v>
      </c>
      <c r="C1956">
        <v>34964545</v>
      </c>
      <c r="D1956" t="s">
        <v>233</v>
      </c>
      <c r="G1956" t="s">
        <v>234</v>
      </c>
      <c r="I1956">
        <v>21.69</v>
      </c>
      <c r="J1956">
        <v>23.782703000000001</v>
      </c>
      <c r="K1956">
        <v>2.1291679999999999</v>
      </c>
      <c r="L1956">
        <v>-3.8130999999999998E-2</v>
      </c>
      <c r="M1956" t="b">
        <v>1</v>
      </c>
      <c r="N1956">
        <v>1</v>
      </c>
    </row>
    <row r="1957" spans="1:14">
      <c r="A1957" s="28">
        <v>43761.583333333336</v>
      </c>
      <c r="B1957" s="28">
        <v>43761.416666666664</v>
      </c>
      <c r="C1957">
        <v>34964545</v>
      </c>
      <c r="D1957" t="s">
        <v>233</v>
      </c>
      <c r="G1957" t="s">
        <v>234</v>
      </c>
      <c r="I1957">
        <v>23.34</v>
      </c>
      <c r="J1957">
        <v>24.619689000000001</v>
      </c>
      <c r="K1957">
        <v>1.406331</v>
      </c>
      <c r="L1957">
        <v>-0.12914200000000001</v>
      </c>
      <c r="M1957" t="b">
        <v>1</v>
      </c>
      <c r="N1957">
        <v>1</v>
      </c>
    </row>
    <row r="1958" spans="1:14">
      <c r="A1958" s="28">
        <v>43761.625</v>
      </c>
      <c r="B1958" s="28">
        <v>43761.458333333336</v>
      </c>
      <c r="C1958">
        <v>34964545</v>
      </c>
      <c r="D1958" t="s">
        <v>233</v>
      </c>
      <c r="G1958" t="s">
        <v>234</v>
      </c>
      <c r="I1958">
        <v>22.85</v>
      </c>
      <c r="J1958">
        <v>24.682400999999999</v>
      </c>
      <c r="K1958">
        <v>1.921532</v>
      </c>
      <c r="L1958">
        <v>-8.9131000000000002E-2</v>
      </c>
      <c r="M1958" t="b">
        <v>1</v>
      </c>
      <c r="N1958">
        <v>1</v>
      </c>
    </row>
    <row r="1959" spans="1:14">
      <c r="A1959" s="28">
        <v>43761.666666666664</v>
      </c>
      <c r="B1959" s="28">
        <v>43761.5</v>
      </c>
      <c r="C1959">
        <v>34964545</v>
      </c>
      <c r="D1959" t="s">
        <v>233</v>
      </c>
      <c r="G1959" t="s">
        <v>234</v>
      </c>
      <c r="I1959">
        <v>22.37</v>
      </c>
      <c r="J1959">
        <v>24.777101999999999</v>
      </c>
      <c r="K1959">
        <v>2.4959950000000002</v>
      </c>
      <c r="L1959">
        <v>-9.3060000000000004E-2</v>
      </c>
      <c r="M1959" t="b">
        <v>1</v>
      </c>
      <c r="N1959">
        <v>1</v>
      </c>
    </row>
    <row r="1960" spans="1:14">
      <c r="A1960" s="28">
        <v>43761.708333333336</v>
      </c>
      <c r="B1960" s="28">
        <v>43761.541666666664</v>
      </c>
      <c r="C1960">
        <v>34964545</v>
      </c>
      <c r="D1960" t="s">
        <v>233</v>
      </c>
      <c r="G1960" t="s">
        <v>234</v>
      </c>
      <c r="I1960">
        <v>21.38</v>
      </c>
      <c r="J1960">
        <v>23.039408000000002</v>
      </c>
      <c r="K1960">
        <v>1.714574</v>
      </c>
      <c r="L1960">
        <v>-5.9332999999999997E-2</v>
      </c>
      <c r="M1960" t="b">
        <v>1</v>
      </c>
      <c r="N1960">
        <v>1</v>
      </c>
    </row>
    <row r="1961" spans="1:14">
      <c r="A1961" s="28">
        <v>43761.75</v>
      </c>
      <c r="B1961" s="28">
        <v>43761.583333333336</v>
      </c>
      <c r="C1961">
        <v>34964545</v>
      </c>
      <c r="D1961" t="s">
        <v>233</v>
      </c>
      <c r="G1961" t="s">
        <v>234</v>
      </c>
      <c r="I1961">
        <v>20.55</v>
      </c>
      <c r="J1961">
        <v>22.204847000000001</v>
      </c>
      <c r="K1961">
        <v>1.63961</v>
      </c>
      <c r="L1961">
        <v>1.1904E-2</v>
      </c>
      <c r="M1961" t="b">
        <v>1</v>
      </c>
      <c r="N1961">
        <v>1</v>
      </c>
    </row>
    <row r="1962" spans="1:14">
      <c r="A1962" s="28">
        <v>43761.791666666664</v>
      </c>
      <c r="B1962" s="28">
        <v>43761.625</v>
      </c>
      <c r="C1962">
        <v>34964545</v>
      </c>
      <c r="D1962" t="s">
        <v>233</v>
      </c>
      <c r="G1962" t="s">
        <v>234</v>
      </c>
      <c r="I1962">
        <v>22.19</v>
      </c>
      <c r="J1962">
        <v>24.927958</v>
      </c>
      <c r="K1962">
        <v>2.6565569999999998</v>
      </c>
      <c r="L1962">
        <v>8.0567E-2</v>
      </c>
      <c r="M1962" t="b">
        <v>1</v>
      </c>
      <c r="N1962">
        <v>1</v>
      </c>
    </row>
    <row r="1963" spans="1:14">
      <c r="A1963" s="28">
        <v>43761.833333333336</v>
      </c>
      <c r="B1963" s="28">
        <v>43761.666666666664</v>
      </c>
      <c r="C1963">
        <v>34964545</v>
      </c>
      <c r="D1963" t="s">
        <v>233</v>
      </c>
      <c r="G1963" t="s">
        <v>234</v>
      </c>
      <c r="I1963">
        <v>22.14</v>
      </c>
      <c r="J1963">
        <v>25.373477999999999</v>
      </c>
      <c r="K1963">
        <v>3.0915879999999998</v>
      </c>
      <c r="L1963">
        <v>0.14689099999999999</v>
      </c>
      <c r="M1963" t="b">
        <v>1</v>
      </c>
      <c r="N1963">
        <v>1</v>
      </c>
    </row>
    <row r="1964" spans="1:14">
      <c r="A1964" s="28">
        <v>43761.875</v>
      </c>
      <c r="B1964" s="28">
        <v>43761.708333333336</v>
      </c>
      <c r="C1964">
        <v>34964545</v>
      </c>
      <c r="D1964" t="s">
        <v>233</v>
      </c>
      <c r="G1964" t="s">
        <v>234</v>
      </c>
      <c r="I1964">
        <v>21.61</v>
      </c>
      <c r="J1964">
        <v>23.777866</v>
      </c>
      <c r="K1964">
        <v>2.0319400000000001</v>
      </c>
      <c r="L1964">
        <v>0.13592499999999999</v>
      </c>
      <c r="M1964" t="b">
        <v>1</v>
      </c>
      <c r="N1964">
        <v>1</v>
      </c>
    </row>
    <row r="1965" spans="1:14">
      <c r="A1965" s="28">
        <v>43761.916666666664</v>
      </c>
      <c r="B1965" s="28">
        <v>43761.75</v>
      </c>
      <c r="C1965">
        <v>34964545</v>
      </c>
      <c r="D1965" t="s">
        <v>233</v>
      </c>
      <c r="G1965" t="s">
        <v>234</v>
      </c>
      <c r="I1965">
        <v>30.39</v>
      </c>
      <c r="J1965">
        <v>32.055793000000001</v>
      </c>
      <c r="K1965">
        <v>1.470677</v>
      </c>
      <c r="L1965">
        <v>0.19594900000000001</v>
      </c>
      <c r="M1965" t="b">
        <v>1</v>
      </c>
      <c r="N1965">
        <v>1</v>
      </c>
    </row>
    <row r="1966" spans="1:14">
      <c r="A1966" s="28">
        <v>43761.958333333336</v>
      </c>
      <c r="B1966" s="28">
        <v>43761.791666666664</v>
      </c>
      <c r="C1966">
        <v>34964545</v>
      </c>
      <c r="D1966" t="s">
        <v>233</v>
      </c>
      <c r="G1966" t="s">
        <v>234</v>
      </c>
      <c r="I1966">
        <v>26.22</v>
      </c>
      <c r="J1966">
        <v>25.661560999999999</v>
      </c>
      <c r="K1966">
        <v>-0.68535500000000005</v>
      </c>
      <c r="L1966">
        <v>0.128583</v>
      </c>
      <c r="M1966" t="b">
        <v>1</v>
      </c>
      <c r="N1966">
        <v>1</v>
      </c>
    </row>
    <row r="1967" spans="1:14">
      <c r="A1967" s="28">
        <v>43762</v>
      </c>
      <c r="B1967" s="28">
        <v>43761.833333333336</v>
      </c>
      <c r="C1967">
        <v>34964545</v>
      </c>
      <c r="D1967" t="s">
        <v>233</v>
      </c>
      <c r="G1967" t="s">
        <v>234</v>
      </c>
      <c r="I1967">
        <v>27.37</v>
      </c>
      <c r="J1967">
        <v>28.136115</v>
      </c>
      <c r="K1967">
        <v>0.61199999999999999</v>
      </c>
      <c r="L1967">
        <v>0.15828200000000001</v>
      </c>
      <c r="M1967" t="b">
        <v>1</v>
      </c>
      <c r="N1967">
        <v>1</v>
      </c>
    </row>
    <row r="1968" spans="1:14">
      <c r="A1968" s="28">
        <v>43762.041666666664</v>
      </c>
      <c r="B1968" s="28">
        <v>43761.875</v>
      </c>
      <c r="C1968">
        <v>34964545</v>
      </c>
      <c r="D1968" t="s">
        <v>233</v>
      </c>
      <c r="G1968" t="s">
        <v>234</v>
      </c>
      <c r="I1968">
        <v>21.72</v>
      </c>
      <c r="J1968">
        <v>24.763128999999999</v>
      </c>
      <c r="K1968">
        <v>2.8610090000000001</v>
      </c>
      <c r="L1968">
        <v>0.18378700000000001</v>
      </c>
      <c r="M1968" t="b">
        <v>1</v>
      </c>
      <c r="N1968">
        <v>1</v>
      </c>
    </row>
    <row r="1969" spans="1:14">
      <c r="A1969" s="28">
        <v>43762.083333333336</v>
      </c>
      <c r="B1969" s="28">
        <v>43761.916666666664</v>
      </c>
      <c r="C1969">
        <v>34964545</v>
      </c>
      <c r="D1969" t="s">
        <v>233</v>
      </c>
      <c r="G1969" t="s">
        <v>234</v>
      </c>
      <c r="I1969">
        <v>16.850000000000001</v>
      </c>
      <c r="J1969">
        <v>23.071128000000002</v>
      </c>
      <c r="K1969">
        <v>6.1149380000000004</v>
      </c>
      <c r="L1969">
        <v>0.10452400000000001</v>
      </c>
      <c r="M1969" t="b">
        <v>1</v>
      </c>
      <c r="N1969">
        <v>1</v>
      </c>
    </row>
    <row r="1970" spans="1:14">
      <c r="A1970" s="28">
        <v>43762.125</v>
      </c>
      <c r="B1970" s="28">
        <v>43761.958333333336</v>
      </c>
      <c r="C1970">
        <v>34964545</v>
      </c>
      <c r="D1970" t="s">
        <v>233</v>
      </c>
      <c r="G1970" t="s">
        <v>234</v>
      </c>
      <c r="I1970">
        <v>21.12</v>
      </c>
      <c r="J1970">
        <v>28.778165000000001</v>
      </c>
      <c r="K1970">
        <v>7.4183159999999999</v>
      </c>
      <c r="L1970">
        <v>0.23901600000000001</v>
      </c>
      <c r="M1970" t="b">
        <v>1</v>
      </c>
      <c r="N1970">
        <v>1</v>
      </c>
    </row>
    <row r="1971" spans="1:14">
      <c r="A1971" s="28">
        <v>43762.166666666664</v>
      </c>
      <c r="B1971" s="28">
        <v>43762</v>
      </c>
      <c r="C1971">
        <v>34964545</v>
      </c>
      <c r="D1971" t="s">
        <v>233</v>
      </c>
      <c r="G1971" t="s">
        <v>234</v>
      </c>
      <c r="I1971">
        <v>18.14</v>
      </c>
      <c r="J1971">
        <v>20.908888999999999</v>
      </c>
      <c r="K1971">
        <v>2.5231650000000001</v>
      </c>
      <c r="L1971">
        <v>0.24739</v>
      </c>
      <c r="M1971" t="b">
        <v>1</v>
      </c>
      <c r="N1971">
        <v>1</v>
      </c>
    </row>
    <row r="1972" spans="1:14">
      <c r="A1972" s="28">
        <v>43762.208333333336</v>
      </c>
      <c r="B1972" s="28">
        <v>43762.041666666664</v>
      </c>
      <c r="C1972">
        <v>34964545</v>
      </c>
      <c r="D1972" t="s">
        <v>233</v>
      </c>
      <c r="G1972" t="s">
        <v>234</v>
      </c>
      <c r="I1972">
        <v>21.14</v>
      </c>
      <c r="J1972">
        <v>23.647089999999999</v>
      </c>
      <c r="K1972">
        <v>2.2310089999999998</v>
      </c>
      <c r="L1972">
        <v>0.28024700000000002</v>
      </c>
      <c r="M1972" t="b">
        <v>1</v>
      </c>
      <c r="N1972">
        <v>1</v>
      </c>
    </row>
    <row r="1973" spans="1:14">
      <c r="A1973" s="28">
        <v>43762.25</v>
      </c>
      <c r="B1973" s="28">
        <v>43762.083333333336</v>
      </c>
      <c r="C1973">
        <v>34964545</v>
      </c>
      <c r="D1973" t="s">
        <v>233</v>
      </c>
      <c r="G1973" t="s">
        <v>234</v>
      </c>
      <c r="I1973">
        <v>19.14</v>
      </c>
      <c r="J1973">
        <v>21.625274000000001</v>
      </c>
      <c r="K1973">
        <v>2.2661159999999998</v>
      </c>
      <c r="L1973">
        <v>0.21665799999999999</v>
      </c>
      <c r="M1973" t="b">
        <v>1</v>
      </c>
      <c r="N1973">
        <v>1</v>
      </c>
    </row>
    <row r="1974" spans="1:14">
      <c r="A1974" s="28">
        <v>43762.291666666664</v>
      </c>
      <c r="B1974" s="28">
        <v>43762.125</v>
      </c>
      <c r="C1974">
        <v>34964545</v>
      </c>
      <c r="D1974" t="s">
        <v>233</v>
      </c>
      <c r="G1974" t="s">
        <v>234</v>
      </c>
      <c r="I1974">
        <v>18.170000000000002</v>
      </c>
      <c r="J1974">
        <v>21.643678000000001</v>
      </c>
      <c r="K1974">
        <v>3.246785</v>
      </c>
      <c r="L1974">
        <v>0.22522700000000001</v>
      </c>
      <c r="M1974" t="b">
        <v>1</v>
      </c>
      <c r="N1974">
        <v>1</v>
      </c>
    </row>
    <row r="1975" spans="1:14">
      <c r="A1975" s="28">
        <v>43762.333333333336</v>
      </c>
      <c r="B1975" s="28">
        <v>43762.166666666664</v>
      </c>
      <c r="C1975">
        <v>34964545</v>
      </c>
      <c r="D1975" t="s">
        <v>233</v>
      </c>
      <c r="G1975" t="s">
        <v>234</v>
      </c>
      <c r="I1975">
        <v>18.309999999999999</v>
      </c>
      <c r="J1975">
        <v>22.378610999999999</v>
      </c>
      <c r="K1975">
        <v>3.8463259999999999</v>
      </c>
      <c r="L1975">
        <v>0.21978500000000001</v>
      </c>
      <c r="M1975" t="b">
        <v>1</v>
      </c>
      <c r="N1975">
        <v>1</v>
      </c>
    </row>
    <row r="1976" spans="1:14">
      <c r="A1976" s="28">
        <v>43762.375</v>
      </c>
      <c r="B1976" s="28">
        <v>43762.208333333336</v>
      </c>
      <c r="C1976">
        <v>34964545</v>
      </c>
      <c r="D1976" t="s">
        <v>233</v>
      </c>
      <c r="G1976" t="s">
        <v>234</v>
      </c>
      <c r="I1976">
        <v>17.13</v>
      </c>
      <c r="J1976">
        <v>21.517285000000001</v>
      </c>
      <c r="K1976">
        <v>4.2523309999999999</v>
      </c>
      <c r="L1976">
        <v>0.13412099999999999</v>
      </c>
      <c r="M1976" t="b">
        <v>1</v>
      </c>
      <c r="N1976">
        <v>1</v>
      </c>
    </row>
    <row r="1977" spans="1:14">
      <c r="A1977" s="28">
        <v>43762.416666666664</v>
      </c>
      <c r="B1977" s="28">
        <v>43762.25</v>
      </c>
      <c r="C1977">
        <v>34964545</v>
      </c>
      <c r="D1977" t="s">
        <v>233</v>
      </c>
      <c r="G1977" t="s">
        <v>234</v>
      </c>
      <c r="I1977">
        <v>25.27</v>
      </c>
      <c r="J1977">
        <v>23.463118000000001</v>
      </c>
      <c r="K1977">
        <v>-1.8807430000000001</v>
      </c>
      <c r="L1977">
        <v>7.2193999999999994E-2</v>
      </c>
      <c r="M1977" t="b">
        <v>1</v>
      </c>
      <c r="N1977">
        <v>1</v>
      </c>
    </row>
    <row r="1978" spans="1:14">
      <c r="A1978" s="28">
        <v>43762.458333333336</v>
      </c>
      <c r="B1978" s="28">
        <v>43762.291666666664</v>
      </c>
      <c r="C1978">
        <v>34964545</v>
      </c>
      <c r="D1978" t="s">
        <v>233</v>
      </c>
      <c r="G1978" t="s">
        <v>234</v>
      </c>
      <c r="I1978">
        <v>28.23</v>
      </c>
      <c r="J1978">
        <v>26.773716</v>
      </c>
      <c r="K1978">
        <v>-1.616053</v>
      </c>
      <c r="L1978">
        <v>0.164769</v>
      </c>
      <c r="M1978" t="b">
        <v>1</v>
      </c>
      <c r="N1978">
        <v>1</v>
      </c>
    </row>
    <row r="1979" spans="1:14">
      <c r="A1979" s="28">
        <v>43762.5</v>
      </c>
      <c r="B1979" s="28">
        <v>43762.333333333336</v>
      </c>
      <c r="C1979">
        <v>34964545</v>
      </c>
      <c r="D1979" t="s">
        <v>233</v>
      </c>
      <c r="G1979" t="s">
        <v>234</v>
      </c>
      <c r="I1979">
        <v>26.99</v>
      </c>
      <c r="J1979">
        <v>29.418800999999998</v>
      </c>
      <c r="K1979">
        <v>2.3470810000000002</v>
      </c>
      <c r="L1979">
        <v>8.3386000000000002E-2</v>
      </c>
      <c r="M1979" t="b">
        <v>1</v>
      </c>
      <c r="N1979">
        <v>1</v>
      </c>
    </row>
    <row r="1980" spans="1:14">
      <c r="A1980" s="28">
        <v>43762.541666666664</v>
      </c>
      <c r="B1980" s="28">
        <v>43762.375</v>
      </c>
      <c r="C1980">
        <v>34964545</v>
      </c>
      <c r="D1980" t="s">
        <v>233</v>
      </c>
      <c r="G1980" t="s">
        <v>234</v>
      </c>
      <c r="I1980">
        <v>30.66</v>
      </c>
      <c r="J1980">
        <v>33.925001000000002</v>
      </c>
      <c r="K1980">
        <v>3.2887590000000002</v>
      </c>
      <c r="L1980">
        <v>-2.5425E-2</v>
      </c>
      <c r="M1980" t="b">
        <v>1</v>
      </c>
      <c r="N1980">
        <v>1</v>
      </c>
    </row>
    <row r="1981" spans="1:14">
      <c r="A1981" s="28">
        <v>43762.583333333336</v>
      </c>
      <c r="B1981" s="28">
        <v>43762.416666666664</v>
      </c>
      <c r="C1981">
        <v>34964545</v>
      </c>
      <c r="D1981" t="s">
        <v>233</v>
      </c>
      <c r="G1981" t="s">
        <v>234</v>
      </c>
      <c r="I1981">
        <v>32.520000000000003</v>
      </c>
      <c r="J1981">
        <v>35.295592999999997</v>
      </c>
      <c r="K1981">
        <v>2.8655789999999999</v>
      </c>
      <c r="L1981">
        <v>-9.2485999999999999E-2</v>
      </c>
      <c r="M1981" t="b">
        <v>1</v>
      </c>
      <c r="N1981">
        <v>1</v>
      </c>
    </row>
    <row r="1982" spans="1:14">
      <c r="A1982" s="28">
        <v>43762.625</v>
      </c>
      <c r="B1982" s="28">
        <v>43762.458333333336</v>
      </c>
      <c r="C1982">
        <v>34964545</v>
      </c>
      <c r="D1982" t="s">
        <v>233</v>
      </c>
      <c r="G1982" t="s">
        <v>234</v>
      </c>
      <c r="I1982">
        <v>22.66</v>
      </c>
      <c r="J1982">
        <v>23.764628999999999</v>
      </c>
      <c r="K1982">
        <v>1.2548269999999999</v>
      </c>
      <c r="L1982">
        <v>-0.150198</v>
      </c>
      <c r="M1982" t="b">
        <v>1</v>
      </c>
      <c r="N1982">
        <v>1</v>
      </c>
    </row>
    <row r="1983" spans="1:14">
      <c r="A1983" s="28">
        <v>43762.666666666664</v>
      </c>
      <c r="B1983" s="28">
        <v>43762.5</v>
      </c>
      <c r="C1983">
        <v>34964545</v>
      </c>
      <c r="D1983" t="s">
        <v>233</v>
      </c>
      <c r="G1983" t="s">
        <v>234</v>
      </c>
      <c r="I1983">
        <v>36.11</v>
      </c>
      <c r="J1983">
        <v>42.899023</v>
      </c>
      <c r="K1983">
        <v>7.0018659999999997</v>
      </c>
      <c r="L1983">
        <v>-0.21451000000000001</v>
      </c>
      <c r="M1983" t="b">
        <v>1</v>
      </c>
      <c r="N1983">
        <v>1</v>
      </c>
    </row>
    <row r="1984" spans="1:14">
      <c r="A1984" s="28">
        <v>43762.708333333336</v>
      </c>
      <c r="B1984" s="28">
        <v>43762.541666666664</v>
      </c>
      <c r="C1984">
        <v>34964545</v>
      </c>
      <c r="D1984" t="s">
        <v>233</v>
      </c>
      <c r="G1984" t="s">
        <v>234</v>
      </c>
      <c r="I1984">
        <v>23.84</v>
      </c>
      <c r="J1984">
        <v>26.63664</v>
      </c>
      <c r="K1984">
        <v>2.8980619999999999</v>
      </c>
      <c r="L1984">
        <v>-0.10059</v>
      </c>
      <c r="M1984" t="b">
        <v>1</v>
      </c>
      <c r="N1984">
        <v>1</v>
      </c>
    </row>
    <row r="1985" spans="1:14">
      <c r="A1985" s="28">
        <v>43762.75</v>
      </c>
      <c r="B1985" s="28">
        <v>43762.583333333336</v>
      </c>
      <c r="C1985">
        <v>34964545</v>
      </c>
      <c r="D1985" t="s">
        <v>233</v>
      </c>
      <c r="G1985" t="s">
        <v>234</v>
      </c>
      <c r="I1985">
        <v>23.65</v>
      </c>
      <c r="J1985">
        <v>26.684999999999999</v>
      </c>
      <c r="K1985">
        <v>3.086859</v>
      </c>
      <c r="L1985">
        <v>-5.5191999999999998E-2</v>
      </c>
      <c r="M1985" t="b">
        <v>1</v>
      </c>
      <c r="N1985">
        <v>1</v>
      </c>
    </row>
    <row r="1986" spans="1:14">
      <c r="A1986" s="28">
        <v>43762.791666666664</v>
      </c>
      <c r="B1986" s="28">
        <v>43762.625</v>
      </c>
      <c r="C1986">
        <v>34964545</v>
      </c>
      <c r="D1986" t="s">
        <v>233</v>
      </c>
      <c r="G1986" t="s">
        <v>234</v>
      </c>
      <c r="I1986">
        <v>22.15</v>
      </c>
      <c r="J1986">
        <v>24.582727999999999</v>
      </c>
      <c r="K1986">
        <v>2.4823360000000001</v>
      </c>
      <c r="L1986">
        <v>-4.4608000000000002E-2</v>
      </c>
      <c r="M1986" t="b">
        <v>1</v>
      </c>
      <c r="N1986">
        <v>1</v>
      </c>
    </row>
    <row r="1987" spans="1:14">
      <c r="A1987" s="28">
        <v>43762.833333333336</v>
      </c>
      <c r="B1987" s="28">
        <v>43762.666666666664</v>
      </c>
      <c r="C1987">
        <v>34964545</v>
      </c>
      <c r="D1987" t="s">
        <v>233</v>
      </c>
      <c r="G1987" t="s">
        <v>234</v>
      </c>
      <c r="I1987">
        <v>22.69</v>
      </c>
      <c r="J1987">
        <v>25.330454</v>
      </c>
      <c r="K1987">
        <v>2.6181299999999998</v>
      </c>
      <c r="L1987">
        <v>2.4823999999999999E-2</v>
      </c>
      <c r="M1987" t="b">
        <v>1</v>
      </c>
      <c r="N1987">
        <v>1</v>
      </c>
    </row>
    <row r="1988" spans="1:14">
      <c r="A1988" s="28">
        <v>43762.875</v>
      </c>
      <c r="B1988" s="28">
        <v>43762.708333333336</v>
      </c>
      <c r="C1988">
        <v>34964545</v>
      </c>
      <c r="D1988" t="s">
        <v>233</v>
      </c>
      <c r="G1988" t="s">
        <v>234</v>
      </c>
      <c r="I1988">
        <v>23.83</v>
      </c>
      <c r="J1988">
        <v>26.771287000000001</v>
      </c>
      <c r="K1988">
        <v>2.8370120000000001</v>
      </c>
      <c r="L1988">
        <v>0.101775</v>
      </c>
      <c r="M1988" t="b">
        <v>1</v>
      </c>
      <c r="N1988">
        <v>1</v>
      </c>
    </row>
    <row r="1989" spans="1:14">
      <c r="A1989" s="28">
        <v>43762.916666666664</v>
      </c>
      <c r="B1989" s="28">
        <v>43762.75</v>
      </c>
      <c r="C1989">
        <v>34964545</v>
      </c>
      <c r="D1989" t="s">
        <v>233</v>
      </c>
      <c r="G1989" t="s">
        <v>234</v>
      </c>
      <c r="I1989">
        <v>31.24</v>
      </c>
      <c r="J1989">
        <v>34.930332</v>
      </c>
      <c r="K1989">
        <v>3.5798390000000002</v>
      </c>
      <c r="L1989">
        <v>0.11215899999999999</v>
      </c>
      <c r="M1989" t="b">
        <v>1</v>
      </c>
      <c r="N1989">
        <v>1</v>
      </c>
    </row>
    <row r="1990" spans="1:14">
      <c r="A1990" s="28">
        <v>43762.958333333336</v>
      </c>
      <c r="B1990" s="28">
        <v>43762.791666666664</v>
      </c>
      <c r="C1990">
        <v>34964545</v>
      </c>
      <c r="D1990" t="s">
        <v>233</v>
      </c>
      <c r="G1990" t="s">
        <v>234</v>
      </c>
      <c r="I1990">
        <v>37.21</v>
      </c>
      <c r="J1990">
        <v>36.288497</v>
      </c>
      <c r="K1990">
        <v>-1.018778</v>
      </c>
      <c r="L1990">
        <v>0.102275</v>
      </c>
      <c r="M1990" t="b">
        <v>1</v>
      </c>
      <c r="N1990">
        <v>1</v>
      </c>
    </row>
    <row r="1991" spans="1:14">
      <c r="A1991" s="28">
        <v>43763</v>
      </c>
      <c r="B1991" s="28">
        <v>43762.833333333336</v>
      </c>
      <c r="C1991">
        <v>34964545</v>
      </c>
      <c r="D1991" t="s">
        <v>233</v>
      </c>
      <c r="G1991" t="s">
        <v>234</v>
      </c>
      <c r="I1991">
        <v>24.27</v>
      </c>
      <c r="J1991">
        <v>25.097324</v>
      </c>
      <c r="K1991">
        <v>0.75544299999999998</v>
      </c>
      <c r="L1991">
        <v>7.5214000000000003E-2</v>
      </c>
      <c r="M1991" t="b">
        <v>1</v>
      </c>
      <c r="N1991">
        <v>1</v>
      </c>
    </row>
    <row r="1992" spans="1:14">
      <c r="A1992" s="28">
        <v>43763.041666666664</v>
      </c>
      <c r="B1992" s="28">
        <v>43762.875</v>
      </c>
      <c r="C1992">
        <v>34964545</v>
      </c>
      <c r="D1992" t="s">
        <v>233</v>
      </c>
      <c r="G1992" t="s">
        <v>234</v>
      </c>
      <c r="I1992">
        <v>24.94</v>
      </c>
      <c r="J1992">
        <v>26.777514</v>
      </c>
      <c r="K1992">
        <v>1.721965</v>
      </c>
      <c r="L1992">
        <v>0.118049</v>
      </c>
      <c r="M1992" t="b">
        <v>1</v>
      </c>
      <c r="N1992">
        <v>1</v>
      </c>
    </row>
    <row r="1993" spans="1:14">
      <c r="A1993" s="28">
        <v>43763.083333333336</v>
      </c>
      <c r="B1993" s="28">
        <v>43762.916666666664</v>
      </c>
      <c r="C1993">
        <v>34964545</v>
      </c>
      <c r="D1993" t="s">
        <v>233</v>
      </c>
      <c r="G1993" t="s">
        <v>234</v>
      </c>
      <c r="I1993">
        <v>22.19</v>
      </c>
      <c r="J1993">
        <v>24.7181</v>
      </c>
      <c r="K1993">
        <v>2.395524</v>
      </c>
      <c r="L1993">
        <v>0.132575</v>
      </c>
      <c r="M1993" t="b">
        <v>1</v>
      </c>
      <c r="N1993">
        <v>1</v>
      </c>
    </row>
    <row r="1994" spans="1:14">
      <c r="A1994" s="28">
        <v>43763.125</v>
      </c>
      <c r="B1994" s="28">
        <v>43762.958333333336</v>
      </c>
      <c r="C1994">
        <v>34964545</v>
      </c>
      <c r="D1994" t="s">
        <v>233</v>
      </c>
      <c r="G1994" t="s">
        <v>234</v>
      </c>
      <c r="I1994">
        <v>21.27</v>
      </c>
      <c r="J1994">
        <v>22.319137000000001</v>
      </c>
      <c r="K1994">
        <v>0.85417500000000002</v>
      </c>
      <c r="L1994">
        <v>0.195796</v>
      </c>
      <c r="M1994" t="b">
        <v>1</v>
      </c>
      <c r="N1994">
        <v>1</v>
      </c>
    </row>
    <row r="1995" spans="1:14">
      <c r="A1995" s="28">
        <v>43763.166666666664</v>
      </c>
      <c r="B1995" s="28">
        <v>43763</v>
      </c>
      <c r="C1995">
        <v>34964545</v>
      </c>
      <c r="D1995" t="s">
        <v>233</v>
      </c>
      <c r="G1995" t="s">
        <v>234</v>
      </c>
      <c r="I1995">
        <v>21.3</v>
      </c>
      <c r="J1995">
        <v>23.080029</v>
      </c>
      <c r="K1995">
        <v>1.6049009999999999</v>
      </c>
      <c r="L1995">
        <v>0.173461</v>
      </c>
      <c r="M1995" t="b">
        <v>1</v>
      </c>
      <c r="N1995">
        <v>1</v>
      </c>
    </row>
    <row r="1996" spans="1:14">
      <c r="A1996" s="28">
        <v>43763.208333333336</v>
      </c>
      <c r="B1996" s="28">
        <v>43763.041666666664</v>
      </c>
      <c r="C1996">
        <v>34964545</v>
      </c>
      <c r="D1996" t="s">
        <v>233</v>
      </c>
      <c r="G1996" t="s">
        <v>234</v>
      </c>
      <c r="I1996">
        <v>21.85</v>
      </c>
      <c r="J1996">
        <v>25.028022</v>
      </c>
      <c r="K1996">
        <v>2.9877030000000002</v>
      </c>
      <c r="L1996">
        <v>0.19115199999999999</v>
      </c>
      <c r="M1996" t="b">
        <v>1</v>
      </c>
      <c r="N1996">
        <v>1</v>
      </c>
    </row>
    <row r="1997" spans="1:14">
      <c r="A1997" s="28">
        <v>43763.25</v>
      </c>
      <c r="B1997" s="28">
        <v>43763.083333333336</v>
      </c>
      <c r="C1997">
        <v>34964545</v>
      </c>
      <c r="D1997" t="s">
        <v>233</v>
      </c>
      <c r="G1997" t="s">
        <v>234</v>
      </c>
      <c r="I1997">
        <v>21.38</v>
      </c>
      <c r="J1997">
        <v>24.718109999999999</v>
      </c>
      <c r="K1997">
        <v>3.1852320000000001</v>
      </c>
      <c r="L1997">
        <v>0.15204500000000001</v>
      </c>
      <c r="M1997" t="b">
        <v>1</v>
      </c>
      <c r="N1997">
        <v>1</v>
      </c>
    </row>
    <row r="1998" spans="1:14">
      <c r="A1998" s="28">
        <v>43763.291666666664</v>
      </c>
      <c r="B1998" s="28">
        <v>43763.125</v>
      </c>
      <c r="C1998">
        <v>34964545</v>
      </c>
      <c r="D1998" t="s">
        <v>233</v>
      </c>
      <c r="G1998" t="s">
        <v>234</v>
      </c>
      <c r="I1998">
        <v>22.08</v>
      </c>
      <c r="J1998">
        <v>26.018764999999998</v>
      </c>
      <c r="K1998">
        <v>3.7503579999999999</v>
      </c>
      <c r="L1998">
        <v>0.18674099999999999</v>
      </c>
      <c r="M1998" t="b">
        <v>1</v>
      </c>
      <c r="N1998">
        <v>1</v>
      </c>
    </row>
    <row r="1999" spans="1:14">
      <c r="A1999" s="28">
        <v>43763.333333333336</v>
      </c>
      <c r="B1999" s="28">
        <v>43763.166666666664</v>
      </c>
      <c r="C1999">
        <v>34964545</v>
      </c>
      <c r="D1999" t="s">
        <v>233</v>
      </c>
      <c r="G1999" t="s">
        <v>234</v>
      </c>
      <c r="I1999">
        <v>23.96</v>
      </c>
      <c r="J1999">
        <v>26.361758999999999</v>
      </c>
      <c r="K1999">
        <v>2.1889289999999999</v>
      </c>
      <c r="L1999">
        <v>0.21116199999999999</v>
      </c>
      <c r="M1999" t="b">
        <v>1</v>
      </c>
      <c r="N1999">
        <v>1</v>
      </c>
    </row>
    <row r="2000" spans="1:14">
      <c r="A2000" s="28">
        <v>43763.375</v>
      </c>
      <c r="B2000" s="28">
        <v>43763.208333333336</v>
      </c>
      <c r="C2000">
        <v>34964545</v>
      </c>
      <c r="D2000" t="s">
        <v>233</v>
      </c>
      <c r="G2000" t="s">
        <v>234</v>
      </c>
      <c r="I2000">
        <v>20.440000000000001</v>
      </c>
      <c r="J2000">
        <v>22.855328</v>
      </c>
      <c r="K2000">
        <v>2.3242950000000002</v>
      </c>
      <c r="L2000">
        <v>8.6865999999999999E-2</v>
      </c>
      <c r="M2000" t="b">
        <v>1</v>
      </c>
      <c r="N2000">
        <v>1</v>
      </c>
    </row>
    <row r="2001" spans="1:14">
      <c r="A2001" s="28">
        <v>43763.416666666664</v>
      </c>
      <c r="B2001" s="28">
        <v>43763.25</v>
      </c>
      <c r="C2001">
        <v>34964545</v>
      </c>
      <c r="D2001" t="s">
        <v>233</v>
      </c>
      <c r="G2001" t="s">
        <v>234</v>
      </c>
      <c r="I2001">
        <v>21.33</v>
      </c>
      <c r="J2001">
        <v>23.478933000000001</v>
      </c>
      <c r="K2001">
        <v>2.0779329999999998</v>
      </c>
      <c r="L2001">
        <v>7.2665999999999994E-2</v>
      </c>
      <c r="M2001" t="b">
        <v>1</v>
      </c>
      <c r="N2001">
        <v>1</v>
      </c>
    </row>
    <row r="2002" spans="1:14">
      <c r="A2002" s="28">
        <v>43763.458333333336</v>
      </c>
      <c r="B2002" s="28">
        <v>43763.291666666664</v>
      </c>
      <c r="C2002">
        <v>34964545</v>
      </c>
      <c r="D2002" t="s">
        <v>233</v>
      </c>
      <c r="G2002" t="s">
        <v>234</v>
      </c>
      <c r="I2002">
        <v>24.79</v>
      </c>
      <c r="J2002">
        <v>26.504386</v>
      </c>
      <c r="K2002">
        <v>1.669891</v>
      </c>
      <c r="L2002">
        <v>4.7828000000000002E-2</v>
      </c>
      <c r="M2002" t="b">
        <v>1</v>
      </c>
      <c r="N2002">
        <v>1</v>
      </c>
    </row>
    <row r="2003" spans="1:14">
      <c r="A2003" s="28">
        <v>43763.5</v>
      </c>
      <c r="B2003" s="28">
        <v>43763.333333333336</v>
      </c>
      <c r="C2003">
        <v>34964545</v>
      </c>
      <c r="D2003" t="s">
        <v>233</v>
      </c>
      <c r="G2003" t="s">
        <v>234</v>
      </c>
      <c r="I2003">
        <v>27.41</v>
      </c>
      <c r="J2003">
        <v>30.307603</v>
      </c>
      <c r="K2003">
        <v>2.8403079999999998</v>
      </c>
      <c r="L2003">
        <v>5.9795000000000001E-2</v>
      </c>
      <c r="M2003" t="b">
        <v>1</v>
      </c>
      <c r="N2003">
        <v>1</v>
      </c>
    </row>
    <row r="2004" spans="1:14">
      <c r="A2004" s="28">
        <v>43763.541666666664</v>
      </c>
      <c r="B2004" s="28">
        <v>43763.375</v>
      </c>
      <c r="C2004">
        <v>34964545</v>
      </c>
      <c r="D2004" t="s">
        <v>233</v>
      </c>
      <c r="G2004" t="s">
        <v>234</v>
      </c>
      <c r="I2004">
        <v>30.74</v>
      </c>
      <c r="J2004">
        <v>31.442737999999999</v>
      </c>
      <c r="K2004">
        <v>0.65993599999999997</v>
      </c>
      <c r="L2004">
        <v>4.3635E-2</v>
      </c>
      <c r="M2004" t="b">
        <v>1</v>
      </c>
      <c r="N2004">
        <v>1</v>
      </c>
    </row>
    <row r="2005" spans="1:14">
      <c r="A2005" s="28">
        <v>43763.583333333336</v>
      </c>
      <c r="B2005" s="28">
        <v>43763.416666666664</v>
      </c>
      <c r="C2005">
        <v>34964545</v>
      </c>
      <c r="D2005" t="s">
        <v>233</v>
      </c>
      <c r="G2005" t="s">
        <v>234</v>
      </c>
      <c r="I2005">
        <v>25.74</v>
      </c>
      <c r="J2005">
        <v>28.887892999999998</v>
      </c>
      <c r="K2005">
        <v>3.1210719999999998</v>
      </c>
      <c r="L2005">
        <v>2.4320999999999999E-2</v>
      </c>
      <c r="M2005" t="b">
        <v>1</v>
      </c>
      <c r="N2005">
        <v>1</v>
      </c>
    </row>
    <row r="2006" spans="1:14">
      <c r="A2006" s="28">
        <v>43763.625</v>
      </c>
      <c r="B2006" s="28">
        <v>43763.458333333336</v>
      </c>
      <c r="C2006">
        <v>34964545</v>
      </c>
      <c r="D2006" t="s">
        <v>233</v>
      </c>
      <c r="G2006" t="s">
        <v>234</v>
      </c>
      <c r="I2006">
        <v>30.86</v>
      </c>
      <c r="J2006">
        <v>34.611170999999999</v>
      </c>
      <c r="K2006">
        <v>3.714191</v>
      </c>
      <c r="L2006">
        <v>3.6981E-2</v>
      </c>
      <c r="M2006" t="b">
        <v>1</v>
      </c>
      <c r="N2006">
        <v>1</v>
      </c>
    </row>
    <row r="2007" spans="1:14">
      <c r="A2007" s="28">
        <v>43763.666666666664</v>
      </c>
      <c r="B2007" s="28">
        <v>43763.5</v>
      </c>
      <c r="C2007">
        <v>34964545</v>
      </c>
      <c r="D2007" t="s">
        <v>233</v>
      </c>
      <c r="G2007" t="s">
        <v>234</v>
      </c>
      <c r="I2007">
        <v>24.22</v>
      </c>
      <c r="J2007">
        <v>27.584712</v>
      </c>
      <c r="K2007">
        <v>3.285968</v>
      </c>
      <c r="L2007">
        <v>7.7077000000000007E-2</v>
      </c>
      <c r="M2007" t="b">
        <v>1</v>
      </c>
      <c r="N2007">
        <v>1</v>
      </c>
    </row>
    <row r="2008" spans="1:14">
      <c r="A2008" s="28">
        <v>43763.708333333336</v>
      </c>
      <c r="B2008" s="28">
        <v>43763.541666666664</v>
      </c>
      <c r="C2008">
        <v>34964545</v>
      </c>
      <c r="D2008" t="s">
        <v>233</v>
      </c>
      <c r="G2008" t="s">
        <v>234</v>
      </c>
      <c r="I2008">
        <v>22.63</v>
      </c>
      <c r="J2008">
        <v>24.924574</v>
      </c>
      <c r="K2008">
        <v>2.206572</v>
      </c>
      <c r="L2008">
        <v>8.6335999999999996E-2</v>
      </c>
      <c r="M2008" t="b">
        <v>1</v>
      </c>
      <c r="N2008">
        <v>1</v>
      </c>
    </row>
    <row r="2009" spans="1:14">
      <c r="A2009" s="28">
        <v>43763.75</v>
      </c>
      <c r="B2009" s="28">
        <v>43763.583333333336</v>
      </c>
      <c r="C2009">
        <v>34964545</v>
      </c>
      <c r="D2009" t="s">
        <v>233</v>
      </c>
      <c r="G2009" t="s">
        <v>234</v>
      </c>
      <c r="I2009">
        <v>20.55</v>
      </c>
      <c r="J2009">
        <v>21.895817999999998</v>
      </c>
      <c r="K2009">
        <v>1.267711</v>
      </c>
      <c r="L2009">
        <v>8.3105999999999999E-2</v>
      </c>
      <c r="M2009" t="b">
        <v>1</v>
      </c>
      <c r="N2009">
        <v>1</v>
      </c>
    </row>
    <row r="2010" spans="1:14">
      <c r="A2010" s="28">
        <v>43763.791666666664</v>
      </c>
      <c r="B2010" s="28">
        <v>43763.625</v>
      </c>
      <c r="C2010">
        <v>34964545</v>
      </c>
      <c r="D2010" t="s">
        <v>233</v>
      </c>
      <c r="G2010" t="s">
        <v>234</v>
      </c>
      <c r="I2010">
        <v>21.69</v>
      </c>
      <c r="J2010">
        <v>23.810378</v>
      </c>
      <c r="K2010">
        <v>1.996097</v>
      </c>
      <c r="L2010">
        <v>0.12678200000000001</v>
      </c>
      <c r="M2010" t="b">
        <v>1</v>
      </c>
      <c r="N2010">
        <v>1</v>
      </c>
    </row>
    <row r="2011" spans="1:14">
      <c r="A2011" s="28">
        <v>43763.833333333336</v>
      </c>
      <c r="B2011" s="28">
        <v>43763.666666666664</v>
      </c>
      <c r="C2011">
        <v>34964545</v>
      </c>
      <c r="D2011" t="s">
        <v>233</v>
      </c>
      <c r="G2011" t="s">
        <v>234</v>
      </c>
      <c r="I2011">
        <v>22.28</v>
      </c>
      <c r="J2011">
        <v>24.728963</v>
      </c>
      <c r="K2011">
        <v>2.2322169999999999</v>
      </c>
      <c r="L2011">
        <v>0.21341299999999999</v>
      </c>
      <c r="M2011" t="b">
        <v>1</v>
      </c>
      <c r="N2011">
        <v>1</v>
      </c>
    </row>
    <row r="2012" spans="1:14">
      <c r="A2012" s="28">
        <v>43763.875</v>
      </c>
      <c r="B2012" s="28">
        <v>43763.708333333336</v>
      </c>
      <c r="C2012">
        <v>34964545</v>
      </c>
      <c r="D2012" t="s">
        <v>233</v>
      </c>
      <c r="G2012" t="s">
        <v>234</v>
      </c>
      <c r="I2012">
        <v>20.66</v>
      </c>
      <c r="J2012">
        <v>22.936972000000001</v>
      </c>
      <c r="K2012">
        <v>2.0465589999999998</v>
      </c>
      <c r="L2012">
        <v>0.226247</v>
      </c>
      <c r="M2012" t="b">
        <v>1</v>
      </c>
      <c r="N2012">
        <v>1</v>
      </c>
    </row>
    <row r="2013" spans="1:14">
      <c r="A2013" s="28">
        <v>43763.916666666664</v>
      </c>
      <c r="B2013" s="28">
        <v>43763.75</v>
      </c>
      <c r="C2013">
        <v>34964545</v>
      </c>
      <c r="D2013" t="s">
        <v>233</v>
      </c>
      <c r="G2013" t="s">
        <v>234</v>
      </c>
      <c r="I2013">
        <v>31.89</v>
      </c>
      <c r="J2013">
        <v>33.736752000000003</v>
      </c>
      <c r="K2013">
        <v>1.495601</v>
      </c>
      <c r="L2013">
        <v>0.35031800000000002</v>
      </c>
      <c r="M2013" t="b">
        <v>1</v>
      </c>
      <c r="N2013">
        <v>1</v>
      </c>
    </row>
    <row r="2014" spans="1:14">
      <c r="A2014" s="28">
        <v>43763.958333333336</v>
      </c>
      <c r="B2014" s="28">
        <v>43763.791666666664</v>
      </c>
      <c r="C2014">
        <v>34964545</v>
      </c>
      <c r="D2014" t="s">
        <v>233</v>
      </c>
      <c r="G2014" t="s">
        <v>234</v>
      </c>
      <c r="I2014">
        <v>22.14</v>
      </c>
      <c r="J2014">
        <v>24.018788000000001</v>
      </c>
      <c r="K2014">
        <v>1.646512</v>
      </c>
      <c r="L2014">
        <v>0.23227600000000001</v>
      </c>
      <c r="M2014" t="b">
        <v>1</v>
      </c>
      <c r="N2014">
        <v>1</v>
      </c>
    </row>
    <row r="2015" spans="1:14">
      <c r="A2015" s="28">
        <v>43764</v>
      </c>
      <c r="B2015" s="28">
        <v>43763.833333333336</v>
      </c>
      <c r="C2015">
        <v>34964545</v>
      </c>
      <c r="D2015" t="s">
        <v>233</v>
      </c>
      <c r="G2015" t="s">
        <v>234</v>
      </c>
      <c r="I2015">
        <v>22.51</v>
      </c>
      <c r="J2015">
        <v>23.107659000000002</v>
      </c>
      <c r="K2015">
        <v>0.36246899999999999</v>
      </c>
      <c r="L2015">
        <v>0.24018999999999999</v>
      </c>
      <c r="M2015" t="b">
        <v>1</v>
      </c>
      <c r="N2015">
        <v>1</v>
      </c>
    </row>
    <row r="2016" spans="1:14">
      <c r="A2016" s="28">
        <v>43764.041666666664</v>
      </c>
      <c r="B2016" s="28">
        <v>43763.875</v>
      </c>
      <c r="C2016">
        <v>34964545</v>
      </c>
      <c r="D2016" t="s">
        <v>233</v>
      </c>
      <c r="G2016" t="s">
        <v>234</v>
      </c>
      <c r="I2016">
        <v>24.93</v>
      </c>
      <c r="J2016">
        <v>27.762138</v>
      </c>
      <c r="K2016">
        <v>2.5596359999999998</v>
      </c>
      <c r="L2016">
        <v>0.27416800000000002</v>
      </c>
      <c r="M2016" t="b">
        <v>1</v>
      </c>
      <c r="N2016">
        <v>1</v>
      </c>
    </row>
    <row r="2017" spans="1:14">
      <c r="A2017" s="28">
        <v>43764.083333333336</v>
      </c>
      <c r="B2017" s="28">
        <v>43763.916666666664</v>
      </c>
      <c r="C2017">
        <v>34964545</v>
      </c>
      <c r="D2017" t="s">
        <v>233</v>
      </c>
      <c r="G2017" t="s">
        <v>234</v>
      </c>
      <c r="I2017">
        <v>20.55</v>
      </c>
      <c r="J2017">
        <v>22.431004999999999</v>
      </c>
      <c r="K2017">
        <v>1.6351420000000001</v>
      </c>
      <c r="L2017">
        <v>0.245029</v>
      </c>
      <c r="M2017" t="b">
        <v>1</v>
      </c>
      <c r="N2017">
        <v>1</v>
      </c>
    </row>
    <row r="2018" spans="1:14">
      <c r="A2018" s="28">
        <v>43764.125</v>
      </c>
      <c r="B2018" s="28">
        <v>43763.958333333336</v>
      </c>
      <c r="C2018">
        <v>34964545</v>
      </c>
      <c r="D2018" t="s">
        <v>233</v>
      </c>
      <c r="G2018" t="s">
        <v>234</v>
      </c>
      <c r="I2018">
        <v>20.94</v>
      </c>
      <c r="J2018">
        <v>22.139187</v>
      </c>
      <c r="K2018">
        <v>0.887965</v>
      </c>
      <c r="L2018">
        <v>0.309556</v>
      </c>
      <c r="M2018" t="b">
        <v>1</v>
      </c>
      <c r="N2018">
        <v>1</v>
      </c>
    </row>
    <row r="2019" spans="1:14">
      <c r="A2019" s="28">
        <v>43764.166666666664</v>
      </c>
      <c r="B2019" s="28">
        <v>43764</v>
      </c>
      <c r="C2019">
        <v>34964545</v>
      </c>
      <c r="D2019" t="s">
        <v>233</v>
      </c>
      <c r="G2019" t="s">
        <v>234</v>
      </c>
      <c r="I2019">
        <v>22.05</v>
      </c>
      <c r="J2019">
        <v>22.407276</v>
      </c>
      <c r="K2019">
        <v>-1.4511E-2</v>
      </c>
      <c r="L2019">
        <v>0.36762099999999998</v>
      </c>
      <c r="M2019" t="b">
        <v>1</v>
      </c>
      <c r="N2019">
        <v>1</v>
      </c>
    </row>
    <row r="2020" spans="1:14">
      <c r="A2020" s="28">
        <v>43764.208333333336</v>
      </c>
      <c r="B2020" s="28">
        <v>43764.041666666664</v>
      </c>
      <c r="C2020">
        <v>34964545</v>
      </c>
      <c r="D2020" t="s">
        <v>233</v>
      </c>
      <c r="G2020" t="s">
        <v>234</v>
      </c>
      <c r="I2020">
        <v>23.26</v>
      </c>
      <c r="J2020">
        <v>23.623792000000002</v>
      </c>
      <c r="K2020">
        <v>-1.8346999999999999E-2</v>
      </c>
      <c r="L2020">
        <v>0.38047300000000001</v>
      </c>
      <c r="M2020" t="b">
        <v>1</v>
      </c>
      <c r="N2020">
        <v>1</v>
      </c>
    </row>
    <row r="2021" spans="1:14">
      <c r="A2021" s="28">
        <v>43764.25</v>
      </c>
      <c r="B2021" s="28">
        <v>43764.083333333336</v>
      </c>
      <c r="C2021">
        <v>34964545</v>
      </c>
      <c r="D2021" t="s">
        <v>233</v>
      </c>
      <c r="G2021" t="s">
        <v>234</v>
      </c>
      <c r="I2021">
        <v>21.09</v>
      </c>
      <c r="J2021">
        <v>21.386975</v>
      </c>
      <c r="K2021">
        <v>-5.7926999999999999E-2</v>
      </c>
      <c r="L2021">
        <v>0.35073500000000002</v>
      </c>
      <c r="M2021" t="b">
        <v>1</v>
      </c>
      <c r="N2021">
        <v>1</v>
      </c>
    </row>
    <row r="2022" spans="1:14">
      <c r="A2022" s="28">
        <v>43764.291666666664</v>
      </c>
      <c r="B2022" s="28">
        <v>43764.125</v>
      </c>
      <c r="C2022">
        <v>34964545</v>
      </c>
      <c r="D2022" t="s">
        <v>233</v>
      </c>
      <c r="G2022" t="s">
        <v>234</v>
      </c>
      <c r="I2022">
        <v>19.920000000000002</v>
      </c>
      <c r="J2022">
        <v>20.474951000000001</v>
      </c>
      <c r="K2022">
        <v>0.24958900000000001</v>
      </c>
      <c r="L2022">
        <v>0.308695</v>
      </c>
      <c r="M2022" t="b">
        <v>1</v>
      </c>
      <c r="N2022">
        <v>1</v>
      </c>
    </row>
    <row r="2023" spans="1:14">
      <c r="A2023" s="28">
        <v>43764.333333333336</v>
      </c>
      <c r="B2023" s="28">
        <v>43764.166666666664</v>
      </c>
      <c r="C2023">
        <v>34964545</v>
      </c>
      <c r="D2023" t="s">
        <v>233</v>
      </c>
      <c r="G2023" t="s">
        <v>234</v>
      </c>
      <c r="I2023">
        <v>19.32</v>
      </c>
      <c r="J2023">
        <v>19.943311999999999</v>
      </c>
      <c r="K2023">
        <v>0.31425199999999998</v>
      </c>
      <c r="L2023">
        <v>0.31322699999999998</v>
      </c>
      <c r="M2023" t="b">
        <v>1</v>
      </c>
      <c r="N2023">
        <v>1</v>
      </c>
    </row>
    <row r="2024" spans="1:14">
      <c r="A2024" s="28">
        <v>43764.375</v>
      </c>
      <c r="B2024" s="28">
        <v>43764.208333333336</v>
      </c>
      <c r="C2024">
        <v>34964545</v>
      </c>
      <c r="D2024" t="s">
        <v>233</v>
      </c>
      <c r="G2024" t="s">
        <v>234</v>
      </c>
      <c r="I2024">
        <v>21.38</v>
      </c>
      <c r="J2024">
        <v>21.734072000000001</v>
      </c>
      <c r="K2024">
        <v>6.8780000000000004E-3</v>
      </c>
      <c r="L2024">
        <v>0.34636</v>
      </c>
      <c r="M2024" t="b">
        <v>1</v>
      </c>
      <c r="N2024">
        <v>1</v>
      </c>
    </row>
    <row r="2025" spans="1:14">
      <c r="A2025" s="28">
        <v>43764.416666666664</v>
      </c>
      <c r="B2025" s="28">
        <v>43764.25</v>
      </c>
      <c r="C2025">
        <v>34964545</v>
      </c>
      <c r="D2025" t="s">
        <v>233</v>
      </c>
      <c r="G2025" t="s">
        <v>234</v>
      </c>
      <c r="I2025">
        <v>20.27</v>
      </c>
      <c r="J2025">
        <v>20.671188999999998</v>
      </c>
      <c r="K2025">
        <v>8.0014000000000002E-2</v>
      </c>
      <c r="L2025">
        <v>0.31950800000000001</v>
      </c>
      <c r="M2025" t="b">
        <v>1</v>
      </c>
      <c r="N2025">
        <v>1</v>
      </c>
    </row>
    <row r="2026" spans="1:14">
      <c r="A2026" s="28">
        <v>43764.458333333336</v>
      </c>
      <c r="B2026" s="28">
        <v>43764.291666666664</v>
      </c>
      <c r="C2026">
        <v>34964545</v>
      </c>
      <c r="D2026" t="s">
        <v>233</v>
      </c>
      <c r="G2026" t="s">
        <v>234</v>
      </c>
      <c r="I2026">
        <v>28.39</v>
      </c>
      <c r="J2026">
        <v>36.129385999999997</v>
      </c>
      <c r="K2026">
        <v>7.2484060000000001</v>
      </c>
      <c r="L2026">
        <v>0.48764600000000002</v>
      </c>
      <c r="M2026" t="b">
        <v>1</v>
      </c>
      <c r="N2026">
        <v>1</v>
      </c>
    </row>
    <row r="2027" spans="1:14">
      <c r="A2027" s="28">
        <v>43764.5</v>
      </c>
      <c r="B2027" s="28">
        <v>43764.333333333336</v>
      </c>
      <c r="C2027">
        <v>34964545</v>
      </c>
      <c r="D2027" t="s">
        <v>233</v>
      </c>
      <c r="G2027" t="s">
        <v>234</v>
      </c>
      <c r="I2027">
        <v>19.03</v>
      </c>
      <c r="J2027">
        <v>20.074162000000001</v>
      </c>
      <c r="K2027">
        <v>0.84007399999999999</v>
      </c>
      <c r="L2027">
        <v>0.20492199999999999</v>
      </c>
      <c r="M2027" t="b">
        <v>1</v>
      </c>
      <c r="N2027">
        <v>1</v>
      </c>
    </row>
    <row r="2028" spans="1:14">
      <c r="A2028" s="28">
        <v>43764.541666666664</v>
      </c>
      <c r="B2028" s="28">
        <v>43764.375</v>
      </c>
      <c r="C2028">
        <v>34964545</v>
      </c>
      <c r="D2028" t="s">
        <v>233</v>
      </c>
      <c r="G2028" t="s">
        <v>234</v>
      </c>
      <c r="I2028">
        <v>19.8</v>
      </c>
      <c r="J2028">
        <v>21.832011999999999</v>
      </c>
      <c r="K2028">
        <v>1.8554930000000001</v>
      </c>
      <c r="L2028">
        <v>0.18068600000000001</v>
      </c>
      <c r="M2028" t="b">
        <v>1</v>
      </c>
      <c r="N2028">
        <v>1</v>
      </c>
    </row>
    <row r="2029" spans="1:14">
      <c r="A2029" s="28">
        <v>43764.583333333336</v>
      </c>
      <c r="B2029" s="28">
        <v>43764.416666666664</v>
      </c>
      <c r="C2029">
        <v>34964545</v>
      </c>
      <c r="D2029" t="s">
        <v>233</v>
      </c>
      <c r="G2029" t="s">
        <v>234</v>
      </c>
      <c r="I2029">
        <v>20.350000000000001</v>
      </c>
      <c r="J2029">
        <v>23.322925999999999</v>
      </c>
      <c r="K2029">
        <v>2.8052030000000001</v>
      </c>
      <c r="L2029">
        <v>0.17022300000000001</v>
      </c>
      <c r="M2029" t="b">
        <v>1</v>
      </c>
      <c r="N2029">
        <v>1</v>
      </c>
    </row>
    <row r="2030" spans="1:14">
      <c r="A2030" s="28">
        <v>43764.625</v>
      </c>
      <c r="B2030" s="28">
        <v>43764.458333333336</v>
      </c>
      <c r="C2030">
        <v>34964545</v>
      </c>
      <c r="D2030" t="s">
        <v>233</v>
      </c>
      <c r="G2030" t="s">
        <v>234</v>
      </c>
      <c r="I2030">
        <v>20.11</v>
      </c>
      <c r="J2030">
        <v>23.822413999999998</v>
      </c>
      <c r="K2030">
        <v>3.517925</v>
      </c>
      <c r="L2030">
        <v>0.196155</v>
      </c>
      <c r="M2030" t="b">
        <v>1</v>
      </c>
      <c r="N2030">
        <v>1</v>
      </c>
    </row>
    <row r="2031" spans="1:14">
      <c r="A2031" s="28">
        <v>43764.666666666664</v>
      </c>
      <c r="B2031" s="28">
        <v>43764.5</v>
      </c>
      <c r="C2031">
        <v>34964545</v>
      </c>
      <c r="D2031" t="s">
        <v>233</v>
      </c>
      <c r="G2031" t="s">
        <v>234</v>
      </c>
      <c r="I2031">
        <v>19.68</v>
      </c>
      <c r="J2031">
        <v>23.841643999999999</v>
      </c>
      <c r="K2031">
        <v>3.9252229999999999</v>
      </c>
      <c r="L2031">
        <v>0.23808799999999999</v>
      </c>
      <c r="M2031" t="b">
        <v>1</v>
      </c>
      <c r="N2031">
        <v>1</v>
      </c>
    </row>
    <row r="2032" spans="1:14">
      <c r="A2032" s="28">
        <v>43764.708333333336</v>
      </c>
      <c r="B2032" s="28">
        <v>43764.541666666664</v>
      </c>
      <c r="C2032">
        <v>34964545</v>
      </c>
      <c r="D2032" t="s">
        <v>233</v>
      </c>
      <c r="G2032" t="s">
        <v>234</v>
      </c>
      <c r="I2032">
        <v>19.13</v>
      </c>
      <c r="J2032">
        <v>23.055260000000001</v>
      </c>
      <c r="K2032">
        <v>3.6590859999999998</v>
      </c>
      <c r="L2032">
        <v>0.271175</v>
      </c>
      <c r="M2032" t="b">
        <v>1</v>
      </c>
      <c r="N2032">
        <v>1</v>
      </c>
    </row>
    <row r="2033" spans="1:14">
      <c r="A2033" s="28">
        <v>43764.75</v>
      </c>
      <c r="B2033" s="28">
        <v>43764.583333333336</v>
      </c>
      <c r="C2033">
        <v>34964545</v>
      </c>
      <c r="D2033" t="s">
        <v>233</v>
      </c>
      <c r="G2033" t="s">
        <v>234</v>
      </c>
      <c r="I2033">
        <v>16.63</v>
      </c>
      <c r="J2033">
        <v>19.496372999999998</v>
      </c>
      <c r="K2033">
        <v>2.5939809999999999</v>
      </c>
      <c r="L2033">
        <v>0.26989200000000002</v>
      </c>
      <c r="M2033" t="b">
        <v>1</v>
      </c>
      <c r="N2033">
        <v>1</v>
      </c>
    </row>
    <row r="2034" spans="1:14">
      <c r="A2034" s="28">
        <v>43764.791666666664</v>
      </c>
      <c r="B2034" s="28">
        <v>43764.625</v>
      </c>
      <c r="C2034">
        <v>34964545</v>
      </c>
      <c r="D2034" t="s">
        <v>233</v>
      </c>
      <c r="G2034" t="s">
        <v>234</v>
      </c>
      <c r="I2034">
        <v>15.23</v>
      </c>
      <c r="J2034">
        <v>18.259440999999999</v>
      </c>
      <c r="K2034">
        <v>2.764227</v>
      </c>
      <c r="L2034">
        <v>0.262714</v>
      </c>
      <c r="M2034" t="b">
        <v>1</v>
      </c>
      <c r="N2034">
        <v>1</v>
      </c>
    </row>
    <row r="2035" spans="1:14">
      <c r="A2035" s="28">
        <v>43764.833333333336</v>
      </c>
      <c r="B2035" s="28">
        <v>43764.666666666664</v>
      </c>
      <c r="C2035">
        <v>34964545</v>
      </c>
      <c r="D2035" t="s">
        <v>233</v>
      </c>
      <c r="G2035" t="s">
        <v>234</v>
      </c>
      <c r="I2035">
        <v>16.73</v>
      </c>
      <c r="J2035">
        <v>19.021008999999999</v>
      </c>
      <c r="K2035">
        <v>1.9846820000000001</v>
      </c>
      <c r="L2035">
        <v>0.30716100000000002</v>
      </c>
      <c r="M2035" t="b">
        <v>1</v>
      </c>
      <c r="N2035">
        <v>1</v>
      </c>
    </row>
    <row r="2036" spans="1:14">
      <c r="A2036" s="28">
        <v>43764.875</v>
      </c>
      <c r="B2036" s="28">
        <v>43764.708333333336</v>
      </c>
      <c r="C2036">
        <v>34964545</v>
      </c>
      <c r="D2036" t="s">
        <v>233</v>
      </c>
      <c r="G2036" t="s">
        <v>234</v>
      </c>
      <c r="I2036">
        <v>16.670000000000002</v>
      </c>
      <c r="J2036">
        <v>19.417193999999999</v>
      </c>
      <c r="K2036">
        <v>2.4029060000000002</v>
      </c>
      <c r="L2036">
        <v>0.34012100000000001</v>
      </c>
      <c r="M2036" t="b">
        <v>1</v>
      </c>
      <c r="N2036">
        <v>1</v>
      </c>
    </row>
    <row r="2037" spans="1:14">
      <c r="A2037" s="28">
        <v>43764.916666666664</v>
      </c>
      <c r="B2037" s="28">
        <v>43764.75</v>
      </c>
      <c r="C2037">
        <v>34964545</v>
      </c>
      <c r="D2037" t="s">
        <v>233</v>
      </c>
      <c r="G2037" t="s">
        <v>234</v>
      </c>
      <c r="I2037">
        <v>19.14</v>
      </c>
      <c r="J2037">
        <v>21.966698999999998</v>
      </c>
      <c r="K2037">
        <v>2.3786679999999998</v>
      </c>
      <c r="L2037">
        <v>0.44386399999999998</v>
      </c>
      <c r="M2037" t="b">
        <v>1</v>
      </c>
      <c r="N2037">
        <v>1</v>
      </c>
    </row>
    <row r="2038" spans="1:14">
      <c r="A2038" s="28">
        <v>43764.958333333336</v>
      </c>
      <c r="B2038" s="28">
        <v>43764.791666666664</v>
      </c>
      <c r="C2038">
        <v>34964545</v>
      </c>
      <c r="D2038" t="s">
        <v>233</v>
      </c>
      <c r="G2038" t="s">
        <v>234</v>
      </c>
      <c r="I2038">
        <v>18.27</v>
      </c>
      <c r="J2038">
        <v>20.891840999999999</v>
      </c>
      <c r="K2038">
        <v>2.1686800000000002</v>
      </c>
      <c r="L2038">
        <v>0.45566099999999998</v>
      </c>
      <c r="M2038" t="b">
        <v>1</v>
      </c>
      <c r="N2038">
        <v>1</v>
      </c>
    </row>
    <row r="2039" spans="1:14">
      <c r="A2039" s="28">
        <v>43765</v>
      </c>
      <c r="B2039" s="28">
        <v>43764.833333333336</v>
      </c>
      <c r="C2039">
        <v>34964545</v>
      </c>
      <c r="D2039" t="s">
        <v>233</v>
      </c>
      <c r="G2039" t="s">
        <v>234</v>
      </c>
      <c r="I2039">
        <v>17.170000000000002</v>
      </c>
      <c r="J2039">
        <v>18.3535</v>
      </c>
      <c r="K2039">
        <v>0.77523500000000001</v>
      </c>
      <c r="L2039">
        <v>0.40409800000000001</v>
      </c>
      <c r="M2039" t="b">
        <v>1</v>
      </c>
      <c r="N2039">
        <v>1</v>
      </c>
    </row>
    <row r="2040" spans="1:14">
      <c r="A2040" s="28">
        <v>43765.041666666664</v>
      </c>
      <c r="B2040" s="28">
        <v>43764.875</v>
      </c>
      <c r="C2040">
        <v>34964545</v>
      </c>
      <c r="D2040" t="s">
        <v>233</v>
      </c>
      <c r="G2040" t="s">
        <v>234</v>
      </c>
      <c r="I2040">
        <v>17.010000000000002</v>
      </c>
      <c r="J2040">
        <v>18.735175999999999</v>
      </c>
      <c r="K2040">
        <v>1.345631</v>
      </c>
      <c r="L2040">
        <v>0.383712</v>
      </c>
      <c r="M2040" t="b">
        <v>1</v>
      </c>
      <c r="N2040">
        <v>1</v>
      </c>
    </row>
    <row r="2041" spans="1:14">
      <c r="A2041" s="28">
        <v>43765.083333333336</v>
      </c>
      <c r="B2041" s="28">
        <v>43764.916666666664</v>
      </c>
      <c r="C2041">
        <v>34964545</v>
      </c>
      <c r="D2041" t="s">
        <v>233</v>
      </c>
      <c r="G2041" t="s">
        <v>234</v>
      </c>
      <c r="I2041">
        <v>16.100000000000001</v>
      </c>
      <c r="J2041">
        <v>17.920898999999999</v>
      </c>
      <c r="K2041">
        <v>1.4120889999999999</v>
      </c>
      <c r="L2041">
        <v>0.40631</v>
      </c>
      <c r="M2041" t="b">
        <v>1</v>
      </c>
      <c r="N2041">
        <v>1</v>
      </c>
    </row>
    <row r="2042" spans="1:14">
      <c r="A2042" s="28">
        <v>43765.125</v>
      </c>
      <c r="B2042" s="28">
        <v>43764.958333333336</v>
      </c>
      <c r="C2042">
        <v>34964545</v>
      </c>
      <c r="D2042" t="s">
        <v>233</v>
      </c>
      <c r="G2042" t="s">
        <v>234</v>
      </c>
      <c r="I2042">
        <v>14.32</v>
      </c>
      <c r="J2042">
        <v>15.974629999999999</v>
      </c>
      <c r="K2042">
        <v>1.2580199999999999</v>
      </c>
      <c r="L2042">
        <v>0.39411000000000002</v>
      </c>
      <c r="M2042" t="b">
        <v>1</v>
      </c>
      <c r="N2042">
        <v>1</v>
      </c>
    </row>
    <row r="2043" spans="1:14">
      <c r="A2043" s="28">
        <v>43765.166666666664</v>
      </c>
      <c r="B2043" s="28">
        <v>43765</v>
      </c>
      <c r="C2043">
        <v>34964545</v>
      </c>
      <c r="D2043" t="s">
        <v>233</v>
      </c>
      <c r="G2043" t="s">
        <v>234</v>
      </c>
      <c r="I2043">
        <v>12.18</v>
      </c>
      <c r="J2043">
        <v>12.894558</v>
      </c>
      <c r="K2043">
        <v>0.37937799999999999</v>
      </c>
      <c r="L2043">
        <v>0.33351399999999998</v>
      </c>
      <c r="M2043" t="b">
        <v>1</v>
      </c>
      <c r="N2043">
        <v>1</v>
      </c>
    </row>
    <row r="2044" spans="1:14">
      <c r="A2044" s="28">
        <v>43765.208333333336</v>
      </c>
      <c r="B2044" s="28">
        <v>43765.041666666664</v>
      </c>
      <c r="C2044">
        <v>34964545</v>
      </c>
      <c r="D2044" t="s">
        <v>233</v>
      </c>
      <c r="G2044" t="s">
        <v>234</v>
      </c>
      <c r="I2044">
        <v>12.76</v>
      </c>
      <c r="J2044">
        <v>13.483015999999999</v>
      </c>
      <c r="K2044">
        <v>0.40250999999999998</v>
      </c>
      <c r="L2044">
        <v>0.32300600000000002</v>
      </c>
      <c r="M2044" t="b">
        <v>1</v>
      </c>
      <c r="N2044">
        <v>1</v>
      </c>
    </row>
    <row r="2045" spans="1:14">
      <c r="A2045" s="28">
        <v>43765.25</v>
      </c>
      <c r="B2045" s="28">
        <v>43765.083333333336</v>
      </c>
      <c r="C2045">
        <v>34964545</v>
      </c>
      <c r="D2045" t="s">
        <v>233</v>
      </c>
      <c r="G2045" t="s">
        <v>234</v>
      </c>
      <c r="I2045">
        <v>11.15</v>
      </c>
      <c r="J2045">
        <v>11.906216000000001</v>
      </c>
      <c r="K2045">
        <v>0.50830500000000001</v>
      </c>
      <c r="L2045">
        <v>0.25207800000000002</v>
      </c>
      <c r="M2045" t="b">
        <v>1</v>
      </c>
      <c r="N2045">
        <v>1</v>
      </c>
    </row>
    <row r="2046" spans="1:14">
      <c r="A2046" s="28">
        <v>43765.291666666664</v>
      </c>
      <c r="B2046" s="28">
        <v>43765.125</v>
      </c>
      <c r="C2046">
        <v>34964545</v>
      </c>
      <c r="D2046" t="s">
        <v>233</v>
      </c>
      <c r="G2046" t="s">
        <v>234</v>
      </c>
      <c r="I2046">
        <v>10.43</v>
      </c>
      <c r="J2046">
        <v>11.285373</v>
      </c>
      <c r="K2046">
        <v>0.63551599999999997</v>
      </c>
      <c r="L2046">
        <v>0.219857</v>
      </c>
      <c r="M2046" t="b">
        <v>1</v>
      </c>
      <c r="N2046">
        <v>1</v>
      </c>
    </row>
    <row r="2047" spans="1:14">
      <c r="A2047" s="28">
        <v>43765.333333333336</v>
      </c>
      <c r="B2047" s="28">
        <v>43765.166666666664</v>
      </c>
      <c r="C2047">
        <v>34964545</v>
      </c>
      <c r="D2047" t="s">
        <v>233</v>
      </c>
      <c r="G2047" t="s">
        <v>234</v>
      </c>
      <c r="I2047">
        <v>11.05</v>
      </c>
      <c r="J2047">
        <v>11.637905999999999</v>
      </c>
      <c r="K2047">
        <v>0.35308200000000001</v>
      </c>
      <c r="L2047">
        <v>0.23982300000000001</v>
      </c>
      <c r="M2047" t="b">
        <v>1</v>
      </c>
      <c r="N2047">
        <v>1</v>
      </c>
    </row>
    <row r="2048" spans="1:14">
      <c r="A2048" s="28">
        <v>43765.375</v>
      </c>
      <c r="B2048" s="28">
        <v>43765.208333333336</v>
      </c>
      <c r="C2048">
        <v>34964545</v>
      </c>
      <c r="D2048" t="s">
        <v>233</v>
      </c>
      <c r="G2048" t="s">
        <v>234</v>
      </c>
      <c r="I2048">
        <v>10.82</v>
      </c>
      <c r="J2048">
        <v>11.649599</v>
      </c>
      <c r="K2048">
        <v>0.59105600000000003</v>
      </c>
      <c r="L2048">
        <v>0.23771</v>
      </c>
      <c r="M2048" t="b">
        <v>1</v>
      </c>
      <c r="N2048">
        <v>1</v>
      </c>
    </row>
    <row r="2049" spans="1:14">
      <c r="A2049" s="28">
        <v>43765.416666666664</v>
      </c>
      <c r="B2049" s="28">
        <v>43765.25</v>
      </c>
      <c r="C2049">
        <v>34964545</v>
      </c>
      <c r="D2049" t="s">
        <v>233</v>
      </c>
      <c r="G2049" t="s">
        <v>234</v>
      </c>
      <c r="I2049">
        <v>11.4</v>
      </c>
      <c r="J2049">
        <v>11.872802</v>
      </c>
      <c r="K2049">
        <v>0.21421699999999999</v>
      </c>
      <c r="L2049">
        <v>0.26191799999999998</v>
      </c>
      <c r="M2049" t="b">
        <v>1</v>
      </c>
      <c r="N2049">
        <v>1</v>
      </c>
    </row>
    <row r="2050" spans="1:14">
      <c r="A2050" s="28">
        <v>43765.458333333336</v>
      </c>
      <c r="B2050" s="28">
        <v>43765.291666666664</v>
      </c>
      <c r="C2050">
        <v>34964545</v>
      </c>
      <c r="D2050" t="s">
        <v>233</v>
      </c>
      <c r="G2050" t="s">
        <v>234</v>
      </c>
      <c r="I2050">
        <v>14.04</v>
      </c>
      <c r="J2050">
        <v>15.679475999999999</v>
      </c>
      <c r="K2050">
        <v>1.263822</v>
      </c>
      <c r="L2050">
        <v>0.37482100000000002</v>
      </c>
      <c r="M2050" t="b">
        <v>1</v>
      </c>
      <c r="N2050">
        <v>1</v>
      </c>
    </row>
    <row r="2051" spans="1:14">
      <c r="A2051" s="28">
        <v>43765.5</v>
      </c>
      <c r="B2051" s="28">
        <v>43765.333333333336</v>
      </c>
      <c r="C2051">
        <v>34964545</v>
      </c>
      <c r="D2051" t="s">
        <v>233</v>
      </c>
      <c r="G2051" t="s">
        <v>234</v>
      </c>
      <c r="I2051">
        <v>17.989999999999998</v>
      </c>
      <c r="J2051">
        <v>21.381654999999999</v>
      </c>
      <c r="K2051">
        <v>2.8944169999999998</v>
      </c>
      <c r="L2051">
        <v>0.49973800000000002</v>
      </c>
      <c r="M2051" t="b">
        <v>1</v>
      </c>
      <c r="N2051">
        <v>1</v>
      </c>
    </row>
    <row r="2052" spans="1:14">
      <c r="A2052" s="28">
        <v>43765.541666666664</v>
      </c>
      <c r="B2052" s="28">
        <v>43765.375</v>
      </c>
      <c r="C2052">
        <v>34964545</v>
      </c>
      <c r="D2052" t="s">
        <v>233</v>
      </c>
      <c r="G2052" t="s">
        <v>234</v>
      </c>
      <c r="I2052">
        <v>19.52</v>
      </c>
      <c r="J2052">
        <v>21.089179000000001</v>
      </c>
      <c r="K2052">
        <v>1.0336240000000001</v>
      </c>
      <c r="L2052">
        <v>0.53388800000000003</v>
      </c>
      <c r="M2052" t="b">
        <v>1</v>
      </c>
      <c r="N2052">
        <v>1</v>
      </c>
    </row>
    <row r="2053" spans="1:14">
      <c r="A2053" s="28">
        <v>43765.583333333336</v>
      </c>
      <c r="B2053" s="28">
        <v>43765.416666666664</v>
      </c>
      <c r="C2053">
        <v>34964545</v>
      </c>
      <c r="D2053" t="s">
        <v>233</v>
      </c>
      <c r="G2053" t="s">
        <v>234</v>
      </c>
      <c r="I2053">
        <v>21.35</v>
      </c>
      <c r="J2053">
        <v>23.783671999999999</v>
      </c>
      <c r="K2053">
        <v>1.85101</v>
      </c>
      <c r="L2053">
        <v>0.58599500000000004</v>
      </c>
      <c r="M2053" t="b">
        <v>1</v>
      </c>
      <c r="N2053">
        <v>1</v>
      </c>
    </row>
    <row r="2054" spans="1:14">
      <c r="A2054" s="28">
        <v>43765.625</v>
      </c>
      <c r="B2054" s="28">
        <v>43765.458333333336</v>
      </c>
      <c r="C2054">
        <v>34964545</v>
      </c>
      <c r="D2054" t="s">
        <v>233</v>
      </c>
      <c r="G2054" t="s">
        <v>234</v>
      </c>
      <c r="I2054">
        <v>21.34</v>
      </c>
      <c r="J2054">
        <v>22.181529999999999</v>
      </c>
      <c r="K2054">
        <v>0.28743000000000002</v>
      </c>
      <c r="L2054">
        <v>0.55410000000000004</v>
      </c>
      <c r="M2054" t="b">
        <v>1</v>
      </c>
      <c r="N2054">
        <v>1</v>
      </c>
    </row>
    <row r="2055" spans="1:14">
      <c r="A2055" s="28">
        <v>43765.666666666664</v>
      </c>
      <c r="B2055" s="28">
        <v>43765.5</v>
      </c>
      <c r="C2055">
        <v>34964545</v>
      </c>
      <c r="D2055" t="s">
        <v>233</v>
      </c>
      <c r="G2055" t="s">
        <v>234</v>
      </c>
      <c r="I2055">
        <v>22.28</v>
      </c>
      <c r="J2055">
        <v>23.314627000000002</v>
      </c>
      <c r="K2055">
        <v>0.39245999999999998</v>
      </c>
      <c r="L2055">
        <v>0.64049999999999996</v>
      </c>
      <c r="M2055" t="b">
        <v>1</v>
      </c>
      <c r="N2055">
        <v>1</v>
      </c>
    </row>
    <row r="2056" spans="1:14">
      <c r="A2056" s="28">
        <v>43765.708333333336</v>
      </c>
      <c r="B2056" s="28">
        <v>43765.541666666664</v>
      </c>
      <c r="C2056">
        <v>34964545</v>
      </c>
      <c r="D2056" t="s">
        <v>233</v>
      </c>
      <c r="G2056" t="s">
        <v>234</v>
      </c>
      <c r="I2056">
        <v>21.15</v>
      </c>
      <c r="J2056">
        <v>23.050405000000001</v>
      </c>
      <c r="K2056">
        <v>1.239752</v>
      </c>
      <c r="L2056">
        <v>0.66398699999999999</v>
      </c>
      <c r="M2056" t="b">
        <v>1</v>
      </c>
      <c r="N2056">
        <v>1</v>
      </c>
    </row>
    <row r="2057" spans="1:14">
      <c r="A2057" s="28">
        <v>43765.75</v>
      </c>
      <c r="B2057" s="28">
        <v>43765.583333333336</v>
      </c>
      <c r="C2057">
        <v>34964545</v>
      </c>
      <c r="D2057" t="s">
        <v>233</v>
      </c>
      <c r="G2057" t="s">
        <v>234</v>
      </c>
      <c r="I2057">
        <v>20.21</v>
      </c>
      <c r="J2057">
        <v>23.865508999999999</v>
      </c>
      <c r="K2057">
        <v>2.9487700000000001</v>
      </c>
      <c r="L2057">
        <v>0.70674000000000003</v>
      </c>
      <c r="M2057" t="b">
        <v>1</v>
      </c>
      <c r="N2057">
        <v>1</v>
      </c>
    </row>
    <row r="2058" spans="1:14">
      <c r="A2058" s="28">
        <v>43765.791666666664</v>
      </c>
      <c r="B2058" s="28">
        <v>43765.625</v>
      </c>
      <c r="C2058">
        <v>34964545</v>
      </c>
      <c r="D2058" t="s">
        <v>233</v>
      </c>
      <c r="G2058" t="s">
        <v>234</v>
      </c>
      <c r="I2058">
        <v>18.940000000000001</v>
      </c>
      <c r="J2058">
        <v>23.159755000000001</v>
      </c>
      <c r="K2058">
        <v>3.5806809999999998</v>
      </c>
      <c r="L2058">
        <v>0.63657399999999997</v>
      </c>
      <c r="M2058" t="b">
        <v>1</v>
      </c>
      <c r="N2058">
        <v>1</v>
      </c>
    </row>
    <row r="2059" spans="1:14">
      <c r="A2059" s="28">
        <v>43765.833333333336</v>
      </c>
      <c r="B2059" s="28">
        <v>43765.666666666664</v>
      </c>
      <c r="C2059">
        <v>34964545</v>
      </c>
      <c r="D2059" t="s">
        <v>233</v>
      </c>
      <c r="G2059" t="s">
        <v>234</v>
      </c>
      <c r="I2059">
        <v>18.55</v>
      </c>
      <c r="J2059">
        <v>24.025245999999999</v>
      </c>
      <c r="K2059">
        <v>4.8717480000000002</v>
      </c>
      <c r="L2059">
        <v>0.60683200000000004</v>
      </c>
      <c r="M2059" t="b">
        <v>1</v>
      </c>
      <c r="N2059">
        <v>1</v>
      </c>
    </row>
    <row r="2060" spans="1:14">
      <c r="A2060" s="28">
        <v>43765.875</v>
      </c>
      <c r="B2060" s="28">
        <v>43765.708333333336</v>
      </c>
      <c r="C2060">
        <v>34964545</v>
      </c>
      <c r="D2060" t="s">
        <v>233</v>
      </c>
      <c r="G2060" t="s">
        <v>234</v>
      </c>
      <c r="I2060">
        <v>20.329999999999998</v>
      </c>
      <c r="J2060">
        <v>25.948879000000002</v>
      </c>
      <c r="K2060">
        <v>4.9501169999999997</v>
      </c>
      <c r="L2060">
        <v>0.66542900000000005</v>
      </c>
      <c r="M2060" t="b">
        <v>1</v>
      </c>
      <c r="N2060">
        <v>1</v>
      </c>
    </row>
    <row r="2061" spans="1:14">
      <c r="A2061" s="28">
        <v>43765.916666666664</v>
      </c>
      <c r="B2061" s="28">
        <v>43765.75</v>
      </c>
      <c r="C2061">
        <v>34964545</v>
      </c>
      <c r="D2061" t="s">
        <v>233</v>
      </c>
      <c r="G2061" t="s">
        <v>234</v>
      </c>
      <c r="I2061">
        <v>20.72</v>
      </c>
      <c r="J2061">
        <v>24.639610999999999</v>
      </c>
      <c r="K2061">
        <v>3.2861180000000001</v>
      </c>
      <c r="L2061">
        <v>0.63432599999999995</v>
      </c>
      <c r="M2061" t="b">
        <v>1</v>
      </c>
      <c r="N2061">
        <v>1</v>
      </c>
    </row>
    <row r="2062" spans="1:14">
      <c r="A2062" s="28">
        <v>43765.958333333336</v>
      </c>
      <c r="B2062" s="28">
        <v>43765.791666666664</v>
      </c>
      <c r="C2062">
        <v>34964545</v>
      </c>
      <c r="D2062" t="s">
        <v>233</v>
      </c>
      <c r="G2062" t="s">
        <v>234</v>
      </c>
      <c r="I2062">
        <v>25.47</v>
      </c>
      <c r="J2062">
        <v>31.849677</v>
      </c>
      <c r="K2062">
        <v>5.6504130000000004</v>
      </c>
      <c r="L2062">
        <v>0.72759700000000005</v>
      </c>
      <c r="M2062" t="b">
        <v>1</v>
      </c>
      <c r="N2062">
        <v>1</v>
      </c>
    </row>
    <row r="2063" spans="1:14">
      <c r="A2063" s="28">
        <v>43766</v>
      </c>
      <c r="B2063" s="28">
        <v>43765.833333333336</v>
      </c>
      <c r="C2063">
        <v>34964545</v>
      </c>
      <c r="D2063" t="s">
        <v>233</v>
      </c>
      <c r="G2063" t="s">
        <v>234</v>
      </c>
      <c r="I2063">
        <v>20.43</v>
      </c>
      <c r="J2063">
        <v>23.886710000000001</v>
      </c>
      <c r="K2063">
        <v>2.9093840000000002</v>
      </c>
      <c r="L2063">
        <v>0.54982600000000004</v>
      </c>
      <c r="M2063" t="b">
        <v>1</v>
      </c>
      <c r="N2063">
        <v>1</v>
      </c>
    </row>
    <row r="2064" spans="1:14">
      <c r="A2064" s="28">
        <v>43766.041666666664</v>
      </c>
      <c r="B2064" s="28">
        <v>43765.875</v>
      </c>
      <c r="C2064">
        <v>34964545</v>
      </c>
      <c r="D2064" t="s">
        <v>233</v>
      </c>
      <c r="G2064" t="s">
        <v>234</v>
      </c>
      <c r="I2064">
        <v>19.010000000000002</v>
      </c>
      <c r="J2064">
        <v>21.780156000000002</v>
      </c>
      <c r="K2064">
        <v>2.301021</v>
      </c>
      <c r="L2064">
        <v>0.46496799999999999</v>
      </c>
      <c r="M2064" t="b">
        <v>1</v>
      </c>
      <c r="N2064">
        <v>1</v>
      </c>
    </row>
    <row r="2065" spans="1:14">
      <c r="A2065" s="28">
        <v>43766.083333333336</v>
      </c>
      <c r="B2065" s="28">
        <v>43765.916666666664</v>
      </c>
      <c r="C2065">
        <v>34964545</v>
      </c>
      <c r="D2065" t="s">
        <v>233</v>
      </c>
      <c r="G2065" t="s">
        <v>234</v>
      </c>
      <c r="I2065">
        <v>16.579999999999998</v>
      </c>
      <c r="J2065">
        <v>19.019894000000001</v>
      </c>
      <c r="K2065">
        <v>2.0964900000000002</v>
      </c>
      <c r="L2065">
        <v>0.34590399999999999</v>
      </c>
      <c r="M2065" t="b">
        <v>1</v>
      </c>
      <c r="N2065">
        <v>1</v>
      </c>
    </row>
    <row r="2066" spans="1:14">
      <c r="A2066" s="28">
        <v>43766.125</v>
      </c>
      <c r="B2066" s="28">
        <v>43765.958333333336</v>
      </c>
      <c r="C2066">
        <v>34964545</v>
      </c>
      <c r="D2066" t="s">
        <v>233</v>
      </c>
      <c r="G2066" t="s">
        <v>234</v>
      </c>
      <c r="I2066">
        <v>16</v>
      </c>
      <c r="J2066">
        <v>17.559307</v>
      </c>
      <c r="K2066">
        <v>1.250248</v>
      </c>
      <c r="L2066">
        <v>0.307392</v>
      </c>
      <c r="M2066" t="b">
        <v>1</v>
      </c>
      <c r="N2066">
        <v>1</v>
      </c>
    </row>
    <row r="2067" spans="1:14">
      <c r="A2067" s="28">
        <v>43766.166666666664</v>
      </c>
      <c r="B2067" s="28">
        <v>43766</v>
      </c>
      <c r="C2067">
        <v>34964545</v>
      </c>
      <c r="D2067" t="s">
        <v>233</v>
      </c>
      <c r="G2067" t="s">
        <v>234</v>
      </c>
      <c r="I2067">
        <v>14.75</v>
      </c>
      <c r="J2067">
        <v>15.738751000000001</v>
      </c>
      <c r="K2067">
        <v>0.74392199999999997</v>
      </c>
      <c r="L2067">
        <v>0.24816199999999999</v>
      </c>
      <c r="M2067" t="b">
        <v>1</v>
      </c>
      <c r="N2067">
        <v>1</v>
      </c>
    </row>
    <row r="2068" spans="1:14">
      <c r="A2068" s="28">
        <v>43766.208333333336</v>
      </c>
      <c r="B2068" s="28">
        <v>43766.041666666664</v>
      </c>
      <c r="C2068">
        <v>34964545</v>
      </c>
      <c r="D2068" t="s">
        <v>233</v>
      </c>
      <c r="G2068" t="s">
        <v>234</v>
      </c>
      <c r="I2068">
        <v>15.36</v>
      </c>
      <c r="J2068">
        <v>15.877966000000001</v>
      </c>
      <c r="K2068">
        <v>0.27257500000000001</v>
      </c>
      <c r="L2068">
        <v>0.248725</v>
      </c>
      <c r="M2068" t="b">
        <v>1</v>
      </c>
      <c r="N2068">
        <v>1</v>
      </c>
    </row>
    <row r="2069" spans="1:14">
      <c r="A2069" s="28">
        <v>43766.25</v>
      </c>
      <c r="B2069" s="28">
        <v>43766.083333333336</v>
      </c>
      <c r="C2069">
        <v>34964545</v>
      </c>
      <c r="D2069" t="s">
        <v>233</v>
      </c>
      <c r="G2069" t="s">
        <v>234</v>
      </c>
      <c r="I2069">
        <v>14.66</v>
      </c>
      <c r="J2069">
        <v>15.558763000000001</v>
      </c>
      <c r="K2069">
        <v>0.69671499999999997</v>
      </c>
      <c r="L2069">
        <v>0.201215</v>
      </c>
      <c r="M2069" t="b">
        <v>1</v>
      </c>
      <c r="N2069">
        <v>1</v>
      </c>
    </row>
    <row r="2070" spans="1:14">
      <c r="A2070" s="28">
        <v>43766.291666666664</v>
      </c>
      <c r="B2070" s="28">
        <v>43766.125</v>
      </c>
      <c r="C2070">
        <v>34964545</v>
      </c>
      <c r="D2070" t="s">
        <v>233</v>
      </c>
      <c r="G2070" t="s">
        <v>234</v>
      </c>
      <c r="I2070">
        <v>15.99</v>
      </c>
      <c r="J2070">
        <v>16.864830999999999</v>
      </c>
      <c r="K2070">
        <v>0.718781</v>
      </c>
      <c r="L2070">
        <v>0.15438399999999999</v>
      </c>
      <c r="M2070" t="b">
        <v>1</v>
      </c>
      <c r="N2070">
        <v>1</v>
      </c>
    </row>
    <row r="2071" spans="1:14">
      <c r="A2071" s="28">
        <v>43766.333333333336</v>
      </c>
      <c r="B2071" s="28">
        <v>43766.166666666664</v>
      </c>
      <c r="C2071">
        <v>34964545</v>
      </c>
      <c r="D2071" t="s">
        <v>233</v>
      </c>
      <c r="G2071" t="s">
        <v>234</v>
      </c>
      <c r="I2071">
        <v>18.489999999999998</v>
      </c>
      <c r="J2071">
        <v>19.709018</v>
      </c>
      <c r="K2071">
        <v>1.0636110000000001</v>
      </c>
      <c r="L2071">
        <v>0.15790699999999999</v>
      </c>
      <c r="M2071" t="b">
        <v>1</v>
      </c>
      <c r="N2071">
        <v>1</v>
      </c>
    </row>
    <row r="2072" spans="1:14">
      <c r="A2072" s="28">
        <v>43766.375</v>
      </c>
      <c r="B2072" s="28">
        <v>43766.208333333336</v>
      </c>
      <c r="C2072">
        <v>34964545</v>
      </c>
      <c r="D2072" t="s">
        <v>233</v>
      </c>
      <c r="G2072" t="s">
        <v>234</v>
      </c>
      <c r="I2072">
        <v>18.86</v>
      </c>
      <c r="J2072">
        <v>19.718720999999999</v>
      </c>
      <c r="K2072">
        <v>0.69942199999999999</v>
      </c>
      <c r="L2072">
        <v>0.15596599999999999</v>
      </c>
      <c r="M2072" t="b">
        <v>1</v>
      </c>
      <c r="N2072">
        <v>1</v>
      </c>
    </row>
    <row r="2073" spans="1:14">
      <c r="A2073" s="28">
        <v>43766.416666666664</v>
      </c>
      <c r="B2073" s="28">
        <v>43766.25</v>
      </c>
      <c r="C2073">
        <v>34964545</v>
      </c>
      <c r="D2073" t="s">
        <v>233</v>
      </c>
      <c r="G2073" t="s">
        <v>234</v>
      </c>
      <c r="I2073">
        <v>22.3</v>
      </c>
      <c r="J2073">
        <v>24.492252000000001</v>
      </c>
      <c r="K2073">
        <v>2.0387599999999999</v>
      </c>
      <c r="L2073">
        <v>0.15265799999999999</v>
      </c>
      <c r="M2073" t="b">
        <v>1</v>
      </c>
      <c r="N2073">
        <v>1</v>
      </c>
    </row>
    <row r="2074" spans="1:14">
      <c r="A2074" s="28">
        <v>43766.458333333336</v>
      </c>
      <c r="B2074" s="28">
        <v>43766.291666666664</v>
      </c>
      <c r="C2074">
        <v>34964545</v>
      </c>
      <c r="D2074" t="s">
        <v>233</v>
      </c>
      <c r="G2074" t="s">
        <v>234</v>
      </c>
      <c r="I2074">
        <v>25.64</v>
      </c>
      <c r="J2074">
        <v>25.901721999999999</v>
      </c>
      <c r="K2074">
        <v>0.193527</v>
      </c>
      <c r="L2074">
        <v>7.0694999999999994E-2</v>
      </c>
      <c r="M2074" t="b">
        <v>1</v>
      </c>
      <c r="N2074">
        <v>1</v>
      </c>
    </row>
    <row r="2075" spans="1:14">
      <c r="A2075" s="28">
        <v>43766.5</v>
      </c>
      <c r="B2075" s="28">
        <v>43766.333333333336</v>
      </c>
      <c r="C2075">
        <v>34964545</v>
      </c>
      <c r="D2075" t="s">
        <v>233</v>
      </c>
      <c r="G2075" t="s">
        <v>234</v>
      </c>
      <c r="I2075">
        <v>23.02</v>
      </c>
      <c r="J2075">
        <v>23.253350000000001</v>
      </c>
      <c r="K2075">
        <v>0.25453100000000001</v>
      </c>
      <c r="L2075">
        <v>-2.2846999999999999E-2</v>
      </c>
      <c r="M2075" t="b">
        <v>1</v>
      </c>
      <c r="N2075">
        <v>1</v>
      </c>
    </row>
    <row r="2076" spans="1:14">
      <c r="A2076" s="28">
        <v>43766.541666666664</v>
      </c>
      <c r="B2076" s="28">
        <v>43766.375</v>
      </c>
      <c r="C2076">
        <v>34964545</v>
      </c>
      <c r="D2076" t="s">
        <v>233</v>
      </c>
      <c r="G2076" t="s">
        <v>234</v>
      </c>
      <c r="I2076">
        <v>23.89</v>
      </c>
      <c r="J2076">
        <v>23.977440999999999</v>
      </c>
      <c r="K2076">
        <v>0.15199699999999999</v>
      </c>
      <c r="L2076">
        <v>-5.9555999999999998E-2</v>
      </c>
      <c r="M2076" t="b">
        <v>1</v>
      </c>
      <c r="N2076">
        <v>1</v>
      </c>
    </row>
    <row r="2077" spans="1:14">
      <c r="A2077" s="28">
        <v>43766.583333333336</v>
      </c>
      <c r="B2077" s="28">
        <v>43766.416666666664</v>
      </c>
      <c r="C2077">
        <v>34964545</v>
      </c>
      <c r="D2077" t="s">
        <v>233</v>
      </c>
      <c r="G2077" t="s">
        <v>234</v>
      </c>
      <c r="I2077">
        <v>22.23</v>
      </c>
      <c r="J2077">
        <v>22.603252999999999</v>
      </c>
      <c r="K2077">
        <v>0.46795999999999999</v>
      </c>
      <c r="L2077">
        <v>-9.3039999999999998E-2</v>
      </c>
      <c r="M2077" t="b">
        <v>1</v>
      </c>
      <c r="N2077">
        <v>1</v>
      </c>
    </row>
    <row r="2078" spans="1:14">
      <c r="A2078" s="28">
        <v>43766.625</v>
      </c>
      <c r="B2078" s="28">
        <v>43766.458333333336</v>
      </c>
      <c r="C2078">
        <v>34964545</v>
      </c>
      <c r="D2078" t="s">
        <v>233</v>
      </c>
      <c r="G2078" t="s">
        <v>234</v>
      </c>
      <c r="I2078">
        <v>23.81</v>
      </c>
      <c r="J2078">
        <v>24.608208999999999</v>
      </c>
      <c r="K2078">
        <v>0.81936799999999999</v>
      </c>
      <c r="L2078">
        <v>-2.366E-2</v>
      </c>
      <c r="M2078" t="b">
        <v>1</v>
      </c>
      <c r="N2078">
        <v>1</v>
      </c>
    </row>
    <row r="2079" spans="1:14">
      <c r="A2079" s="28">
        <v>43766.666666666664</v>
      </c>
      <c r="B2079" s="28">
        <v>43766.5</v>
      </c>
      <c r="C2079">
        <v>34964545</v>
      </c>
      <c r="D2079" t="s">
        <v>233</v>
      </c>
      <c r="G2079" t="s">
        <v>234</v>
      </c>
      <c r="I2079">
        <v>23.42</v>
      </c>
      <c r="J2079">
        <v>23.896028999999999</v>
      </c>
      <c r="K2079">
        <v>0.43857400000000002</v>
      </c>
      <c r="L2079">
        <v>4.2453999999999999E-2</v>
      </c>
      <c r="M2079" t="b">
        <v>1</v>
      </c>
      <c r="N2079">
        <v>1</v>
      </c>
    </row>
    <row r="2080" spans="1:14">
      <c r="A2080" s="28">
        <v>43766.708333333336</v>
      </c>
      <c r="B2080" s="28">
        <v>43766.541666666664</v>
      </c>
      <c r="C2080">
        <v>34964545</v>
      </c>
      <c r="D2080" t="s">
        <v>233</v>
      </c>
      <c r="G2080" t="s">
        <v>234</v>
      </c>
      <c r="I2080">
        <v>22.14</v>
      </c>
      <c r="J2080">
        <v>25.162247000000001</v>
      </c>
      <c r="K2080">
        <v>2.9198590000000002</v>
      </c>
      <c r="L2080">
        <v>0.106555</v>
      </c>
      <c r="M2080" t="b">
        <v>1</v>
      </c>
      <c r="N2080">
        <v>1</v>
      </c>
    </row>
    <row r="2081" spans="1:14">
      <c r="A2081" s="28">
        <v>43766.75</v>
      </c>
      <c r="B2081" s="28">
        <v>43766.583333333336</v>
      </c>
      <c r="C2081">
        <v>34964545</v>
      </c>
      <c r="D2081" t="s">
        <v>233</v>
      </c>
      <c r="G2081" t="s">
        <v>234</v>
      </c>
      <c r="I2081">
        <v>25.99</v>
      </c>
      <c r="J2081">
        <v>30.554907</v>
      </c>
      <c r="K2081">
        <v>4.3489839999999997</v>
      </c>
      <c r="L2081">
        <v>0.215923</v>
      </c>
      <c r="M2081" t="b">
        <v>1</v>
      </c>
      <c r="N2081">
        <v>1</v>
      </c>
    </row>
    <row r="2082" spans="1:14">
      <c r="A2082" s="28">
        <v>43766.791666666664</v>
      </c>
      <c r="B2082" s="28">
        <v>43766.625</v>
      </c>
      <c r="C2082">
        <v>34964545</v>
      </c>
      <c r="D2082" t="s">
        <v>233</v>
      </c>
      <c r="G2082" t="s">
        <v>234</v>
      </c>
      <c r="I2082">
        <v>22.43</v>
      </c>
      <c r="J2082">
        <v>26.246138999999999</v>
      </c>
      <c r="K2082">
        <v>3.559072</v>
      </c>
      <c r="L2082">
        <v>0.25456699999999999</v>
      </c>
      <c r="M2082" t="b">
        <v>1</v>
      </c>
      <c r="N2082">
        <v>1</v>
      </c>
    </row>
    <row r="2083" spans="1:14">
      <c r="A2083" s="28">
        <v>43766.833333333336</v>
      </c>
      <c r="B2083" s="28">
        <v>43766.666666666664</v>
      </c>
      <c r="C2083">
        <v>34964545</v>
      </c>
      <c r="D2083" t="s">
        <v>233</v>
      </c>
      <c r="G2083" t="s">
        <v>234</v>
      </c>
      <c r="I2083">
        <v>22.52</v>
      </c>
      <c r="J2083">
        <v>26.430325</v>
      </c>
      <c r="K2083">
        <v>3.5995140000000001</v>
      </c>
      <c r="L2083">
        <v>0.310811</v>
      </c>
      <c r="M2083" t="b">
        <v>1</v>
      </c>
      <c r="N2083">
        <v>1</v>
      </c>
    </row>
    <row r="2084" spans="1:14">
      <c r="A2084" s="28">
        <v>43766.875</v>
      </c>
      <c r="B2084" s="28">
        <v>43766.708333333336</v>
      </c>
      <c r="C2084">
        <v>34964545</v>
      </c>
      <c r="D2084" t="s">
        <v>233</v>
      </c>
      <c r="G2084" t="s">
        <v>234</v>
      </c>
      <c r="I2084">
        <v>22.34</v>
      </c>
      <c r="J2084">
        <v>25.659759999999999</v>
      </c>
      <c r="K2084">
        <v>3.0366460000000002</v>
      </c>
      <c r="L2084">
        <v>0.28227999999999998</v>
      </c>
      <c r="M2084" t="b">
        <v>1</v>
      </c>
      <c r="N2084">
        <v>1</v>
      </c>
    </row>
    <row r="2085" spans="1:14">
      <c r="A2085" s="28">
        <v>43766.916666666664</v>
      </c>
      <c r="B2085" s="28">
        <v>43766.75</v>
      </c>
      <c r="C2085">
        <v>34964545</v>
      </c>
      <c r="D2085" t="s">
        <v>233</v>
      </c>
      <c r="G2085" t="s">
        <v>234</v>
      </c>
      <c r="I2085">
        <v>27.23</v>
      </c>
      <c r="J2085">
        <v>28.395402000000001</v>
      </c>
      <c r="K2085">
        <v>0.83541900000000002</v>
      </c>
      <c r="L2085">
        <v>0.33081700000000003</v>
      </c>
      <c r="M2085" t="b">
        <v>1</v>
      </c>
      <c r="N2085">
        <v>1</v>
      </c>
    </row>
    <row r="2086" spans="1:14">
      <c r="A2086" s="28">
        <v>43766.958333333336</v>
      </c>
      <c r="B2086" s="28">
        <v>43766.791666666664</v>
      </c>
      <c r="C2086">
        <v>34964545</v>
      </c>
      <c r="D2086" t="s">
        <v>233</v>
      </c>
      <c r="G2086" t="s">
        <v>234</v>
      </c>
      <c r="I2086">
        <v>24.68</v>
      </c>
      <c r="J2086">
        <v>27.136060000000001</v>
      </c>
      <c r="K2086">
        <v>2.2484190000000002</v>
      </c>
      <c r="L2086">
        <v>0.20347399999999999</v>
      </c>
      <c r="M2086" t="b">
        <v>1</v>
      </c>
      <c r="N2086">
        <v>1</v>
      </c>
    </row>
    <row r="2087" spans="1:14">
      <c r="A2087" s="28">
        <v>43767</v>
      </c>
      <c r="B2087" s="28">
        <v>43766.833333333336</v>
      </c>
      <c r="C2087">
        <v>34964545</v>
      </c>
      <c r="D2087" t="s">
        <v>233</v>
      </c>
      <c r="G2087" t="s">
        <v>234</v>
      </c>
      <c r="I2087">
        <v>23.21</v>
      </c>
      <c r="J2087">
        <v>26.056629999999998</v>
      </c>
      <c r="K2087">
        <v>2.6650040000000002</v>
      </c>
      <c r="L2087">
        <v>0.18329200000000001</v>
      </c>
      <c r="M2087" t="b">
        <v>1</v>
      </c>
      <c r="N2087">
        <v>1</v>
      </c>
    </row>
    <row r="2088" spans="1:14">
      <c r="A2088" s="28">
        <v>43767.041666666664</v>
      </c>
      <c r="B2088" s="28">
        <v>43766.875</v>
      </c>
      <c r="C2088">
        <v>34964545</v>
      </c>
      <c r="D2088" t="s">
        <v>233</v>
      </c>
      <c r="G2088" t="s">
        <v>234</v>
      </c>
      <c r="I2088">
        <v>22.24</v>
      </c>
      <c r="J2088">
        <v>24.802195999999999</v>
      </c>
      <c r="K2088">
        <v>2.387918</v>
      </c>
      <c r="L2088">
        <v>0.17261199999999999</v>
      </c>
      <c r="M2088" t="b">
        <v>1</v>
      </c>
      <c r="N2088">
        <v>1</v>
      </c>
    </row>
    <row r="2089" spans="1:14">
      <c r="A2089" s="28">
        <v>43767.083333333336</v>
      </c>
      <c r="B2089" s="28">
        <v>43766.916666666664</v>
      </c>
      <c r="C2089">
        <v>34964545</v>
      </c>
      <c r="D2089" t="s">
        <v>233</v>
      </c>
      <c r="G2089" t="s">
        <v>234</v>
      </c>
      <c r="I2089">
        <v>19.93</v>
      </c>
      <c r="J2089">
        <v>22.633548000000001</v>
      </c>
      <c r="K2089">
        <v>2.5405199999999999</v>
      </c>
      <c r="L2089">
        <v>0.16469500000000001</v>
      </c>
      <c r="M2089" t="b">
        <v>1</v>
      </c>
      <c r="N2089">
        <v>1</v>
      </c>
    </row>
    <row r="2090" spans="1:14">
      <c r="A2090" s="28">
        <v>43767.125</v>
      </c>
      <c r="B2090" s="28">
        <v>43766.958333333336</v>
      </c>
      <c r="C2090">
        <v>34964545</v>
      </c>
      <c r="D2090" t="s">
        <v>233</v>
      </c>
      <c r="G2090" t="s">
        <v>234</v>
      </c>
      <c r="I2090">
        <v>17.82</v>
      </c>
      <c r="J2090">
        <v>20.122957</v>
      </c>
      <c r="K2090">
        <v>2.137343</v>
      </c>
      <c r="L2090">
        <v>0.16478100000000001</v>
      </c>
      <c r="M2090" t="b">
        <v>1</v>
      </c>
      <c r="N2090">
        <v>1</v>
      </c>
    </row>
    <row r="2091" spans="1:14">
      <c r="A2091" s="28">
        <v>43767.166666666664</v>
      </c>
      <c r="B2091" s="28">
        <v>43767</v>
      </c>
      <c r="C2091">
        <v>34964545</v>
      </c>
      <c r="D2091" t="s">
        <v>233</v>
      </c>
      <c r="G2091" t="s">
        <v>234</v>
      </c>
      <c r="I2091">
        <v>18.38</v>
      </c>
      <c r="J2091">
        <v>19.506858000000001</v>
      </c>
      <c r="K2091">
        <v>0.93468899999999999</v>
      </c>
      <c r="L2091">
        <v>0.19217000000000001</v>
      </c>
      <c r="M2091" t="b">
        <v>1</v>
      </c>
      <c r="N2091">
        <v>1</v>
      </c>
    </row>
    <row r="2092" spans="1:14">
      <c r="A2092" s="28">
        <v>43767.208333333336</v>
      </c>
      <c r="B2092" s="28">
        <v>43767.041666666664</v>
      </c>
      <c r="C2092">
        <v>34964545</v>
      </c>
      <c r="D2092" t="s">
        <v>233</v>
      </c>
      <c r="G2092" t="s">
        <v>234</v>
      </c>
      <c r="I2092">
        <v>18.36</v>
      </c>
      <c r="J2092">
        <v>19.805012000000001</v>
      </c>
      <c r="K2092">
        <v>1.231306</v>
      </c>
      <c r="L2092">
        <v>0.21370500000000001</v>
      </c>
      <c r="M2092" t="b">
        <v>1</v>
      </c>
      <c r="N2092">
        <v>1</v>
      </c>
    </row>
    <row r="2093" spans="1:14">
      <c r="A2093" s="28">
        <v>43767.25</v>
      </c>
      <c r="B2093" s="28">
        <v>43767.083333333336</v>
      </c>
      <c r="C2093">
        <v>34964545</v>
      </c>
      <c r="D2093" t="s">
        <v>233</v>
      </c>
      <c r="G2093" t="s">
        <v>234</v>
      </c>
      <c r="I2093">
        <v>16.96</v>
      </c>
      <c r="J2093">
        <v>17.526119000000001</v>
      </c>
      <c r="K2093">
        <v>0.31597900000000001</v>
      </c>
      <c r="L2093">
        <v>0.245974</v>
      </c>
      <c r="M2093" t="b">
        <v>1</v>
      </c>
      <c r="N2093">
        <v>1</v>
      </c>
    </row>
    <row r="2094" spans="1:14">
      <c r="A2094" s="28">
        <v>43767.291666666664</v>
      </c>
      <c r="B2094" s="28">
        <v>43767.125</v>
      </c>
      <c r="C2094">
        <v>34964545</v>
      </c>
      <c r="D2094" t="s">
        <v>233</v>
      </c>
      <c r="G2094" t="s">
        <v>234</v>
      </c>
      <c r="I2094">
        <v>16.559999999999999</v>
      </c>
      <c r="J2094">
        <v>17.195077000000001</v>
      </c>
      <c r="K2094">
        <v>0.404088</v>
      </c>
      <c r="L2094">
        <v>0.230156</v>
      </c>
      <c r="M2094" t="b">
        <v>1</v>
      </c>
      <c r="N2094">
        <v>1</v>
      </c>
    </row>
    <row r="2095" spans="1:14">
      <c r="A2095" s="28">
        <v>43767.333333333336</v>
      </c>
      <c r="B2095" s="28">
        <v>43767.166666666664</v>
      </c>
      <c r="C2095">
        <v>34964545</v>
      </c>
      <c r="D2095" t="s">
        <v>233</v>
      </c>
      <c r="G2095" t="s">
        <v>234</v>
      </c>
      <c r="I2095">
        <v>18.13</v>
      </c>
      <c r="J2095">
        <v>19.462627999999999</v>
      </c>
      <c r="K2095">
        <v>1.060929</v>
      </c>
      <c r="L2095">
        <v>0.26836500000000002</v>
      </c>
      <c r="M2095" t="b">
        <v>1</v>
      </c>
      <c r="N2095">
        <v>1</v>
      </c>
    </row>
    <row r="2096" spans="1:14">
      <c r="A2096" s="28">
        <v>43767.375</v>
      </c>
      <c r="B2096" s="28">
        <v>43767.208333333336</v>
      </c>
      <c r="C2096">
        <v>34964545</v>
      </c>
      <c r="D2096" t="s">
        <v>233</v>
      </c>
      <c r="G2096" t="s">
        <v>234</v>
      </c>
      <c r="I2096">
        <v>21.17</v>
      </c>
      <c r="J2096">
        <v>24.430458999999999</v>
      </c>
      <c r="K2096">
        <v>2.9519470000000001</v>
      </c>
      <c r="L2096">
        <v>0.30851200000000001</v>
      </c>
      <c r="M2096" t="b">
        <v>1</v>
      </c>
      <c r="N2096">
        <v>1</v>
      </c>
    </row>
    <row r="2097" spans="1:14">
      <c r="A2097" s="28">
        <v>43767.416666666664</v>
      </c>
      <c r="B2097" s="28">
        <v>43767.25</v>
      </c>
      <c r="C2097">
        <v>34964545</v>
      </c>
      <c r="D2097" t="s">
        <v>233</v>
      </c>
      <c r="G2097" t="s">
        <v>234</v>
      </c>
      <c r="I2097">
        <v>23.93</v>
      </c>
      <c r="J2097">
        <v>25.970514999999999</v>
      </c>
      <c r="K2097">
        <v>1.781563</v>
      </c>
      <c r="L2097">
        <v>0.25978600000000002</v>
      </c>
      <c r="M2097" t="b">
        <v>1</v>
      </c>
      <c r="N2097">
        <v>1</v>
      </c>
    </row>
    <row r="2098" spans="1:14">
      <c r="A2098" s="28">
        <v>43767.458333333336</v>
      </c>
      <c r="B2098" s="28">
        <v>43767.291666666664</v>
      </c>
      <c r="C2098">
        <v>34964545</v>
      </c>
      <c r="D2098" t="s">
        <v>233</v>
      </c>
      <c r="G2098" t="s">
        <v>234</v>
      </c>
      <c r="I2098">
        <v>30.04</v>
      </c>
      <c r="J2098">
        <v>30.813997000000001</v>
      </c>
      <c r="K2098">
        <v>0.61473900000000004</v>
      </c>
      <c r="L2098">
        <v>0.15842400000000001</v>
      </c>
      <c r="M2098" t="b">
        <v>1</v>
      </c>
      <c r="N2098">
        <v>1</v>
      </c>
    </row>
    <row r="2099" spans="1:14">
      <c r="A2099" s="28">
        <v>43767.5</v>
      </c>
      <c r="B2099" s="28">
        <v>43767.333333333336</v>
      </c>
      <c r="C2099">
        <v>34964545</v>
      </c>
      <c r="D2099" t="s">
        <v>233</v>
      </c>
      <c r="G2099" t="s">
        <v>234</v>
      </c>
      <c r="I2099">
        <v>22.21</v>
      </c>
      <c r="J2099">
        <v>22.953526</v>
      </c>
      <c r="K2099">
        <v>0.65873599999999999</v>
      </c>
      <c r="L2099">
        <v>8.5623000000000005E-2</v>
      </c>
      <c r="M2099" t="b">
        <v>1</v>
      </c>
      <c r="N2099">
        <v>1</v>
      </c>
    </row>
    <row r="2100" spans="1:14">
      <c r="A2100" s="28">
        <v>43767.541666666664</v>
      </c>
      <c r="B2100" s="28">
        <v>43767.375</v>
      </c>
      <c r="C2100">
        <v>34964545</v>
      </c>
      <c r="D2100" t="s">
        <v>233</v>
      </c>
      <c r="G2100" t="s">
        <v>234</v>
      </c>
      <c r="I2100">
        <v>29</v>
      </c>
      <c r="J2100">
        <v>29.283570999999998</v>
      </c>
      <c r="K2100">
        <v>0.13598499999999999</v>
      </c>
      <c r="L2100">
        <v>0.14591999999999999</v>
      </c>
      <c r="M2100" t="b">
        <v>1</v>
      </c>
      <c r="N2100">
        <v>1</v>
      </c>
    </row>
    <row r="2101" spans="1:14">
      <c r="A2101" s="28">
        <v>43767.583333333336</v>
      </c>
      <c r="B2101" s="28">
        <v>43767.416666666664</v>
      </c>
      <c r="C2101">
        <v>34964545</v>
      </c>
      <c r="D2101" t="s">
        <v>233</v>
      </c>
      <c r="G2101" t="s">
        <v>234</v>
      </c>
      <c r="I2101">
        <v>27.7</v>
      </c>
      <c r="J2101">
        <v>30.288540000000001</v>
      </c>
      <c r="K2101">
        <v>2.4906160000000002</v>
      </c>
      <c r="L2101">
        <v>9.3756999999999993E-2</v>
      </c>
      <c r="M2101" t="b">
        <v>1</v>
      </c>
      <c r="N2101">
        <v>1</v>
      </c>
    </row>
    <row r="2102" spans="1:14">
      <c r="A2102" s="28">
        <v>43767.625</v>
      </c>
      <c r="B2102" s="28">
        <v>43767.458333333336</v>
      </c>
      <c r="C2102">
        <v>34964545</v>
      </c>
      <c r="D2102" t="s">
        <v>233</v>
      </c>
      <c r="G2102" t="s">
        <v>234</v>
      </c>
      <c r="I2102">
        <v>29.53</v>
      </c>
      <c r="J2102">
        <v>32.600349999999999</v>
      </c>
      <c r="K2102">
        <v>3.0168590000000002</v>
      </c>
      <c r="L2102">
        <v>5.3490999999999997E-2</v>
      </c>
      <c r="M2102" t="b">
        <v>1</v>
      </c>
      <c r="N2102">
        <v>1</v>
      </c>
    </row>
    <row r="2103" spans="1:14">
      <c r="A2103" s="28">
        <v>43767.666666666664</v>
      </c>
      <c r="B2103" s="28">
        <v>43767.5</v>
      </c>
      <c r="C2103">
        <v>34964545</v>
      </c>
      <c r="D2103" t="s">
        <v>233</v>
      </c>
      <c r="G2103" t="s">
        <v>234</v>
      </c>
      <c r="I2103">
        <v>25.69</v>
      </c>
      <c r="J2103">
        <v>27.515855999999999</v>
      </c>
      <c r="K2103">
        <v>1.757752</v>
      </c>
      <c r="L2103">
        <v>6.3937999999999995E-2</v>
      </c>
      <c r="M2103" t="b">
        <v>1</v>
      </c>
      <c r="N2103">
        <v>1</v>
      </c>
    </row>
    <row r="2104" spans="1:14">
      <c r="A2104" s="28">
        <v>43767.708333333336</v>
      </c>
      <c r="B2104" s="28">
        <v>43767.541666666664</v>
      </c>
      <c r="C2104">
        <v>34964545</v>
      </c>
      <c r="D2104" t="s">
        <v>233</v>
      </c>
      <c r="G2104" t="s">
        <v>234</v>
      </c>
      <c r="I2104">
        <v>26.86</v>
      </c>
      <c r="J2104">
        <v>29.116491</v>
      </c>
      <c r="K2104">
        <v>2.1502729999999999</v>
      </c>
      <c r="L2104">
        <v>0.103718</v>
      </c>
      <c r="M2104" t="b">
        <v>1</v>
      </c>
      <c r="N2104">
        <v>1</v>
      </c>
    </row>
    <row r="2105" spans="1:14">
      <c r="A2105" s="28">
        <v>43767.75</v>
      </c>
      <c r="B2105" s="28">
        <v>43767.583333333336</v>
      </c>
      <c r="C2105">
        <v>34964545</v>
      </c>
      <c r="D2105" t="s">
        <v>233</v>
      </c>
      <c r="G2105" t="s">
        <v>234</v>
      </c>
      <c r="I2105">
        <v>22.69</v>
      </c>
      <c r="J2105">
        <v>24.593751000000001</v>
      </c>
      <c r="K2105">
        <v>1.7385349999999999</v>
      </c>
      <c r="L2105">
        <v>0.16605</v>
      </c>
      <c r="M2105" t="b">
        <v>1</v>
      </c>
      <c r="N2105">
        <v>1</v>
      </c>
    </row>
    <row r="2106" spans="1:14">
      <c r="A2106" s="28">
        <v>43767.791666666664</v>
      </c>
      <c r="B2106" s="28">
        <v>43767.625</v>
      </c>
      <c r="C2106">
        <v>34964545</v>
      </c>
      <c r="D2106" t="s">
        <v>233</v>
      </c>
      <c r="G2106" t="s">
        <v>234</v>
      </c>
      <c r="I2106">
        <v>23.07</v>
      </c>
      <c r="J2106">
        <v>25.135831</v>
      </c>
      <c r="K2106">
        <v>1.7804549999999999</v>
      </c>
      <c r="L2106">
        <v>0.28287600000000002</v>
      </c>
      <c r="M2106" t="b">
        <v>1</v>
      </c>
      <c r="N2106">
        <v>1</v>
      </c>
    </row>
    <row r="2107" spans="1:14">
      <c r="A2107" s="28">
        <v>43767.833333333336</v>
      </c>
      <c r="B2107" s="28">
        <v>43767.666666666664</v>
      </c>
      <c r="C2107">
        <v>34964545</v>
      </c>
      <c r="D2107" t="s">
        <v>233</v>
      </c>
      <c r="G2107" t="s">
        <v>234</v>
      </c>
      <c r="I2107">
        <v>23.92</v>
      </c>
      <c r="J2107">
        <v>26.424685</v>
      </c>
      <c r="K2107">
        <v>2.2068120000000002</v>
      </c>
      <c r="L2107">
        <v>0.295373</v>
      </c>
      <c r="M2107" t="b">
        <v>1</v>
      </c>
      <c r="N2107">
        <v>1</v>
      </c>
    </row>
    <row r="2108" spans="1:14">
      <c r="A2108" s="28">
        <v>43767.875</v>
      </c>
      <c r="B2108" s="28">
        <v>43767.708333333336</v>
      </c>
      <c r="C2108">
        <v>34964545</v>
      </c>
      <c r="D2108" t="s">
        <v>233</v>
      </c>
      <c r="G2108" t="s">
        <v>234</v>
      </c>
      <c r="I2108">
        <v>25.33</v>
      </c>
      <c r="J2108">
        <v>26.130638000000001</v>
      </c>
      <c r="K2108">
        <v>0.56995200000000001</v>
      </c>
      <c r="L2108">
        <v>0.233186</v>
      </c>
      <c r="M2108" t="b">
        <v>1</v>
      </c>
      <c r="N2108">
        <v>1</v>
      </c>
    </row>
    <row r="2109" spans="1:14">
      <c r="A2109" s="28">
        <v>43767.916666666664</v>
      </c>
      <c r="B2109" s="28">
        <v>43767.75</v>
      </c>
      <c r="C2109">
        <v>34964545</v>
      </c>
      <c r="D2109" t="s">
        <v>233</v>
      </c>
      <c r="G2109" t="s">
        <v>234</v>
      </c>
      <c r="I2109">
        <v>37.01</v>
      </c>
      <c r="J2109">
        <v>37.68544</v>
      </c>
      <c r="K2109">
        <v>0.31736500000000001</v>
      </c>
      <c r="L2109">
        <v>0.35640899999999998</v>
      </c>
      <c r="M2109" t="b">
        <v>1</v>
      </c>
      <c r="N2109">
        <v>1</v>
      </c>
    </row>
    <row r="2110" spans="1:14">
      <c r="A2110" s="28">
        <v>43767.958333333336</v>
      </c>
      <c r="B2110" s="28">
        <v>43767.791666666664</v>
      </c>
      <c r="C2110">
        <v>34964545</v>
      </c>
      <c r="D2110" t="s">
        <v>233</v>
      </c>
      <c r="G2110" t="s">
        <v>234</v>
      </c>
      <c r="I2110">
        <v>39.770000000000003</v>
      </c>
      <c r="J2110">
        <v>47.673844000000003</v>
      </c>
      <c r="K2110">
        <v>7.6154840000000004</v>
      </c>
      <c r="L2110">
        <v>0.287526</v>
      </c>
      <c r="M2110" t="b">
        <v>1</v>
      </c>
      <c r="N2110">
        <v>1</v>
      </c>
    </row>
    <row r="2111" spans="1:14">
      <c r="A2111" s="28">
        <v>43768</v>
      </c>
      <c r="B2111" s="28">
        <v>43767.833333333336</v>
      </c>
      <c r="C2111">
        <v>34964545</v>
      </c>
      <c r="D2111" t="s">
        <v>233</v>
      </c>
      <c r="G2111" t="s">
        <v>234</v>
      </c>
      <c r="I2111">
        <v>26.55</v>
      </c>
      <c r="J2111">
        <v>30.489998</v>
      </c>
      <c r="K2111">
        <v>3.7588020000000002</v>
      </c>
      <c r="L2111">
        <v>0.17869699999999999</v>
      </c>
      <c r="M2111" t="b">
        <v>1</v>
      </c>
      <c r="N2111">
        <v>1</v>
      </c>
    </row>
    <row r="2112" spans="1:14">
      <c r="A2112" s="28">
        <v>43768.041666666664</v>
      </c>
      <c r="B2112" s="28">
        <v>43767.875</v>
      </c>
      <c r="C2112">
        <v>34964545</v>
      </c>
      <c r="D2112" t="s">
        <v>233</v>
      </c>
      <c r="G2112" t="s">
        <v>234</v>
      </c>
      <c r="I2112">
        <v>26.65</v>
      </c>
      <c r="J2112">
        <v>30.436748999999999</v>
      </c>
      <c r="K2112">
        <v>3.635866</v>
      </c>
      <c r="L2112">
        <v>0.14921699999999999</v>
      </c>
      <c r="M2112" t="b">
        <v>1</v>
      </c>
      <c r="N2112">
        <v>1</v>
      </c>
    </row>
    <row r="2113" spans="1:14">
      <c r="A2113" s="28">
        <v>43768.083333333336</v>
      </c>
      <c r="B2113" s="28">
        <v>43767.916666666664</v>
      </c>
      <c r="C2113">
        <v>34964545</v>
      </c>
      <c r="D2113" t="s">
        <v>233</v>
      </c>
      <c r="G2113" t="s">
        <v>234</v>
      </c>
      <c r="I2113">
        <v>22.41</v>
      </c>
      <c r="J2113">
        <v>24.758610000000001</v>
      </c>
      <c r="K2113">
        <v>2.2224710000000001</v>
      </c>
      <c r="L2113">
        <v>0.122806</v>
      </c>
      <c r="M2113" t="b">
        <v>1</v>
      </c>
      <c r="N2113">
        <v>1</v>
      </c>
    </row>
    <row r="2114" spans="1:14">
      <c r="A2114" s="28">
        <v>43768.125</v>
      </c>
      <c r="B2114" s="28">
        <v>43767.958333333336</v>
      </c>
      <c r="C2114">
        <v>34964545</v>
      </c>
      <c r="D2114" t="s">
        <v>233</v>
      </c>
      <c r="G2114" t="s">
        <v>234</v>
      </c>
      <c r="I2114">
        <v>21.57</v>
      </c>
      <c r="J2114">
        <v>22.804065000000001</v>
      </c>
      <c r="K2114">
        <v>1.047715</v>
      </c>
      <c r="L2114">
        <v>0.18801699999999999</v>
      </c>
      <c r="M2114" t="b">
        <v>1</v>
      </c>
      <c r="N2114">
        <v>1</v>
      </c>
    </row>
    <row r="2115" spans="1:14">
      <c r="A2115" s="28">
        <v>43768.166666666664</v>
      </c>
      <c r="B2115" s="28">
        <v>43768</v>
      </c>
      <c r="C2115">
        <v>34964545</v>
      </c>
      <c r="D2115" t="s">
        <v>233</v>
      </c>
      <c r="G2115" t="s">
        <v>234</v>
      </c>
      <c r="I2115">
        <v>19.739999999999998</v>
      </c>
      <c r="J2115">
        <v>20.713584999999998</v>
      </c>
      <c r="K2115">
        <v>0.728132</v>
      </c>
      <c r="L2115">
        <v>0.242119</v>
      </c>
      <c r="M2115" t="b">
        <v>1</v>
      </c>
      <c r="N2115">
        <v>1</v>
      </c>
    </row>
    <row r="2116" spans="1:14">
      <c r="A2116" s="28">
        <v>43768.208333333336</v>
      </c>
      <c r="B2116" s="28">
        <v>43768.041666666664</v>
      </c>
      <c r="C2116">
        <v>34964545</v>
      </c>
      <c r="D2116" t="s">
        <v>233</v>
      </c>
      <c r="G2116" t="s">
        <v>234</v>
      </c>
      <c r="I2116">
        <v>19.87</v>
      </c>
      <c r="J2116">
        <v>21.614629999999998</v>
      </c>
      <c r="K2116">
        <v>1.458583</v>
      </c>
      <c r="L2116">
        <v>0.28271400000000002</v>
      </c>
      <c r="M2116" t="b">
        <v>1</v>
      </c>
      <c r="N2116">
        <v>1</v>
      </c>
    </row>
    <row r="2117" spans="1:14">
      <c r="A2117" s="28">
        <v>43768.25</v>
      </c>
      <c r="B2117" s="28">
        <v>43768.083333333336</v>
      </c>
      <c r="C2117">
        <v>34964545</v>
      </c>
      <c r="D2117" t="s">
        <v>233</v>
      </c>
      <c r="G2117" t="s">
        <v>234</v>
      </c>
      <c r="I2117">
        <v>19.29</v>
      </c>
      <c r="J2117">
        <v>21.173639000000001</v>
      </c>
      <c r="K2117">
        <v>1.5745769999999999</v>
      </c>
      <c r="L2117">
        <v>0.31239499999999998</v>
      </c>
      <c r="M2117" t="b">
        <v>1</v>
      </c>
      <c r="N2117">
        <v>1</v>
      </c>
    </row>
    <row r="2118" spans="1:14">
      <c r="A2118" s="28">
        <v>43768.291666666664</v>
      </c>
      <c r="B2118" s="28">
        <v>43768.125</v>
      </c>
      <c r="C2118">
        <v>34964545</v>
      </c>
      <c r="D2118" t="s">
        <v>233</v>
      </c>
      <c r="G2118" t="s">
        <v>234</v>
      </c>
      <c r="I2118">
        <v>17.18</v>
      </c>
      <c r="J2118">
        <v>19.871372999999998</v>
      </c>
      <c r="K2118">
        <v>2.4334060000000002</v>
      </c>
      <c r="L2118">
        <v>0.258801</v>
      </c>
      <c r="M2118" t="b">
        <v>1</v>
      </c>
      <c r="N2118">
        <v>1</v>
      </c>
    </row>
    <row r="2119" spans="1:14">
      <c r="A2119" s="28">
        <v>43768.333333333336</v>
      </c>
      <c r="B2119" s="28">
        <v>43768.166666666664</v>
      </c>
      <c r="C2119">
        <v>34964545</v>
      </c>
      <c r="D2119" t="s">
        <v>233</v>
      </c>
      <c r="G2119" t="s">
        <v>234</v>
      </c>
      <c r="I2119">
        <v>18.53</v>
      </c>
      <c r="J2119">
        <v>23.128405999999998</v>
      </c>
      <c r="K2119">
        <v>4.2950200000000001</v>
      </c>
      <c r="L2119">
        <v>0.30505300000000002</v>
      </c>
      <c r="M2119" t="b">
        <v>1</v>
      </c>
      <c r="N2119">
        <v>1</v>
      </c>
    </row>
    <row r="2120" spans="1:14">
      <c r="A2120" s="28">
        <v>43768.375</v>
      </c>
      <c r="B2120" s="28">
        <v>43768.208333333336</v>
      </c>
      <c r="C2120">
        <v>34964545</v>
      </c>
      <c r="D2120" t="s">
        <v>233</v>
      </c>
      <c r="G2120" t="s">
        <v>234</v>
      </c>
      <c r="I2120">
        <v>21.86</v>
      </c>
      <c r="J2120">
        <v>26.467113999999999</v>
      </c>
      <c r="K2120">
        <v>4.3033250000000001</v>
      </c>
      <c r="L2120">
        <v>0.30712200000000001</v>
      </c>
      <c r="M2120" t="b">
        <v>1</v>
      </c>
      <c r="N2120">
        <v>1</v>
      </c>
    </row>
    <row r="2121" spans="1:14">
      <c r="A2121" s="28">
        <v>43768.416666666664</v>
      </c>
      <c r="B2121" s="28">
        <v>43768.25</v>
      </c>
      <c r="C2121">
        <v>34964545</v>
      </c>
      <c r="D2121" t="s">
        <v>233</v>
      </c>
      <c r="G2121" t="s">
        <v>234</v>
      </c>
      <c r="I2121">
        <v>25.44</v>
      </c>
      <c r="J2121">
        <v>30.216443999999999</v>
      </c>
      <c r="K2121">
        <v>4.4270180000000003</v>
      </c>
      <c r="L2121">
        <v>0.35359299999999999</v>
      </c>
      <c r="M2121" t="b">
        <v>1</v>
      </c>
      <c r="N2121">
        <v>1</v>
      </c>
    </row>
    <row r="2122" spans="1:14">
      <c r="A2122" s="28">
        <v>43768.458333333336</v>
      </c>
      <c r="B2122" s="28">
        <v>43768.291666666664</v>
      </c>
      <c r="C2122">
        <v>34964545</v>
      </c>
      <c r="D2122" t="s">
        <v>233</v>
      </c>
      <c r="G2122" t="s">
        <v>234</v>
      </c>
      <c r="I2122">
        <v>31.89</v>
      </c>
      <c r="J2122">
        <v>38.915033999999999</v>
      </c>
      <c r="K2122">
        <v>6.6694420000000001</v>
      </c>
      <c r="L2122">
        <v>0.35142499999999999</v>
      </c>
      <c r="M2122" t="b">
        <v>1</v>
      </c>
      <c r="N2122">
        <v>1</v>
      </c>
    </row>
    <row r="2123" spans="1:14">
      <c r="A2123" s="28">
        <v>43768.5</v>
      </c>
      <c r="B2123" s="28">
        <v>43768.333333333336</v>
      </c>
      <c r="C2123">
        <v>34964545</v>
      </c>
      <c r="D2123" t="s">
        <v>233</v>
      </c>
      <c r="G2123" t="s">
        <v>234</v>
      </c>
      <c r="I2123">
        <v>26.98</v>
      </c>
      <c r="J2123">
        <v>32.306631000000003</v>
      </c>
      <c r="K2123">
        <v>5.0250779999999997</v>
      </c>
      <c r="L2123">
        <v>0.29905199999999998</v>
      </c>
      <c r="M2123" t="b">
        <v>1</v>
      </c>
      <c r="N2123">
        <v>1</v>
      </c>
    </row>
    <row r="2124" spans="1:14">
      <c r="A2124" s="28">
        <v>43768.541666666664</v>
      </c>
      <c r="B2124" s="28">
        <v>43768.375</v>
      </c>
      <c r="C2124">
        <v>34964545</v>
      </c>
      <c r="D2124" t="s">
        <v>233</v>
      </c>
      <c r="G2124" t="s">
        <v>234</v>
      </c>
      <c r="I2124">
        <v>30.48</v>
      </c>
      <c r="J2124">
        <v>36.938586000000001</v>
      </c>
      <c r="K2124">
        <v>6.112743</v>
      </c>
      <c r="L2124">
        <v>0.34417599999999998</v>
      </c>
      <c r="M2124" t="b">
        <v>1</v>
      </c>
      <c r="N2124">
        <v>1</v>
      </c>
    </row>
    <row r="2125" spans="1:14">
      <c r="A2125" s="28">
        <v>43768.583333333336</v>
      </c>
      <c r="B2125" s="28">
        <v>43768.416666666664</v>
      </c>
      <c r="C2125">
        <v>34964545</v>
      </c>
      <c r="D2125" t="s">
        <v>233</v>
      </c>
      <c r="G2125" t="s">
        <v>234</v>
      </c>
      <c r="I2125">
        <v>27.98</v>
      </c>
      <c r="J2125">
        <v>32.678927999999999</v>
      </c>
      <c r="K2125">
        <v>4.3874209999999998</v>
      </c>
      <c r="L2125">
        <v>0.31567299999999998</v>
      </c>
      <c r="M2125" t="b">
        <v>1</v>
      </c>
      <c r="N2125">
        <v>1</v>
      </c>
    </row>
    <row r="2126" spans="1:14">
      <c r="A2126" s="28">
        <v>43768.625</v>
      </c>
      <c r="B2126" s="28">
        <v>43768.458333333336</v>
      </c>
      <c r="C2126">
        <v>34964545</v>
      </c>
      <c r="D2126" t="s">
        <v>233</v>
      </c>
      <c r="G2126" t="s">
        <v>234</v>
      </c>
      <c r="I2126">
        <v>32.39</v>
      </c>
      <c r="J2126">
        <v>39.856811</v>
      </c>
      <c r="K2126">
        <v>7.0646089999999999</v>
      </c>
      <c r="L2126">
        <v>0.40636800000000001</v>
      </c>
      <c r="M2126" t="b">
        <v>1</v>
      </c>
      <c r="N2126">
        <v>1</v>
      </c>
    </row>
    <row r="2127" spans="1:14">
      <c r="A2127" s="28">
        <v>43768.666666666664</v>
      </c>
      <c r="B2127" s="28">
        <v>43768.5</v>
      </c>
      <c r="C2127">
        <v>34964545</v>
      </c>
      <c r="D2127" t="s">
        <v>233</v>
      </c>
      <c r="G2127" t="s">
        <v>234</v>
      </c>
      <c r="I2127">
        <v>22.79</v>
      </c>
      <c r="J2127">
        <v>26.077321999999999</v>
      </c>
      <c r="K2127">
        <v>3.0108290000000002</v>
      </c>
      <c r="L2127">
        <v>0.27232600000000001</v>
      </c>
      <c r="M2127" t="b">
        <v>1</v>
      </c>
      <c r="N2127">
        <v>1</v>
      </c>
    </row>
    <row r="2128" spans="1:14">
      <c r="A2128" s="28">
        <v>43768.708333333336</v>
      </c>
      <c r="B2128" s="28">
        <v>43768.541666666664</v>
      </c>
      <c r="C2128">
        <v>34964545</v>
      </c>
      <c r="D2128" t="s">
        <v>233</v>
      </c>
      <c r="G2128" t="s">
        <v>234</v>
      </c>
      <c r="I2128">
        <v>40.520000000000003</v>
      </c>
      <c r="J2128">
        <v>50.339066000000003</v>
      </c>
      <c r="K2128">
        <v>9.3333390000000005</v>
      </c>
      <c r="L2128">
        <v>0.48322799999999999</v>
      </c>
      <c r="M2128" t="b">
        <v>1</v>
      </c>
      <c r="N2128">
        <v>1</v>
      </c>
    </row>
    <row r="2129" spans="1:14">
      <c r="A2129" s="28">
        <v>43768.75</v>
      </c>
      <c r="B2129" s="28">
        <v>43768.583333333336</v>
      </c>
      <c r="C2129">
        <v>34964545</v>
      </c>
      <c r="D2129" t="s">
        <v>233</v>
      </c>
      <c r="G2129" t="s">
        <v>234</v>
      </c>
      <c r="I2129">
        <v>22.16</v>
      </c>
      <c r="J2129">
        <v>24.818871000000001</v>
      </c>
      <c r="K2129">
        <v>2.4297420000000001</v>
      </c>
      <c r="L2129">
        <v>0.226629</v>
      </c>
      <c r="M2129" t="b">
        <v>1</v>
      </c>
      <c r="N2129">
        <v>1</v>
      </c>
    </row>
    <row r="2130" spans="1:14">
      <c r="A2130" s="28">
        <v>43768.791666666664</v>
      </c>
      <c r="B2130" s="28">
        <v>43768.625</v>
      </c>
      <c r="C2130">
        <v>34964545</v>
      </c>
      <c r="D2130" t="s">
        <v>233</v>
      </c>
      <c r="G2130" t="s">
        <v>234</v>
      </c>
      <c r="I2130">
        <v>23.17</v>
      </c>
      <c r="J2130">
        <v>25.856605999999999</v>
      </c>
      <c r="K2130">
        <v>2.410466</v>
      </c>
      <c r="L2130">
        <v>0.27363999999999999</v>
      </c>
      <c r="M2130" t="b">
        <v>1</v>
      </c>
      <c r="N2130">
        <v>1</v>
      </c>
    </row>
    <row r="2131" spans="1:14">
      <c r="A2131" s="28">
        <v>43768.833333333336</v>
      </c>
      <c r="B2131" s="28">
        <v>43768.666666666664</v>
      </c>
      <c r="C2131">
        <v>34964545</v>
      </c>
      <c r="D2131" t="s">
        <v>233</v>
      </c>
      <c r="G2131" t="s">
        <v>234</v>
      </c>
      <c r="I2131">
        <v>35.36</v>
      </c>
      <c r="J2131">
        <v>43.162934</v>
      </c>
      <c r="K2131">
        <v>7.3442769999999999</v>
      </c>
      <c r="L2131">
        <v>0.45782299999999998</v>
      </c>
      <c r="M2131" t="b">
        <v>1</v>
      </c>
      <c r="N2131">
        <v>1</v>
      </c>
    </row>
    <row r="2132" spans="1:14">
      <c r="A2132" s="28">
        <v>43768.875</v>
      </c>
      <c r="B2132" s="28">
        <v>43768.708333333336</v>
      </c>
      <c r="C2132">
        <v>34964545</v>
      </c>
      <c r="D2132" t="s">
        <v>233</v>
      </c>
      <c r="G2132" t="s">
        <v>234</v>
      </c>
      <c r="I2132">
        <v>23.57</v>
      </c>
      <c r="J2132">
        <v>26.712384</v>
      </c>
      <c r="K2132">
        <v>2.8594780000000002</v>
      </c>
      <c r="L2132">
        <v>0.28373900000000002</v>
      </c>
      <c r="M2132" t="b">
        <v>1</v>
      </c>
      <c r="N2132">
        <v>1</v>
      </c>
    </row>
    <row r="2133" spans="1:14">
      <c r="A2133" s="28">
        <v>43768.916666666664</v>
      </c>
      <c r="B2133" s="28">
        <v>43768.75</v>
      </c>
      <c r="C2133">
        <v>34964545</v>
      </c>
      <c r="D2133" t="s">
        <v>233</v>
      </c>
      <c r="G2133" t="s">
        <v>234</v>
      </c>
      <c r="I2133">
        <v>27.7</v>
      </c>
      <c r="J2133">
        <v>30.358053999999999</v>
      </c>
      <c r="K2133">
        <v>2.32402</v>
      </c>
      <c r="L2133">
        <v>0.334034</v>
      </c>
      <c r="M2133" t="b">
        <v>1</v>
      </c>
      <c r="N2133">
        <v>1</v>
      </c>
    </row>
    <row r="2134" spans="1:14">
      <c r="A2134" s="28">
        <v>43768.958333333336</v>
      </c>
      <c r="B2134" s="28">
        <v>43768.791666666664</v>
      </c>
      <c r="C2134">
        <v>34964545</v>
      </c>
      <c r="D2134" t="s">
        <v>233</v>
      </c>
      <c r="G2134" t="s">
        <v>234</v>
      </c>
      <c r="I2134">
        <v>33.99</v>
      </c>
      <c r="J2134">
        <v>42.197220000000002</v>
      </c>
      <c r="K2134">
        <v>7.7942549999999997</v>
      </c>
      <c r="L2134">
        <v>0.411298</v>
      </c>
      <c r="M2134" t="b">
        <v>1</v>
      </c>
      <c r="N2134">
        <v>1</v>
      </c>
    </row>
    <row r="2135" spans="1:14">
      <c r="A2135" s="28">
        <v>43769</v>
      </c>
      <c r="B2135" s="28">
        <v>43768.833333333336</v>
      </c>
      <c r="C2135">
        <v>34964545</v>
      </c>
      <c r="D2135" t="s">
        <v>233</v>
      </c>
      <c r="G2135" t="s">
        <v>234</v>
      </c>
      <c r="I2135">
        <v>23.83</v>
      </c>
      <c r="J2135">
        <v>27.502154999999998</v>
      </c>
      <c r="K2135">
        <v>3.3736039999999998</v>
      </c>
      <c r="L2135">
        <v>0.29771700000000001</v>
      </c>
      <c r="M2135" t="b">
        <v>1</v>
      </c>
      <c r="N2135">
        <v>1</v>
      </c>
    </row>
    <row r="2136" spans="1:14">
      <c r="A2136" s="28">
        <v>43769.041666666664</v>
      </c>
      <c r="B2136" s="28">
        <v>43768.875</v>
      </c>
      <c r="C2136">
        <v>34964545</v>
      </c>
      <c r="D2136" t="s">
        <v>233</v>
      </c>
      <c r="G2136" t="s">
        <v>234</v>
      </c>
      <c r="I2136">
        <v>24.06</v>
      </c>
      <c r="J2136">
        <v>27.816414000000002</v>
      </c>
      <c r="K2136">
        <v>3.3930400000000001</v>
      </c>
      <c r="L2136">
        <v>0.36587399999999998</v>
      </c>
      <c r="M2136" t="b">
        <v>1</v>
      </c>
      <c r="N2136">
        <v>1</v>
      </c>
    </row>
    <row r="2137" spans="1:14">
      <c r="A2137" s="28">
        <v>43769.083333333336</v>
      </c>
      <c r="B2137" s="28">
        <v>43768.916666666664</v>
      </c>
      <c r="C2137">
        <v>34964545</v>
      </c>
      <c r="D2137" t="s">
        <v>233</v>
      </c>
      <c r="G2137" t="s">
        <v>234</v>
      </c>
      <c r="I2137">
        <v>22.08</v>
      </c>
      <c r="J2137">
        <v>25.980022999999999</v>
      </c>
      <c r="K2137">
        <v>3.570424</v>
      </c>
      <c r="L2137">
        <v>0.33293299999999998</v>
      </c>
      <c r="M2137" t="b">
        <v>1</v>
      </c>
      <c r="N2137">
        <v>1</v>
      </c>
    </row>
    <row r="2138" spans="1:14">
      <c r="A2138" s="28">
        <v>43769.125</v>
      </c>
      <c r="B2138" s="28">
        <v>43768.958333333336</v>
      </c>
      <c r="C2138">
        <v>34964545</v>
      </c>
      <c r="D2138" t="s">
        <v>233</v>
      </c>
      <c r="G2138" t="s">
        <v>234</v>
      </c>
      <c r="I2138">
        <v>21.41</v>
      </c>
      <c r="J2138">
        <v>25.307825999999999</v>
      </c>
      <c r="K2138">
        <v>3.5286140000000001</v>
      </c>
      <c r="L2138">
        <v>0.36754500000000001</v>
      </c>
      <c r="M2138" t="b">
        <v>1</v>
      </c>
      <c r="N2138">
        <v>1</v>
      </c>
    </row>
    <row r="2139" spans="1:14">
      <c r="A2139" s="28">
        <v>43769.166666666664</v>
      </c>
      <c r="B2139" s="28">
        <v>43769</v>
      </c>
      <c r="C2139">
        <v>34964545</v>
      </c>
      <c r="D2139" t="s">
        <v>233</v>
      </c>
      <c r="G2139" t="s">
        <v>234</v>
      </c>
      <c r="I2139">
        <v>20.12</v>
      </c>
      <c r="J2139">
        <v>23.311605</v>
      </c>
      <c r="K2139">
        <v>2.7361</v>
      </c>
      <c r="L2139">
        <v>0.45300499999999999</v>
      </c>
      <c r="M2139" t="b">
        <v>1</v>
      </c>
      <c r="N2139">
        <v>1</v>
      </c>
    </row>
    <row r="2140" spans="1:14">
      <c r="A2140" s="28">
        <v>43769.208333333336</v>
      </c>
      <c r="B2140" s="28">
        <v>43769.041666666664</v>
      </c>
      <c r="C2140">
        <v>34964545</v>
      </c>
      <c r="D2140" t="s">
        <v>233</v>
      </c>
      <c r="G2140" t="s">
        <v>234</v>
      </c>
      <c r="I2140">
        <v>18.329999999999998</v>
      </c>
      <c r="J2140">
        <v>20.532502000000001</v>
      </c>
      <c r="K2140">
        <v>1.7647870000000001</v>
      </c>
      <c r="L2140">
        <v>0.43688100000000002</v>
      </c>
      <c r="M2140" t="b">
        <v>1</v>
      </c>
      <c r="N2140">
        <v>1</v>
      </c>
    </row>
    <row r="2141" spans="1:14">
      <c r="A2141" s="28">
        <v>43769.25</v>
      </c>
      <c r="B2141" s="28">
        <v>43769.083333333336</v>
      </c>
      <c r="C2141">
        <v>34964545</v>
      </c>
      <c r="D2141" t="s">
        <v>233</v>
      </c>
      <c r="G2141" t="s">
        <v>234</v>
      </c>
      <c r="I2141">
        <v>18.47</v>
      </c>
      <c r="J2141">
        <v>21.038855999999999</v>
      </c>
      <c r="K2141">
        <v>2.1425589999999999</v>
      </c>
      <c r="L2141">
        <v>0.42213099999999998</v>
      </c>
      <c r="M2141" t="b">
        <v>1</v>
      </c>
      <c r="N2141">
        <v>1</v>
      </c>
    </row>
    <row r="2142" spans="1:14">
      <c r="A2142" s="28">
        <v>43769.291666666664</v>
      </c>
      <c r="B2142" s="28">
        <v>43769.125</v>
      </c>
      <c r="C2142">
        <v>34964545</v>
      </c>
      <c r="D2142" t="s">
        <v>233</v>
      </c>
      <c r="G2142" t="s">
        <v>234</v>
      </c>
      <c r="I2142">
        <v>18.72</v>
      </c>
      <c r="J2142">
        <v>21.581036000000001</v>
      </c>
      <c r="K2142">
        <v>2.4508040000000002</v>
      </c>
      <c r="L2142">
        <v>0.41189999999999999</v>
      </c>
      <c r="M2142" t="b">
        <v>1</v>
      </c>
      <c r="N2142">
        <v>1</v>
      </c>
    </row>
    <row r="2143" spans="1:14">
      <c r="A2143" s="28">
        <v>43769.333333333336</v>
      </c>
      <c r="B2143" s="28">
        <v>43769.166666666664</v>
      </c>
      <c r="C2143">
        <v>34964545</v>
      </c>
      <c r="D2143" t="s">
        <v>233</v>
      </c>
      <c r="G2143" t="s">
        <v>234</v>
      </c>
      <c r="I2143">
        <v>20.07</v>
      </c>
      <c r="J2143">
        <v>23.550744999999999</v>
      </c>
      <c r="K2143">
        <v>3.034135</v>
      </c>
      <c r="L2143">
        <v>0.44994400000000001</v>
      </c>
      <c r="M2143" t="b">
        <v>1</v>
      </c>
      <c r="N2143">
        <v>1</v>
      </c>
    </row>
    <row r="2144" spans="1:14">
      <c r="A2144" s="28">
        <v>43769.375</v>
      </c>
      <c r="B2144" s="28">
        <v>43769.208333333336</v>
      </c>
      <c r="C2144">
        <v>34964545</v>
      </c>
      <c r="D2144" t="s">
        <v>233</v>
      </c>
      <c r="G2144" t="s">
        <v>234</v>
      </c>
      <c r="I2144">
        <v>19.86</v>
      </c>
      <c r="J2144">
        <v>23.152041000000001</v>
      </c>
      <c r="K2144">
        <v>2.8614730000000002</v>
      </c>
      <c r="L2144">
        <v>0.43140200000000001</v>
      </c>
      <c r="M2144" t="b">
        <v>1</v>
      </c>
      <c r="N2144">
        <v>1</v>
      </c>
    </row>
    <row r="2145" spans="1:14">
      <c r="A2145" s="28">
        <v>43769.416666666664</v>
      </c>
      <c r="B2145" s="28">
        <v>43769.25</v>
      </c>
      <c r="C2145">
        <v>34964545</v>
      </c>
      <c r="D2145" t="s">
        <v>233</v>
      </c>
      <c r="G2145" t="s">
        <v>234</v>
      </c>
      <c r="I2145">
        <v>22.68</v>
      </c>
      <c r="J2145">
        <v>26.135511000000001</v>
      </c>
      <c r="K2145">
        <v>3.0885600000000002</v>
      </c>
      <c r="L2145">
        <v>0.365284</v>
      </c>
      <c r="M2145" t="b">
        <v>1</v>
      </c>
      <c r="N2145">
        <v>1</v>
      </c>
    </row>
    <row r="2146" spans="1:14">
      <c r="A2146" s="28">
        <v>43769.458333333336</v>
      </c>
      <c r="B2146" s="28">
        <v>43769.291666666664</v>
      </c>
      <c r="C2146">
        <v>34964545</v>
      </c>
      <c r="D2146" t="s">
        <v>233</v>
      </c>
      <c r="G2146" t="s">
        <v>234</v>
      </c>
      <c r="I2146">
        <v>28.89</v>
      </c>
      <c r="J2146">
        <v>34.675122999999999</v>
      </c>
      <c r="K2146">
        <v>5.3374079999999999</v>
      </c>
      <c r="L2146">
        <v>0.45021499999999998</v>
      </c>
      <c r="M2146" t="b">
        <v>1</v>
      </c>
      <c r="N2146">
        <v>1</v>
      </c>
    </row>
    <row r="2147" spans="1:14">
      <c r="A2147" s="28">
        <v>43769.5</v>
      </c>
      <c r="B2147" s="28">
        <v>43769.333333333336</v>
      </c>
      <c r="C2147">
        <v>34964545</v>
      </c>
      <c r="D2147" t="s">
        <v>233</v>
      </c>
      <c r="G2147" t="s">
        <v>234</v>
      </c>
      <c r="I2147">
        <v>22.24</v>
      </c>
      <c r="J2147">
        <v>25.342293999999999</v>
      </c>
      <c r="K2147">
        <v>2.7300170000000001</v>
      </c>
      <c r="L2147">
        <v>0.371444</v>
      </c>
      <c r="M2147" t="b">
        <v>1</v>
      </c>
      <c r="N2147">
        <v>1</v>
      </c>
    </row>
    <row r="2148" spans="1:14">
      <c r="A2148" s="28">
        <v>43769.541666666664</v>
      </c>
      <c r="B2148" s="28">
        <v>43769.375</v>
      </c>
      <c r="C2148">
        <v>34964545</v>
      </c>
      <c r="D2148" t="s">
        <v>233</v>
      </c>
      <c r="G2148" t="s">
        <v>234</v>
      </c>
      <c r="I2148">
        <v>28.87</v>
      </c>
      <c r="J2148">
        <v>33.120686999999997</v>
      </c>
      <c r="K2148">
        <v>3.6717909999999998</v>
      </c>
      <c r="L2148">
        <v>0.57639700000000005</v>
      </c>
      <c r="M2148" t="b">
        <v>1</v>
      </c>
      <c r="N2148">
        <v>1</v>
      </c>
    </row>
    <row r="2149" spans="1:14">
      <c r="A2149" s="28">
        <v>43769.583333333336</v>
      </c>
      <c r="B2149" s="28">
        <v>43769.416666666664</v>
      </c>
      <c r="C2149">
        <v>34964545</v>
      </c>
      <c r="D2149" t="s">
        <v>233</v>
      </c>
      <c r="G2149" t="s">
        <v>234</v>
      </c>
      <c r="I2149">
        <v>24.57</v>
      </c>
      <c r="J2149">
        <v>26.193408000000002</v>
      </c>
      <c r="K2149">
        <v>1.130331</v>
      </c>
      <c r="L2149">
        <v>0.48891099999999998</v>
      </c>
      <c r="M2149" t="b">
        <v>1</v>
      </c>
      <c r="N2149">
        <v>1</v>
      </c>
    </row>
    <row r="2150" spans="1:14">
      <c r="A2150" s="28">
        <v>43769.625</v>
      </c>
      <c r="B2150" s="28">
        <v>43769.458333333336</v>
      </c>
      <c r="C2150">
        <v>34964545</v>
      </c>
      <c r="D2150" t="s">
        <v>233</v>
      </c>
      <c r="G2150" t="s">
        <v>234</v>
      </c>
      <c r="I2150">
        <v>28.44</v>
      </c>
      <c r="J2150">
        <v>29.537344999999998</v>
      </c>
      <c r="K2150">
        <v>0.51607000000000003</v>
      </c>
      <c r="L2150">
        <v>0.58127600000000001</v>
      </c>
      <c r="M2150" t="b">
        <v>1</v>
      </c>
      <c r="N2150">
        <v>1</v>
      </c>
    </row>
    <row r="2151" spans="1:14">
      <c r="A2151" s="28">
        <v>43769.666666666664</v>
      </c>
      <c r="B2151" s="28">
        <v>43769.5</v>
      </c>
      <c r="C2151">
        <v>34964545</v>
      </c>
      <c r="D2151" t="s">
        <v>233</v>
      </c>
      <c r="G2151" t="s">
        <v>234</v>
      </c>
      <c r="I2151">
        <v>23.12</v>
      </c>
      <c r="J2151">
        <v>26.189795</v>
      </c>
      <c r="K2151">
        <v>2.469935</v>
      </c>
      <c r="L2151">
        <v>0.59569399999999995</v>
      </c>
      <c r="M2151" t="b">
        <v>1</v>
      </c>
      <c r="N2151">
        <v>1</v>
      </c>
    </row>
    <row r="2152" spans="1:14">
      <c r="A2152" s="28">
        <v>43769.708333333336</v>
      </c>
      <c r="B2152" s="28">
        <v>43769.541666666664</v>
      </c>
      <c r="C2152">
        <v>34964545</v>
      </c>
      <c r="D2152" t="s">
        <v>233</v>
      </c>
      <c r="G2152" t="s">
        <v>234</v>
      </c>
      <c r="I2152">
        <v>23.54</v>
      </c>
      <c r="J2152">
        <v>25.952358</v>
      </c>
      <c r="K2152">
        <v>1.7843960000000001</v>
      </c>
      <c r="L2152">
        <v>0.62379600000000002</v>
      </c>
      <c r="M2152" t="b">
        <v>1</v>
      </c>
      <c r="N2152">
        <v>1</v>
      </c>
    </row>
    <row r="2153" spans="1:14">
      <c r="A2153" s="28">
        <v>43769.75</v>
      </c>
      <c r="B2153" s="28">
        <v>43769.583333333336</v>
      </c>
      <c r="C2153">
        <v>34964545</v>
      </c>
      <c r="D2153" t="s">
        <v>233</v>
      </c>
      <c r="G2153" t="s">
        <v>234</v>
      </c>
      <c r="I2153">
        <v>22.88</v>
      </c>
      <c r="J2153">
        <v>25.478964000000001</v>
      </c>
      <c r="K2153">
        <v>1.976286</v>
      </c>
      <c r="L2153">
        <v>0.62601099999999998</v>
      </c>
      <c r="M2153" t="b">
        <v>1</v>
      </c>
      <c r="N2153">
        <v>1</v>
      </c>
    </row>
    <row r="2154" spans="1:14">
      <c r="A2154" s="28">
        <v>43769.791666666664</v>
      </c>
      <c r="B2154" s="28">
        <v>43769.625</v>
      </c>
      <c r="C2154">
        <v>34964545</v>
      </c>
      <c r="D2154" t="s">
        <v>233</v>
      </c>
      <c r="G2154" t="s">
        <v>234</v>
      </c>
      <c r="I2154">
        <v>22.7</v>
      </c>
      <c r="J2154">
        <v>24.831067000000001</v>
      </c>
      <c r="K2154">
        <v>1.4730430000000001</v>
      </c>
      <c r="L2154">
        <v>0.65969</v>
      </c>
      <c r="M2154" t="b">
        <v>1</v>
      </c>
      <c r="N2154">
        <v>1</v>
      </c>
    </row>
    <row r="2155" spans="1:14">
      <c r="A2155" s="28">
        <v>43769.833333333336</v>
      </c>
      <c r="B2155" s="28">
        <v>43769.666666666664</v>
      </c>
      <c r="C2155">
        <v>34964545</v>
      </c>
      <c r="D2155" t="s">
        <v>233</v>
      </c>
      <c r="G2155" t="s">
        <v>234</v>
      </c>
      <c r="I2155">
        <v>23.09</v>
      </c>
      <c r="J2155">
        <v>24.564499999999999</v>
      </c>
      <c r="K2155">
        <v>0.74793699999999996</v>
      </c>
      <c r="L2155">
        <v>0.72406300000000001</v>
      </c>
      <c r="M2155" t="b">
        <v>1</v>
      </c>
      <c r="N2155">
        <v>1</v>
      </c>
    </row>
    <row r="2156" spans="1:14">
      <c r="A2156" s="28">
        <v>43769.875</v>
      </c>
      <c r="B2156" s="28">
        <v>43769.708333333336</v>
      </c>
      <c r="C2156">
        <v>34964545</v>
      </c>
      <c r="D2156" t="s">
        <v>233</v>
      </c>
      <c r="G2156" t="s">
        <v>234</v>
      </c>
      <c r="I2156">
        <v>22</v>
      </c>
      <c r="J2156">
        <v>24.999154000000001</v>
      </c>
      <c r="K2156">
        <v>2.2951830000000002</v>
      </c>
      <c r="L2156">
        <v>0.70063699999999995</v>
      </c>
      <c r="M2156" t="b">
        <v>1</v>
      </c>
      <c r="N2156">
        <v>1</v>
      </c>
    </row>
    <row r="2157" spans="1:14">
      <c r="A2157" s="28">
        <v>43769.916666666664</v>
      </c>
      <c r="B2157" s="28">
        <v>43769.75</v>
      </c>
      <c r="C2157">
        <v>34964545</v>
      </c>
      <c r="D2157" t="s">
        <v>233</v>
      </c>
      <c r="G2157" t="s">
        <v>234</v>
      </c>
      <c r="I2157">
        <v>23.26</v>
      </c>
      <c r="J2157">
        <v>25.009229999999999</v>
      </c>
      <c r="K2157">
        <v>1.0972660000000001</v>
      </c>
      <c r="L2157">
        <v>0.65613100000000002</v>
      </c>
      <c r="M2157" t="b">
        <v>1</v>
      </c>
      <c r="N2157">
        <v>1</v>
      </c>
    </row>
    <row r="2158" spans="1:14">
      <c r="A2158" s="28">
        <v>43769.958333333336</v>
      </c>
      <c r="B2158" s="28">
        <v>43769.791666666664</v>
      </c>
      <c r="C2158">
        <v>34964545</v>
      </c>
      <c r="D2158" t="s">
        <v>233</v>
      </c>
      <c r="G2158" t="s">
        <v>234</v>
      </c>
      <c r="I2158">
        <v>44.31</v>
      </c>
      <c r="J2158">
        <v>58.958793</v>
      </c>
      <c r="K2158">
        <v>13.396462</v>
      </c>
      <c r="L2158">
        <v>1.253997</v>
      </c>
      <c r="M2158" t="b">
        <v>1</v>
      </c>
      <c r="N2158">
        <v>1</v>
      </c>
    </row>
    <row r="2159" spans="1:14">
      <c r="A2159" s="28">
        <v>43770</v>
      </c>
      <c r="B2159" s="28">
        <v>43769.833333333336</v>
      </c>
      <c r="C2159">
        <v>34964545</v>
      </c>
      <c r="D2159" t="s">
        <v>233</v>
      </c>
      <c r="G2159" t="s">
        <v>234</v>
      </c>
      <c r="I2159">
        <v>34.11</v>
      </c>
      <c r="J2159">
        <v>41.355922</v>
      </c>
      <c r="K2159">
        <v>6.2970379999999997</v>
      </c>
      <c r="L2159">
        <v>0.94888399999999995</v>
      </c>
      <c r="M2159" t="b">
        <v>1</v>
      </c>
      <c r="N2159">
        <v>1</v>
      </c>
    </row>
    <row r="2160" spans="1:14">
      <c r="A2160" s="28">
        <v>43770.041666666664</v>
      </c>
      <c r="B2160" s="28">
        <v>43769.875</v>
      </c>
      <c r="C2160">
        <v>34964545</v>
      </c>
      <c r="D2160" t="s">
        <v>233</v>
      </c>
      <c r="G2160" t="s">
        <v>234</v>
      </c>
      <c r="I2160">
        <v>29.52</v>
      </c>
      <c r="J2160">
        <v>34.408526000000002</v>
      </c>
      <c r="K2160">
        <v>4.1864660000000002</v>
      </c>
      <c r="L2160">
        <v>0.70039300000000004</v>
      </c>
      <c r="M2160" t="b">
        <v>1</v>
      </c>
      <c r="N2160">
        <v>1</v>
      </c>
    </row>
    <row r="2161" spans="1:14">
      <c r="A2161" s="28">
        <v>43770.083333333336</v>
      </c>
      <c r="B2161" s="28">
        <v>43769.916666666664</v>
      </c>
      <c r="C2161">
        <v>34964545</v>
      </c>
      <c r="D2161" t="s">
        <v>233</v>
      </c>
      <c r="G2161" t="s">
        <v>234</v>
      </c>
      <c r="I2161">
        <v>24.03</v>
      </c>
      <c r="J2161">
        <v>26.623939</v>
      </c>
      <c r="K2161">
        <v>2.0884990000000001</v>
      </c>
      <c r="L2161">
        <v>0.50627299999999997</v>
      </c>
      <c r="M2161" t="b">
        <v>1</v>
      </c>
      <c r="N2161">
        <v>1</v>
      </c>
    </row>
    <row r="2162" spans="1:14">
      <c r="A2162" s="28">
        <v>43770.125</v>
      </c>
      <c r="B2162" s="28">
        <v>43769.958333333336</v>
      </c>
      <c r="C2162">
        <v>34964545</v>
      </c>
      <c r="D2162" t="s">
        <v>233</v>
      </c>
      <c r="G2162" t="s">
        <v>234</v>
      </c>
      <c r="I2162">
        <v>21.25</v>
      </c>
      <c r="J2162">
        <v>23.105077000000001</v>
      </c>
      <c r="K2162">
        <v>1.429063</v>
      </c>
      <c r="L2162">
        <v>0.426014</v>
      </c>
      <c r="M2162" t="b">
        <v>1</v>
      </c>
      <c r="N2162">
        <v>1</v>
      </c>
    </row>
    <row r="2163" spans="1:14">
      <c r="A2163" s="28">
        <v>43770.166666666664</v>
      </c>
      <c r="B2163" s="28">
        <v>43770</v>
      </c>
      <c r="C2163">
        <v>34964545</v>
      </c>
      <c r="D2163" t="s">
        <v>233</v>
      </c>
      <c r="G2163" t="s">
        <v>234</v>
      </c>
      <c r="I2163">
        <v>20.059999999999999</v>
      </c>
      <c r="J2163">
        <v>22.305271000000001</v>
      </c>
      <c r="K2163">
        <v>1.842973</v>
      </c>
      <c r="L2163">
        <v>0.39896500000000001</v>
      </c>
      <c r="M2163" t="b">
        <v>1</v>
      </c>
      <c r="N2163">
        <v>1</v>
      </c>
    </row>
    <row r="2164" spans="1:14">
      <c r="A2164" s="28">
        <v>43770.208333333336</v>
      </c>
      <c r="B2164" s="28">
        <v>43770.041666666664</v>
      </c>
      <c r="C2164">
        <v>34964545</v>
      </c>
      <c r="D2164" t="s">
        <v>233</v>
      </c>
      <c r="G2164" t="s">
        <v>234</v>
      </c>
      <c r="I2164">
        <v>20.72</v>
      </c>
      <c r="J2164">
        <v>23.338744999999999</v>
      </c>
      <c r="K2164">
        <v>2.2376390000000002</v>
      </c>
      <c r="L2164">
        <v>0.38527299999999998</v>
      </c>
      <c r="M2164" t="b">
        <v>1</v>
      </c>
      <c r="N2164">
        <v>1</v>
      </c>
    </row>
    <row r="2165" spans="1:14">
      <c r="A2165" s="28">
        <v>43770.25</v>
      </c>
      <c r="B2165" s="28">
        <v>43770.083333333336</v>
      </c>
      <c r="C2165">
        <v>34964545</v>
      </c>
      <c r="D2165" t="s">
        <v>233</v>
      </c>
      <c r="G2165" t="s">
        <v>234</v>
      </c>
      <c r="I2165">
        <v>19.16</v>
      </c>
      <c r="J2165">
        <v>21.227626000000001</v>
      </c>
      <c r="K2165">
        <v>1.7923169999999999</v>
      </c>
      <c r="L2165">
        <v>0.28030899999999997</v>
      </c>
      <c r="M2165" t="b">
        <v>1</v>
      </c>
      <c r="N2165">
        <v>1</v>
      </c>
    </row>
    <row r="2166" spans="1:14">
      <c r="A2166" s="28">
        <v>43770.291666666664</v>
      </c>
      <c r="B2166" s="28">
        <v>43770.125</v>
      </c>
      <c r="C2166">
        <v>34964545</v>
      </c>
      <c r="D2166" t="s">
        <v>233</v>
      </c>
      <c r="G2166" t="s">
        <v>234</v>
      </c>
      <c r="I2166">
        <v>20.89</v>
      </c>
      <c r="J2166">
        <v>22.430216000000001</v>
      </c>
      <c r="K2166">
        <v>1.2383550000000001</v>
      </c>
      <c r="L2166">
        <v>0.30102800000000002</v>
      </c>
      <c r="M2166" t="b">
        <v>1</v>
      </c>
      <c r="N2166">
        <v>1</v>
      </c>
    </row>
    <row r="2167" spans="1:14">
      <c r="A2167" s="28">
        <v>43770.333333333336</v>
      </c>
      <c r="B2167" s="28">
        <v>43770.166666666664</v>
      </c>
      <c r="C2167">
        <v>34964545</v>
      </c>
      <c r="D2167" t="s">
        <v>233</v>
      </c>
      <c r="G2167" t="s">
        <v>234</v>
      </c>
      <c r="I2167">
        <v>21.44</v>
      </c>
      <c r="J2167">
        <v>23.732789</v>
      </c>
      <c r="K2167">
        <v>1.991198</v>
      </c>
      <c r="L2167">
        <v>0.303257</v>
      </c>
      <c r="M2167" t="b">
        <v>1</v>
      </c>
      <c r="N2167">
        <v>1</v>
      </c>
    </row>
    <row r="2168" spans="1:14">
      <c r="A2168" s="28">
        <v>43770.375</v>
      </c>
      <c r="B2168" s="28">
        <v>43770.208333333336</v>
      </c>
      <c r="C2168">
        <v>34964545</v>
      </c>
      <c r="D2168" t="s">
        <v>233</v>
      </c>
      <c r="G2168" t="s">
        <v>234</v>
      </c>
      <c r="I2168">
        <v>22.02</v>
      </c>
      <c r="J2168">
        <v>24.245826999999998</v>
      </c>
      <c r="K2168">
        <v>2.039526</v>
      </c>
      <c r="L2168">
        <v>0.18463399999999999</v>
      </c>
      <c r="M2168" t="b">
        <v>1</v>
      </c>
      <c r="N2168">
        <v>1</v>
      </c>
    </row>
    <row r="2169" spans="1:14">
      <c r="A2169" s="28">
        <v>43770.416666666664</v>
      </c>
      <c r="B2169" s="28">
        <v>43770.25</v>
      </c>
      <c r="C2169">
        <v>34964545</v>
      </c>
      <c r="D2169" t="s">
        <v>233</v>
      </c>
      <c r="G2169" t="s">
        <v>234</v>
      </c>
      <c r="I2169">
        <v>25.63</v>
      </c>
      <c r="J2169">
        <v>26.340527999999999</v>
      </c>
      <c r="K2169">
        <v>0.52555700000000005</v>
      </c>
      <c r="L2169">
        <v>0.189971</v>
      </c>
      <c r="M2169" t="b">
        <v>1</v>
      </c>
      <c r="N2169">
        <v>1</v>
      </c>
    </row>
    <row r="2170" spans="1:14">
      <c r="A2170" s="28">
        <v>43770.458333333336</v>
      </c>
      <c r="B2170" s="28">
        <v>43770.291666666664</v>
      </c>
      <c r="C2170">
        <v>34964545</v>
      </c>
      <c r="D2170" t="s">
        <v>233</v>
      </c>
      <c r="G2170" t="s">
        <v>234</v>
      </c>
      <c r="I2170">
        <v>38.909999999999997</v>
      </c>
      <c r="J2170">
        <v>42.088133999999997</v>
      </c>
      <c r="K2170">
        <v>2.8309129999999998</v>
      </c>
      <c r="L2170">
        <v>0.349721</v>
      </c>
      <c r="M2170" t="b">
        <v>1</v>
      </c>
      <c r="N2170">
        <v>1</v>
      </c>
    </row>
    <row r="2171" spans="1:14">
      <c r="A2171" s="28">
        <v>43770.5</v>
      </c>
      <c r="B2171" s="28">
        <v>43770.333333333336</v>
      </c>
      <c r="C2171">
        <v>34964545</v>
      </c>
      <c r="D2171" t="s">
        <v>233</v>
      </c>
      <c r="G2171" t="s">
        <v>234</v>
      </c>
      <c r="I2171">
        <v>25.34</v>
      </c>
      <c r="J2171">
        <v>28.566580999999999</v>
      </c>
      <c r="K2171">
        <v>3.0000300000000002</v>
      </c>
      <c r="L2171">
        <v>0.228218</v>
      </c>
      <c r="M2171" t="b">
        <v>1</v>
      </c>
      <c r="N2171">
        <v>1</v>
      </c>
    </row>
    <row r="2172" spans="1:14">
      <c r="A2172" s="28">
        <v>43770.541666666664</v>
      </c>
      <c r="B2172" s="28">
        <v>43770.375</v>
      </c>
      <c r="C2172">
        <v>34964545</v>
      </c>
      <c r="D2172" t="s">
        <v>233</v>
      </c>
      <c r="G2172" t="s">
        <v>234</v>
      </c>
      <c r="I2172">
        <v>21.96</v>
      </c>
      <c r="J2172">
        <v>24.632061</v>
      </c>
      <c r="K2172">
        <v>2.502408</v>
      </c>
      <c r="L2172">
        <v>0.16882</v>
      </c>
      <c r="M2172" t="b">
        <v>1</v>
      </c>
      <c r="N2172">
        <v>1</v>
      </c>
    </row>
    <row r="2173" spans="1:14">
      <c r="A2173" s="28">
        <v>43770.583333333336</v>
      </c>
      <c r="B2173" s="28">
        <v>43770.416666666664</v>
      </c>
      <c r="C2173">
        <v>34964545</v>
      </c>
      <c r="D2173" t="s">
        <v>233</v>
      </c>
      <c r="G2173" t="s">
        <v>234</v>
      </c>
      <c r="I2173">
        <v>22</v>
      </c>
      <c r="J2173">
        <v>24.002486999999999</v>
      </c>
      <c r="K2173">
        <v>1.867629</v>
      </c>
      <c r="L2173">
        <v>0.130691</v>
      </c>
      <c r="M2173" t="b">
        <v>1</v>
      </c>
      <c r="N2173">
        <v>1</v>
      </c>
    </row>
    <row r="2174" spans="1:14">
      <c r="A2174" s="28">
        <v>43770.625</v>
      </c>
      <c r="B2174" s="28">
        <v>43770.458333333336</v>
      </c>
      <c r="C2174">
        <v>34964545</v>
      </c>
      <c r="D2174" t="s">
        <v>233</v>
      </c>
      <c r="G2174" t="s">
        <v>234</v>
      </c>
      <c r="I2174">
        <v>22.54</v>
      </c>
      <c r="J2174">
        <v>24.339451</v>
      </c>
      <c r="K2174">
        <v>1.7017949999999999</v>
      </c>
      <c r="L2174">
        <v>9.5156000000000004E-2</v>
      </c>
      <c r="M2174" t="b">
        <v>1</v>
      </c>
      <c r="N2174">
        <v>1</v>
      </c>
    </row>
    <row r="2175" spans="1:14">
      <c r="A2175" s="28">
        <v>43770.666666666664</v>
      </c>
      <c r="B2175" s="28">
        <v>43770.5</v>
      </c>
      <c r="C2175">
        <v>34964545</v>
      </c>
      <c r="D2175" t="s">
        <v>233</v>
      </c>
      <c r="G2175" t="s">
        <v>234</v>
      </c>
      <c r="I2175">
        <v>22.2</v>
      </c>
      <c r="J2175">
        <v>24.236308999999999</v>
      </c>
      <c r="K2175">
        <v>1.913592</v>
      </c>
      <c r="L2175">
        <v>0.12438399999999999</v>
      </c>
      <c r="M2175" t="b">
        <v>1</v>
      </c>
      <c r="N2175">
        <v>1</v>
      </c>
    </row>
    <row r="2176" spans="1:14">
      <c r="A2176" s="28">
        <v>43770.708333333336</v>
      </c>
      <c r="B2176" s="28">
        <v>43770.541666666664</v>
      </c>
      <c r="C2176">
        <v>34964545</v>
      </c>
      <c r="D2176" t="s">
        <v>233</v>
      </c>
      <c r="G2176" t="s">
        <v>234</v>
      </c>
      <c r="I2176">
        <v>20.38</v>
      </c>
      <c r="J2176">
        <v>22.720856999999999</v>
      </c>
      <c r="K2176">
        <v>2.1901359999999999</v>
      </c>
      <c r="L2176">
        <v>0.14738799999999999</v>
      </c>
      <c r="M2176" t="b">
        <v>1</v>
      </c>
      <c r="N2176">
        <v>1</v>
      </c>
    </row>
    <row r="2177" spans="1:14">
      <c r="A2177" s="28">
        <v>43770.75</v>
      </c>
      <c r="B2177" s="28">
        <v>43770.583333333336</v>
      </c>
      <c r="C2177">
        <v>34964545</v>
      </c>
      <c r="D2177" t="s">
        <v>233</v>
      </c>
      <c r="G2177" t="s">
        <v>234</v>
      </c>
      <c r="I2177">
        <v>20.079999999999998</v>
      </c>
      <c r="J2177">
        <v>22.498419999999999</v>
      </c>
      <c r="K2177">
        <v>2.2250779999999999</v>
      </c>
      <c r="L2177">
        <v>0.18917500000000001</v>
      </c>
      <c r="M2177" t="b">
        <v>1</v>
      </c>
      <c r="N2177">
        <v>1</v>
      </c>
    </row>
    <row r="2178" spans="1:14">
      <c r="A2178" s="28">
        <v>43770.791666666664</v>
      </c>
      <c r="B2178" s="28">
        <v>43770.625</v>
      </c>
      <c r="C2178">
        <v>34964545</v>
      </c>
      <c r="D2178" t="s">
        <v>233</v>
      </c>
      <c r="G2178" t="s">
        <v>234</v>
      </c>
      <c r="I2178">
        <v>20</v>
      </c>
      <c r="J2178">
        <v>22.343060000000001</v>
      </c>
      <c r="K2178">
        <v>2.1321150000000002</v>
      </c>
      <c r="L2178">
        <v>0.21177799999999999</v>
      </c>
      <c r="M2178" t="b">
        <v>1</v>
      </c>
      <c r="N2178">
        <v>1</v>
      </c>
    </row>
    <row r="2179" spans="1:14">
      <c r="A2179" s="28">
        <v>43770.833333333336</v>
      </c>
      <c r="B2179" s="28">
        <v>43770.666666666664</v>
      </c>
      <c r="C2179">
        <v>34964545</v>
      </c>
      <c r="D2179" t="s">
        <v>233</v>
      </c>
      <c r="G2179" t="s">
        <v>234</v>
      </c>
      <c r="I2179">
        <v>20.6</v>
      </c>
      <c r="J2179">
        <v>22.906632999999999</v>
      </c>
      <c r="K2179">
        <v>2.0612590000000002</v>
      </c>
      <c r="L2179">
        <v>0.25037399999999999</v>
      </c>
      <c r="M2179" t="b">
        <v>1</v>
      </c>
      <c r="N2179">
        <v>1</v>
      </c>
    </row>
    <row r="2180" spans="1:14">
      <c r="A2180" s="28">
        <v>43770.875</v>
      </c>
      <c r="B2180" s="28">
        <v>43770.708333333336</v>
      </c>
      <c r="C2180">
        <v>34964545</v>
      </c>
      <c r="D2180" t="s">
        <v>233</v>
      </c>
      <c r="G2180" t="s">
        <v>234</v>
      </c>
      <c r="I2180">
        <v>21.98</v>
      </c>
      <c r="J2180">
        <v>23.979199000000001</v>
      </c>
      <c r="K2180">
        <v>1.7022170000000001</v>
      </c>
      <c r="L2180">
        <v>0.301983</v>
      </c>
      <c r="M2180" t="b">
        <v>1</v>
      </c>
      <c r="N2180">
        <v>1</v>
      </c>
    </row>
    <row r="2181" spans="1:14">
      <c r="A2181" s="28">
        <v>43770.916666666664</v>
      </c>
      <c r="B2181" s="28">
        <v>43770.75</v>
      </c>
      <c r="C2181">
        <v>34964545</v>
      </c>
      <c r="D2181" t="s">
        <v>233</v>
      </c>
      <c r="G2181" t="s">
        <v>234</v>
      </c>
      <c r="I2181">
        <v>65.86</v>
      </c>
      <c r="J2181">
        <v>79.394380999999996</v>
      </c>
      <c r="K2181">
        <v>12.361503000000001</v>
      </c>
      <c r="L2181">
        <v>1.172045</v>
      </c>
      <c r="M2181" t="b">
        <v>1</v>
      </c>
      <c r="N2181">
        <v>1</v>
      </c>
    </row>
    <row r="2182" spans="1:14">
      <c r="A2182" s="28">
        <v>43770.958333333336</v>
      </c>
      <c r="B2182" s="28">
        <v>43770.791666666664</v>
      </c>
      <c r="C2182">
        <v>34964545</v>
      </c>
      <c r="D2182" t="s">
        <v>233</v>
      </c>
      <c r="G2182" t="s">
        <v>234</v>
      </c>
      <c r="I2182">
        <v>21.39</v>
      </c>
      <c r="J2182">
        <v>22.24278</v>
      </c>
      <c r="K2182">
        <v>0.52129999999999999</v>
      </c>
      <c r="L2182">
        <v>0.32897999999999999</v>
      </c>
      <c r="M2182" t="b">
        <v>1</v>
      </c>
      <c r="N2182">
        <v>1</v>
      </c>
    </row>
    <row r="2183" spans="1:14">
      <c r="A2183" s="28">
        <v>43771</v>
      </c>
      <c r="B2183" s="28">
        <v>43770.833333333336</v>
      </c>
      <c r="C2183">
        <v>34964545</v>
      </c>
      <c r="D2183" t="s">
        <v>233</v>
      </c>
      <c r="G2183" t="s">
        <v>234</v>
      </c>
      <c r="I2183">
        <v>23.6</v>
      </c>
      <c r="J2183">
        <v>24.164079000000001</v>
      </c>
      <c r="K2183">
        <v>0.12459199999999999</v>
      </c>
      <c r="L2183">
        <v>0.44031999999999999</v>
      </c>
      <c r="M2183" t="b">
        <v>1</v>
      </c>
      <c r="N2183">
        <v>1</v>
      </c>
    </row>
    <row r="2184" spans="1:14">
      <c r="A2184" s="28">
        <v>43771.041666666664</v>
      </c>
      <c r="B2184" s="28">
        <v>43770.875</v>
      </c>
      <c r="C2184">
        <v>34964545</v>
      </c>
      <c r="D2184" t="s">
        <v>233</v>
      </c>
      <c r="G2184" t="s">
        <v>234</v>
      </c>
      <c r="I2184">
        <v>25.06</v>
      </c>
      <c r="J2184">
        <v>26.096074999999999</v>
      </c>
      <c r="K2184">
        <v>0.50970599999999999</v>
      </c>
      <c r="L2184">
        <v>0.52220299999999997</v>
      </c>
      <c r="M2184" t="b">
        <v>1</v>
      </c>
      <c r="N2184">
        <v>1</v>
      </c>
    </row>
    <row r="2185" spans="1:14">
      <c r="A2185" s="28">
        <v>43771.083333333336</v>
      </c>
      <c r="B2185" s="28">
        <v>43770.916666666664</v>
      </c>
      <c r="C2185">
        <v>34964545</v>
      </c>
      <c r="D2185" t="s">
        <v>233</v>
      </c>
      <c r="G2185" t="s">
        <v>234</v>
      </c>
      <c r="I2185">
        <v>23.23</v>
      </c>
      <c r="J2185">
        <v>25.666872000000001</v>
      </c>
      <c r="K2185">
        <v>1.879381</v>
      </c>
      <c r="L2185">
        <v>0.56165699999999996</v>
      </c>
      <c r="M2185" t="b">
        <v>1</v>
      </c>
      <c r="N2185">
        <v>1</v>
      </c>
    </row>
    <row r="2186" spans="1:14">
      <c r="A2186" s="28">
        <v>43771.125</v>
      </c>
      <c r="B2186" s="28">
        <v>43770.958333333336</v>
      </c>
      <c r="C2186">
        <v>34964545</v>
      </c>
      <c r="D2186" t="s">
        <v>233</v>
      </c>
      <c r="G2186" t="s">
        <v>234</v>
      </c>
      <c r="I2186">
        <v>22.09</v>
      </c>
      <c r="J2186">
        <v>24.456790000000002</v>
      </c>
      <c r="K2186">
        <v>1.8202179999999999</v>
      </c>
      <c r="L2186">
        <v>0.54240500000000003</v>
      </c>
      <c r="M2186" t="b">
        <v>1</v>
      </c>
      <c r="N2186">
        <v>1</v>
      </c>
    </row>
    <row r="2187" spans="1:14">
      <c r="A2187" s="28">
        <v>43771.166666666664</v>
      </c>
      <c r="B2187" s="28">
        <v>43771</v>
      </c>
      <c r="C2187">
        <v>34964545</v>
      </c>
      <c r="D2187" t="s">
        <v>233</v>
      </c>
      <c r="G2187" t="s">
        <v>234</v>
      </c>
      <c r="I2187">
        <v>32.729999999999997</v>
      </c>
      <c r="J2187">
        <v>41.240709000000003</v>
      </c>
      <c r="K2187">
        <v>7.6746689999999997</v>
      </c>
      <c r="L2187">
        <v>0.84104000000000001</v>
      </c>
      <c r="M2187" t="b">
        <v>1</v>
      </c>
      <c r="N2187">
        <v>1</v>
      </c>
    </row>
    <row r="2188" spans="1:14">
      <c r="A2188" s="28">
        <v>43771.208333333336</v>
      </c>
      <c r="B2188" s="28">
        <v>43771.041666666664</v>
      </c>
      <c r="C2188">
        <v>34964545</v>
      </c>
      <c r="D2188" t="s">
        <v>233</v>
      </c>
      <c r="G2188" t="s">
        <v>234</v>
      </c>
      <c r="I2188">
        <v>39.11</v>
      </c>
      <c r="J2188">
        <v>50.859788000000002</v>
      </c>
      <c r="K2188">
        <v>10.790392000000001</v>
      </c>
      <c r="L2188">
        <v>0.96356299999999995</v>
      </c>
      <c r="M2188" t="b">
        <v>1</v>
      </c>
      <c r="N2188">
        <v>1</v>
      </c>
    </row>
    <row r="2189" spans="1:14">
      <c r="A2189" s="28">
        <v>43771.25</v>
      </c>
      <c r="B2189" s="28">
        <v>43771.083333333336</v>
      </c>
      <c r="C2189">
        <v>34964545</v>
      </c>
      <c r="D2189" t="s">
        <v>233</v>
      </c>
      <c r="G2189" t="s">
        <v>234</v>
      </c>
      <c r="I2189">
        <v>24.03</v>
      </c>
      <c r="J2189">
        <v>28.385393000000001</v>
      </c>
      <c r="K2189">
        <v>3.8073670000000002</v>
      </c>
      <c r="L2189">
        <v>0.54386000000000001</v>
      </c>
      <c r="M2189" t="b">
        <v>1</v>
      </c>
      <c r="N2189">
        <v>1</v>
      </c>
    </row>
    <row r="2190" spans="1:14">
      <c r="A2190" s="28">
        <v>43771.291666666664</v>
      </c>
      <c r="B2190" s="28">
        <v>43771.125</v>
      </c>
      <c r="C2190">
        <v>34964545</v>
      </c>
      <c r="D2190" t="s">
        <v>233</v>
      </c>
      <c r="G2190" t="s">
        <v>234</v>
      </c>
      <c r="I2190">
        <v>23.83</v>
      </c>
      <c r="J2190">
        <v>28.320619000000001</v>
      </c>
      <c r="K2190">
        <v>3.9220929999999998</v>
      </c>
      <c r="L2190">
        <v>0.57102600000000003</v>
      </c>
      <c r="M2190" t="b">
        <v>1</v>
      </c>
      <c r="N2190">
        <v>1</v>
      </c>
    </row>
    <row r="2191" spans="1:14">
      <c r="A2191" s="28">
        <v>43771.333333333336</v>
      </c>
      <c r="B2191" s="28">
        <v>43771.166666666664</v>
      </c>
      <c r="C2191">
        <v>34964545</v>
      </c>
      <c r="D2191" t="s">
        <v>233</v>
      </c>
      <c r="G2191" t="s">
        <v>234</v>
      </c>
      <c r="I2191">
        <v>23.4</v>
      </c>
      <c r="J2191">
        <v>27.332387000000001</v>
      </c>
      <c r="K2191">
        <v>3.3936229999999998</v>
      </c>
      <c r="L2191">
        <v>0.53876400000000002</v>
      </c>
      <c r="M2191" t="b">
        <v>1</v>
      </c>
      <c r="N2191">
        <v>1</v>
      </c>
    </row>
    <row r="2192" spans="1:14">
      <c r="A2192" s="28">
        <v>43771.375</v>
      </c>
      <c r="B2192" s="28">
        <v>43771.208333333336</v>
      </c>
      <c r="C2192">
        <v>34964545</v>
      </c>
      <c r="D2192" t="s">
        <v>233</v>
      </c>
      <c r="G2192" t="s">
        <v>234</v>
      </c>
      <c r="I2192">
        <v>25.61</v>
      </c>
      <c r="J2192">
        <v>30.296106000000002</v>
      </c>
      <c r="K2192">
        <v>4.0954980000000001</v>
      </c>
      <c r="L2192">
        <v>0.59060800000000002</v>
      </c>
      <c r="M2192" t="b">
        <v>1</v>
      </c>
      <c r="N2192">
        <v>1</v>
      </c>
    </row>
    <row r="2193" spans="1:14">
      <c r="A2193" s="28">
        <v>43771.416666666664</v>
      </c>
      <c r="B2193" s="28">
        <v>43771.25</v>
      </c>
      <c r="C2193">
        <v>34964545</v>
      </c>
      <c r="D2193" t="s">
        <v>233</v>
      </c>
      <c r="G2193" t="s">
        <v>234</v>
      </c>
      <c r="I2193">
        <v>23.14</v>
      </c>
      <c r="J2193">
        <v>27.161223</v>
      </c>
      <c r="K2193">
        <v>3.503196</v>
      </c>
      <c r="L2193">
        <v>0.51469299999999996</v>
      </c>
      <c r="M2193" t="b">
        <v>1</v>
      </c>
      <c r="N2193">
        <v>1</v>
      </c>
    </row>
    <row r="2194" spans="1:14">
      <c r="A2194" s="28">
        <v>43771.458333333336</v>
      </c>
      <c r="B2194" s="28">
        <v>43771.291666666664</v>
      </c>
      <c r="C2194">
        <v>34964545</v>
      </c>
      <c r="D2194" t="s">
        <v>233</v>
      </c>
      <c r="G2194" t="s">
        <v>234</v>
      </c>
      <c r="I2194">
        <v>93.63</v>
      </c>
      <c r="J2194">
        <v>140.72297800000001</v>
      </c>
      <c r="K2194">
        <v>45.062598000000001</v>
      </c>
      <c r="L2194">
        <v>2.0295459999999999</v>
      </c>
      <c r="M2194" t="b">
        <v>1</v>
      </c>
      <c r="N2194">
        <v>1</v>
      </c>
    </row>
    <row r="2195" spans="1:14">
      <c r="A2195" s="28">
        <v>43771.5</v>
      </c>
      <c r="B2195" s="28">
        <v>43771.333333333336</v>
      </c>
      <c r="C2195">
        <v>34964545</v>
      </c>
      <c r="D2195" t="s">
        <v>233</v>
      </c>
      <c r="G2195" t="s">
        <v>234</v>
      </c>
      <c r="I2195">
        <v>27.81</v>
      </c>
      <c r="J2195">
        <v>33.082912999999998</v>
      </c>
      <c r="K2195">
        <v>4.6674720000000001</v>
      </c>
      <c r="L2195">
        <v>0.60627399999999998</v>
      </c>
      <c r="M2195" t="b">
        <v>1</v>
      </c>
      <c r="N2195">
        <v>1</v>
      </c>
    </row>
    <row r="2196" spans="1:14">
      <c r="A2196" s="28">
        <v>43771.541666666664</v>
      </c>
      <c r="B2196" s="28">
        <v>43771.375</v>
      </c>
      <c r="C2196">
        <v>34964545</v>
      </c>
      <c r="D2196" t="s">
        <v>233</v>
      </c>
      <c r="G2196" t="s">
        <v>234</v>
      </c>
      <c r="I2196">
        <v>26.61</v>
      </c>
      <c r="J2196">
        <v>33.374312000000003</v>
      </c>
      <c r="K2196">
        <v>6.3028620000000002</v>
      </c>
      <c r="L2196">
        <v>0.45895000000000002</v>
      </c>
      <c r="M2196" t="b">
        <v>1</v>
      </c>
      <c r="N2196">
        <v>1</v>
      </c>
    </row>
    <row r="2197" spans="1:14">
      <c r="A2197" s="28">
        <v>43771.583333333336</v>
      </c>
      <c r="B2197" s="28">
        <v>43771.416666666664</v>
      </c>
      <c r="C2197">
        <v>34964545</v>
      </c>
      <c r="D2197" t="s">
        <v>233</v>
      </c>
      <c r="G2197" t="s">
        <v>234</v>
      </c>
      <c r="I2197">
        <v>22.81</v>
      </c>
      <c r="J2197">
        <v>26.690353999999999</v>
      </c>
      <c r="K2197">
        <v>3.5361859999999998</v>
      </c>
      <c r="L2197">
        <v>0.34833500000000001</v>
      </c>
      <c r="M2197" t="b">
        <v>1</v>
      </c>
      <c r="N2197">
        <v>1</v>
      </c>
    </row>
    <row r="2198" spans="1:14">
      <c r="A2198" s="28">
        <v>43771.625</v>
      </c>
      <c r="B2198" s="28">
        <v>43771.458333333336</v>
      </c>
      <c r="C2198">
        <v>34964545</v>
      </c>
      <c r="D2198" t="s">
        <v>233</v>
      </c>
      <c r="G2198" t="s">
        <v>234</v>
      </c>
      <c r="I2198">
        <v>23.15</v>
      </c>
      <c r="J2198">
        <v>27.022839999999999</v>
      </c>
      <c r="K2198">
        <v>3.5103559999999998</v>
      </c>
      <c r="L2198">
        <v>0.358317</v>
      </c>
      <c r="M2198" t="b">
        <v>1</v>
      </c>
      <c r="N2198">
        <v>1</v>
      </c>
    </row>
    <row r="2199" spans="1:14">
      <c r="A2199" s="28">
        <v>43771.666666666664</v>
      </c>
      <c r="B2199" s="28">
        <v>43771.5</v>
      </c>
      <c r="C2199">
        <v>34964545</v>
      </c>
      <c r="D2199" t="s">
        <v>233</v>
      </c>
      <c r="G2199" t="s">
        <v>234</v>
      </c>
      <c r="I2199">
        <v>21.16</v>
      </c>
      <c r="J2199">
        <v>24.900206000000001</v>
      </c>
      <c r="K2199">
        <v>3.4412449999999999</v>
      </c>
      <c r="L2199">
        <v>0.29896099999999998</v>
      </c>
      <c r="M2199" t="b">
        <v>1</v>
      </c>
      <c r="N2199">
        <v>1</v>
      </c>
    </row>
    <row r="2200" spans="1:14">
      <c r="A2200" s="28">
        <v>43771.708333333336</v>
      </c>
      <c r="B2200" s="28">
        <v>43771.541666666664</v>
      </c>
      <c r="C2200">
        <v>34964545</v>
      </c>
      <c r="D2200" t="s">
        <v>233</v>
      </c>
      <c r="G2200" t="s">
        <v>234</v>
      </c>
      <c r="I2200">
        <v>20.47</v>
      </c>
      <c r="J2200">
        <v>23.958417000000001</v>
      </c>
      <c r="K2200">
        <v>3.1182880000000002</v>
      </c>
      <c r="L2200">
        <v>0.37096200000000001</v>
      </c>
      <c r="M2200" t="b">
        <v>1</v>
      </c>
      <c r="N2200">
        <v>1</v>
      </c>
    </row>
    <row r="2201" spans="1:14">
      <c r="A2201" s="28">
        <v>43771.75</v>
      </c>
      <c r="B2201" s="28">
        <v>43771.583333333336</v>
      </c>
      <c r="C2201">
        <v>34964545</v>
      </c>
      <c r="D2201" t="s">
        <v>233</v>
      </c>
      <c r="G2201" t="s">
        <v>234</v>
      </c>
      <c r="I2201">
        <v>19.899999999999999</v>
      </c>
      <c r="J2201">
        <v>22.886710000000001</v>
      </c>
      <c r="K2201">
        <v>2.5876830000000002</v>
      </c>
      <c r="L2201">
        <v>0.39485999999999999</v>
      </c>
      <c r="M2201" t="b">
        <v>1</v>
      </c>
      <c r="N2201">
        <v>1</v>
      </c>
    </row>
    <row r="2202" spans="1:14">
      <c r="A2202" s="28">
        <v>43771.791666666664</v>
      </c>
      <c r="B2202" s="28">
        <v>43771.625</v>
      </c>
      <c r="C2202">
        <v>34964545</v>
      </c>
      <c r="D2202" t="s">
        <v>233</v>
      </c>
      <c r="G2202" t="s">
        <v>234</v>
      </c>
      <c r="I2202">
        <v>20.36</v>
      </c>
      <c r="J2202">
        <v>24.027951999999999</v>
      </c>
      <c r="K2202">
        <v>3.2250329999999998</v>
      </c>
      <c r="L2202">
        <v>0.44041999999999998</v>
      </c>
      <c r="M2202" t="b">
        <v>1</v>
      </c>
      <c r="N2202">
        <v>1</v>
      </c>
    </row>
    <row r="2203" spans="1:14">
      <c r="A2203" s="28">
        <v>43771.833333333336</v>
      </c>
      <c r="B2203" s="28">
        <v>43771.666666666664</v>
      </c>
      <c r="C2203">
        <v>34964545</v>
      </c>
      <c r="D2203" t="s">
        <v>233</v>
      </c>
      <c r="G2203" t="s">
        <v>234</v>
      </c>
      <c r="I2203">
        <v>20.09</v>
      </c>
      <c r="J2203">
        <v>23.112168</v>
      </c>
      <c r="K2203">
        <v>2.5617540000000001</v>
      </c>
      <c r="L2203">
        <v>0.45874799999999999</v>
      </c>
      <c r="M2203" t="b">
        <v>1</v>
      </c>
      <c r="N2203">
        <v>1</v>
      </c>
    </row>
    <row r="2204" spans="1:14">
      <c r="A2204" s="28">
        <v>43771.875</v>
      </c>
      <c r="B2204" s="28">
        <v>43771.708333333336</v>
      </c>
      <c r="C2204">
        <v>34964545</v>
      </c>
      <c r="D2204" t="s">
        <v>233</v>
      </c>
      <c r="G2204" t="s">
        <v>234</v>
      </c>
      <c r="I2204">
        <v>20.94</v>
      </c>
      <c r="J2204">
        <v>24.094982999999999</v>
      </c>
      <c r="K2204">
        <v>2.6737950000000001</v>
      </c>
      <c r="L2204">
        <v>0.48618800000000001</v>
      </c>
      <c r="M2204" t="b">
        <v>1</v>
      </c>
      <c r="N2204">
        <v>1</v>
      </c>
    </row>
    <row r="2205" spans="1:14">
      <c r="A2205" s="28">
        <v>43771.916666666664</v>
      </c>
      <c r="B2205" s="28">
        <v>43771.75</v>
      </c>
      <c r="C2205">
        <v>34964545</v>
      </c>
      <c r="D2205" t="s">
        <v>233</v>
      </c>
      <c r="G2205" t="s">
        <v>234</v>
      </c>
      <c r="I2205">
        <v>136.21</v>
      </c>
      <c r="J2205">
        <v>193.740815</v>
      </c>
      <c r="K2205">
        <v>54.215600000000002</v>
      </c>
      <c r="L2205">
        <v>3.3143820000000002</v>
      </c>
      <c r="M2205" t="b">
        <v>1</v>
      </c>
      <c r="N2205">
        <v>1</v>
      </c>
    </row>
    <row r="2206" spans="1:14">
      <c r="A2206" s="28">
        <v>43771.958333333336</v>
      </c>
      <c r="B2206" s="28">
        <v>43771.791666666664</v>
      </c>
      <c r="C2206">
        <v>34964545</v>
      </c>
      <c r="D2206" t="s">
        <v>233</v>
      </c>
      <c r="G2206" t="s">
        <v>234</v>
      </c>
      <c r="I2206">
        <v>21.98</v>
      </c>
      <c r="J2206">
        <v>25.881985</v>
      </c>
      <c r="K2206">
        <v>3.3815680000000001</v>
      </c>
      <c r="L2206">
        <v>0.52458400000000005</v>
      </c>
      <c r="M2206" t="b">
        <v>1</v>
      </c>
      <c r="N2206">
        <v>1</v>
      </c>
    </row>
    <row r="2207" spans="1:14">
      <c r="A2207" s="28">
        <v>43772</v>
      </c>
      <c r="B2207" s="28">
        <v>43771.833333333336</v>
      </c>
      <c r="C2207">
        <v>34964545</v>
      </c>
      <c r="D2207" t="s">
        <v>233</v>
      </c>
      <c r="G2207" t="s">
        <v>234</v>
      </c>
      <c r="I2207">
        <v>22.12</v>
      </c>
      <c r="J2207">
        <v>25.970966000000001</v>
      </c>
      <c r="K2207">
        <v>3.3333460000000001</v>
      </c>
      <c r="L2207">
        <v>0.517621</v>
      </c>
      <c r="M2207" t="b">
        <v>1</v>
      </c>
      <c r="N2207">
        <v>1</v>
      </c>
    </row>
    <row r="2208" spans="1:14">
      <c r="A2208" s="28">
        <v>43772.041666666664</v>
      </c>
      <c r="B2208" s="28">
        <v>43771.875</v>
      </c>
      <c r="C2208">
        <v>34964545</v>
      </c>
      <c r="D2208" t="s">
        <v>233</v>
      </c>
      <c r="G2208" t="s">
        <v>234</v>
      </c>
      <c r="I2208">
        <v>22.03</v>
      </c>
      <c r="J2208">
        <v>25.757002</v>
      </c>
      <c r="K2208">
        <v>3.157378</v>
      </c>
      <c r="L2208">
        <v>0.57295700000000005</v>
      </c>
      <c r="M2208" t="b">
        <v>1</v>
      </c>
      <c r="N2208">
        <v>1</v>
      </c>
    </row>
    <row r="2209" spans="1:14">
      <c r="A2209" s="28">
        <v>43772.083333333336</v>
      </c>
      <c r="B2209" s="28">
        <v>43771.916666666664</v>
      </c>
      <c r="C2209">
        <v>34964545</v>
      </c>
      <c r="D2209" t="s">
        <v>233</v>
      </c>
      <c r="G2209" t="s">
        <v>234</v>
      </c>
      <c r="I2209">
        <v>22.14</v>
      </c>
      <c r="J2209">
        <v>26.047173000000001</v>
      </c>
      <c r="K2209">
        <v>3.313002</v>
      </c>
      <c r="L2209">
        <v>0.59417200000000003</v>
      </c>
      <c r="M2209" t="b">
        <v>1</v>
      </c>
      <c r="N2209">
        <v>1</v>
      </c>
    </row>
    <row r="2210" spans="1:14">
      <c r="A2210" s="28">
        <v>43772.125</v>
      </c>
      <c r="B2210" s="28">
        <v>43771.958333333336</v>
      </c>
      <c r="C2210">
        <v>34964545</v>
      </c>
      <c r="D2210" t="s">
        <v>233</v>
      </c>
      <c r="G2210" t="s">
        <v>234</v>
      </c>
      <c r="I2210">
        <v>23.83</v>
      </c>
      <c r="J2210">
        <v>28.452469000000001</v>
      </c>
      <c r="K2210">
        <v>3.9668100000000002</v>
      </c>
      <c r="L2210">
        <v>0.65149299999999999</v>
      </c>
      <c r="M2210" t="b">
        <v>1</v>
      </c>
      <c r="N2210">
        <v>1</v>
      </c>
    </row>
    <row r="2211" spans="1:14">
      <c r="A2211" s="28">
        <v>43772.166666666664</v>
      </c>
      <c r="B2211" s="28">
        <v>43772</v>
      </c>
      <c r="C2211">
        <v>34964545</v>
      </c>
      <c r="D2211" t="s">
        <v>233</v>
      </c>
      <c r="G2211" t="s">
        <v>234</v>
      </c>
      <c r="I2211">
        <v>21.54</v>
      </c>
      <c r="J2211">
        <v>24.688739999999999</v>
      </c>
      <c r="K2211">
        <v>2.6094819999999999</v>
      </c>
      <c r="L2211">
        <v>0.54092499999999999</v>
      </c>
      <c r="M2211" t="b">
        <v>1</v>
      </c>
      <c r="N2211">
        <v>1</v>
      </c>
    </row>
    <row r="2212" spans="1:14">
      <c r="A2212" s="28">
        <v>43772.208333333336</v>
      </c>
      <c r="B2212" s="28">
        <v>43772.041666666664</v>
      </c>
      <c r="C2212">
        <v>34964545</v>
      </c>
      <c r="D2212" t="s">
        <v>233</v>
      </c>
      <c r="G2212" t="s">
        <v>234</v>
      </c>
      <c r="I2212">
        <v>21.59</v>
      </c>
      <c r="J2212">
        <v>24.562394999999999</v>
      </c>
      <c r="K2212">
        <v>2.4068649999999998</v>
      </c>
      <c r="L2212">
        <v>0.56219699999999995</v>
      </c>
      <c r="M2212" t="b">
        <v>1</v>
      </c>
      <c r="N2212">
        <v>1</v>
      </c>
    </row>
    <row r="2213" spans="1:14">
      <c r="A2213" s="28">
        <v>43772.25</v>
      </c>
      <c r="B2213" s="28">
        <v>43772.041666666664</v>
      </c>
      <c r="C2213">
        <v>34964545</v>
      </c>
      <c r="D2213" t="s">
        <v>233</v>
      </c>
      <c r="G2213" t="s">
        <v>234</v>
      </c>
      <c r="I2213">
        <v>20.95</v>
      </c>
      <c r="J2213">
        <v>24.099976000000002</v>
      </c>
      <c r="K2213">
        <v>2.596546</v>
      </c>
      <c r="L2213">
        <v>0.55176400000000003</v>
      </c>
      <c r="M2213" t="b">
        <v>1</v>
      </c>
      <c r="N2213">
        <v>1</v>
      </c>
    </row>
    <row r="2214" spans="1:14">
      <c r="A2214" s="28">
        <v>43772.291666666664</v>
      </c>
      <c r="B2214" s="28">
        <v>43772.083333333336</v>
      </c>
      <c r="C2214">
        <v>34964545</v>
      </c>
      <c r="D2214" t="s">
        <v>233</v>
      </c>
      <c r="G2214" t="s">
        <v>234</v>
      </c>
      <c r="I2214">
        <v>20.99</v>
      </c>
      <c r="J2214">
        <v>24.243874000000002</v>
      </c>
      <c r="K2214">
        <v>2.6887449999999999</v>
      </c>
      <c r="L2214">
        <v>0.56679599999999997</v>
      </c>
      <c r="M2214" t="b">
        <v>1</v>
      </c>
      <c r="N2214">
        <v>1</v>
      </c>
    </row>
    <row r="2215" spans="1:14">
      <c r="A2215" s="28">
        <v>43772.333333333336</v>
      </c>
      <c r="B2215" s="28">
        <v>43772.125</v>
      </c>
      <c r="C2215">
        <v>34964545</v>
      </c>
      <c r="D2215" t="s">
        <v>233</v>
      </c>
      <c r="G2215" t="s">
        <v>234</v>
      </c>
      <c r="I2215">
        <v>21.32</v>
      </c>
      <c r="J2215">
        <v>24.793861</v>
      </c>
      <c r="K2215">
        <v>2.8892859999999998</v>
      </c>
      <c r="L2215">
        <v>0.58124200000000004</v>
      </c>
      <c r="M2215" t="b">
        <v>1</v>
      </c>
      <c r="N2215">
        <v>1</v>
      </c>
    </row>
    <row r="2216" spans="1:14">
      <c r="A2216" s="28">
        <v>43772.375</v>
      </c>
      <c r="B2216" s="28">
        <v>43772.166666666664</v>
      </c>
      <c r="C2216">
        <v>34964545</v>
      </c>
      <c r="D2216" t="s">
        <v>233</v>
      </c>
      <c r="G2216" t="s">
        <v>234</v>
      </c>
      <c r="I2216">
        <v>21.44</v>
      </c>
      <c r="J2216">
        <v>25.063099999999999</v>
      </c>
      <c r="K2216">
        <v>3.0107550000000001</v>
      </c>
      <c r="L2216">
        <v>0.61151200000000006</v>
      </c>
      <c r="M2216" t="b">
        <v>1</v>
      </c>
      <c r="N2216">
        <v>1</v>
      </c>
    </row>
    <row r="2217" spans="1:14">
      <c r="A2217" s="28">
        <v>43772.416666666664</v>
      </c>
      <c r="B2217" s="28">
        <v>43772.208333333336</v>
      </c>
      <c r="C2217">
        <v>34964545</v>
      </c>
      <c r="D2217" t="s">
        <v>233</v>
      </c>
      <c r="G2217" t="s">
        <v>234</v>
      </c>
      <c r="I2217">
        <v>21.51</v>
      </c>
      <c r="J2217">
        <v>25.127631999999998</v>
      </c>
      <c r="K2217">
        <v>3.0010029999999999</v>
      </c>
      <c r="L2217">
        <v>0.61662899999999998</v>
      </c>
      <c r="M2217" t="b">
        <v>1</v>
      </c>
      <c r="N2217">
        <v>1</v>
      </c>
    </row>
    <row r="2218" spans="1:14">
      <c r="A2218" s="28">
        <v>43772.458333333336</v>
      </c>
      <c r="B2218" s="28">
        <v>43772.25</v>
      </c>
      <c r="C2218">
        <v>34964545</v>
      </c>
      <c r="D2218" t="s">
        <v>233</v>
      </c>
      <c r="G2218" t="s">
        <v>234</v>
      </c>
      <c r="I2218">
        <v>22.19</v>
      </c>
      <c r="J2218">
        <v>26.248176000000001</v>
      </c>
      <c r="K2218">
        <v>3.3768980000000002</v>
      </c>
      <c r="L2218">
        <v>0.68544499999999997</v>
      </c>
      <c r="M2218" t="b">
        <v>1</v>
      </c>
      <c r="N2218">
        <v>1</v>
      </c>
    </row>
    <row r="2219" spans="1:14">
      <c r="A2219" s="28">
        <v>43772.5</v>
      </c>
      <c r="B2219" s="28">
        <v>43772.291666666664</v>
      </c>
      <c r="C2219">
        <v>34964545</v>
      </c>
      <c r="D2219" t="s">
        <v>233</v>
      </c>
      <c r="G2219" t="s">
        <v>234</v>
      </c>
      <c r="I2219">
        <v>23.8</v>
      </c>
      <c r="J2219">
        <v>28.785802</v>
      </c>
      <c r="K2219">
        <v>4.2330769999999998</v>
      </c>
      <c r="L2219">
        <v>0.75439100000000003</v>
      </c>
      <c r="M2219" t="b">
        <v>1</v>
      </c>
      <c r="N2219">
        <v>1</v>
      </c>
    </row>
    <row r="2220" spans="1:14">
      <c r="A2220" s="28">
        <v>43772.541666666664</v>
      </c>
      <c r="B2220" s="28">
        <v>43772.333333333336</v>
      </c>
      <c r="C2220">
        <v>34964545</v>
      </c>
      <c r="D2220" t="s">
        <v>233</v>
      </c>
      <c r="G2220" t="s">
        <v>234</v>
      </c>
      <c r="I2220">
        <v>22.3</v>
      </c>
      <c r="J2220">
        <v>26.211015</v>
      </c>
      <c r="K2220">
        <v>3.3417629999999998</v>
      </c>
      <c r="L2220">
        <v>0.56758500000000001</v>
      </c>
      <c r="M2220" t="b">
        <v>1</v>
      </c>
      <c r="N2220">
        <v>1</v>
      </c>
    </row>
    <row r="2221" spans="1:14">
      <c r="A2221" s="28">
        <v>43772.583333333336</v>
      </c>
      <c r="B2221" s="28">
        <v>43772.375</v>
      </c>
      <c r="C2221">
        <v>34964545</v>
      </c>
      <c r="D2221" t="s">
        <v>233</v>
      </c>
      <c r="G2221" t="s">
        <v>234</v>
      </c>
      <c r="I2221">
        <v>21.27</v>
      </c>
      <c r="J2221">
        <v>24.56269</v>
      </c>
      <c r="K2221">
        <v>2.8465210000000001</v>
      </c>
      <c r="L2221">
        <v>0.45116800000000001</v>
      </c>
      <c r="M2221" t="b">
        <v>1</v>
      </c>
      <c r="N2221">
        <v>1</v>
      </c>
    </row>
    <row r="2222" spans="1:14">
      <c r="A2222" s="28">
        <v>43772.625</v>
      </c>
      <c r="B2222" s="28">
        <v>43772.416666666664</v>
      </c>
      <c r="C2222">
        <v>34964545</v>
      </c>
      <c r="D2222" t="s">
        <v>233</v>
      </c>
      <c r="G2222" t="s">
        <v>234</v>
      </c>
      <c r="I2222">
        <v>20.12</v>
      </c>
      <c r="J2222">
        <v>22.714399</v>
      </c>
      <c r="K2222">
        <v>2.2138949999999999</v>
      </c>
      <c r="L2222">
        <v>0.37883699999999998</v>
      </c>
      <c r="M2222" t="b">
        <v>1</v>
      </c>
      <c r="N2222">
        <v>1</v>
      </c>
    </row>
    <row r="2223" spans="1:14">
      <c r="A2223" s="28">
        <v>43772.666666666664</v>
      </c>
      <c r="B2223" s="28">
        <v>43772.458333333336</v>
      </c>
      <c r="C2223">
        <v>34964545</v>
      </c>
      <c r="D2223" t="s">
        <v>233</v>
      </c>
      <c r="G2223" t="s">
        <v>234</v>
      </c>
      <c r="I2223">
        <v>19.53</v>
      </c>
      <c r="J2223">
        <v>21.817743</v>
      </c>
      <c r="K2223">
        <v>1.928722</v>
      </c>
      <c r="L2223">
        <v>0.36152000000000001</v>
      </c>
      <c r="M2223" t="b">
        <v>1</v>
      </c>
      <c r="N2223">
        <v>1</v>
      </c>
    </row>
    <row r="2224" spans="1:14">
      <c r="A2224" s="28">
        <v>43772.708333333336</v>
      </c>
      <c r="B2224" s="28">
        <v>43772.5</v>
      </c>
      <c r="C2224">
        <v>34964545</v>
      </c>
      <c r="D2224" t="s">
        <v>233</v>
      </c>
      <c r="G2224" t="s">
        <v>234</v>
      </c>
      <c r="I2224">
        <v>18.11</v>
      </c>
      <c r="J2224">
        <v>19.693563999999999</v>
      </c>
      <c r="K2224">
        <v>1.2496659999999999</v>
      </c>
      <c r="L2224">
        <v>0.335565</v>
      </c>
      <c r="M2224" t="b">
        <v>1</v>
      </c>
      <c r="N2224">
        <v>1</v>
      </c>
    </row>
    <row r="2225" spans="1:14">
      <c r="A2225" s="28">
        <v>43772.75</v>
      </c>
      <c r="B2225" s="28">
        <v>43772.541666666664</v>
      </c>
      <c r="C2225">
        <v>34964545</v>
      </c>
      <c r="D2225" t="s">
        <v>233</v>
      </c>
      <c r="G2225" t="s">
        <v>234</v>
      </c>
      <c r="I2225">
        <v>17.52</v>
      </c>
      <c r="J2225">
        <v>18.888307999999999</v>
      </c>
      <c r="K2225">
        <v>1.035623</v>
      </c>
      <c r="L2225">
        <v>0.33435199999999998</v>
      </c>
      <c r="M2225" t="b">
        <v>1</v>
      </c>
      <c r="N2225">
        <v>1</v>
      </c>
    </row>
    <row r="2226" spans="1:14">
      <c r="A2226" s="28">
        <v>43772.791666666664</v>
      </c>
      <c r="B2226" s="28">
        <v>43772.583333333336</v>
      </c>
      <c r="C2226">
        <v>34964545</v>
      </c>
      <c r="D2226" t="s">
        <v>233</v>
      </c>
      <c r="G2226" t="s">
        <v>234</v>
      </c>
      <c r="I2226">
        <v>18.190000000000001</v>
      </c>
      <c r="J2226">
        <v>19.791996999999999</v>
      </c>
      <c r="K2226">
        <v>1.2560849999999999</v>
      </c>
      <c r="L2226">
        <v>0.350912</v>
      </c>
      <c r="M2226" t="b">
        <v>1</v>
      </c>
      <c r="N2226">
        <v>1</v>
      </c>
    </row>
    <row r="2227" spans="1:14">
      <c r="A2227" s="28">
        <v>43772.833333333336</v>
      </c>
      <c r="B2227" s="28">
        <v>43772.625</v>
      </c>
      <c r="C2227">
        <v>34964545</v>
      </c>
      <c r="D2227" t="s">
        <v>233</v>
      </c>
      <c r="G2227" t="s">
        <v>234</v>
      </c>
      <c r="I2227">
        <v>19.88</v>
      </c>
      <c r="J2227">
        <v>22.361336000000001</v>
      </c>
      <c r="K2227">
        <v>2.063815</v>
      </c>
      <c r="L2227">
        <v>0.41418700000000003</v>
      </c>
      <c r="M2227" t="b">
        <v>1</v>
      </c>
      <c r="N2227">
        <v>1</v>
      </c>
    </row>
    <row r="2228" spans="1:14">
      <c r="A2228" s="28">
        <v>43772.875</v>
      </c>
      <c r="B2228" s="28">
        <v>43772.666666666664</v>
      </c>
      <c r="C2228">
        <v>34964545</v>
      </c>
      <c r="D2228" t="s">
        <v>233</v>
      </c>
      <c r="G2228" t="s">
        <v>234</v>
      </c>
      <c r="I2228">
        <v>21.01</v>
      </c>
      <c r="J2228">
        <v>23.380631000000001</v>
      </c>
      <c r="K2228">
        <v>1.8755820000000001</v>
      </c>
      <c r="L2228">
        <v>0.49088199999999999</v>
      </c>
      <c r="M2228" t="b">
        <v>1</v>
      </c>
      <c r="N2228">
        <v>1</v>
      </c>
    </row>
    <row r="2229" spans="1:14">
      <c r="A2229" s="28">
        <v>43772.916666666664</v>
      </c>
      <c r="B2229" s="28">
        <v>43772.708333333336</v>
      </c>
      <c r="C2229">
        <v>34964545</v>
      </c>
      <c r="D2229" t="s">
        <v>233</v>
      </c>
      <c r="G2229" t="s">
        <v>234</v>
      </c>
      <c r="I2229">
        <v>24.97</v>
      </c>
      <c r="J2229">
        <v>26.176898999999999</v>
      </c>
      <c r="K2229">
        <v>0.57796800000000004</v>
      </c>
      <c r="L2229">
        <v>0.62559699999999996</v>
      </c>
      <c r="M2229" t="b">
        <v>1</v>
      </c>
      <c r="N2229">
        <v>1</v>
      </c>
    </row>
    <row r="2230" spans="1:14">
      <c r="A2230" s="28">
        <v>43772.958333333336</v>
      </c>
      <c r="B2230" s="28">
        <v>43772.75</v>
      </c>
      <c r="C2230">
        <v>34964545</v>
      </c>
      <c r="D2230" t="s">
        <v>233</v>
      </c>
      <c r="G2230" t="s">
        <v>234</v>
      </c>
      <c r="I2230">
        <v>22.56</v>
      </c>
      <c r="J2230">
        <v>24.675944000000001</v>
      </c>
      <c r="K2230">
        <v>1.5023059999999999</v>
      </c>
      <c r="L2230">
        <v>0.61613799999999996</v>
      </c>
      <c r="M2230" t="b">
        <v>1</v>
      </c>
      <c r="N2230">
        <v>1</v>
      </c>
    </row>
    <row r="2231" spans="1:14">
      <c r="A2231" s="28">
        <v>43773</v>
      </c>
      <c r="B2231" s="28">
        <v>43772.791666666664</v>
      </c>
      <c r="C2231">
        <v>34964545</v>
      </c>
      <c r="D2231" t="s">
        <v>233</v>
      </c>
      <c r="G2231" t="s">
        <v>234</v>
      </c>
      <c r="I2231">
        <v>22.12</v>
      </c>
      <c r="J2231">
        <v>24.711517000000001</v>
      </c>
      <c r="K2231">
        <v>1.965605</v>
      </c>
      <c r="L2231">
        <v>0.63007899999999994</v>
      </c>
      <c r="M2231" t="b">
        <v>1</v>
      </c>
      <c r="N2231">
        <v>1</v>
      </c>
    </row>
    <row r="2232" spans="1:14">
      <c r="A2232" s="28">
        <v>43773.041666666664</v>
      </c>
      <c r="B2232" s="28">
        <v>43772.833333333336</v>
      </c>
      <c r="C2232">
        <v>34964545</v>
      </c>
      <c r="D2232" t="s">
        <v>233</v>
      </c>
      <c r="G2232" t="s">
        <v>234</v>
      </c>
      <c r="I2232">
        <v>21.66</v>
      </c>
      <c r="J2232">
        <v>25.339635000000001</v>
      </c>
      <c r="K2232">
        <v>3.0357539999999998</v>
      </c>
      <c r="L2232">
        <v>0.64054800000000001</v>
      </c>
      <c r="M2232" t="b">
        <v>1</v>
      </c>
      <c r="N2232">
        <v>1</v>
      </c>
    </row>
    <row r="2233" spans="1:14">
      <c r="A2233" s="28">
        <v>43773.083333333336</v>
      </c>
      <c r="B2233" s="28">
        <v>43772.875</v>
      </c>
      <c r="C2233">
        <v>34964545</v>
      </c>
      <c r="D2233" t="s">
        <v>233</v>
      </c>
      <c r="G2233" t="s">
        <v>234</v>
      </c>
      <c r="I2233">
        <v>22.25</v>
      </c>
      <c r="J2233">
        <v>26.038036999999999</v>
      </c>
      <c r="K2233">
        <v>3.08778</v>
      </c>
      <c r="L2233">
        <v>0.69692399999999999</v>
      </c>
      <c r="M2233" t="b">
        <v>1</v>
      </c>
      <c r="N2233">
        <v>1</v>
      </c>
    </row>
    <row r="2234" spans="1:14">
      <c r="A2234" s="28">
        <v>43773.125</v>
      </c>
      <c r="B2234" s="28">
        <v>43772.916666666664</v>
      </c>
      <c r="C2234">
        <v>34964545</v>
      </c>
      <c r="D2234" t="s">
        <v>233</v>
      </c>
      <c r="G2234" t="s">
        <v>234</v>
      </c>
      <c r="I2234">
        <v>21.07</v>
      </c>
      <c r="J2234">
        <v>24.653739999999999</v>
      </c>
      <c r="K2234">
        <v>2.9336440000000001</v>
      </c>
      <c r="L2234">
        <v>0.65092899999999998</v>
      </c>
      <c r="M2234" t="b">
        <v>1</v>
      </c>
      <c r="N2234">
        <v>1</v>
      </c>
    </row>
    <row r="2235" spans="1:14">
      <c r="A2235" s="28">
        <v>43773.166666666664</v>
      </c>
      <c r="B2235" s="28">
        <v>43772.958333333336</v>
      </c>
      <c r="C2235">
        <v>34964545</v>
      </c>
      <c r="D2235" t="s">
        <v>233</v>
      </c>
      <c r="G2235" t="s">
        <v>234</v>
      </c>
      <c r="I2235">
        <v>19.920000000000002</v>
      </c>
      <c r="J2235">
        <v>23.614792999999999</v>
      </c>
      <c r="K2235">
        <v>3.03226</v>
      </c>
      <c r="L2235">
        <v>0.65919899999999998</v>
      </c>
      <c r="M2235" t="b">
        <v>1</v>
      </c>
      <c r="N2235">
        <v>1</v>
      </c>
    </row>
    <row r="2236" spans="1:14">
      <c r="A2236" s="28">
        <v>43773.208333333336</v>
      </c>
      <c r="B2236" s="28">
        <v>43773</v>
      </c>
      <c r="C2236">
        <v>34964545</v>
      </c>
      <c r="D2236" t="s">
        <v>233</v>
      </c>
      <c r="G2236" t="s">
        <v>234</v>
      </c>
      <c r="I2236">
        <v>19.940000000000001</v>
      </c>
      <c r="J2236">
        <v>24.123536999999999</v>
      </c>
      <c r="K2236">
        <v>3.538119</v>
      </c>
      <c r="L2236">
        <v>0.64458499999999996</v>
      </c>
      <c r="M2236" t="b">
        <v>1</v>
      </c>
      <c r="N2236">
        <v>1</v>
      </c>
    </row>
    <row r="2237" spans="1:14">
      <c r="A2237" s="28">
        <v>43773.25</v>
      </c>
      <c r="B2237" s="28">
        <v>43773.041666666664</v>
      </c>
      <c r="C2237">
        <v>34964545</v>
      </c>
      <c r="D2237" t="s">
        <v>233</v>
      </c>
      <c r="G2237" t="s">
        <v>234</v>
      </c>
      <c r="I2237">
        <v>20.27</v>
      </c>
      <c r="J2237">
        <v>24.137169</v>
      </c>
      <c r="K2237">
        <v>3.1922359999999999</v>
      </c>
      <c r="L2237">
        <v>0.67576700000000001</v>
      </c>
      <c r="M2237" t="b">
        <v>1</v>
      </c>
      <c r="N2237">
        <v>1</v>
      </c>
    </row>
    <row r="2238" spans="1:14">
      <c r="A2238" s="28">
        <v>43773.291666666664</v>
      </c>
      <c r="B2238" s="28">
        <v>43773.083333333336</v>
      </c>
      <c r="C2238">
        <v>34964545</v>
      </c>
      <c r="D2238" t="s">
        <v>233</v>
      </c>
      <c r="G2238" t="s">
        <v>234</v>
      </c>
      <c r="I2238">
        <v>20.9</v>
      </c>
      <c r="J2238">
        <v>24.639502</v>
      </c>
      <c r="K2238">
        <v>3.0011570000000001</v>
      </c>
      <c r="L2238">
        <v>0.73584499999999997</v>
      </c>
      <c r="M2238" t="b">
        <v>1</v>
      </c>
      <c r="N2238">
        <v>1</v>
      </c>
    </row>
    <row r="2239" spans="1:14">
      <c r="A2239" s="28">
        <v>43773.333333333336</v>
      </c>
      <c r="B2239" s="28">
        <v>43773.125</v>
      </c>
      <c r="C2239">
        <v>34964545</v>
      </c>
      <c r="D2239" t="s">
        <v>233</v>
      </c>
      <c r="G2239" t="s">
        <v>234</v>
      </c>
      <c r="I2239">
        <v>20.420000000000002</v>
      </c>
      <c r="J2239">
        <v>24.855675000000002</v>
      </c>
      <c r="K2239">
        <v>3.70425</v>
      </c>
      <c r="L2239">
        <v>0.73559200000000002</v>
      </c>
      <c r="M2239" t="b">
        <v>1</v>
      </c>
      <c r="N2239">
        <v>1</v>
      </c>
    </row>
    <row r="2240" spans="1:14">
      <c r="A2240" s="28">
        <v>43773.375</v>
      </c>
      <c r="B2240" s="28">
        <v>43773.166666666664</v>
      </c>
      <c r="C2240">
        <v>34964545</v>
      </c>
      <c r="D2240" t="s">
        <v>233</v>
      </c>
      <c r="G2240" t="s">
        <v>234</v>
      </c>
      <c r="I2240">
        <v>20.02</v>
      </c>
      <c r="J2240">
        <v>25.026527000000002</v>
      </c>
      <c r="K2240">
        <v>4.2970689999999996</v>
      </c>
      <c r="L2240">
        <v>0.706125</v>
      </c>
      <c r="M2240" t="b">
        <v>1</v>
      </c>
      <c r="N2240">
        <v>1</v>
      </c>
    </row>
    <row r="2241" spans="1:14">
      <c r="A2241" s="28">
        <v>43773.416666666664</v>
      </c>
      <c r="B2241" s="28">
        <v>43773.208333333336</v>
      </c>
      <c r="C2241">
        <v>34964545</v>
      </c>
      <c r="D2241" t="s">
        <v>233</v>
      </c>
      <c r="G2241" t="s">
        <v>234</v>
      </c>
      <c r="I2241">
        <v>21.67</v>
      </c>
      <c r="J2241">
        <v>25.818159999999999</v>
      </c>
      <c r="K2241">
        <v>3.3891520000000002</v>
      </c>
      <c r="L2241">
        <v>0.75817500000000004</v>
      </c>
      <c r="M2241" t="b">
        <v>1</v>
      </c>
      <c r="N2241">
        <v>1</v>
      </c>
    </row>
    <row r="2242" spans="1:14">
      <c r="A2242" s="28">
        <v>43773.458333333336</v>
      </c>
      <c r="B2242" s="28">
        <v>43773.25</v>
      </c>
      <c r="C2242">
        <v>34964545</v>
      </c>
      <c r="D2242" t="s">
        <v>233</v>
      </c>
      <c r="G2242" t="s">
        <v>234</v>
      </c>
      <c r="I2242">
        <v>36.17</v>
      </c>
      <c r="J2242">
        <v>49.580902000000002</v>
      </c>
      <c r="K2242">
        <v>12.207318000000001</v>
      </c>
      <c r="L2242">
        <v>1.201084</v>
      </c>
      <c r="M2242" t="b">
        <v>1</v>
      </c>
      <c r="N2242">
        <v>1</v>
      </c>
    </row>
    <row r="2243" spans="1:14">
      <c r="A2243" s="28">
        <v>43773.5</v>
      </c>
      <c r="B2243" s="28">
        <v>43773.291666666664</v>
      </c>
      <c r="C2243">
        <v>34964545</v>
      </c>
      <c r="D2243" t="s">
        <v>233</v>
      </c>
      <c r="G2243" t="s">
        <v>234</v>
      </c>
      <c r="I2243">
        <v>30.48</v>
      </c>
      <c r="J2243">
        <v>36.774241000000004</v>
      </c>
      <c r="K2243">
        <v>5.4173739999999997</v>
      </c>
      <c r="L2243">
        <v>0.87519999999999998</v>
      </c>
      <c r="M2243" t="b">
        <v>1</v>
      </c>
      <c r="N2243">
        <v>1</v>
      </c>
    </row>
    <row r="2244" spans="1:14">
      <c r="A2244" s="28">
        <v>43773.541666666664</v>
      </c>
      <c r="B2244" s="28">
        <v>43773.333333333336</v>
      </c>
      <c r="C2244">
        <v>34964545</v>
      </c>
      <c r="D2244" t="s">
        <v>233</v>
      </c>
      <c r="G2244" t="s">
        <v>234</v>
      </c>
      <c r="I2244">
        <v>26.63</v>
      </c>
      <c r="J2244">
        <v>31.246220999999998</v>
      </c>
      <c r="K2244">
        <v>4.1740510000000004</v>
      </c>
      <c r="L2244">
        <v>0.44550299999999998</v>
      </c>
      <c r="M2244" t="b">
        <v>1</v>
      </c>
      <c r="N2244">
        <v>1</v>
      </c>
    </row>
    <row r="2245" spans="1:14">
      <c r="A2245" s="28">
        <v>43773.583333333336</v>
      </c>
      <c r="B2245" s="28">
        <v>43773.375</v>
      </c>
      <c r="C2245">
        <v>34964545</v>
      </c>
      <c r="D2245" t="s">
        <v>233</v>
      </c>
      <c r="G2245" t="s">
        <v>234</v>
      </c>
      <c r="I2245">
        <v>23.9</v>
      </c>
      <c r="J2245">
        <v>27.823374000000001</v>
      </c>
      <c r="K2245">
        <v>3.6402009999999998</v>
      </c>
      <c r="L2245">
        <v>0.27983999999999998</v>
      </c>
      <c r="M2245" t="b">
        <v>1</v>
      </c>
      <c r="N2245">
        <v>1</v>
      </c>
    </row>
    <row r="2246" spans="1:14">
      <c r="A2246" s="28">
        <v>43773.625</v>
      </c>
      <c r="B2246" s="28">
        <v>43773.416666666664</v>
      </c>
      <c r="C2246">
        <v>34964545</v>
      </c>
      <c r="D2246" t="s">
        <v>233</v>
      </c>
      <c r="G2246" t="s">
        <v>234</v>
      </c>
      <c r="I2246">
        <v>23.85</v>
      </c>
      <c r="J2246">
        <v>28.305824999999999</v>
      </c>
      <c r="K2246">
        <v>4.2143769999999998</v>
      </c>
      <c r="L2246">
        <v>0.244782</v>
      </c>
      <c r="M2246" t="b">
        <v>1</v>
      </c>
      <c r="N2246">
        <v>1</v>
      </c>
    </row>
    <row r="2247" spans="1:14">
      <c r="A2247" s="28">
        <v>43773.666666666664</v>
      </c>
      <c r="B2247" s="28">
        <v>43773.458333333336</v>
      </c>
      <c r="C2247">
        <v>34964545</v>
      </c>
      <c r="D2247" t="s">
        <v>233</v>
      </c>
      <c r="G2247" t="s">
        <v>234</v>
      </c>
      <c r="I2247">
        <v>21.75</v>
      </c>
      <c r="J2247">
        <v>24.873097999999999</v>
      </c>
      <c r="K2247">
        <v>2.8870300000000002</v>
      </c>
      <c r="L2247">
        <v>0.237735</v>
      </c>
      <c r="M2247" t="b">
        <v>1</v>
      </c>
      <c r="N2247">
        <v>1</v>
      </c>
    </row>
    <row r="2248" spans="1:14">
      <c r="A2248" s="28">
        <v>43773.708333333336</v>
      </c>
      <c r="B2248" s="28">
        <v>43773.5</v>
      </c>
      <c r="C2248">
        <v>34964545</v>
      </c>
      <c r="D2248" t="s">
        <v>233</v>
      </c>
      <c r="G2248" t="s">
        <v>234</v>
      </c>
      <c r="I2248">
        <v>23.34</v>
      </c>
      <c r="J2248">
        <v>26.812576</v>
      </c>
      <c r="K2248">
        <v>3.1588750000000001</v>
      </c>
      <c r="L2248">
        <v>0.31369999999999998</v>
      </c>
      <c r="M2248" t="b">
        <v>1</v>
      </c>
      <c r="N2248">
        <v>1</v>
      </c>
    </row>
    <row r="2249" spans="1:14">
      <c r="A2249" s="28">
        <v>43773.75</v>
      </c>
      <c r="B2249" s="28">
        <v>43773.541666666664</v>
      </c>
      <c r="C2249">
        <v>34964545</v>
      </c>
      <c r="D2249" t="s">
        <v>233</v>
      </c>
      <c r="G2249" t="s">
        <v>234</v>
      </c>
      <c r="I2249">
        <v>24.57</v>
      </c>
      <c r="J2249">
        <v>28.181338</v>
      </c>
      <c r="K2249">
        <v>3.2382029999999999</v>
      </c>
      <c r="L2249">
        <v>0.37313600000000002</v>
      </c>
      <c r="M2249" t="b">
        <v>1</v>
      </c>
      <c r="N2249">
        <v>1</v>
      </c>
    </row>
    <row r="2250" spans="1:14">
      <c r="A2250" s="28">
        <v>43773.791666666664</v>
      </c>
      <c r="B2250" s="28">
        <v>43773.583333333336</v>
      </c>
      <c r="C2250">
        <v>34964545</v>
      </c>
      <c r="D2250" t="s">
        <v>233</v>
      </c>
      <c r="G2250" t="s">
        <v>234</v>
      </c>
      <c r="I2250">
        <v>21.02</v>
      </c>
      <c r="J2250">
        <v>23.39142</v>
      </c>
      <c r="K2250">
        <v>2.0396540000000001</v>
      </c>
      <c r="L2250">
        <v>0.33176600000000001</v>
      </c>
      <c r="M2250" t="b">
        <v>1</v>
      </c>
      <c r="N2250">
        <v>1</v>
      </c>
    </row>
    <row r="2251" spans="1:14">
      <c r="A2251" s="28">
        <v>43773.833333333336</v>
      </c>
      <c r="B2251" s="28">
        <v>43773.625</v>
      </c>
      <c r="C2251">
        <v>34964545</v>
      </c>
      <c r="D2251" t="s">
        <v>233</v>
      </c>
      <c r="G2251" t="s">
        <v>234</v>
      </c>
      <c r="I2251">
        <v>23.47</v>
      </c>
      <c r="J2251">
        <v>26.549218</v>
      </c>
      <c r="K2251">
        <v>2.6179670000000002</v>
      </c>
      <c r="L2251">
        <v>0.45875100000000002</v>
      </c>
      <c r="M2251" t="b">
        <v>1</v>
      </c>
      <c r="N2251">
        <v>1</v>
      </c>
    </row>
    <row r="2252" spans="1:14">
      <c r="A2252" s="28">
        <v>43773.875</v>
      </c>
      <c r="B2252" s="28">
        <v>43773.666666666664</v>
      </c>
      <c r="C2252">
        <v>34964545</v>
      </c>
      <c r="D2252" t="s">
        <v>233</v>
      </c>
      <c r="G2252" t="s">
        <v>234</v>
      </c>
      <c r="I2252">
        <v>24.01</v>
      </c>
      <c r="J2252">
        <v>26.449967999999998</v>
      </c>
      <c r="K2252">
        <v>1.9824040000000001</v>
      </c>
      <c r="L2252">
        <v>0.45589800000000003</v>
      </c>
      <c r="M2252" t="b">
        <v>1</v>
      </c>
      <c r="N2252">
        <v>1</v>
      </c>
    </row>
    <row r="2253" spans="1:14">
      <c r="A2253" s="28">
        <v>43773.916666666664</v>
      </c>
      <c r="B2253" s="28">
        <v>43773.708333333336</v>
      </c>
      <c r="C2253">
        <v>34964545</v>
      </c>
      <c r="D2253" t="s">
        <v>233</v>
      </c>
      <c r="G2253" t="s">
        <v>234</v>
      </c>
      <c r="I2253">
        <v>40.33</v>
      </c>
      <c r="J2253">
        <v>42.034216999999998</v>
      </c>
      <c r="K2253">
        <v>0.81445900000000004</v>
      </c>
      <c r="L2253">
        <v>0.88809199999999999</v>
      </c>
      <c r="M2253" t="b">
        <v>1</v>
      </c>
      <c r="N2253">
        <v>1</v>
      </c>
    </row>
    <row r="2254" spans="1:14">
      <c r="A2254" s="28">
        <v>43773.958333333336</v>
      </c>
      <c r="B2254" s="28">
        <v>43773.75</v>
      </c>
      <c r="C2254">
        <v>34964545</v>
      </c>
      <c r="D2254" t="s">
        <v>233</v>
      </c>
      <c r="G2254" t="s">
        <v>234</v>
      </c>
      <c r="I2254">
        <v>24.9</v>
      </c>
      <c r="J2254">
        <v>28.745837000000002</v>
      </c>
      <c r="K2254">
        <v>3.3115230000000002</v>
      </c>
      <c r="L2254">
        <v>0.53848099999999999</v>
      </c>
      <c r="M2254" t="b">
        <v>1</v>
      </c>
      <c r="N2254">
        <v>1</v>
      </c>
    </row>
    <row r="2255" spans="1:14">
      <c r="A2255" s="28">
        <v>43774</v>
      </c>
      <c r="B2255" s="28">
        <v>43773.791666666664</v>
      </c>
      <c r="C2255">
        <v>34964545</v>
      </c>
      <c r="D2255" t="s">
        <v>233</v>
      </c>
      <c r="G2255" t="s">
        <v>234</v>
      </c>
      <c r="I2255">
        <v>25.44</v>
      </c>
      <c r="J2255">
        <v>29.651216999999999</v>
      </c>
      <c r="K2255">
        <v>3.6396549999999999</v>
      </c>
      <c r="L2255">
        <v>0.57072900000000004</v>
      </c>
      <c r="M2255" t="b">
        <v>1</v>
      </c>
      <c r="N2255">
        <v>1</v>
      </c>
    </row>
    <row r="2256" spans="1:14">
      <c r="A2256" s="28">
        <v>43774.041666666664</v>
      </c>
      <c r="B2256" s="28">
        <v>43773.833333333336</v>
      </c>
      <c r="C2256">
        <v>34964545</v>
      </c>
      <c r="D2256" t="s">
        <v>233</v>
      </c>
      <c r="G2256" t="s">
        <v>234</v>
      </c>
      <c r="I2256">
        <v>24.51</v>
      </c>
      <c r="J2256">
        <v>28.521730999999999</v>
      </c>
      <c r="K2256">
        <v>3.452817</v>
      </c>
      <c r="L2256">
        <v>0.56057999999999997</v>
      </c>
      <c r="M2256" t="b">
        <v>1</v>
      </c>
      <c r="N2256">
        <v>1</v>
      </c>
    </row>
    <row r="2257" spans="1:14">
      <c r="A2257" s="28">
        <v>43774.083333333336</v>
      </c>
      <c r="B2257" s="28">
        <v>43773.875</v>
      </c>
      <c r="C2257">
        <v>34964545</v>
      </c>
      <c r="D2257" t="s">
        <v>233</v>
      </c>
      <c r="G2257" t="s">
        <v>234</v>
      </c>
      <c r="I2257">
        <v>23.35</v>
      </c>
      <c r="J2257">
        <v>26.372284000000001</v>
      </c>
      <c r="K2257">
        <v>2.5285419999999998</v>
      </c>
      <c r="L2257">
        <v>0.49540800000000002</v>
      </c>
      <c r="M2257" t="b">
        <v>1</v>
      </c>
      <c r="N2257">
        <v>1</v>
      </c>
    </row>
    <row r="2258" spans="1:14">
      <c r="A2258" s="28">
        <v>43774.125</v>
      </c>
      <c r="B2258" s="28">
        <v>43773.916666666664</v>
      </c>
      <c r="C2258">
        <v>34964545</v>
      </c>
      <c r="D2258" t="s">
        <v>233</v>
      </c>
      <c r="G2258" t="s">
        <v>234</v>
      </c>
      <c r="I2258">
        <v>21.7</v>
      </c>
      <c r="J2258">
        <v>24.831092999999999</v>
      </c>
      <c r="K2258">
        <v>2.6618490000000001</v>
      </c>
      <c r="L2258">
        <v>0.46674500000000002</v>
      </c>
      <c r="M2258" t="b">
        <v>1</v>
      </c>
      <c r="N2258">
        <v>1</v>
      </c>
    </row>
    <row r="2259" spans="1:14">
      <c r="A2259" s="28">
        <v>43774.166666666664</v>
      </c>
      <c r="B2259" s="28">
        <v>43773.958333333336</v>
      </c>
      <c r="C2259">
        <v>34964545</v>
      </c>
      <c r="D2259" t="s">
        <v>233</v>
      </c>
      <c r="G2259" t="s">
        <v>234</v>
      </c>
      <c r="I2259">
        <v>21.22</v>
      </c>
      <c r="J2259">
        <v>23.965191000000001</v>
      </c>
      <c r="K2259">
        <v>2.2394780000000001</v>
      </c>
      <c r="L2259">
        <v>0.50821300000000003</v>
      </c>
      <c r="M2259" t="b">
        <v>1</v>
      </c>
      <c r="N2259">
        <v>1</v>
      </c>
    </row>
    <row r="2260" spans="1:14">
      <c r="A2260" s="28">
        <v>43774.208333333336</v>
      </c>
      <c r="B2260" s="28">
        <v>43774</v>
      </c>
      <c r="C2260">
        <v>34964545</v>
      </c>
      <c r="D2260" t="s">
        <v>233</v>
      </c>
      <c r="G2260" t="s">
        <v>234</v>
      </c>
      <c r="I2260">
        <v>21.1</v>
      </c>
      <c r="J2260">
        <v>23.862113999999998</v>
      </c>
      <c r="K2260">
        <v>2.1926640000000002</v>
      </c>
      <c r="L2260">
        <v>0.57444899999999999</v>
      </c>
      <c r="M2260" t="b">
        <v>1</v>
      </c>
      <c r="N2260">
        <v>1</v>
      </c>
    </row>
    <row r="2261" spans="1:14">
      <c r="A2261" s="28">
        <v>43774.25</v>
      </c>
      <c r="B2261" s="28">
        <v>43774.041666666664</v>
      </c>
      <c r="C2261">
        <v>34964545</v>
      </c>
      <c r="D2261" t="s">
        <v>233</v>
      </c>
      <c r="G2261" t="s">
        <v>234</v>
      </c>
      <c r="I2261">
        <v>21.16</v>
      </c>
      <c r="J2261">
        <v>24.276627000000001</v>
      </c>
      <c r="K2261">
        <v>2.5225119999999999</v>
      </c>
      <c r="L2261">
        <v>0.58994899999999995</v>
      </c>
      <c r="M2261" t="b">
        <v>1</v>
      </c>
      <c r="N2261">
        <v>1</v>
      </c>
    </row>
    <row r="2262" spans="1:14">
      <c r="A2262" s="28">
        <v>43774.291666666664</v>
      </c>
      <c r="B2262" s="28">
        <v>43774.083333333336</v>
      </c>
      <c r="C2262">
        <v>34964545</v>
      </c>
      <c r="D2262" t="s">
        <v>233</v>
      </c>
      <c r="G2262" t="s">
        <v>234</v>
      </c>
      <c r="I2262">
        <v>21.24</v>
      </c>
      <c r="J2262">
        <v>24.843145</v>
      </c>
      <c r="K2262">
        <v>3.0381390000000001</v>
      </c>
      <c r="L2262">
        <v>0.57000600000000001</v>
      </c>
      <c r="M2262" t="b">
        <v>1</v>
      </c>
      <c r="N2262">
        <v>1</v>
      </c>
    </row>
    <row r="2263" spans="1:14">
      <c r="A2263" s="28">
        <v>43774.333333333336</v>
      </c>
      <c r="B2263" s="28">
        <v>43774.125</v>
      </c>
      <c r="C2263">
        <v>34964545</v>
      </c>
      <c r="D2263" t="s">
        <v>233</v>
      </c>
      <c r="G2263" t="s">
        <v>234</v>
      </c>
      <c r="I2263">
        <v>23.1</v>
      </c>
      <c r="J2263">
        <v>27.422847999999998</v>
      </c>
      <c r="K2263">
        <v>3.7203889999999999</v>
      </c>
      <c r="L2263">
        <v>0.60495900000000002</v>
      </c>
      <c r="M2263" t="b">
        <v>1</v>
      </c>
      <c r="N2263">
        <v>1</v>
      </c>
    </row>
    <row r="2264" spans="1:14">
      <c r="A2264" s="28">
        <v>43774.375</v>
      </c>
      <c r="B2264" s="28">
        <v>43774.166666666664</v>
      </c>
      <c r="C2264">
        <v>34964545</v>
      </c>
      <c r="D2264" t="s">
        <v>233</v>
      </c>
      <c r="G2264" t="s">
        <v>234</v>
      </c>
      <c r="I2264">
        <v>286.61</v>
      </c>
      <c r="J2264">
        <v>387.896277</v>
      </c>
      <c r="K2264">
        <v>93.566505000000006</v>
      </c>
      <c r="L2264">
        <v>7.7239389999999997</v>
      </c>
      <c r="M2264" t="b">
        <v>1</v>
      </c>
      <c r="N2264">
        <v>1</v>
      </c>
    </row>
    <row r="2265" spans="1:14">
      <c r="A2265" s="28">
        <v>43774.416666666664</v>
      </c>
      <c r="B2265" s="28">
        <v>43774.208333333336</v>
      </c>
      <c r="C2265">
        <v>34964545</v>
      </c>
      <c r="D2265" t="s">
        <v>233</v>
      </c>
      <c r="G2265" t="s">
        <v>234</v>
      </c>
      <c r="I2265">
        <v>20.91</v>
      </c>
      <c r="J2265">
        <v>24.748107000000001</v>
      </c>
      <c r="K2265">
        <v>3.3286910000000001</v>
      </c>
      <c r="L2265">
        <v>0.51191600000000004</v>
      </c>
      <c r="M2265" t="b">
        <v>1</v>
      </c>
      <c r="N2265">
        <v>1</v>
      </c>
    </row>
    <row r="2266" spans="1:14">
      <c r="A2266" s="28">
        <v>43774.458333333336</v>
      </c>
      <c r="B2266" s="28">
        <v>43774.25</v>
      </c>
      <c r="C2266">
        <v>34964545</v>
      </c>
      <c r="D2266" t="s">
        <v>233</v>
      </c>
      <c r="G2266" t="s">
        <v>234</v>
      </c>
      <c r="I2266">
        <v>22.03</v>
      </c>
      <c r="J2266">
        <v>24.454508000000001</v>
      </c>
      <c r="K2266">
        <v>2.0064600000000001</v>
      </c>
      <c r="L2266">
        <v>0.42138100000000001</v>
      </c>
      <c r="M2266" t="b">
        <v>1</v>
      </c>
      <c r="N2266">
        <v>1</v>
      </c>
    </row>
    <row r="2267" spans="1:14">
      <c r="A2267" s="28">
        <v>43774.5</v>
      </c>
      <c r="B2267" s="28">
        <v>43774.291666666664</v>
      </c>
      <c r="C2267">
        <v>34964545</v>
      </c>
      <c r="D2267" t="s">
        <v>233</v>
      </c>
      <c r="G2267" t="s">
        <v>234</v>
      </c>
      <c r="I2267">
        <v>29.56</v>
      </c>
      <c r="J2267">
        <v>32.074694999999998</v>
      </c>
      <c r="K2267">
        <v>2.1205210000000001</v>
      </c>
      <c r="L2267">
        <v>0.39250800000000002</v>
      </c>
      <c r="M2267" t="b">
        <v>1</v>
      </c>
      <c r="N2267">
        <v>1</v>
      </c>
    </row>
    <row r="2268" spans="1:14">
      <c r="A2268" s="28">
        <v>43774.541666666664</v>
      </c>
      <c r="B2268" s="28">
        <v>43774.333333333336</v>
      </c>
      <c r="C2268">
        <v>34964545</v>
      </c>
      <c r="D2268" t="s">
        <v>233</v>
      </c>
      <c r="G2268" t="s">
        <v>234</v>
      </c>
      <c r="I2268">
        <v>26.9</v>
      </c>
      <c r="J2268">
        <v>29.600125999999999</v>
      </c>
      <c r="K2268">
        <v>2.3668909999999999</v>
      </c>
      <c r="L2268">
        <v>0.33656799999999998</v>
      </c>
      <c r="M2268" t="b">
        <v>1</v>
      </c>
      <c r="N2268">
        <v>1</v>
      </c>
    </row>
    <row r="2269" spans="1:14">
      <c r="A2269" s="28">
        <v>43774.583333333336</v>
      </c>
      <c r="B2269" s="28">
        <v>43774.375</v>
      </c>
      <c r="C2269">
        <v>34964545</v>
      </c>
      <c r="D2269" t="s">
        <v>233</v>
      </c>
      <c r="G2269" t="s">
        <v>234</v>
      </c>
      <c r="I2269">
        <v>27.59</v>
      </c>
      <c r="J2269">
        <v>29.257635000000001</v>
      </c>
      <c r="K2269">
        <v>1.347847</v>
      </c>
      <c r="L2269">
        <v>0.31728800000000001</v>
      </c>
      <c r="M2269" t="b">
        <v>1</v>
      </c>
      <c r="N2269">
        <v>1</v>
      </c>
    </row>
    <row r="2270" spans="1:14">
      <c r="A2270" s="28">
        <v>43774.625</v>
      </c>
      <c r="B2270" s="28">
        <v>43774.416666666664</v>
      </c>
      <c r="C2270">
        <v>34964545</v>
      </c>
      <c r="D2270" t="s">
        <v>233</v>
      </c>
      <c r="G2270" t="s">
        <v>234</v>
      </c>
      <c r="I2270">
        <v>26.53</v>
      </c>
      <c r="J2270">
        <v>29.314779999999999</v>
      </c>
      <c r="K2270">
        <v>2.339429</v>
      </c>
      <c r="L2270">
        <v>0.446185</v>
      </c>
      <c r="M2270" t="b">
        <v>1</v>
      </c>
      <c r="N2270">
        <v>1</v>
      </c>
    </row>
    <row r="2271" spans="1:14">
      <c r="A2271" s="28">
        <v>43774.666666666664</v>
      </c>
      <c r="B2271" s="28">
        <v>43774.458333333336</v>
      </c>
      <c r="C2271">
        <v>34964545</v>
      </c>
      <c r="D2271" t="s">
        <v>233</v>
      </c>
      <c r="G2271" t="s">
        <v>234</v>
      </c>
      <c r="I2271">
        <v>25.6</v>
      </c>
      <c r="J2271">
        <v>28.023755999999999</v>
      </c>
      <c r="K2271">
        <v>1.9285779999999999</v>
      </c>
      <c r="L2271">
        <v>0.49767800000000001</v>
      </c>
      <c r="M2271" t="b">
        <v>1</v>
      </c>
      <c r="N2271">
        <v>1</v>
      </c>
    </row>
    <row r="2272" spans="1:14">
      <c r="A2272" s="28">
        <v>43774.708333333336</v>
      </c>
      <c r="B2272" s="28">
        <v>43774.5</v>
      </c>
      <c r="C2272">
        <v>34964545</v>
      </c>
      <c r="D2272" t="s">
        <v>233</v>
      </c>
      <c r="G2272" t="s">
        <v>234</v>
      </c>
      <c r="I2272">
        <v>22.78</v>
      </c>
      <c r="J2272">
        <v>24.596164999999999</v>
      </c>
      <c r="K2272">
        <v>1.3851789999999999</v>
      </c>
      <c r="L2272">
        <v>0.43431999999999998</v>
      </c>
      <c r="M2272" t="b">
        <v>1</v>
      </c>
      <c r="N2272">
        <v>1</v>
      </c>
    </row>
    <row r="2273" spans="1:14">
      <c r="A2273" s="28">
        <v>43774.75</v>
      </c>
      <c r="B2273" s="28">
        <v>43774.541666666664</v>
      </c>
      <c r="C2273">
        <v>34964545</v>
      </c>
      <c r="D2273" t="s">
        <v>233</v>
      </c>
      <c r="G2273" t="s">
        <v>234</v>
      </c>
      <c r="I2273">
        <v>24.64</v>
      </c>
      <c r="J2273">
        <v>26.857413000000001</v>
      </c>
      <c r="K2273">
        <v>1.7461279999999999</v>
      </c>
      <c r="L2273">
        <v>0.47545199999999999</v>
      </c>
      <c r="M2273" t="b">
        <v>1</v>
      </c>
      <c r="N2273">
        <v>1</v>
      </c>
    </row>
    <row r="2274" spans="1:14">
      <c r="A2274" s="28">
        <v>43774.791666666664</v>
      </c>
      <c r="B2274" s="28">
        <v>43774.583333333336</v>
      </c>
      <c r="C2274">
        <v>34964545</v>
      </c>
      <c r="D2274" t="s">
        <v>233</v>
      </c>
      <c r="G2274" t="s">
        <v>234</v>
      </c>
      <c r="I2274">
        <v>24.97</v>
      </c>
      <c r="J2274">
        <v>27.931367999999999</v>
      </c>
      <c r="K2274">
        <v>2.4594360000000002</v>
      </c>
      <c r="L2274">
        <v>0.50693200000000005</v>
      </c>
      <c r="M2274" t="b">
        <v>1</v>
      </c>
      <c r="N2274">
        <v>1</v>
      </c>
    </row>
    <row r="2275" spans="1:14">
      <c r="A2275" s="28">
        <v>43774.833333333336</v>
      </c>
      <c r="B2275" s="28">
        <v>43774.625</v>
      </c>
      <c r="C2275">
        <v>34964545</v>
      </c>
      <c r="D2275" t="s">
        <v>233</v>
      </c>
      <c r="G2275" t="s">
        <v>234</v>
      </c>
      <c r="I2275">
        <v>26.02</v>
      </c>
      <c r="J2275">
        <v>29.113251000000002</v>
      </c>
      <c r="K2275">
        <v>2.5669949999999999</v>
      </c>
      <c r="L2275">
        <v>0.52792300000000003</v>
      </c>
      <c r="M2275" t="b">
        <v>1</v>
      </c>
      <c r="N2275">
        <v>1</v>
      </c>
    </row>
    <row r="2276" spans="1:14">
      <c r="A2276" s="28">
        <v>43774.875</v>
      </c>
      <c r="B2276" s="28">
        <v>43774.666666666664</v>
      </c>
      <c r="C2276">
        <v>34964545</v>
      </c>
      <c r="D2276" t="s">
        <v>233</v>
      </c>
      <c r="G2276" t="s">
        <v>234</v>
      </c>
      <c r="I2276">
        <v>23.49</v>
      </c>
      <c r="J2276">
        <v>27.869316000000001</v>
      </c>
      <c r="K2276">
        <v>3.9242780000000002</v>
      </c>
      <c r="L2276">
        <v>0.457538</v>
      </c>
      <c r="M2276" t="b">
        <v>1</v>
      </c>
      <c r="N2276">
        <v>1</v>
      </c>
    </row>
    <row r="2277" spans="1:14">
      <c r="A2277" s="28">
        <v>43774.916666666664</v>
      </c>
      <c r="B2277" s="28">
        <v>43774.708333333336</v>
      </c>
      <c r="C2277">
        <v>34964545</v>
      </c>
      <c r="D2277" t="s">
        <v>233</v>
      </c>
      <c r="G2277" t="s">
        <v>234</v>
      </c>
      <c r="I2277">
        <v>30.7</v>
      </c>
      <c r="J2277">
        <v>34.196184000000002</v>
      </c>
      <c r="K2277">
        <v>3.0526219999999999</v>
      </c>
      <c r="L2277">
        <v>0.43939600000000001</v>
      </c>
      <c r="M2277" t="b">
        <v>1</v>
      </c>
      <c r="N2277">
        <v>1</v>
      </c>
    </row>
    <row r="2278" spans="1:14">
      <c r="A2278" s="28">
        <v>43774.958333333336</v>
      </c>
      <c r="B2278" s="28">
        <v>43774.75</v>
      </c>
      <c r="C2278">
        <v>34964545</v>
      </c>
      <c r="D2278" t="s">
        <v>233</v>
      </c>
      <c r="G2278" t="s">
        <v>234</v>
      </c>
      <c r="I2278">
        <v>31.32</v>
      </c>
      <c r="J2278">
        <v>32.358997000000002</v>
      </c>
      <c r="K2278">
        <v>0.708372</v>
      </c>
      <c r="L2278">
        <v>0.33479199999999998</v>
      </c>
      <c r="M2278" t="b">
        <v>1</v>
      </c>
      <c r="N2278">
        <v>1</v>
      </c>
    </row>
    <row r="2279" spans="1:14">
      <c r="A2279" s="28">
        <v>43775</v>
      </c>
      <c r="B2279" s="28">
        <v>43774.791666666664</v>
      </c>
      <c r="C2279">
        <v>34964545</v>
      </c>
      <c r="D2279" t="s">
        <v>233</v>
      </c>
      <c r="G2279" t="s">
        <v>234</v>
      </c>
      <c r="I2279">
        <v>24.78</v>
      </c>
      <c r="J2279">
        <v>26.642403000000002</v>
      </c>
      <c r="K2279">
        <v>1.610052</v>
      </c>
      <c r="L2279">
        <v>0.25151899999999999</v>
      </c>
      <c r="M2279" t="b">
        <v>1</v>
      </c>
      <c r="N2279">
        <v>1</v>
      </c>
    </row>
    <row r="2280" spans="1:14">
      <c r="A2280" s="28">
        <v>43775.041666666664</v>
      </c>
      <c r="B2280" s="28">
        <v>43774.833333333336</v>
      </c>
      <c r="C2280">
        <v>34964545</v>
      </c>
      <c r="D2280" t="s">
        <v>233</v>
      </c>
      <c r="G2280" t="s">
        <v>234</v>
      </c>
      <c r="I2280">
        <v>30.4</v>
      </c>
      <c r="J2280">
        <v>53.331502</v>
      </c>
      <c r="K2280">
        <v>22.550892000000001</v>
      </c>
      <c r="L2280">
        <v>0.38311000000000001</v>
      </c>
      <c r="M2280" t="b">
        <v>1</v>
      </c>
      <c r="N2280">
        <v>1</v>
      </c>
    </row>
    <row r="2281" spans="1:14">
      <c r="A2281" s="28">
        <v>43775.083333333336</v>
      </c>
      <c r="B2281" s="28">
        <v>43774.875</v>
      </c>
      <c r="C2281">
        <v>34964545</v>
      </c>
      <c r="D2281" t="s">
        <v>233</v>
      </c>
      <c r="G2281" t="s">
        <v>234</v>
      </c>
      <c r="I2281">
        <v>31.01</v>
      </c>
      <c r="J2281">
        <v>34.86589</v>
      </c>
      <c r="K2281">
        <v>3.4742690000000001</v>
      </c>
      <c r="L2281">
        <v>0.38078800000000002</v>
      </c>
      <c r="M2281" t="b">
        <v>1</v>
      </c>
      <c r="N2281">
        <v>1</v>
      </c>
    </row>
    <row r="2282" spans="1:14">
      <c r="A2282" s="28">
        <v>43775.125</v>
      </c>
      <c r="B2282" s="28">
        <v>43774.916666666664</v>
      </c>
      <c r="C2282">
        <v>34964545</v>
      </c>
      <c r="D2282" t="s">
        <v>233</v>
      </c>
      <c r="G2282" t="s">
        <v>234</v>
      </c>
      <c r="I2282">
        <v>24.15</v>
      </c>
      <c r="J2282">
        <v>26.325741000000001</v>
      </c>
      <c r="K2282">
        <v>1.8398920000000001</v>
      </c>
      <c r="L2282">
        <v>0.33751599999999998</v>
      </c>
      <c r="M2282" t="b">
        <v>1</v>
      </c>
      <c r="N2282">
        <v>1</v>
      </c>
    </row>
    <row r="2283" spans="1:14">
      <c r="A2283" s="28">
        <v>43775.166666666664</v>
      </c>
      <c r="B2283" s="28">
        <v>43774.958333333336</v>
      </c>
      <c r="C2283">
        <v>34964545</v>
      </c>
      <c r="D2283" t="s">
        <v>233</v>
      </c>
      <c r="G2283" t="s">
        <v>234</v>
      </c>
      <c r="I2283">
        <v>21.4</v>
      </c>
      <c r="J2283">
        <v>23.284479999999999</v>
      </c>
      <c r="K2283">
        <v>1.61348</v>
      </c>
      <c r="L2283">
        <v>0.27266600000000002</v>
      </c>
      <c r="M2283" t="b">
        <v>1</v>
      </c>
      <c r="N2283">
        <v>1</v>
      </c>
    </row>
    <row r="2284" spans="1:14">
      <c r="A2284" s="28">
        <v>43775.208333333336</v>
      </c>
      <c r="B2284" s="28">
        <v>43775</v>
      </c>
      <c r="C2284">
        <v>34964545</v>
      </c>
      <c r="D2284" t="s">
        <v>233</v>
      </c>
      <c r="G2284" t="s">
        <v>234</v>
      </c>
      <c r="I2284">
        <v>21.95</v>
      </c>
      <c r="J2284">
        <v>24.586314999999999</v>
      </c>
      <c r="K2284">
        <v>2.3127960000000001</v>
      </c>
      <c r="L2284">
        <v>0.32768599999999998</v>
      </c>
      <c r="M2284" t="b">
        <v>1</v>
      </c>
      <c r="N2284">
        <v>1</v>
      </c>
    </row>
    <row r="2285" spans="1:14">
      <c r="A2285" s="28">
        <v>43775.25</v>
      </c>
      <c r="B2285" s="28">
        <v>43775.041666666664</v>
      </c>
      <c r="C2285">
        <v>34964545</v>
      </c>
      <c r="D2285" t="s">
        <v>233</v>
      </c>
      <c r="G2285" t="s">
        <v>234</v>
      </c>
      <c r="I2285">
        <v>21</v>
      </c>
      <c r="J2285">
        <v>23.635898000000001</v>
      </c>
      <c r="K2285">
        <v>2.339216</v>
      </c>
      <c r="L2285">
        <v>0.29834899999999998</v>
      </c>
      <c r="M2285" t="b">
        <v>1</v>
      </c>
      <c r="N2285">
        <v>1</v>
      </c>
    </row>
    <row r="2286" spans="1:14">
      <c r="A2286" s="28">
        <v>43775.291666666664</v>
      </c>
      <c r="B2286" s="28">
        <v>43775.083333333336</v>
      </c>
      <c r="C2286">
        <v>34964545</v>
      </c>
      <c r="D2286" t="s">
        <v>233</v>
      </c>
      <c r="G2286" t="s">
        <v>234</v>
      </c>
      <c r="I2286">
        <v>21.05</v>
      </c>
      <c r="J2286">
        <v>23.839697000000001</v>
      </c>
      <c r="K2286">
        <v>2.482856</v>
      </c>
      <c r="L2286">
        <v>0.30517499999999997</v>
      </c>
      <c r="M2286" t="b">
        <v>1</v>
      </c>
      <c r="N2286">
        <v>1</v>
      </c>
    </row>
    <row r="2287" spans="1:14">
      <c r="A2287" s="28">
        <v>43775.333333333336</v>
      </c>
      <c r="B2287" s="28">
        <v>43775.125</v>
      </c>
      <c r="C2287">
        <v>34964545</v>
      </c>
      <c r="D2287" t="s">
        <v>233</v>
      </c>
      <c r="G2287" t="s">
        <v>234</v>
      </c>
      <c r="I2287">
        <v>21.13</v>
      </c>
      <c r="J2287">
        <v>23.590312000000001</v>
      </c>
      <c r="K2287">
        <v>2.1578759999999999</v>
      </c>
      <c r="L2287">
        <v>0.30410199999999998</v>
      </c>
      <c r="M2287" t="b">
        <v>1</v>
      </c>
      <c r="N2287">
        <v>1</v>
      </c>
    </row>
    <row r="2288" spans="1:14">
      <c r="A2288" s="28">
        <v>43775.375</v>
      </c>
      <c r="B2288" s="28">
        <v>43775.166666666664</v>
      </c>
      <c r="C2288">
        <v>34964545</v>
      </c>
      <c r="D2288" t="s">
        <v>233</v>
      </c>
      <c r="G2288" t="s">
        <v>234</v>
      </c>
      <c r="I2288">
        <v>20.41</v>
      </c>
      <c r="J2288">
        <v>22.567052</v>
      </c>
      <c r="K2288">
        <v>1.895937</v>
      </c>
      <c r="L2288">
        <v>0.25694800000000001</v>
      </c>
      <c r="M2288" t="b">
        <v>1</v>
      </c>
      <c r="N2288">
        <v>1</v>
      </c>
    </row>
    <row r="2289" spans="1:14">
      <c r="A2289" s="28">
        <v>43775.416666666664</v>
      </c>
      <c r="B2289" s="28">
        <v>43775.208333333336</v>
      </c>
      <c r="C2289">
        <v>34964545</v>
      </c>
      <c r="D2289" t="s">
        <v>233</v>
      </c>
      <c r="G2289" t="s">
        <v>234</v>
      </c>
      <c r="I2289">
        <v>23.51</v>
      </c>
      <c r="J2289">
        <v>28.469726000000001</v>
      </c>
      <c r="K2289">
        <v>4.6175550000000003</v>
      </c>
      <c r="L2289">
        <v>0.34300399999999998</v>
      </c>
      <c r="M2289" t="b">
        <v>1</v>
      </c>
      <c r="N2289">
        <v>1</v>
      </c>
    </row>
    <row r="2290" spans="1:14">
      <c r="A2290" s="28">
        <v>43775.458333333336</v>
      </c>
      <c r="B2290" s="28">
        <v>43775.25</v>
      </c>
      <c r="C2290">
        <v>34964545</v>
      </c>
      <c r="D2290" t="s">
        <v>233</v>
      </c>
      <c r="G2290" t="s">
        <v>234</v>
      </c>
      <c r="I2290">
        <v>27.11</v>
      </c>
      <c r="J2290">
        <v>28.664045999999999</v>
      </c>
      <c r="K2290">
        <v>1.3023769999999999</v>
      </c>
      <c r="L2290">
        <v>0.25416899999999998</v>
      </c>
      <c r="M2290" t="b">
        <v>1</v>
      </c>
      <c r="N2290">
        <v>1</v>
      </c>
    </row>
    <row r="2291" spans="1:14">
      <c r="A2291" s="28">
        <v>43775.5</v>
      </c>
      <c r="B2291" s="28">
        <v>43775.291666666664</v>
      </c>
      <c r="C2291">
        <v>34964545</v>
      </c>
      <c r="D2291" t="s">
        <v>233</v>
      </c>
      <c r="G2291" t="s">
        <v>234</v>
      </c>
      <c r="I2291">
        <v>27.14</v>
      </c>
      <c r="J2291">
        <v>28.262613000000002</v>
      </c>
      <c r="K2291">
        <v>0.87929900000000005</v>
      </c>
      <c r="L2291">
        <v>0.244148</v>
      </c>
      <c r="M2291" t="b">
        <v>1</v>
      </c>
      <c r="N2291">
        <v>1</v>
      </c>
    </row>
    <row r="2292" spans="1:14">
      <c r="A2292" s="28">
        <v>43775.541666666664</v>
      </c>
      <c r="B2292" s="28">
        <v>43775.333333333336</v>
      </c>
      <c r="C2292">
        <v>34964545</v>
      </c>
      <c r="D2292" t="s">
        <v>233</v>
      </c>
      <c r="G2292" t="s">
        <v>234</v>
      </c>
      <c r="I2292">
        <v>22.07</v>
      </c>
      <c r="J2292">
        <v>24.713709999999999</v>
      </c>
      <c r="K2292">
        <v>2.5096340000000001</v>
      </c>
      <c r="L2292">
        <v>0.134908</v>
      </c>
      <c r="M2292" t="b">
        <v>1</v>
      </c>
      <c r="N2292">
        <v>1</v>
      </c>
    </row>
    <row r="2293" spans="1:14">
      <c r="A2293" s="28">
        <v>43775.583333333336</v>
      </c>
      <c r="B2293" s="28">
        <v>43775.375</v>
      </c>
      <c r="C2293">
        <v>34964545</v>
      </c>
      <c r="D2293" t="s">
        <v>233</v>
      </c>
      <c r="G2293" t="s">
        <v>234</v>
      </c>
      <c r="I2293">
        <v>28.23</v>
      </c>
      <c r="J2293">
        <v>31.005257</v>
      </c>
      <c r="K2293">
        <v>2.6729829999999999</v>
      </c>
      <c r="L2293">
        <v>0.103107</v>
      </c>
      <c r="M2293" t="b">
        <v>1</v>
      </c>
      <c r="N2293">
        <v>1</v>
      </c>
    </row>
    <row r="2294" spans="1:14">
      <c r="A2294" s="28">
        <v>43775.625</v>
      </c>
      <c r="B2294" s="28">
        <v>43775.416666666664</v>
      </c>
      <c r="C2294">
        <v>34964545</v>
      </c>
      <c r="D2294" t="s">
        <v>233</v>
      </c>
      <c r="G2294" t="s">
        <v>234</v>
      </c>
      <c r="I2294">
        <v>32.049999999999997</v>
      </c>
      <c r="J2294">
        <v>39.607359000000002</v>
      </c>
      <c r="K2294">
        <v>7.4513790000000002</v>
      </c>
      <c r="L2294">
        <v>0.104313</v>
      </c>
      <c r="M2294" t="b">
        <v>1</v>
      </c>
      <c r="N2294">
        <v>1</v>
      </c>
    </row>
    <row r="2295" spans="1:14">
      <c r="A2295" s="28">
        <v>43775.666666666664</v>
      </c>
      <c r="B2295" s="28">
        <v>43775.458333333336</v>
      </c>
      <c r="C2295">
        <v>34964545</v>
      </c>
      <c r="D2295" t="s">
        <v>233</v>
      </c>
      <c r="G2295" t="s">
        <v>234</v>
      </c>
      <c r="I2295">
        <v>21.9</v>
      </c>
      <c r="J2295">
        <v>22.149394000000001</v>
      </c>
      <c r="K2295">
        <v>6.4831E-2</v>
      </c>
      <c r="L2295">
        <v>0.18123</v>
      </c>
      <c r="M2295" t="b">
        <v>1</v>
      </c>
      <c r="N2295">
        <v>1</v>
      </c>
    </row>
    <row r="2296" spans="1:14">
      <c r="A2296" s="28">
        <v>43775.708333333336</v>
      </c>
      <c r="B2296" s="28">
        <v>43775.5</v>
      </c>
      <c r="C2296">
        <v>34964545</v>
      </c>
      <c r="D2296" t="s">
        <v>233</v>
      </c>
      <c r="G2296" t="s">
        <v>234</v>
      </c>
      <c r="I2296">
        <v>21.23</v>
      </c>
      <c r="J2296">
        <v>23.842780000000001</v>
      </c>
      <c r="K2296">
        <v>2.3903349999999999</v>
      </c>
      <c r="L2296">
        <v>0.22661200000000001</v>
      </c>
      <c r="M2296" t="b">
        <v>1</v>
      </c>
      <c r="N2296">
        <v>1</v>
      </c>
    </row>
    <row r="2297" spans="1:14">
      <c r="A2297" s="28">
        <v>43775.75</v>
      </c>
      <c r="B2297" s="28">
        <v>43775.541666666664</v>
      </c>
      <c r="C2297">
        <v>34964545</v>
      </c>
      <c r="D2297" t="s">
        <v>233</v>
      </c>
      <c r="G2297" t="s">
        <v>234</v>
      </c>
      <c r="I2297">
        <v>21.57</v>
      </c>
      <c r="J2297">
        <v>23.414147</v>
      </c>
      <c r="K2297">
        <v>1.615831</v>
      </c>
      <c r="L2297">
        <v>0.22914899999999999</v>
      </c>
      <c r="M2297" t="b">
        <v>1</v>
      </c>
      <c r="N2297">
        <v>1</v>
      </c>
    </row>
    <row r="2298" spans="1:14">
      <c r="A2298" s="28">
        <v>43775.791666666664</v>
      </c>
      <c r="B2298" s="28">
        <v>43775.583333333336</v>
      </c>
      <c r="C2298">
        <v>34964545</v>
      </c>
      <c r="D2298" t="s">
        <v>233</v>
      </c>
      <c r="G2298" t="s">
        <v>234</v>
      </c>
      <c r="I2298">
        <v>22.73</v>
      </c>
      <c r="J2298">
        <v>24.837727000000001</v>
      </c>
      <c r="K2298">
        <v>1.8352040000000001</v>
      </c>
      <c r="L2298">
        <v>0.27335599999999999</v>
      </c>
      <c r="M2298" t="b">
        <v>1</v>
      </c>
      <c r="N2298">
        <v>1</v>
      </c>
    </row>
    <row r="2299" spans="1:14">
      <c r="A2299" s="28">
        <v>43775.833333333336</v>
      </c>
      <c r="B2299" s="28">
        <v>43775.625</v>
      </c>
      <c r="C2299">
        <v>34964545</v>
      </c>
      <c r="D2299" t="s">
        <v>233</v>
      </c>
      <c r="G2299" t="s">
        <v>234</v>
      </c>
      <c r="I2299">
        <v>23.04</v>
      </c>
      <c r="J2299">
        <v>24.832426999999999</v>
      </c>
      <c r="K2299">
        <v>1.495198</v>
      </c>
      <c r="L2299">
        <v>0.300562</v>
      </c>
      <c r="M2299" t="b">
        <v>1</v>
      </c>
      <c r="N2299">
        <v>1</v>
      </c>
    </row>
    <row r="2300" spans="1:14">
      <c r="A2300" s="28">
        <v>43775.875</v>
      </c>
      <c r="B2300" s="28">
        <v>43775.666666666664</v>
      </c>
      <c r="C2300">
        <v>34964545</v>
      </c>
      <c r="D2300" t="s">
        <v>233</v>
      </c>
      <c r="G2300" t="s">
        <v>234</v>
      </c>
      <c r="I2300">
        <v>24.89</v>
      </c>
      <c r="J2300">
        <v>27.301279000000001</v>
      </c>
      <c r="K2300">
        <v>2.057706</v>
      </c>
      <c r="L2300">
        <v>0.356906</v>
      </c>
      <c r="M2300" t="b">
        <v>1</v>
      </c>
      <c r="N2300">
        <v>1</v>
      </c>
    </row>
    <row r="2301" spans="1:14">
      <c r="A2301" s="28">
        <v>43775.916666666664</v>
      </c>
      <c r="B2301" s="28">
        <v>43775.708333333336</v>
      </c>
      <c r="C2301">
        <v>34964545</v>
      </c>
      <c r="D2301" t="s">
        <v>233</v>
      </c>
      <c r="G2301" t="s">
        <v>234</v>
      </c>
      <c r="I2301">
        <v>39.380000000000003</v>
      </c>
      <c r="J2301">
        <v>42.712623999999998</v>
      </c>
      <c r="K2301">
        <v>2.917214</v>
      </c>
      <c r="L2301">
        <v>0.41541</v>
      </c>
      <c r="M2301" t="b">
        <v>1</v>
      </c>
      <c r="N2301">
        <v>1</v>
      </c>
    </row>
    <row r="2302" spans="1:14">
      <c r="A2302" s="28">
        <v>43775.958333333336</v>
      </c>
      <c r="B2302" s="28">
        <v>43775.75</v>
      </c>
      <c r="C2302">
        <v>34964545</v>
      </c>
      <c r="D2302" t="s">
        <v>233</v>
      </c>
      <c r="G2302" t="s">
        <v>234</v>
      </c>
      <c r="I2302">
        <v>26.65</v>
      </c>
      <c r="J2302">
        <v>28.834166</v>
      </c>
      <c r="K2302">
        <v>1.952861</v>
      </c>
      <c r="L2302">
        <v>0.23213800000000001</v>
      </c>
      <c r="M2302" t="b">
        <v>1</v>
      </c>
      <c r="N2302">
        <v>1</v>
      </c>
    </row>
    <row r="2303" spans="1:14">
      <c r="A2303" s="28">
        <v>43776</v>
      </c>
      <c r="B2303" s="28">
        <v>43775.791666666664</v>
      </c>
      <c r="C2303">
        <v>34964545</v>
      </c>
      <c r="D2303" t="s">
        <v>233</v>
      </c>
      <c r="G2303" t="s">
        <v>234</v>
      </c>
      <c r="I2303">
        <v>32.54</v>
      </c>
      <c r="J2303">
        <v>38.660894999999996</v>
      </c>
      <c r="K2303">
        <v>5.7872659999999998</v>
      </c>
      <c r="L2303">
        <v>0.33529599999999998</v>
      </c>
      <c r="M2303" t="b">
        <v>1</v>
      </c>
      <c r="N2303">
        <v>1</v>
      </c>
    </row>
    <row r="2304" spans="1:14">
      <c r="A2304" s="28">
        <v>43776.041666666664</v>
      </c>
      <c r="B2304" s="28">
        <v>43775.833333333336</v>
      </c>
      <c r="C2304">
        <v>34964545</v>
      </c>
      <c r="D2304" t="s">
        <v>233</v>
      </c>
      <c r="G2304" t="s">
        <v>234</v>
      </c>
      <c r="I2304">
        <v>24.82</v>
      </c>
      <c r="J2304">
        <v>30.127748</v>
      </c>
      <c r="K2304">
        <v>5.0009750000000004</v>
      </c>
      <c r="L2304">
        <v>0.31093900000000002</v>
      </c>
      <c r="M2304" t="b">
        <v>1</v>
      </c>
      <c r="N2304">
        <v>1</v>
      </c>
    </row>
    <row r="2305" spans="1:14">
      <c r="A2305" s="28">
        <v>43776.083333333336</v>
      </c>
      <c r="B2305" s="28">
        <v>43775.875</v>
      </c>
      <c r="C2305">
        <v>34964545</v>
      </c>
      <c r="D2305" t="s">
        <v>233</v>
      </c>
      <c r="G2305" t="s">
        <v>234</v>
      </c>
      <c r="I2305">
        <v>21.32</v>
      </c>
      <c r="J2305">
        <v>25.103263999999999</v>
      </c>
      <c r="K2305">
        <v>3.4417399999999998</v>
      </c>
      <c r="L2305">
        <v>0.33985700000000002</v>
      </c>
      <c r="M2305" t="b">
        <v>1</v>
      </c>
      <c r="N2305">
        <v>1</v>
      </c>
    </row>
    <row r="2306" spans="1:14">
      <c r="A2306" s="28">
        <v>43776.125</v>
      </c>
      <c r="B2306" s="28">
        <v>43775.916666666664</v>
      </c>
      <c r="C2306">
        <v>34964545</v>
      </c>
      <c r="D2306" t="s">
        <v>233</v>
      </c>
      <c r="G2306" t="s">
        <v>234</v>
      </c>
      <c r="I2306">
        <v>20.09</v>
      </c>
      <c r="J2306">
        <v>22.680226999999999</v>
      </c>
      <c r="K2306">
        <v>2.1996869999999999</v>
      </c>
      <c r="L2306">
        <v>0.38720700000000002</v>
      </c>
      <c r="M2306" t="b">
        <v>1</v>
      </c>
      <c r="N2306">
        <v>1</v>
      </c>
    </row>
    <row r="2307" spans="1:14">
      <c r="A2307" s="28">
        <v>43776.166666666664</v>
      </c>
      <c r="B2307" s="28">
        <v>43775.958333333336</v>
      </c>
      <c r="C2307">
        <v>34964545</v>
      </c>
      <c r="D2307" t="s">
        <v>233</v>
      </c>
      <c r="G2307" t="s">
        <v>234</v>
      </c>
      <c r="I2307">
        <v>20.36</v>
      </c>
      <c r="J2307">
        <v>21.748597</v>
      </c>
      <c r="K2307">
        <v>0.92149800000000004</v>
      </c>
      <c r="L2307">
        <v>0.47043299999999999</v>
      </c>
      <c r="M2307" t="b">
        <v>1</v>
      </c>
      <c r="N2307">
        <v>1</v>
      </c>
    </row>
    <row r="2308" spans="1:14">
      <c r="A2308" s="28">
        <v>43776.208333333336</v>
      </c>
      <c r="B2308" s="28">
        <v>43776</v>
      </c>
      <c r="C2308">
        <v>34964545</v>
      </c>
      <c r="D2308" t="s">
        <v>233</v>
      </c>
      <c r="G2308" t="s">
        <v>234</v>
      </c>
      <c r="I2308">
        <v>19.73</v>
      </c>
      <c r="J2308">
        <v>20.966708000000001</v>
      </c>
      <c r="K2308">
        <v>0.78279399999999999</v>
      </c>
      <c r="L2308">
        <v>0.45141399999999998</v>
      </c>
      <c r="M2308" t="b">
        <v>1</v>
      </c>
      <c r="N2308">
        <v>1</v>
      </c>
    </row>
    <row r="2309" spans="1:14">
      <c r="A2309" s="28">
        <v>43776.25</v>
      </c>
      <c r="B2309" s="28">
        <v>43776.041666666664</v>
      </c>
      <c r="C2309">
        <v>34964545</v>
      </c>
      <c r="D2309" t="s">
        <v>233</v>
      </c>
      <c r="G2309" t="s">
        <v>234</v>
      </c>
      <c r="I2309">
        <v>20.76</v>
      </c>
      <c r="J2309">
        <v>21.557652000000001</v>
      </c>
      <c r="K2309">
        <v>0.32936500000000002</v>
      </c>
      <c r="L2309">
        <v>0.46412100000000001</v>
      </c>
      <c r="M2309" t="b">
        <v>1</v>
      </c>
      <c r="N2309">
        <v>1</v>
      </c>
    </row>
    <row r="2310" spans="1:14">
      <c r="A2310" s="28">
        <v>43776.291666666664</v>
      </c>
      <c r="B2310" s="28">
        <v>43776.083333333336</v>
      </c>
      <c r="C2310">
        <v>34964545</v>
      </c>
      <c r="D2310" t="s">
        <v>233</v>
      </c>
      <c r="G2310" t="s">
        <v>234</v>
      </c>
      <c r="I2310">
        <v>20.350000000000001</v>
      </c>
      <c r="J2310">
        <v>20.782547999999998</v>
      </c>
      <c r="K2310">
        <v>2.5285999999999999E-2</v>
      </c>
      <c r="L2310">
        <v>0.41226200000000002</v>
      </c>
      <c r="M2310" t="b">
        <v>1</v>
      </c>
      <c r="N2310">
        <v>1</v>
      </c>
    </row>
    <row r="2311" spans="1:14">
      <c r="A2311" s="28">
        <v>43776.333333333336</v>
      </c>
      <c r="B2311" s="28">
        <v>43776.125</v>
      </c>
      <c r="C2311">
        <v>34964545</v>
      </c>
      <c r="D2311" t="s">
        <v>233</v>
      </c>
      <c r="G2311" t="s">
        <v>234</v>
      </c>
      <c r="I2311">
        <v>20.82</v>
      </c>
      <c r="J2311">
        <v>21.391953999999998</v>
      </c>
      <c r="K2311">
        <v>9.6486000000000002E-2</v>
      </c>
      <c r="L2311">
        <v>0.472968</v>
      </c>
      <c r="M2311" t="b">
        <v>1</v>
      </c>
      <c r="N2311">
        <v>1</v>
      </c>
    </row>
    <row r="2312" spans="1:14">
      <c r="A2312" s="28">
        <v>43776.375</v>
      </c>
      <c r="B2312" s="28">
        <v>43776.166666666664</v>
      </c>
      <c r="C2312">
        <v>34964545</v>
      </c>
      <c r="D2312" t="s">
        <v>233</v>
      </c>
      <c r="G2312" t="s">
        <v>234</v>
      </c>
      <c r="I2312">
        <v>21.27</v>
      </c>
      <c r="J2312">
        <v>21.837251999999999</v>
      </c>
      <c r="K2312">
        <v>4.6792E-2</v>
      </c>
      <c r="L2312">
        <v>0.52295999999999998</v>
      </c>
      <c r="M2312" t="b">
        <v>1</v>
      </c>
      <c r="N2312">
        <v>1</v>
      </c>
    </row>
    <row r="2313" spans="1:14">
      <c r="A2313" s="28">
        <v>43776.416666666664</v>
      </c>
      <c r="B2313" s="28">
        <v>43776.208333333336</v>
      </c>
      <c r="C2313">
        <v>34964545</v>
      </c>
      <c r="D2313" t="s">
        <v>233</v>
      </c>
      <c r="G2313" t="s">
        <v>234</v>
      </c>
      <c r="I2313">
        <v>22.86</v>
      </c>
      <c r="J2313">
        <v>23.486471999999999</v>
      </c>
      <c r="K2313">
        <v>9.2172000000000004E-2</v>
      </c>
      <c r="L2313">
        <v>0.53513299999999997</v>
      </c>
      <c r="M2313" t="b">
        <v>1</v>
      </c>
      <c r="N2313">
        <v>1</v>
      </c>
    </row>
    <row r="2314" spans="1:14">
      <c r="A2314" s="28">
        <v>43776.458333333336</v>
      </c>
      <c r="B2314" s="28">
        <v>43776.25</v>
      </c>
      <c r="C2314">
        <v>34964545</v>
      </c>
      <c r="D2314" t="s">
        <v>233</v>
      </c>
      <c r="G2314" t="s">
        <v>234</v>
      </c>
      <c r="I2314">
        <v>28.05</v>
      </c>
      <c r="J2314">
        <v>28.714009999999998</v>
      </c>
      <c r="K2314">
        <v>5.7131000000000001E-2</v>
      </c>
      <c r="L2314">
        <v>0.60771200000000003</v>
      </c>
      <c r="M2314" t="b">
        <v>1</v>
      </c>
      <c r="N2314">
        <v>1</v>
      </c>
    </row>
    <row r="2315" spans="1:14">
      <c r="A2315" s="28">
        <v>43776.5</v>
      </c>
      <c r="B2315" s="28">
        <v>43776.291666666664</v>
      </c>
      <c r="C2315">
        <v>34964545</v>
      </c>
      <c r="D2315" t="s">
        <v>233</v>
      </c>
      <c r="G2315" t="s">
        <v>234</v>
      </c>
      <c r="I2315">
        <v>27.02</v>
      </c>
      <c r="J2315">
        <v>27.534852999999998</v>
      </c>
      <c r="K2315">
        <v>-5.6666000000000001E-2</v>
      </c>
      <c r="L2315">
        <v>0.56735199999999997</v>
      </c>
      <c r="M2315" t="b">
        <v>1</v>
      </c>
      <c r="N2315">
        <v>1</v>
      </c>
    </row>
    <row r="2316" spans="1:14">
      <c r="A2316" s="28">
        <v>43776.541666666664</v>
      </c>
      <c r="B2316" s="28">
        <v>43776.333333333336</v>
      </c>
      <c r="C2316">
        <v>34964545</v>
      </c>
      <c r="D2316" t="s">
        <v>233</v>
      </c>
      <c r="G2316" t="s">
        <v>234</v>
      </c>
      <c r="I2316">
        <v>29.41</v>
      </c>
      <c r="J2316">
        <v>29.463584000000001</v>
      </c>
      <c r="K2316">
        <v>-0.365004</v>
      </c>
      <c r="L2316">
        <v>0.42192099999999999</v>
      </c>
      <c r="M2316" t="b">
        <v>1</v>
      </c>
      <c r="N2316">
        <v>1</v>
      </c>
    </row>
    <row r="2317" spans="1:14">
      <c r="A2317" s="28">
        <v>43776.583333333336</v>
      </c>
      <c r="B2317" s="28">
        <v>43776.375</v>
      </c>
      <c r="C2317">
        <v>34964545</v>
      </c>
      <c r="D2317" t="s">
        <v>233</v>
      </c>
      <c r="G2317" t="s">
        <v>234</v>
      </c>
      <c r="I2317">
        <v>38.840000000000003</v>
      </c>
      <c r="J2317">
        <v>38.847791000000001</v>
      </c>
      <c r="K2317">
        <v>-0.400001</v>
      </c>
      <c r="L2317">
        <v>0.41029199999999999</v>
      </c>
      <c r="M2317" t="b">
        <v>1</v>
      </c>
      <c r="N2317">
        <v>1</v>
      </c>
    </row>
    <row r="2318" spans="1:14">
      <c r="A2318" s="28">
        <v>43776.625</v>
      </c>
      <c r="B2318" s="28">
        <v>43776.416666666664</v>
      </c>
      <c r="C2318">
        <v>34964545</v>
      </c>
      <c r="D2318" t="s">
        <v>233</v>
      </c>
      <c r="G2318" t="s">
        <v>234</v>
      </c>
      <c r="I2318">
        <v>38.56</v>
      </c>
      <c r="J2318">
        <v>38.717703999999998</v>
      </c>
      <c r="K2318">
        <v>-0.212038</v>
      </c>
      <c r="L2318">
        <v>0.36640800000000001</v>
      </c>
      <c r="M2318" t="b">
        <v>1</v>
      </c>
      <c r="N2318">
        <v>1</v>
      </c>
    </row>
    <row r="2319" spans="1:14">
      <c r="A2319" s="28">
        <v>43776.666666666664</v>
      </c>
      <c r="B2319" s="28">
        <v>43776.458333333336</v>
      </c>
      <c r="C2319">
        <v>34964545</v>
      </c>
      <c r="D2319" t="s">
        <v>233</v>
      </c>
      <c r="G2319" t="s">
        <v>234</v>
      </c>
      <c r="I2319">
        <v>32.659999999999997</v>
      </c>
      <c r="J2319">
        <v>32.772449000000002</v>
      </c>
      <c r="K2319">
        <v>-8.0512E-2</v>
      </c>
      <c r="L2319">
        <v>0.195461</v>
      </c>
      <c r="M2319" t="b">
        <v>1</v>
      </c>
      <c r="N2319">
        <v>1</v>
      </c>
    </row>
    <row r="2320" spans="1:14">
      <c r="A2320" s="28">
        <v>43776.708333333336</v>
      </c>
      <c r="B2320" s="28">
        <v>43776.5</v>
      </c>
      <c r="C2320">
        <v>34964545</v>
      </c>
      <c r="D2320" t="s">
        <v>233</v>
      </c>
      <c r="G2320" t="s">
        <v>234</v>
      </c>
      <c r="I2320">
        <v>50.55</v>
      </c>
      <c r="J2320">
        <v>53.864308000000001</v>
      </c>
      <c r="K2320">
        <v>3.0995490000000001</v>
      </c>
      <c r="L2320">
        <v>0.21725900000000001</v>
      </c>
      <c r="M2320" t="b">
        <v>1</v>
      </c>
      <c r="N2320">
        <v>1</v>
      </c>
    </row>
    <row r="2321" spans="1:14">
      <c r="A2321" s="28">
        <v>43776.75</v>
      </c>
      <c r="B2321" s="28">
        <v>43776.541666666664</v>
      </c>
      <c r="C2321">
        <v>34964545</v>
      </c>
      <c r="D2321" t="s">
        <v>233</v>
      </c>
      <c r="G2321" t="s">
        <v>234</v>
      </c>
      <c r="I2321">
        <v>35.82</v>
      </c>
      <c r="J2321">
        <v>38.075842000000002</v>
      </c>
      <c r="K2321">
        <v>2.1353749999999998</v>
      </c>
      <c r="L2321">
        <v>0.118801</v>
      </c>
      <c r="M2321" t="b">
        <v>1</v>
      </c>
      <c r="N2321">
        <v>1</v>
      </c>
    </row>
    <row r="2322" spans="1:14">
      <c r="A2322" s="28">
        <v>43776.791666666664</v>
      </c>
      <c r="B2322" s="28">
        <v>43776.583333333336</v>
      </c>
      <c r="C2322">
        <v>34964545</v>
      </c>
      <c r="D2322" t="s">
        <v>233</v>
      </c>
      <c r="G2322" t="s">
        <v>234</v>
      </c>
      <c r="I2322">
        <v>23.65</v>
      </c>
      <c r="J2322">
        <v>23.930105000000001</v>
      </c>
      <c r="K2322">
        <v>0.18155199999999999</v>
      </c>
      <c r="L2322">
        <v>9.8554000000000003E-2</v>
      </c>
      <c r="M2322" t="b">
        <v>1</v>
      </c>
      <c r="N2322">
        <v>1</v>
      </c>
    </row>
    <row r="2323" spans="1:14">
      <c r="A2323" s="28">
        <v>43776.833333333336</v>
      </c>
      <c r="B2323" s="28">
        <v>43776.625</v>
      </c>
      <c r="C2323">
        <v>34964545</v>
      </c>
      <c r="D2323" t="s">
        <v>233</v>
      </c>
      <c r="G2323" t="s">
        <v>234</v>
      </c>
      <c r="I2323">
        <v>24.83</v>
      </c>
      <c r="J2323">
        <v>24.630230999999998</v>
      </c>
      <c r="K2323">
        <v>-0.36579600000000001</v>
      </c>
      <c r="L2323">
        <v>0.16269400000000001</v>
      </c>
      <c r="M2323" t="b">
        <v>1</v>
      </c>
      <c r="N2323">
        <v>1</v>
      </c>
    </row>
    <row r="2324" spans="1:14">
      <c r="A2324" s="28">
        <v>43776.875</v>
      </c>
      <c r="B2324" s="28">
        <v>43776.666666666664</v>
      </c>
      <c r="C2324">
        <v>34964545</v>
      </c>
      <c r="D2324" t="s">
        <v>233</v>
      </c>
      <c r="G2324" t="s">
        <v>234</v>
      </c>
      <c r="I2324">
        <v>25.88</v>
      </c>
      <c r="J2324">
        <v>25.678418000000001</v>
      </c>
      <c r="K2324">
        <v>-0.37198900000000001</v>
      </c>
      <c r="L2324">
        <v>0.17290700000000001</v>
      </c>
      <c r="M2324" t="b">
        <v>1</v>
      </c>
      <c r="N2324">
        <v>1</v>
      </c>
    </row>
    <row r="2325" spans="1:14">
      <c r="A2325" s="28">
        <v>43776.916666666664</v>
      </c>
      <c r="B2325" s="28">
        <v>43776.708333333336</v>
      </c>
      <c r="C2325">
        <v>34964545</v>
      </c>
      <c r="D2325" t="s">
        <v>233</v>
      </c>
      <c r="G2325" t="s">
        <v>234</v>
      </c>
      <c r="I2325">
        <v>28.83</v>
      </c>
      <c r="J2325">
        <v>28.665123000000001</v>
      </c>
      <c r="K2325">
        <v>-0.36082799999999998</v>
      </c>
      <c r="L2325">
        <v>0.19428400000000001</v>
      </c>
      <c r="M2325" t="b">
        <v>1</v>
      </c>
      <c r="N2325">
        <v>1</v>
      </c>
    </row>
    <row r="2326" spans="1:14">
      <c r="A2326" s="28">
        <v>43776.958333333336</v>
      </c>
      <c r="B2326" s="28">
        <v>43776.75</v>
      </c>
      <c r="C2326">
        <v>34964545</v>
      </c>
      <c r="D2326" t="s">
        <v>233</v>
      </c>
      <c r="G2326" t="s">
        <v>234</v>
      </c>
      <c r="I2326">
        <v>28.13</v>
      </c>
      <c r="J2326">
        <v>27.997601</v>
      </c>
      <c r="K2326">
        <v>-0.21168100000000001</v>
      </c>
      <c r="L2326">
        <v>8.1781000000000006E-2</v>
      </c>
      <c r="M2326" t="b">
        <v>1</v>
      </c>
      <c r="N2326">
        <v>1</v>
      </c>
    </row>
    <row r="2327" spans="1:14">
      <c r="A2327" s="28">
        <v>43777</v>
      </c>
      <c r="B2327" s="28">
        <v>43776.791666666664</v>
      </c>
      <c r="C2327">
        <v>34964545</v>
      </c>
      <c r="D2327" t="s">
        <v>233</v>
      </c>
      <c r="G2327" t="s">
        <v>234</v>
      </c>
      <c r="I2327">
        <v>34.25</v>
      </c>
      <c r="J2327">
        <v>34.493245000000002</v>
      </c>
      <c r="K2327">
        <v>8.6712999999999998E-2</v>
      </c>
      <c r="L2327">
        <v>0.154032</v>
      </c>
      <c r="M2327" t="b">
        <v>1</v>
      </c>
      <c r="N2327">
        <v>1</v>
      </c>
    </row>
    <row r="2328" spans="1:14">
      <c r="A2328" s="28">
        <v>43777.041666666664</v>
      </c>
      <c r="B2328" s="28">
        <v>43776.833333333336</v>
      </c>
      <c r="C2328">
        <v>34964545</v>
      </c>
      <c r="D2328" t="s">
        <v>233</v>
      </c>
      <c r="G2328" t="s">
        <v>234</v>
      </c>
      <c r="I2328">
        <v>33.57</v>
      </c>
      <c r="J2328">
        <v>34.190545</v>
      </c>
      <c r="K2328">
        <v>0.47757899999999998</v>
      </c>
      <c r="L2328">
        <v>0.14379900000000001</v>
      </c>
      <c r="M2328" t="b">
        <v>1</v>
      </c>
      <c r="N2328">
        <v>1</v>
      </c>
    </row>
    <row r="2329" spans="1:14">
      <c r="A2329" s="28">
        <v>43777.083333333336</v>
      </c>
      <c r="B2329" s="28">
        <v>43776.875</v>
      </c>
      <c r="C2329">
        <v>34964545</v>
      </c>
      <c r="D2329" t="s">
        <v>233</v>
      </c>
      <c r="G2329" t="s">
        <v>234</v>
      </c>
      <c r="I2329">
        <v>32.39</v>
      </c>
      <c r="J2329">
        <v>34.415962</v>
      </c>
      <c r="K2329">
        <v>1.8713930000000001</v>
      </c>
      <c r="L2329">
        <v>0.15706899999999999</v>
      </c>
      <c r="M2329" t="b">
        <v>1</v>
      </c>
      <c r="N2329">
        <v>1</v>
      </c>
    </row>
    <row r="2330" spans="1:14">
      <c r="A2330" s="28">
        <v>43777.125</v>
      </c>
      <c r="B2330" s="28">
        <v>43776.916666666664</v>
      </c>
      <c r="C2330">
        <v>34964545</v>
      </c>
      <c r="D2330" t="s">
        <v>233</v>
      </c>
      <c r="G2330" t="s">
        <v>234</v>
      </c>
      <c r="I2330">
        <v>23.29</v>
      </c>
      <c r="J2330">
        <v>24.307753999999999</v>
      </c>
      <c r="K2330">
        <v>0.90993599999999997</v>
      </c>
      <c r="L2330">
        <v>0.106151</v>
      </c>
      <c r="M2330" t="b">
        <v>1</v>
      </c>
      <c r="N2330">
        <v>1</v>
      </c>
    </row>
    <row r="2331" spans="1:14">
      <c r="A2331" s="28">
        <v>43777.166666666664</v>
      </c>
      <c r="B2331" s="28">
        <v>43776.958333333336</v>
      </c>
      <c r="C2331">
        <v>34964545</v>
      </c>
      <c r="D2331" t="s">
        <v>233</v>
      </c>
      <c r="G2331" t="s">
        <v>234</v>
      </c>
      <c r="I2331">
        <v>21.93</v>
      </c>
      <c r="J2331">
        <v>22.129384999999999</v>
      </c>
      <c r="K2331">
        <v>6.3362000000000002E-2</v>
      </c>
      <c r="L2331">
        <v>0.13852300000000001</v>
      </c>
      <c r="M2331" t="b">
        <v>1</v>
      </c>
      <c r="N2331">
        <v>1</v>
      </c>
    </row>
    <row r="2332" spans="1:14">
      <c r="A2332" s="28">
        <v>43777.208333333336</v>
      </c>
      <c r="B2332" s="28">
        <v>43777</v>
      </c>
      <c r="C2332">
        <v>34964545</v>
      </c>
      <c r="D2332" t="s">
        <v>233</v>
      </c>
      <c r="G2332" t="s">
        <v>234</v>
      </c>
      <c r="I2332">
        <v>22.21</v>
      </c>
      <c r="J2332">
        <v>22.707616000000002</v>
      </c>
      <c r="K2332">
        <v>0.36974699999999999</v>
      </c>
      <c r="L2332">
        <v>0.12370299999999999</v>
      </c>
      <c r="M2332" t="b">
        <v>1</v>
      </c>
      <c r="N2332">
        <v>1</v>
      </c>
    </row>
    <row r="2333" spans="1:14">
      <c r="A2333" s="28">
        <v>43777.25</v>
      </c>
      <c r="B2333" s="28">
        <v>43777.041666666664</v>
      </c>
      <c r="C2333">
        <v>34964545</v>
      </c>
      <c r="D2333" t="s">
        <v>233</v>
      </c>
      <c r="G2333" t="s">
        <v>234</v>
      </c>
      <c r="I2333">
        <v>21.55</v>
      </c>
      <c r="J2333">
        <v>22.12303</v>
      </c>
      <c r="K2333">
        <v>0.50027100000000002</v>
      </c>
      <c r="L2333">
        <v>7.6924999999999993E-2</v>
      </c>
      <c r="M2333" t="b">
        <v>1</v>
      </c>
      <c r="N2333">
        <v>1</v>
      </c>
    </row>
    <row r="2334" spans="1:14">
      <c r="A2334" s="28">
        <v>43777.291666666664</v>
      </c>
      <c r="B2334" s="28">
        <v>43777.083333333336</v>
      </c>
      <c r="C2334">
        <v>34964545</v>
      </c>
      <c r="D2334" t="s">
        <v>233</v>
      </c>
      <c r="G2334" t="s">
        <v>234</v>
      </c>
      <c r="I2334">
        <v>21.17</v>
      </c>
      <c r="J2334">
        <v>21.611298999999999</v>
      </c>
      <c r="K2334">
        <v>0.37968400000000002</v>
      </c>
      <c r="L2334">
        <v>6.4115000000000005E-2</v>
      </c>
      <c r="M2334" t="b">
        <v>1</v>
      </c>
      <c r="N2334">
        <v>1</v>
      </c>
    </row>
    <row r="2335" spans="1:14">
      <c r="A2335" s="28">
        <v>43777.333333333336</v>
      </c>
      <c r="B2335" s="28">
        <v>43777.125</v>
      </c>
      <c r="C2335">
        <v>34964545</v>
      </c>
      <c r="D2335" t="s">
        <v>233</v>
      </c>
      <c r="G2335" t="s">
        <v>234</v>
      </c>
      <c r="I2335">
        <v>22.07</v>
      </c>
      <c r="J2335">
        <v>23.015602999999999</v>
      </c>
      <c r="K2335">
        <v>0.85881399999999997</v>
      </c>
      <c r="L2335">
        <v>9.0121999999999994E-2</v>
      </c>
      <c r="M2335" t="b">
        <v>1</v>
      </c>
      <c r="N2335">
        <v>1</v>
      </c>
    </row>
    <row r="2336" spans="1:14">
      <c r="A2336" s="28">
        <v>43777.375</v>
      </c>
      <c r="B2336" s="28">
        <v>43777.166666666664</v>
      </c>
      <c r="C2336">
        <v>34964545</v>
      </c>
      <c r="D2336" t="s">
        <v>233</v>
      </c>
      <c r="G2336" t="s">
        <v>234</v>
      </c>
      <c r="I2336">
        <v>23.01</v>
      </c>
      <c r="J2336">
        <v>23.976033999999999</v>
      </c>
      <c r="K2336">
        <v>0.86887499999999995</v>
      </c>
      <c r="L2336">
        <v>0.102159</v>
      </c>
      <c r="M2336" t="b">
        <v>1</v>
      </c>
      <c r="N2336">
        <v>1</v>
      </c>
    </row>
    <row r="2337" spans="1:14">
      <c r="A2337" s="28">
        <v>43777.416666666664</v>
      </c>
      <c r="B2337" s="28">
        <v>43777.208333333336</v>
      </c>
      <c r="C2337">
        <v>34964545</v>
      </c>
      <c r="D2337" t="s">
        <v>233</v>
      </c>
      <c r="G2337" t="s">
        <v>234</v>
      </c>
      <c r="I2337">
        <v>25.61</v>
      </c>
      <c r="J2337">
        <v>27.047270000000001</v>
      </c>
      <c r="K2337">
        <v>1.3089360000000001</v>
      </c>
      <c r="L2337">
        <v>0.128334</v>
      </c>
      <c r="M2337" t="b">
        <v>1</v>
      </c>
      <c r="N2337">
        <v>1</v>
      </c>
    </row>
    <row r="2338" spans="1:14">
      <c r="A2338" s="28">
        <v>43777.458333333336</v>
      </c>
      <c r="B2338" s="28">
        <v>43777.25</v>
      </c>
      <c r="C2338">
        <v>34964545</v>
      </c>
      <c r="D2338" t="s">
        <v>233</v>
      </c>
      <c r="G2338" t="s">
        <v>234</v>
      </c>
      <c r="I2338">
        <v>30.26</v>
      </c>
      <c r="J2338">
        <v>30.391545000000001</v>
      </c>
      <c r="K2338">
        <v>-6.3904000000000002E-2</v>
      </c>
      <c r="L2338">
        <v>0.19711600000000001</v>
      </c>
      <c r="M2338" t="b">
        <v>1</v>
      </c>
      <c r="N2338">
        <v>1</v>
      </c>
    </row>
    <row r="2339" spans="1:14">
      <c r="A2339" s="28">
        <v>43777.5</v>
      </c>
      <c r="B2339" s="28">
        <v>43777.291666666664</v>
      </c>
      <c r="C2339">
        <v>34964545</v>
      </c>
      <c r="D2339" t="s">
        <v>233</v>
      </c>
      <c r="G2339" t="s">
        <v>234</v>
      </c>
      <c r="I2339">
        <v>31.77</v>
      </c>
      <c r="J2339">
        <v>32.597932999999998</v>
      </c>
      <c r="K2339">
        <v>0.65100400000000003</v>
      </c>
      <c r="L2339">
        <v>0.18026300000000001</v>
      </c>
      <c r="M2339" t="b">
        <v>1</v>
      </c>
      <c r="N2339">
        <v>1</v>
      </c>
    </row>
    <row r="2340" spans="1:14">
      <c r="A2340" s="28">
        <v>43777.541666666664</v>
      </c>
      <c r="B2340" s="28">
        <v>43777.333333333336</v>
      </c>
      <c r="C2340">
        <v>34964545</v>
      </c>
      <c r="D2340" t="s">
        <v>233</v>
      </c>
      <c r="G2340" t="s">
        <v>234</v>
      </c>
      <c r="I2340">
        <v>31.31</v>
      </c>
      <c r="J2340">
        <v>34.370978000000001</v>
      </c>
      <c r="K2340">
        <v>3.0168550000000001</v>
      </c>
      <c r="L2340">
        <v>3.9956999999999999E-2</v>
      </c>
      <c r="M2340" t="b">
        <v>1</v>
      </c>
      <c r="N2340">
        <v>1</v>
      </c>
    </row>
    <row r="2341" spans="1:14">
      <c r="A2341" s="28">
        <v>43777.583333333336</v>
      </c>
      <c r="B2341" s="28">
        <v>43777.375</v>
      </c>
      <c r="C2341">
        <v>34964545</v>
      </c>
      <c r="D2341" t="s">
        <v>233</v>
      </c>
      <c r="G2341" t="s">
        <v>234</v>
      </c>
      <c r="I2341">
        <v>29</v>
      </c>
      <c r="J2341">
        <v>31.839068000000001</v>
      </c>
      <c r="K2341">
        <v>2.8845239999999999</v>
      </c>
      <c r="L2341">
        <v>-4.5456000000000003E-2</v>
      </c>
      <c r="M2341" t="b">
        <v>1</v>
      </c>
      <c r="N2341">
        <v>1</v>
      </c>
    </row>
    <row r="2342" spans="1:14">
      <c r="A2342" s="28">
        <v>43777.625</v>
      </c>
      <c r="B2342" s="28">
        <v>43777.416666666664</v>
      </c>
      <c r="C2342">
        <v>34964545</v>
      </c>
      <c r="D2342" t="s">
        <v>233</v>
      </c>
      <c r="G2342" t="s">
        <v>234</v>
      </c>
      <c r="I2342">
        <v>27.55</v>
      </c>
      <c r="J2342">
        <v>29.174547</v>
      </c>
      <c r="K2342">
        <v>1.6305019999999999</v>
      </c>
      <c r="L2342">
        <v>-1.0121E-2</v>
      </c>
      <c r="M2342" t="b">
        <v>1</v>
      </c>
      <c r="N2342">
        <v>1</v>
      </c>
    </row>
    <row r="2343" spans="1:14">
      <c r="A2343" s="28">
        <v>43777.666666666664</v>
      </c>
      <c r="B2343" s="28">
        <v>43777.458333333336</v>
      </c>
      <c r="C2343">
        <v>34964545</v>
      </c>
      <c r="D2343" t="s">
        <v>233</v>
      </c>
      <c r="G2343" t="s">
        <v>234</v>
      </c>
      <c r="I2343">
        <v>26.54</v>
      </c>
      <c r="J2343">
        <v>27.84796</v>
      </c>
      <c r="K2343">
        <v>1.3132140000000001</v>
      </c>
      <c r="L2343">
        <v>-4.4209999999999996E-3</v>
      </c>
      <c r="M2343" t="b">
        <v>1</v>
      </c>
      <c r="N2343">
        <v>1</v>
      </c>
    </row>
    <row r="2344" spans="1:14">
      <c r="A2344" s="28">
        <v>43777.708333333336</v>
      </c>
      <c r="B2344" s="28">
        <v>43777.5</v>
      </c>
      <c r="C2344">
        <v>34964545</v>
      </c>
      <c r="D2344" t="s">
        <v>233</v>
      </c>
      <c r="G2344" t="s">
        <v>234</v>
      </c>
      <c r="I2344">
        <v>25.82</v>
      </c>
      <c r="J2344">
        <v>27.583037000000001</v>
      </c>
      <c r="K2344">
        <v>1.824727</v>
      </c>
      <c r="L2344">
        <v>-6.2522999999999995E-2</v>
      </c>
      <c r="M2344" t="b">
        <v>1</v>
      </c>
      <c r="N2344">
        <v>1</v>
      </c>
    </row>
    <row r="2345" spans="1:14">
      <c r="A2345" s="28">
        <v>43777.75</v>
      </c>
      <c r="B2345" s="28">
        <v>43777.541666666664</v>
      </c>
      <c r="C2345">
        <v>34964545</v>
      </c>
      <c r="D2345" t="s">
        <v>233</v>
      </c>
      <c r="G2345" t="s">
        <v>234</v>
      </c>
      <c r="I2345">
        <v>25.13</v>
      </c>
      <c r="J2345">
        <v>25.884394</v>
      </c>
      <c r="K2345">
        <v>0.82794699999999999</v>
      </c>
      <c r="L2345">
        <v>-7.5219999999999995E-2</v>
      </c>
      <c r="M2345" t="b">
        <v>1</v>
      </c>
      <c r="N2345">
        <v>1</v>
      </c>
    </row>
    <row r="2346" spans="1:14">
      <c r="A2346" s="28">
        <v>43777.791666666664</v>
      </c>
      <c r="B2346" s="28">
        <v>43777.583333333336</v>
      </c>
      <c r="C2346">
        <v>34964545</v>
      </c>
      <c r="D2346" t="s">
        <v>233</v>
      </c>
      <c r="G2346" t="s">
        <v>234</v>
      </c>
      <c r="I2346">
        <v>25.65</v>
      </c>
      <c r="J2346">
        <v>26.936941999999998</v>
      </c>
      <c r="K2346">
        <v>1.2699400000000001</v>
      </c>
      <c r="L2346">
        <v>2.2001E-2</v>
      </c>
      <c r="M2346" t="b">
        <v>1</v>
      </c>
      <c r="N2346">
        <v>1</v>
      </c>
    </row>
    <row r="2347" spans="1:14">
      <c r="A2347" s="28">
        <v>43777.833333333336</v>
      </c>
      <c r="B2347" s="28">
        <v>43777.625</v>
      </c>
      <c r="C2347">
        <v>34964545</v>
      </c>
      <c r="D2347" t="s">
        <v>233</v>
      </c>
      <c r="G2347" t="s">
        <v>234</v>
      </c>
      <c r="I2347">
        <v>27.95</v>
      </c>
      <c r="J2347">
        <v>30.428550999999999</v>
      </c>
      <c r="K2347">
        <v>2.2924669999999998</v>
      </c>
      <c r="L2347">
        <v>0.186084</v>
      </c>
      <c r="M2347" t="b">
        <v>1</v>
      </c>
      <c r="N2347">
        <v>1</v>
      </c>
    </row>
    <row r="2348" spans="1:14">
      <c r="A2348" s="28">
        <v>43777.875</v>
      </c>
      <c r="B2348" s="28">
        <v>43777.666666666664</v>
      </c>
      <c r="C2348">
        <v>34964545</v>
      </c>
      <c r="D2348" t="s">
        <v>233</v>
      </c>
      <c r="G2348" t="s">
        <v>234</v>
      </c>
      <c r="I2348">
        <v>27.39</v>
      </c>
      <c r="J2348">
        <v>28.594956</v>
      </c>
      <c r="K2348">
        <v>0.88444299999999998</v>
      </c>
      <c r="L2348">
        <v>0.31634600000000002</v>
      </c>
      <c r="M2348" t="b">
        <v>1</v>
      </c>
      <c r="N2348">
        <v>1</v>
      </c>
    </row>
    <row r="2349" spans="1:14">
      <c r="A2349" s="28">
        <v>43777.916666666664</v>
      </c>
      <c r="B2349" s="28">
        <v>43777.708333333336</v>
      </c>
      <c r="C2349">
        <v>34964545</v>
      </c>
      <c r="D2349" t="s">
        <v>233</v>
      </c>
      <c r="G2349" t="s">
        <v>234</v>
      </c>
      <c r="I2349">
        <v>35.92</v>
      </c>
      <c r="J2349">
        <v>35.559624999999997</v>
      </c>
      <c r="K2349">
        <v>-0.69290200000000002</v>
      </c>
      <c r="L2349">
        <v>0.33252700000000002</v>
      </c>
      <c r="M2349" t="b">
        <v>1</v>
      </c>
      <c r="N2349">
        <v>1</v>
      </c>
    </row>
    <row r="2350" spans="1:14">
      <c r="A2350" s="28">
        <v>43777.958333333336</v>
      </c>
      <c r="B2350" s="28">
        <v>43777.75</v>
      </c>
      <c r="C2350">
        <v>34964545</v>
      </c>
      <c r="D2350" t="s">
        <v>233</v>
      </c>
      <c r="G2350" t="s">
        <v>234</v>
      </c>
      <c r="I2350">
        <v>31.8</v>
      </c>
      <c r="J2350">
        <v>33.775081999999998</v>
      </c>
      <c r="K2350">
        <v>1.7318610000000001</v>
      </c>
      <c r="L2350">
        <v>0.23905399999999999</v>
      </c>
      <c r="M2350" t="b">
        <v>1</v>
      </c>
      <c r="N2350">
        <v>1</v>
      </c>
    </row>
    <row r="2351" spans="1:14">
      <c r="A2351" s="28">
        <v>43778</v>
      </c>
      <c r="B2351" s="28">
        <v>43777.791666666664</v>
      </c>
      <c r="C2351">
        <v>34964545</v>
      </c>
      <c r="D2351" t="s">
        <v>233</v>
      </c>
      <c r="G2351" t="s">
        <v>234</v>
      </c>
      <c r="I2351">
        <v>28.76</v>
      </c>
      <c r="J2351">
        <v>32.847102</v>
      </c>
      <c r="K2351">
        <v>3.791118</v>
      </c>
      <c r="L2351">
        <v>0.29265099999999999</v>
      </c>
      <c r="M2351" t="b">
        <v>1</v>
      </c>
      <c r="N2351">
        <v>1</v>
      </c>
    </row>
    <row r="2352" spans="1:14">
      <c r="A2352" s="28">
        <v>43778.041666666664</v>
      </c>
      <c r="B2352" s="28">
        <v>43777.833333333336</v>
      </c>
      <c r="C2352">
        <v>34964545</v>
      </c>
      <c r="D2352" t="s">
        <v>233</v>
      </c>
      <c r="G2352" t="s">
        <v>234</v>
      </c>
      <c r="I2352">
        <v>28.66</v>
      </c>
      <c r="J2352">
        <v>32.498266000000001</v>
      </c>
      <c r="K2352">
        <v>3.468143</v>
      </c>
      <c r="L2352">
        <v>0.365956</v>
      </c>
      <c r="M2352" t="b">
        <v>1</v>
      </c>
      <c r="N2352">
        <v>1</v>
      </c>
    </row>
    <row r="2353" spans="1:14">
      <c r="A2353" s="28">
        <v>43778.083333333336</v>
      </c>
      <c r="B2353" s="28">
        <v>43777.875</v>
      </c>
      <c r="C2353">
        <v>34964545</v>
      </c>
      <c r="D2353" t="s">
        <v>233</v>
      </c>
      <c r="G2353" t="s">
        <v>234</v>
      </c>
      <c r="I2353">
        <v>45.22</v>
      </c>
      <c r="J2353">
        <v>60.486338000000003</v>
      </c>
      <c r="K2353">
        <v>14.521307999999999</v>
      </c>
      <c r="L2353">
        <v>0.744197</v>
      </c>
      <c r="M2353" t="b">
        <v>1</v>
      </c>
      <c r="N2353">
        <v>1</v>
      </c>
    </row>
    <row r="2354" spans="1:14">
      <c r="A2354" s="28">
        <v>43778.125</v>
      </c>
      <c r="B2354" s="28">
        <v>43777.916666666664</v>
      </c>
      <c r="C2354">
        <v>34964545</v>
      </c>
      <c r="D2354" t="s">
        <v>233</v>
      </c>
      <c r="G2354" t="s">
        <v>234</v>
      </c>
      <c r="I2354">
        <v>26.55</v>
      </c>
      <c r="J2354">
        <v>33.690218999999999</v>
      </c>
      <c r="K2354">
        <v>6.6636420000000003</v>
      </c>
      <c r="L2354">
        <v>0.48157699999999998</v>
      </c>
      <c r="M2354" t="b">
        <v>1</v>
      </c>
      <c r="N2354">
        <v>1</v>
      </c>
    </row>
    <row r="2355" spans="1:14">
      <c r="A2355" s="28">
        <v>43778.166666666664</v>
      </c>
      <c r="B2355" s="28">
        <v>43777.958333333336</v>
      </c>
      <c r="C2355">
        <v>34964545</v>
      </c>
      <c r="D2355" t="s">
        <v>233</v>
      </c>
      <c r="G2355" t="s">
        <v>234</v>
      </c>
      <c r="I2355">
        <v>23.95</v>
      </c>
      <c r="J2355">
        <v>26.291518</v>
      </c>
      <c r="K2355">
        <v>1.8825130000000001</v>
      </c>
      <c r="L2355">
        <v>0.45567200000000002</v>
      </c>
      <c r="M2355" t="b">
        <v>1</v>
      </c>
      <c r="N2355">
        <v>1</v>
      </c>
    </row>
    <row r="2356" spans="1:14">
      <c r="A2356" s="28">
        <v>43778.208333333336</v>
      </c>
      <c r="B2356" s="28">
        <v>43778</v>
      </c>
      <c r="C2356">
        <v>34964545</v>
      </c>
      <c r="D2356" t="s">
        <v>233</v>
      </c>
      <c r="G2356" t="s">
        <v>234</v>
      </c>
      <c r="I2356">
        <v>42.5</v>
      </c>
      <c r="J2356">
        <v>43.479177</v>
      </c>
      <c r="K2356">
        <v>0.16126799999999999</v>
      </c>
      <c r="L2356">
        <v>0.82040900000000005</v>
      </c>
      <c r="M2356" t="b">
        <v>1</v>
      </c>
      <c r="N2356">
        <v>1</v>
      </c>
    </row>
    <row r="2357" spans="1:14">
      <c r="A2357" s="28">
        <v>43778.25</v>
      </c>
      <c r="B2357" s="28">
        <v>43778.041666666664</v>
      </c>
      <c r="C2357">
        <v>34964545</v>
      </c>
      <c r="D2357" t="s">
        <v>233</v>
      </c>
      <c r="G2357" t="s">
        <v>234</v>
      </c>
      <c r="I2357">
        <v>27.17</v>
      </c>
      <c r="J2357">
        <v>29.695454999999999</v>
      </c>
      <c r="K2357">
        <v>2.0269189999999999</v>
      </c>
      <c r="L2357">
        <v>0.49436999999999998</v>
      </c>
      <c r="M2357" t="b">
        <v>1</v>
      </c>
      <c r="N2357">
        <v>1</v>
      </c>
    </row>
    <row r="2358" spans="1:14">
      <c r="A2358" s="28">
        <v>43778.291666666664</v>
      </c>
      <c r="B2358" s="28">
        <v>43778.083333333336</v>
      </c>
      <c r="C2358">
        <v>34964545</v>
      </c>
      <c r="D2358" t="s">
        <v>233</v>
      </c>
      <c r="G2358" t="s">
        <v>234</v>
      </c>
      <c r="I2358">
        <v>26.17</v>
      </c>
      <c r="J2358">
        <v>28.215589000000001</v>
      </c>
      <c r="K2358">
        <v>1.5716760000000001</v>
      </c>
      <c r="L2358">
        <v>0.472246</v>
      </c>
      <c r="M2358" t="b">
        <v>1</v>
      </c>
      <c r="N2358">
        <v>1</v>
      </c>
    </row>
    <row r="2359" spans="1:14">
      <c r="A2359" s="28">
        <v>43778.333333333336</v>
      </c>
      <c r="B2359" s="28">
        <v>43778.125</v>
      </c>
      <c r="C2359">
        <v>34964545</v>
      </c>
      <c r="D2359" t="s">
        <v>233</v>
      </c>
      <c r="G2359" t="s">
        <v>234</v>
      </c>
      <c r="I2359">
        <v>29.32</v>
      </c>
      <c r="J2359">
        <v>31.928222000000002</v>
      </c>
      <c r="K2359">
        <v>2.0880459999999998</v>
      </c>
      <c r="L2359">
        <v>0.52100900000000006</v>
      </c>
      <c r="M2359" t="b">
        <v>1</v>
      </c>
      <c r="N2359">
        <v>1</v>
      </c>
    </row>
    <row r="2360" spans="1:14">
      <c r="A2360" s="28">
        <v>43778.375</v>
      </c>
      <c r="B2360" s="28">
        <v>43778.166666666664</v>
      </c>
      <c r="C2360">
        <v>34964545</v>
      </c>
      <c r="D2360" t="s">
        <v>233</v>
      </c>
      <c r="G2360" t="s">
        <v>234</v>
      </c>
      <c r="I2360">
        <v>27.46</v>
      </c>
      <c r="J2360">
        <v>29.396044</v>
      </c>
      <c r="K2360">
        <v>1.461138</v>
      </c>
      <c r="L2360">
        <v>0.478238</v>
      </c>
      <c r="M2360" t="b">
        <v>1</v>
      </c>
      <c r="N2360">
        <v>1</v>
      </c>
    </row>
    <row r="2361" spans="1:14">
      <c r="A2361" s="28">
        <v>43778.416666666664</v>
      </c>
      <c r="B2361" s="28">
        <v>43778.208333333336</v>
      </c>
      <c r="C2361">
        <v>34964545</v>
      </c>
      <c r="D2361" t="s">
        <v>233</v>
      </c>
      <c r="G2361" t="s">
        <v>234</v>
      </c>
      <c r="I2361">
        <v>27.67</v>
      </c>
      <c r="J2361">
        <v>30.051006999999998</v>
      </c>
      <c r="K2361">
        <v>1.8444100000000001</v>
      </c>
      <c r="L2361">
        <v>0.53576400000000002</v>
      </c>
      <c r="M2361" t="b">
        <v>1</v>
      </c>
      <c r="N2361">
        <v>1</v>
      </c>
    </row>
    <row r="2362" spans="1:14">
      <c r="A2362" s="28">
        <v>43778.458333333336</v>
      </c>
      <c r="B2362" s="28">
        <v>43778.25</v>
      </c>
      <c r="C2362">
        <v>34964545</v>
      </c>
      <c r="D2362" t="s">
        <v>233</v>
      </c>
      <c r="G2362" t="s">
        <v>234</v>
      </c>
      <c r="I2362">
        <v>31.48</v>
      </c>
      <c r="J2362">
        <v>35.751978999999999</v>
      </c>
      <c r="K2362">
        <v>3.5985149999999999</v>
      </c>
      <c r="L2362">
        <v>0.66929700000000003</v>
      </c>
      <c r="M2362" t="b">
        <v>1</v>
      </c>
      <c r="N2362">
        <v>1</v>
      </c>
    </row>
    <row r="2363" spans="1:14">
      <c r="A2363" s="28">
        <v>43778.5</v>
      </c>
      <c r="B2363" s="28">
        <v>43778.291666666664</v>
      </c>
      <c r="C2363">
        <v>34964545</v>
      </c>
      <c r="D2363" t="s">
        <v>233</v>
      </c>
      <c r="G2363" t="s">
        <v>234</v>
      </c>
      <c r="I2363">
        <v>24.37</v>
      </c>
      <c r="J2363">
        <v>26.590371000000001</v>
      </c>
      <c r="K2363">
        <v>1.7381489999999999</v>
      </c>
      <c r="L2363">
        <v>0.48388799999999998</v>
      </c>
      <c r="M2363" t="b">
        <v>1</v>
      </c>
      <c r="N2363">
        <v>1</v>
      </c>
    </row>
    <row r="2364" spans="1:14">
      <c r="A2364" s="28">
        <v>43778.541666666664</v>
      </c>
      <c r="B2364" s="28">
        <v>43778.333333333336</v>
      </c>
      <c r="C2364">
        <v>34964545</v>
      </c>
      <c r="D2364" t="s">
        <v>233</v>
      </c>
      <c r="G2364" t="s">
        <v>234</v>
      </c>
      <c r="I2364">
        <v>28.45</v>
      </c>
      <c r="J2364">
        <v>29.409927</v>
      </c>
      <c r="K2364">
        <v>0.431259</v>
      </c>
      <c r="L2364">
        <v>0.53200199999999997</v>
      </c>
      <c r="M2364" t="b">
        <v>1</v>
      </c>
      <c r="N2364">
        <v>1</v>
      </c>
    </row>
    <row r="2365" spans="1:14">
      <c r="A2365" s="28">
        <v>43778.583333333336</v>
      </c>
      <c r="B2365" s="28">
        <v>43778.375</v>
      </c>
      <c r="C2365">
        <v>34964545</v>
      </c>
      <c r="D2365" t="s">
        <v>233</v>
      </c>
      <c r="G2365" t="s">
        <v>234</v>
      </c>
      <c r="I2365">
        <v>27.41</v>
      </c>
      <c r="J2365">
        <v>28.034548000000001</v>
      </c>
      <c r="K2365">
        <v>0.166547</v>
      </c>
      <c r="L2365">
        <v>0.463001</v>
      </c>
      <c r="M2365" t="b">
        <v>1</v>
      </c>
      <c r="N2365">
        <v>1</v>
      </c>
    </row>
    <row r="2366" spans="1:14">
      <c r="A2366" s="28">
        <v>43778.625</v>
      </c>
      <c r="B2366" s="28">
        <v>43778.416666666664</v>
      </c>
      <c r="C2366">
        <v>34964545</v>
      </c>
      <c r="D2366" t="s">
        <v>233</v>
      </c>
      <c r="G2366" t="s">
        <v>234</v>
      </c>
      <c r="I2366">
        <v>23.82</v>
      </c>
      <c r="J2366">
        <v>25.170297000000001</v>
      </c>
      <c r="K2366">
        <v>0.94448200000000004</v>
      </c>
      <c r="L2366">
        <v>0.40498200000000001</v>
      </c>
      <c r="M2366" t="b">
        <v>1</v>
      </c>
      <c r="N2366">
        <v>1</v>
      </c>
    </row>
    <row r="2367" spans="1:14">
      <c r="A2367" s="28">
        <v>43778.666666666664</v>
      </c>
      <c r="B2367" s="28">
        <v>43778.458333333336</v>
      </c>
      <c r="C2367">
        <v>34964545</v>
      </c>
      <c r="D2367" t="s">
        <v>233</v>
      </c>
      <c r="G2367" t="s">
        <v>234</v>
      </c>
      <c r="I2367">
        <v>25.24</v>
      </c>
      <c r="J2367">
        <v>26.780746000000001</v>
      </c>
      <c r="K2367">
        <v>1.163028</v>
      </c>
      <c r="L2367">
        <v>0.37688500000000003</v>
      </c>
      <c r="M2367" t="b">
        <v>1</v>
      </c>
      <c r="N2367">
        <v>1</v>
      </c>
    </row>
    <row r="2368" spans="1:14">
      <c r="A2368" s="28">
        <v>43778.708333333336</v>
      </c>
      <c r="B2368" s="28">
        <v>43778.5</v>
      </c>
      <c r="C2368">
        <v>34964545</v>
      </c>
      <c r="D2368" t="s">
        <v>233</v>
      </c>
      <c r="G2368" t="s">
        <v>234</v>
      </c>
      <c r="I2368">
        <v>23.19</v>
      </c>
      <c r="J2368">
        <v>24.411010000000001</v>
      </c>
      <c r="K2368">
        <v>0.84121000000000001</v>
      </c>
      <c r="L2368">
        <v>0.383967</v>
      </c>
      <c r="M2368" t="b">
        <v>1</v>
      </c>
      <c r="N2368">
        <v>1</v>
      </c>
    </row>
    <row r="2369" spans="1:14">
      <c r="A2369" s="28">
        <v>43778.75</v>
      </c>
      <c r="B2369" s="28">
        <v>43778.541666666664</v>
      </c>
      <c r="C2369">
        <v>34964545</v>
      </c>
      <c r="D2369" t="s">
        <v>233</v>
      </c>
      <c r="G2369" t="s">
        <v>234</v>
      </c>
      <c r="I2369">
        <v>21.95</v>
      </c>
      <c r="J2369">
        <v>23.407678000000001</v>
      </c>
      <c r="K2369">
        <v>1.109966</v>
      </c>
      <c r="L2369">
        <v>0.34937800000000002</v>
      </c>
      <c r="M2369" t="b">
        <v>1</v>
      </c>
      <c r="N2369">
        <v>1</v>
      </c>
    </row>
    <row r="2370" spans="1:14">
      <c r="A2370" s="28">
        <v>43778.791666666664</v>
      </c>
      <c r="B2370" s="28">
        <v>43778.583333333336</v>
      </c>
      <c r="C2370">
        <v>34964545</v>
      </c>
      <c r="D2370" t="s">
        <v>233</v>
      </c>
      <c r="G2370" t="s">
        <v>234</v>
      </c>
      <c r="I2370">
        <v>21.9</v>
      </c>
      <c r="J2370">
        <v>23.324949</v>
      </c>
      <c r="K2370">
        <v>1.0686059999999999</v>
      </c>
      <c r="L2370">
        <v>0.35800999999999999</v>
      </c>
      <c r="M2370" t="b">
        <v>1</v>
      </c>
      <c r="N2370">
        <v>1</v>
      </c>
    </row>
    <row r="2371" spans="1:14">
      <c r="A2371" s="28">
        <v>43778.833333333336</v>
      </c>
      <c r="B2371" s="28">
        <v>43778.625</v>
      </c>
      <c r="C2371">
        <v>34964545</v>
      </c>
      <c r="D2371" t="s">
        <v>233</v>
      </c>
      <c r="G2371" t="s">
        <v>234</v>
      </c>
      <c r="I2371">
        <v>23.63</v>
      </c>
      <c r="J2371">
        <v>25.292884000000001</v>
      </c>
      <c r="K2371">
        <v>1.2481070000000001</v>
      </c>
      <c r="L2371">
        <v>0.41644399999999998</v>
      </c>
      <c r="M2371" t="b">
        <v>1</v>
      </c>
      <c r="N2371">
        <v>1</v>
      </c>
    </row>
    <row r="2372" spans="1:14">
      <c r="A2372" s="28">
        <v>43778.875</v>
      </c>
      <c r="B2372" s="28">
        <v>43778.666666666664</v>
      </c>
      <c r="C2372">
        <v>34964545</v>
      </c>
      <c r="D2372" t="s">
        <v>233</v>
      </c>
      <c r="G2372" t="s">
        <v>234</v>
      </c>
      <c r="I2372">
        <v>25.68</v>
      </c>
      <c r="J2372">
        <v>26.910717999999999</v>
      </c>
      <c r="K2372">
        <v>0.70883600000000002</v>
      </c>
      <c r="L2372">
        <v>0.52354800000000001</v>
      </c>
      <c r="M2372" t="b">
        <v>1</v>
      </c>
      <c r="N2372">
        <v>1</v>
      </c>
    </row>
    <row r="2373" spans="1:14">
      <c r="A2373" s="28">
        <v>43778.916666666664</v>
      </c>
      <c r="B2373" s="28">
        <v>43778.708333333336</v>
      </c>
      <c r="C2373">
        <v>34964545</v>
      </c>
      <c r="D2373" t="s">
        <v>233</v>
      </c>
      <c r="G2373" t="s">
        <v>234</v>
      </c>
      <c r="I2373">
        <v>29.88</v>
      </c>
      <c r="J2373">
        <v>30.563282000000001</v>
      </c>
      <c r="K2373">
        <v>8.3987000000000006E-2</v>
      </c>
      <c r="L2373">
        <v>0.60429500000000003</v>
      </c>
      <c r="M2373" t="b">
        <v>1</v>
      </c>
      <c r="N2373">
        <v>1</v>
      </c>
    </row>
    <row r="2374" spans="1:14">
      <c r="A2374" s="28">
        <v>43778.958333333336</v>
      </c>
      <c r="B2374" s="28">
        <v>43778.75</v>
      </c>
      <c r="C2374">
        <v>34964545</v>
      </c>
      <c r="D2374" t="s">
        <v>233</v>
      </c>
      <c r="G2374" t="s">
        <v>234</v>
      </c>
      <c r="I2374">
        <v>25.23</v>
      </c>
      <c r="J2374">
        <v>26.217651</v>
      </c>
      <c r="K2374">
        <v>0.39461499999999999</v>
      </c>
      <c r="L2374">
        <v>0.59720300000000004</v>
      </c>
      <c r="M2374" t="b">
        <v>1</v>
      </c>
      <c r="N2374">
        <v>1</v>
      </c>
    </row>
    <row r="2375" spans="1:14">
      <c r="A2375" s="28">
        <v>43779</v>
      </c>
      <c r="B2375" s="28">
        <v>43778.791666666664</v>
      </c>
      <c r="C2375">
        <v>34964545</v>
      </c>
      <c r="D2375" t="s">
        <v>233</v>
      </c>
      <c r="G2375" t="s">
        <v>234</v>
      </c>
      <c r="I2375">
        <v>27.22</v>
      </c>
      <c r="J2375">
        <v>29.091197999999999</v>
      </c>
      <c r="K2375">
        <v>1.173762</v>
      </c>
      <c r="L2375">
        <v>0.70243500000000003</v>
      </c>
      <c r="M2375" t="b">
        <v>1</v>
      </c>
      <c r="N2375">
        <v>1</v>
      </c>
    </row>
    <row r="2376" spans="1:14">
      <c r="A2376" s="28">
        <v>43779.041666666664</v>
      </c>
      <c r="B2376" s="28">
        <v>43778.833333333336</v>
      </c>
      <c r="C2376">
        <v>34964545</v>
      </c>
      <c r="D2376" t="s">
        <v>233</v>
      </c>
      <c r="G2376" t="s">
        <v>234</v>
      </c>
      <c r="I2376">
        <v>29.2</v>
      </c>
      <c r="J2376">
        <v>30.125664</v>
      </c>
      <c r="K2376">
        <v>0.13560800000000001</v>
      </c>
      <c r="L2376">
        <v>0.79172200000000004</v>
      </c>
      <c r="M2376" t="b">
        <v>1</v>
      </c>
      <c r="N2376">
        <v>1</v>
      </c>
    </row>
    <row r="2377" spans="1:14">
      <c r="A2377" s="28">
        <v>43779.083333333336</v>
      </c>
      <c r="B2377" s="28">
        <v>43778.875</v>
      </c>
      <c r="C2377">
        <v>34964545</v>
      </c>
      <c r="D2377" t="s">
        <v>233</v>
      </c>
      <c r="G2377" t="s">
        <v>234</v>
      </c>
      <c r="I2377">
        <v>25.12</v>
      </c>
      <c r="J2377">
        <v>25.933848999999999</v>
      </c>
      <c r="K2377">
        <v>0.115881</v>
      </c>
      <c r="L2377">
        <v>0.70213400000000004</v>
      </c>
      <c r="M2377" t="b">
        <v>1</v>
      </c>
      <c r="N2377">
        <v>1</v>
      </c>
    </row>
    <row r="2378" spans="1:14">
      <c r="A2378" s="28">
        <v>43779.125</v>
      </c>
      <c r="B2378" s="28">
        <v>43778.916666666664</v>
      </c>
      <c r="C2378">
        <v>34964545</v>
      </c>
      <c r="D2378" t="s">
        <v>233</v>
      </c>
      <c r="G2378" t="s">
        <v>234</v>
      </c>
      <c r="I2378">
        <v>23.75</v>
      </c>
      <c r="J2378">
        <v>24.723386000000001</v>
      </c>
      <c r="K2378">
        <v>0.23807</v>
      </c>
      <c r="L2378">
        <v>0.73698200000000003</v>
      </c>
      <c r="M2378" t="b">
        <v>1</v>
      </c>
      <c r="N2378">
        <v>1</v>
      </c>
    </row>
    <row r="2379" spans="1:14">
      <c r="A2379" s="28">
        <v>43779.166666666664</v>
      </c>
      <c r="B2379" s="28">
        <v>43778.958333333336</v>
      </c>
      <c r="C2379">
        <v>34964545</v>
      </c>
      <c r="D2379" t="s">
        <v>233</v>
      </c>
      <c r="G2379" t="s">
        <v>234</v>
      </c>
      <c r="I2379">
        <v>23.74</v>
      </c>
      <c r="J2379">
        <v>24.527483</v>
      </c>
      <c r="K2379">
        <v>4.8333000000000001E-2</v>
      </c>
      <c r="L2379">
        <v>0.73498399999999997</v>
      </c>
      <c r="M2379" t="b">
        <v>1</v>
      </c>
      <c r="N2379">
        <v>1</v>
      </c>
    </row>
    <row r="2380" spans="1:14">
      <c r="A2380" s="28">
        <v>43779.208333333336</v>
      </c>
      <c r="B2380" s="28">
        <v>43779</v>
      </c>
      <c r="C2380">
        <v>34964545</v>
      </c>
      <c r="D2380" t="s">
        <v>233</v>
      </c>
      <c r="G2380" t="s">
        <v>234</v>
      </c>
      <c r="I2380">
        <v>22.97</v>
      </c>
      <c r="J2380">
        <v>23.566552000000001</v>
      </c>
      <c r="K2380">
        <v>1.1228E-2</v>
      </c>
      <c r="L2380">
        <v>0.58865599999999996</v>
      </c>
      <c r="M2380" t="b">
        <v>1</v>
      </c>
      <c r="N2380">
        <v>1</v>
      </c>
    </row>
    <row r="2381" spans="1:14">
      <c r="A2381" s="28">
        <v>43779.25</v>
      </c>
      <c r="B2381" s="28">
        <v>43779.041666666664</v>
      </c>
      <c r="C2381">
        <v>34964545</v>
      </c>
      <c r="D2381" t="s">
        <v>233</v>
      </c>
      <c r="G2381" t="s">
        <v>234</v>
      </c>
      <c r="I2381">
        <v>20.92</v>
      </c>
      <c r="J2381">
        <v>21.462766999999999</v>
      </c>
      <c r="K2381">
        <v>2.3001000000000001E-2</v>
      </c>
      <c r="L2381">
        <v>0.51809899999999998</v>
      </c>
      <c r="M2381" t="b">
        <v>1</v>
      </c>
      <c r="N2381">
        <v>1</v>
      </c>
    </row>
    <row r="2382" spans="1:14">
      <c r="A2382" s="28">
        <v>43779.291666666664</v>
      </c>
      <c r="B2382" s="28">
        <v>43779.083333333336</v>
      </c>
      <c r="C2382">
        <v>34964545</v>
      </c>
      <c r="D2382" t="s">
        <v>233</v>
      </c>
      <c r="G2382" t="s">
        <v>234</v>
      </c>
      <c r="I2382">
        <v>21.53</v>
      </c>
      <c r="J2382">
        <v>22.068988000000001</v>
      </c>
      <c r="K2382">
        <v>0</v>
      </c>
      <c r="L2382">
        <v>0.53815500000000005</v>
      </c>
      <c r="M2382" t="b">
        <v>1</v>
      </c>
      <c r="N2382">
        <v>1</v>
      </c>
    </row>
    <row r="2383" spans="1:14">
      <c r="A2383" s="28">
        <v>43779.333333333336</v>
      </c>
      <c r="B2383" s="28">
        <v>43779.125</v>
      </c>
      <c r="C2383">
        <v>34964545</v>
      </c>
      <c r="D2383" t="s">
        <v>233</v>
      </c>
      <c r="G2383" t="s">
        <v>234</v>
      </c>
      <c r="I2383">
        <v>21.83</v>
      </c>
      <c r="J2383">
        <v>22.409382000000001</v>
      </c>
      <c r="K2383">
        <v>0</v>
      </c>
      <c r="L2383">
        <v>0.58104900000000004</v>
      </c>
      <c r="M2383" t="b">
        <v>1</v>
      </c>
      <c r="N2383">
        <v>1</v>
      </c>
    </row>
    <row r="2384" spans="1:14">
      <c r="A2384" s="28">
        <v>43779.375</v>
      </c>
      <c r="B2384" s="28">
        <v>43779.166666666664</v>
      </c>
      <c r="C2384">
        <v>34964545</v>
      </c>
      <c r="D2384" t="s">
        <v>233</v>
      </c>
      <c r="G2384" t="s">
        <v>234</v>
      </c>
      <c r="I2384">
        <v>21.8</v>
      </c>
      <c r="J2384">
        <v>22.555823</v>
      </c>
      <c r="K2384">
        <v>0.15001900000000001</v>
      </c>
      <c r="L2384">
        <v>0.60330399999999995</v>
      </c>
      <c r="M2384" t="b">
        <v>1</v>
      </c>
      <c r="N2384">
        <v>1</v>
      </c>
    </row>
    <row r="2385" spans="1:14">
      <c r="A2385" s="28">
        <v>43779.416666666664</v>
      </c>
      <c r="B2385" s="28">
        <v>43779.208333333336</v>
      </c>
      <c r="C2385">
        <v>34964545</v>
      </c>
      <c r="D2385" t="s">
        <v>233</v>
      </c>
      <c r="G2385" t="s">
        <v>234</v>
      </c>
      <c r="I2385">
        <v>26.09</v>
      </c>
      <c r="J2385">
        <v>27.344442000000001</v>
      </c>
      <c r="K2385">
        <v>0.51848000000000005</v>
      </c>
      <c r="L2385">
        <v>0.731796</v>
      </c>
      <c r="M2385" t="b">
        <v>1</v>
      </c>
      <c r="N2385">
        <v>1</v>
      </c>
    </row>
    <row r="2386" spans="1:14">
      <c r="A2386" s="28">
        <v>43779.458333333336</v>
      </c>
      <c r="B2386" s="28">
        <v>43779.25</v>
      </c>
      <c r="C2386">
        <v>34964545</v>
      </c>
      <c r="D2386" t="s">
        <v>233</v>
      </c>
      <c r="G2386" t="s">
        <v>234</v>
      </c>
      <c r="I2386">
        <v>22.57</v>
      </c>
      <c r="J2386">
        <v>23.792401999999999</v>
      </c>
      <c r="K2386">
        <v>0.58337099999999997</v>
      </c>
      <c r="L2386">
        <v>0.63736400000000004</v>
      </c>
      <c r="M2386" t="b">
        <v>1</v>
      </c>
      <c r="N2386">
        <v>1</v>
      </c>
    </row>
    <row r="2387" spans="1:14">
      <c r="A2387" s="28">
        <v>43779.5</v>
      </c>
      <c r="B2387" s="28">
        <v>43779.291666666664</v>
      </c>
      <c r="C2387">
        <v>34964545</v>
      </c>
      <c r="D2387" t="s">
        <v>233</v>
      </c>
      <c r="G2387" t="s">
        <v>234</v>
      </c>
      <c r="I2387">
        <v>23.1</v>
      </c>
      <c r="J2387">
        <v>24.103503</v>
      </c>
      <c r="K2387">
        <v>0.33546700000000002</v>
      </c>
      <c r="L2387">
        <v>0.66386999999999996</v>
      </c>
      <c r="M2387" t="b">
        <v>1</v>
      </c>
      <c r="N2387">
        <v>1</v>
      </c>
    </row>
    <row r="2388" spans="1:14">
      <c r="A2388" s="28">
        <v>43779.541666666664</v>
      </c>
      <c r="B2388" s="28">
        <v>43779.333333333336</v>
      </c>
      <c r="C2388">
        <v>34964545</v>
      </c>
      <c r="D2388" t="s">
        <v>233</v>
      </c>
      <c r="G2388" t="s">
        <v>234</v>
      </c>
      <c r="I2388">
        <v>21.59</v>
      </c>
      <c r="J2388">
        <v>22.56888</v>
      </c>
      <c r="K2388">
        <v>0.471354</v>
      </c>
      <c r="L2388">
        <v>0.50585899999999995</v>
      </c>
      <c r="M2388" t="b">
        <v>1</v>
      </c>
      <c r="N2388">
        <v>1</v>
      </c>
    </row>
    <row r="2389" spans="1:14">
      <c r="A2389" s="28">
        <v>43779.583333333336</v>
      </c>
      <c r="B2389" s="28">
        <v>43779.375</v>
      </c>
      <c r="C2389">
        <v>34964545</v>
      </c>
      <c r="D2389" t="s">
        <v>233</v>
      </c>
      <c r="G2389" t="s">
        <v>234</v>
      </c>
      <c r="I2389">
        <v>21.51</v>
      </c>
      <c r="J2389">
        <v>22.068194999999999</v>
      </c>
      <c r="K2389">
        <v>0.14081099999999999</v>
      </c>
      <c r="L2389">
        <v>0.41738399999999998</v>
      </c>
      <c r="M2389" t="b">
        <v>1</v>
      </c>
      <c r="N2389">
        <v>1</v>
      </c>
    </row>
    <row r="2390" spans="1:14">
      <c r="A2390" s="28">
        <v>43779.625</v>
      </c>
      <c r="B2390" s="28">
        <v>43779.416666666664</v>
      </c>
      <c r="C2390">
        <v>34964545</v>
      </c>
      <c r="D2390" t="s">
        <v>233</v>
      </c>
      <c r="G2390" t="s">
        <v>234</v>
      </c>
      <c r="I2390">
        <v>21.19</v>
      </c>
      <c r="J2390">
        <v>21.435966000000001</v>
      </c>
      <c r="K2390">
        <v>-2.4305E-2</v>
      </c>
      <c r="L2390">
        <v>0.26860499999999998</v>
      </c>
      <c r="M2390" t="b">
        <v>1</v>
      </c>
      <c r="N2390">
        <v>1</v>
      </c>
    </row>
    <row r="2391" spans="1:14">
      <c r="A2391" s="28">
        <v>43779.666666666664</v>
      </c>
      <c r="B2391" s="28">
        <v>43779.458333333336</v>
      </c>
      <c r="C2391">
        <v>34964545</v>
      </c>
      <c r="D2391" t="s">
        <v>233</v>
      </c>
      <c r="G2391" t="s">
        <v>234</v>
      </c>
      <c r="I2391">
        <v>20.440000000000001</v>
      </c>
      <c r="J2391">
        <v>20.592765</v>
      </c>
      <c r="K2391">
        <v>-1.3757E-2</v>
      </c>
      <c r="L2391">
        <v>0.17068900000000001</v>
      </c>
      <c r="M2391" t="b">
        <v>1</v>
      </c>
      <c r="N2391">
        <v>1</v>
      </c>
    </row>
    <row r="2392" spans="1:14">
      <c r="A2392" s="28">
        <v>43779.708333333336</v>
      </c>
      <c r="B2392" s="28">
        <v>43779.5</v>
      </c>
      <c r="C2392">
        <v>34964545</v>
      </c>
      <c r="D2392" t="s">
        <v>233</v>
      </c>
      <c r="G2392" t="s">
        <v>234</v>
      </c>
      <c r="I2392">
        <v>20.97</v>
      </c>
      <c r="J2392">
        <v>21.129045000000001</v>
      </c>
      <c r="K2392">
        <v>-2.2200999999999999E-2</v>
      </c>
      <c r="L2392">
        <v>0.18124699999999999</v>
      </c>
      <c r="M2392" t="b">
        <v>1</v>
      </c>
      <c r="N2392">
        <v>1</v>
      </c>
    </row>
    <row r="2393" spans="1:14">
      <c r="A2393" s="28">
        <v>43779.75</v>
      </c>
      <c r="B2393" s="28">
        <v>43779.541666666664</v>
      </c>
      <c r="C2393">
        <v>34964545</v>
      </c>
      <c r="D2393" t="s">
        <v>233</v>
      </c>
      <c r="G2393" t="s">
        <v>234</v>
      </c>
      <c r="I2393">
        <v>21.64</v>
      </c>
      <c r="J2393">
        <v>21.835999999999999</v>
      </c>
      <c r="K2393">
        <v>-2.4399999999999999E-4</v>
      </c>
      <c r="L2393">
        <v>0.193744</v>
      </c>
      <c r="M2393" t="b">
        <v>1</v>
      </c>
      <c r="N2393">
        <v>1</v>
      </c>
    </row>
    <row r="2394" spans="1:14">
      <c r="A2394" s="28">
        <v>43779.791666666664</v>
      </c>
      <c r="B2394" s="28">
        <v>43779.583333333336</v>
      </c>
      <c r="C2394">
        <v>34964545</v>
      </c>
      <c r="D2394" t="s">
        <v>233</v>
      </c>
      <c r="G2394" t="s">
        <v>234</v>
      </c>
      <c r="I2394">
        <v>20.41</v>
      </c>
      <c r="J2394">
        <v>20.555876000000001</v>
      </c>
      <c r="K2394">
        <v>-3.8303999999999998E-2</v>
      </c>
      <c r="L2394">
        <v>0.18334700000000001</v>
      </c>
      <c r="M2394" t="b">
        <v>1</v>
      </c>
      <c r="N2394">
        <v>1</v>
      </c>
    </row>
    <row r="2395" spans="1:14">
      <c r="A2395" s="28">
        <v>43779.833333333336</v>
      </c>
      <c r="B2395" s="28">
        <v>43779.625</v>
      </c>
      <c r="C2395">
        <v>34964545</v>
      </c>
      <c r="D2395" t="s">
        <v>233</v>
      </c>
      <c r="G2395" t="s">
        <v>234</v>
      </c>
      <c r="I2395">
        <v>21.61</v>
      </c>
      <c r="J2395">
        <v>21.887756</v>
      </c>
      <c r="K2395">
        <v>5.5677999999999998E-2</v>
      </c>
      <c r="L2395">
        <v>0.220412</v>
      </c>
      <c r="M2395" t="b">
        <v>1</v>
      </c>
      <c r="N2395">
        <v>1</v>
      </c>
    </row>
    <row r="2396" spans="1:14">
      <c r="A2396" s="28">
        <v>43779.875</v>
      </c>
      <c r="B2396" s="28">
        <v>43779.666666666664</v>
      </c>
      <c r="C2396">
        <v>34964545</v>
      </c>
      <c r="D2396" t="s">
        <v>233</v>
      </c>
      <c r="G2396" t="s">
        <v>234</v>
      </c>
      <c r="I2396">
        <v>22.74</v>
      </c>
      <c r="J2396">
        <v>23.275803</v>
      </c>
      <c r="K2396">
        <v>0.28006900000000001</v>
      </c>
      <c r="L2396">
        <v>0.25906800000000002</v>
      </c>
      <c r="M2396" t="b">
        <v>1</v>
      </c>
      <c r="N2396">
        <v>1</v>
      </c>
    </row>
    <row r="2397" spans="1:14">
      <c r="A2397" s="28">
        <v>43779.916666666664</v>
      </c>
      <c r="B2397" s="28">
        <v>43779.708333333336</v>
      </c>
      <c r="C2397">
        <v>34964545</v>
      </c>
      <c r="D2397" t="s">
        <v>233</v>
      </c>
      <c r="G2397" t="s">
        <v>234</v>
      </c>
      <c r="I2397">
        <v>26.27</v>
      </c>
      <c r="J2397">
        <v>26.668876999999998</v>
      </c>
      <c r="K2397">
        <v>0.184945</v>
      </c>
      <c r="L2397">
        <v>0.21476500000000001</v>
      </c>
      <c r="M2397" t="b">
        <v>1</v>
      </c>
      <c r="N2397">
        <v>1</v>
      </c>
    </row>
    <row r="2398" spans="1:14">
      <c r="A2398" s="28">
        <v>43779.958333333336</v>
      </c>
      <c r="B2398" s="28">
        <v>43779.75</v>
      </c>
      <c r="C2398">
        <v>34964545</v>
      </c>
      <c r="D2398" t="s">
        <v>233</v>
      </c>
      <c r="G2398" t="s">
        <v>234</v>
      </c>
      <c r="I2398">
        <v>24.33</v>
      </c>
      <c r="J2398">
        <v>24.584118</v>
      </c>
      <c r="K2398">
        <v>5.5127000000000002E-2</v>
      </c>
      <c r="L2398">
        <v>0.202325</v>
      </c>
      <c r="M2398" t="b">
        <v>1</v>
      </c>
      <c r="N2398">
        <v>1</v>
      </c>
    </row>
    <row r="2399" spans="1:14">
      <c r="A2399" s="28">
        <v>43780</v>
      </c>
      <c r="B2399" s="28">
        <v>43779.791666666664</v>
      </c>
      <c r="C2399">
        <v>34964545</v>
      </c>
      <c r="D2399" t="s">
        <v>233</v>
      </c>
      <c r="G2399" t="s">
        <v>234</v>
      </c>
      <c r="I2399">
        <v>23.18</v>
      </c>
      <c r="J2399">
        <v>23.422934000000001</v>
      </c>
      <c r="K2399">
        <v>1.6976999999999999E-2</v>
      </c>
      <c r="L2399">
        <v>0.22345699999999999</v>
      </c>
      <c r="M2399" t="b">
        <v>1</v>
      </c>
      <c r="N2399">
        <v>1</v>
      </c>
    </row>
    <row r="2400" spans="1:14">
      <c r="A2400" s="28">
        <v>43780.041666666664</v>
      </c>
      <c r="B2400" s="28">
        <v>43779.833333333336</v>
      </c>
      <c r="C2400">
        <v>34964545</v>
      </c>
      <c r="D2400" t="s">
        <v>233</v>
      </c>
      <c r="G2400" t="s">
        <v>234</v>
      </c>
      <c r="I2400">
        <v>22.61</v>
      </c>
      <c r="J2400">
        <v>23.095383000000002</v>
      </c>
      <c r="K2400">
        <v>0.21018600000000001</v>
      </c>
      <c r="L2400">
        <v>0.27102999999999999</v>
      </c>
      <c r="M2400" t="b">
        <v>1</v>
      </c>
      <c r="N2400">
        <v>1</v>
      </c>
    </row>
    <row r="2401" spans="1:14">
      <c r="A2401" s="28">
        <v>43780.083333333336</v>
      </c>
      <c r="B2401" s="28">
        <v>43779.875</v>
      </c>
      <c r="C2401">
        <v>34964545</v>
      </c>
      <c r="D2401" t="s">
        <v>233</v>
      </c>
      <c r="G2401" t="s">
        <v>234</v>
      </c>
      <c r="I2401">
        <v>19.940000000000001</v>
      </c>
      <c r="J2401">
        <v>20.380126000000001</v>
      </c>
      <c r="K2401">
        <v>0.21493799999999999</v>
      </c>
      <c r="L2401">
        <v>0.223521</v>
      </c>
      <c r="M2401" t="b">
        <v>1</v>
      </c>
      <c r="N2401">
        <v>1</v>
      </c>
    </row>
    <row r="2402" spans="1:14">
      <c r="A2402" s="28">
        <v>43780.125</v>
      </c>
      <c r="B2402" s="28">
        <v>43779.916666666664</v>
      </c>
      <c r="C2402">
        <v>34964545</v>
      </c>
      <c r="D2402" t="s">
        <v>233</v>
      </c>
      <c r="G2402" t="s">
        <v>234</v>
      </c>
      <c r="I2402">
        <v>17.940000000000001</v>
      </c>
      <c r="J2402">
        <v>19.015488999999999</v>
      </c>
      <c r="K2402">
        <v>0.86863100000000004</v>
      </c>
      <c r="L2402">
        <v>0.21185799999999999</v>
      </c>
      <c r="M2402" t="b">
        <v>1</v>
      </c>
      <c r="N2402">
        <v>1</v>
      </c>
    </row>
    <row r="2403" spans="1:14">
      <c r="A2403" s="28">
        <v>43780.166666666664</v>
      </c>
      <c r="B2403" s="28">
        <v>43779.958333333336</v>
      </c>
      <c r="C2403">
        <v>34964545</v>
      </c>
      <c r="D2403" t="s">
        <v>233</v>
      </c>
      <c r="G2403" t="s">
        <v>234</v>
      </c>
      <c r="I2403">
        <v>19.309999999999999</v>
      </c>
      <c r="J2403">
        <v>19.561678000000001</v>
      </c>
      <c r="K2403">
        <v>4.5487E-2</v>
      </c>
      <c r="L2403">
        <v>0.20619100000000001</v>
      </c>
      <c r="M2403" t="b">
        <v>1</v>
      </c>
      <c r="N2403">
        <v>1</v>
      </c>
    </row>
    <row r="2404" spans="1:14">
      <c r="A2404" s="28">
        <v>43780.208333333336</v>
      </c>
      <c r="B2404" s="28">
        <v>43780</v>
      </c>
      <c r="C2404">
        <v>34964545</v>
      </c>
      <c r="D2404" t="s">
        <v>233</v>
      </c>
      <c r="G2404" t="s">
        <v>234</v>
      </c>
      <c r="I2404">
        <v>18.010000000000002</v>
      </c>
      <c r="J2404">
        <v>18.428675999999999</v>
      </c>
      <c r="K2404">
        <v>0.22070300000000001</v>
      </c>
      <c r="L2404">
        <v>0.19464000000000001</v>
      </c>
      <c r="M2404" t="b">
        <v>1</v>
      </c>
      <c r="N2404">
        <v>1</v>
      </c>
    </row>
    <row r="2405" spans="1:14">
      <c r="A2405" s="28">
        <v>43780.25</v>
      </c>
      <c r="B2405" s="28">
        <v>43780.041666666664</v>
      </c>
      <c r="C2405">
        <v>34964545</v>
      </c>
      <c r="D2405" t="s">
        <v>233</v>
      </c>
      <c r="G2405" t="s">
        <v>234</v>
      </c>
      <c r="I2405">
        <v>16.55</v>
      </c>
      <c r="J2405">
        <v>17.587751999999998</v>
      </c>
      <c r="K2405">
        <v>0.83662400000000003</v>
      </c>
      <c r="L2405">
        <v>0.200294</v>
      </c>
      <c r="M2405" t="b">
        <v>1</v>
      </c>
      <c r="N2405">
        <v>1</v>
      </c>
    </row>
    <row r="2406" spans="1:14">
      <c r="A2406" s="28">
        <v>43780.291666666664</v>
      </c>
      <c r="B2406" s="28">
        <v>43780.083333333336</v>
      </c>
      <c r="C2406">
        <v>34964545</v>
      </c>
      <c r="D2406" t="s">
        <v>233</v>
      </c>
      <c r="G2406" t="s">
        <v>234</v>
      </c>
      <c r="I2406">
        <v>17.87</v>
      </c>
      <c r="J2406">
        <v>18.206629</v>
      </c>
      <c r="K2406">
        <v>0.12659500000000001</v>
      </c>
      <c r="L2406">
        <v>0.205868</v>
      </c>
      <c r="M2406" t="b">
        <v>1</v>
      </c>
      <c r="N2406">
        <v>1</v>
      </c>
    </row>
    <row r="2407" spans="1:14">
      <c r="A2407" s="28">
        <v>43780.333333333336</v>
      </c>
      <c r="B2407" s="28">
        <v>43780.125</v>
      </c>
      <c r="C2407">
        <v>34964545</v>
      </c>
      <c r="D2407" t="s">
        <v>233</v>
      </c>
      <c r="G2407" t="s">
        <v>234</v>
      </c>
      <c r="I2407">
        <v>18.149999999999999</v>
      </c>
      <c r="J2407">
        <v>18.339437</v>
      </c>
      <c r="K2407">
        <v>-9.3670000000000003E-3</v>
      </c>
      <c r="L2407">
        <v>0.19547100000000001</v>
      </c>
      <c r="M2407" t="b">
        <v>1</v>
      </c>
      <c r="N2407">
        <v>1</v>
      </c>
    </row>
    <row r="2408" spans="1:14">
      <c r="A2408" s="28">
        <v>43780.375</v>
      </c>
      <c r="B2408" s="28">
        <v>43780.166666666664</v>
      </c>
      <c r="C2408">
        <v>34964545</v>
      </c>
      <c r="D2408" t="s">
        <v>233</v>
      </c>
      <c r="G2408" t="s">
        <v>234</v>
      </c>
      <c r="I2408">
        <v>18.350000000000001</v>
      </c>
      <c r="J2408">
        <v>18.887059000000001</v>
      </c>
      <c r="K2408">
        <v>0.315446</v>
      </c>
      <c r="L2408">
        <v>0.22328000000000001</v>
      </c>
      <c r="M2408" t="b">
        <v>1</v>
      </c>
      <c r="N2408">
        <v>1</v>
      </c>
    </row>
    <row r="2409" spans="1:14">
      <c r="A2409" s="28">
        <v>43780.416666666664</v>
      </c>
      <c r="B2409" s="28">
        <v>43780.208333333336</v>
      </c>
      <c r="C2409">
        <v>34964545</v>
      </c>
      <c r="D2409" t="s">
        <v>233</v>
      </c>
      <c r="G2409" t="s">
        <v>234</v>
      </c>
      <c r="I2409">
        <v>20.48</v>
      </c>
      <c r="J2409">
        <v>22.388991000000001</v>
      </c>
      <c r="K2409">
        <v>1.6371819999999999</v>
      </c>
      <c r="L2409">
        <v>0.26764300000000002</v>
      </c>
      <c r="M2409" t="b">
        <v>1</v>
      </c>
      <c r="N2409">
        <v>1</v>
      </c>
    </row>
    <row r="2410" spans="1:14">
      <c r="A2410" s="28">
        <v>43780.458333333336</v>
      </c>
      <c r="B2410" s="28">
        <v>43780.25</v>
      </c>
      <c r="C2410">
        <v>34964545</v>
      </c>
      <c r="D2410" t="s">
        <v>233</v>
      </c>
      <c r="G2410" t="s">
        <v>234</v>
      </c>
      <c r="I2410">
        <v>27.95</v>
      </c>
      <c r="J2410">
        <v>29.854429</v>
      </c>
      <c r="K2410">
        <v>1.5343340000000001</v>
      </c>
      <c r="L2410">
        <v>0.37342799999999998</v>
      </c>
      <c r="M2410" t="b">
        <v>1</v>
      </c>
      <c r="N2410">
        <v>1</v>
      </c>
    </row>
    <row r="2411" spans="1:14">
      <c r="A2411" s="28">
        <v>43780.5</v>
      </c>
      <c r="B2411" s="28">
        <v>43780.291666666664</v>
      </c>
      <c r="C2411">
        <v>34964545</v>
      </c>
      <c r="D2411" t="s">
        <v>233</v>
      </c>
      <c r="G2411" t="s">
        <v>234</v>
      </c>
      <c r="I2411">
        <v>22.88</v>
      </c>
      <c r="J2411">
        <v>23.730467000000001</v>
      </c>
      <c r="K2411">
        <v>0.678392</v>
      </c>
      <c r="L2411">
        <v>0.17707500000000001</v>
      </c>
      <c r="M2411" t="b">
        <v>1</v>
      </c>
      <c r="N2411">
        <v>1</v>
      </c>
    </row>
    <row r="2412" spans="1:14">
      <c r="A2412" s="28">
        <v>43780.541666666664</v>
      </c>
      <c r="B2412" s="28">
        <v>43780.333333333336</v>
      </c>
      <c r="C2412">
        <v>34964545</v>
      </c>
      <c r="D2412" t="s">
        <v>233</v>
      </c>
      <c r="G2412" t="s">
        <v>234</v>
      </c>
      <c r="I2412">
        <v>23.96</v>
      </c>
      <c r="J2412">
        <v>24.587792</v>
      </c>
      <c r="K2412">
        <v>0.55368600000000001</v>
      </c>
      <c r="L2412">
        <v>7.8271999999999994E-2</v>
      </c>
      <c r="M2412" t="b">
        <v>1</v>
      </c>
      <c r="N2412">
        <v>1</v>
      </c>
    </row>
    <row r="2413" spans="1:14">
      <c r="A2413" s="28">
        <v>43780.583333333336</v>
      </c>
      <c r="B2413" s="28">
        <v>43780.375</v>
      </c>
      <c r="C2413">
        <v>34964545</v>
      </c>
      <c r="D2413" t="s">
        <v>233</v>
      </c>
      <c r="G2413" t="s">
        <v>234</v>
      </c>
      <c r="I2413">
        <v>23.13</v>
      </c>
      <c r="J2413">
        <v>23.462056</v>
      </c>
      <c r="K2413">
        <v>0.32020700000000002</v>
      </c>
      <c r="L2413">
        <v>7.6819999999999996E-3</v>
      </c>
      <c r="M2413" t="b">
        <v>1</v>
      </c>
      <c r="N2413">
        <v>1</v>
      </c>
    </row>
    <row r="2414" spans="1:14">
      <c r="A2414" s="28">
        <v>43780.625</v>
      </c>
      <c r="B2414" s="28">
        <v>43780.416666666664</v>
      </c>
      <c r="C2414">
        <v>34964545</v>
      </c>
      <c r="D2414" t="s">
        <v>233</v>
      </c>
      <c r="G2414" t="s">
        <v>234</v>
      </c>
      <c r="I2414">
        <v>22.95</v>
      </c>
      <c r="J2414">
        <v>23.494022000000001</v>
      </c>
      <c r="K2414">
        <v>0.54532700000000001</v>
      </c>
      <c r="L2414">
        <v>2.0279999999999999E-3</v>
      </c>
      <c r="M2414" t="b">
        <v>1</v>
      </c>
      <c r="N2414">
        <v>1</v>
      </c>
    </row>
    <row r="2415" spans="1:14">
      <c r="A2415" s="28">
        <v>43780.666666666664</v>
      </c>
      <c r="B2415" s="28">
        <v>43780.458333333336</v>
      </c>
      <c r="C2415">
        <v>34964545</v>
      </c>
      <c r="D2415" t="s">
        <v>233</v>
      </c>
      <c r="G2415" t="s">
        <v>234</v>
      </c>
      <c r="I2415">
        <v>22.27</v>
      </c>
      <c r="J2415">
        <v>22.360401</v>
      </c>
      <c r="K2415">
        <v>0.119698</v>
      </c>
      <c r="L2415">
        <v>-3.0963000000000001E-2</v>
      </c>
      <c r="M2415" t="b">
        <v>1</v>
      </c>
      <c r="N2415">
        <v>1</v>
      </c>
    </row>
    <row r="2416" spans="1:14">
      <c r="A2416" s="28">
        <v>43780.708333333336</v>
      </c>
      <c r="B2416" s="28">
        <v>43780.5</v>
      </c>
      <c r="C2416">
        <v>34964545</v>
      </c>
      <c r="D2416" t="s">
        <v>233</v>
      </c>
      <c r="G2416" t="s">
        <v>234</v>
      </c>
      <c r="I2416">
        <v>21.94</v>
      </c>
      <c r="J2416">
        <v>21.957058</v>
      </c>
      <c r="K2416">
        <v>8.2337999999999995E-2</v>
      </c>
      <c r="L2416">
        <v>-6.028E-2</v>
      </c>
      <c r="M2416" t="b">
        <v>1</v>
      </c>
      <c r="N2416">
        <v>1</v>
      </c>
    </row>
    <row r="2417" spans="1:14">
      <c r="A2417" s="28">
        <v>43780.75</v>
      </c>
      <c r="B2417" s="28">
        <v>43780.541666666664</v>
      </c>
      <c r="C2417">
        <v>34964545</v>
      </c>
      <c r="D2417" t="s">
        <v>233</v>
      </c>
      <c r="G2417" t="s">
        <v>234</v>
      </c>
      <c r="I2417">
        <v>21.97</v>
      </c>
      <c r="J2417">
        <v>22.157095999999999</v>
      </c>
      <c r="K2417">
        <v>0.25245200000000001</v>
      </c>
      <c r="L2417">
        <v>-6.7022999999999999E-2</v>
      </c>
      <c r="M2417" t="b">
        <v>1</v>
      </c>
      <c r="N2417">
        <v>1</v>
      </c>
    </row>
    <row r="2418" spans="1:14">
      <c r="A2418" s="28">
        <v>43780.791666666664</v>
      </c>
      <c r="B2418" s="28">
        <v>43780.583333333336</v>
      </c>
      <c r="C2418">
        <v>34964545</v>
      </c>
      <c r="D2418" t="s">
        <v>233</v>
      </c>
      <c r="G2418" t="s">
        <v>234</v>
      </c>
      <c r="I2418">
        <v>21.46</v>
      </c>
      <c r="J2418">
        <v>21.579037</v>
      </c>
      <c r="K2418">
        <v>0.16735800000000001</v>
      </c>
      <c r="L2418">
        <v>-4.4986999999999999E-2</v>
      </c>
      <c r="M2418" t="b">
        <v>1</v>
      </c>
      <c r="N2418">
        <v>1</v>
      </c>
    </row>
    <row r="2419" spans="1:14">
      <c r="A2419" s="28">
        <v>43780.833333333336</v>
      </c>
      <c r="B2419" s="28">
        <v>43780.625</v>
      </c>
      <c r="C2419">
        <v>34964545</v>
      </c>
      <c r="D2419" t="s">
        <v>233</v>
      </c>
      <c r="G2419" t="s">
        <v>234</v>
      </c>
      <c r="I2419">
        <v>21.93</v>
      </c>
      <c r="J2419">
        <v>22.900468</v>
      </c>
      <c r="K2419">
        <v>1.0021070000000001</v>
      </c>
      <c r="L2419">
        <v>-2.8306000000000001E-2</v>
      </c>
      <c r="M2419" t="b">
        <v>1</v>
      </c>
      <c r="N2419">
        <v>1</v>
      </c>
    </row>
    <row r="2420" spans="1:14">
      <c r="A2420" s="28">
        <v>43780.875</v>
      </c>
      <c r="B2420" s="28">
        <v>43780.666666666664</v>
      </c>
      <c r="C2420">
        <v>34964545</v>
      </c>
      <c r="D2420" t="s">
        <v>233</v>
      </c>
      <c r="G2420" t="s">
        <v>234</v>
      </c>
      <c r="I2420">
        <v>22.5</v>
      </c>
      <c r="J2420">
        <v>23.646404</v>
      </c>
      <c r="K2420">
        <v>1.130927</v>
      </c>
      <c r="L2420">
        <v>1.4644000000000001E-2</v>
      </c>
      <c r="M2420" t="b">
        <v>1</v>
      </c>
      <c r="N2420">
        <v>1</v>
      </c>
    </row>
    <row r="2421" spans="1:14">
      <c r="A2421" s="28">
        <v>43780.916666666664</v>
      </c>
      <c r="B2421" s="28">
        <v>43780.708333333336</v>
      </c>
      <c r="C2421">
        <v>34964545</v>
      </c>
      <c r="D2421" t="s">
        <v>233</v>
      </c>
      <c r="G2421" t="s">
        <v>234</v>
      </c>
      <c r="I2421">
        <v>28.33</v>
      </c>
      <c r="J2421">
        <v>29.042807</v>
      </c>
      <c r="K2421">
        <v>0.76896799999999998</v>
      </c>
      <c r="L2421">
        <v>-5.6161999999999997E-2</v>
      </c>
      <c r="M2421" t="b">
        <v>1</v>
      </c>
      <c r="N2421">
        <v>1</v>
      </c>
    </row>
    <row r="2422" spans="1:14">
      <c r="A2422" s="28">
        <v>43780.958333333336</v>
      </c>
      <c r="B2422" s="28">
        <v>43780.75</v>
      </c>
      <c r="C2422">
        <v>34964545</v>
      </c>
      <c r="D2422" t="s">
        <v>233</v>
      </c>
      <c r="G2422" t="s">
        <v>234</v>
      </c>
      <c r="I2422">
        <v>23.48</v>
      </c>
      <c r="J2422">
        <v>23.600657000000002</v>
      </c>
      <c r="K2422">
        <v>0.169569</v>
      </c>
      <c r="L2422">
        <v>-5.0578999999999999E-2</v>
      </c>
      <c r="M2422" t="b">
        <v>1</v>
      </c>
      <c r="N2422">
        <v>1</v>
      </c>
    </row>
    <row r="2423" spans="1:14">
      <c r="A2423" s="28">
        <v>43781</v>
      </c>
      <c r="B2423" s="28">
        <v>43780.791666666664</v>
      </c>
      <c r="C2423">
        <v>34964545</v>
      </c>
      <c r="D2423" t="s">
        <v>233</v>
      </c>
      <c r="G2423" t="s">
        <v>234</v>
      </c>
      <c r="I2423">
        <v>26.66</v>
      </c>
      <c r="J2423">
        <v>26.747349</v>
      </c>
      <c r="K2423">
        <v>0.118948</v>
      </c>
      <c r="L2423">
        <v>-3.4931999999999998E-2</v>
      </c>
      <c r="M2423" t="b">
        <v>1</v>
      </c>
      <c r="N2423">
        <v>1</v>
      </c>
    </row>
    <row r="2424" spans="1:14">
      <c r="A2424" s="28">
        <v>43781.041666666664</v>
      </c>
      <c r="B2424" s="28">
        <v>43780.833333333336</v>
      </c>
      <c r="C2424">
        <v>34964545</v>
      </c>
      <c r="D2424" t="s">
        <v>233</v>
      </c>
      <c r="G2424" t="s">
        <v>234</v>
      </c>
      <c r="I2424">
        <v>20.8</v>
      </c>
      <c r="J2424">
        <v>20.867989000000001</v>
      </c>
      <c r="K2424">
        <v>4.9339000000000001E-2</v>
      </c>
      <c r="L2424">
        <v>2.0317000000000002E-2</v>
      </c>
      <c r="M2424" t="b">
        <v>1</v>
      </c>
      <c r="N2424">
        <v>1</v>
      </c>
    </row>
    <row r="2425" spans="1:14">
      <c r="A2425" s="28">
        <v>43781.083333333336</v>
      </c>
      <c r="B2425" s="28">
        <v>43780.875</v>
      </c>
      <c r="C2425">
        <v>34964545</v>
      </c>
      <c r="D2425" t="s">
        <v>233</v>
      </c>
      <c r="G2425" t="s">
        <v>234</v>
      </c>
      <c r="I2425">
        <v>20.58</v>
      </c>
      <c r="J2425">
        <v>20.791239999999998</v>
      </c>
      <c r="K2425">
        <v>0.19963800000000001</v>
      </c>
      <c r="L2425">
        <v>1.3269E-2</v>
      </c>
      <c r="M2425" t="b">
        <v>1</v>
      </c>
      <c r="N2425">
        <v>1</v>
      </c>
    </row>
    <row r="2426" spans="1:14">
      <c r="A2426" s="28">
        <v>43781.125</v>
      </c>
      <c r="B2426" s="28">
        <v>43780.916666666664</v>
      </c>
      <c r="C2426">
        <v>34964545</v>
      </c>
      <c r="D2426" t="s">
        <v>233</v>
      </c>
      <c r="G2426" t="s">
        <v>234</v>
      </c>
      <c r="I2426">
        <v>18.88</v>
      </c>
      <c r="J2426">
        <v>18.893305000000002</v>
      </c>
      <c r="K2426">
        <v>1.2534999999999999E-2</v>
      </c>
      <c r="L2426">
        <v>3.2699999999999999E-3</v>
      </c>
      <c r="M2426" t="b">
        <v>1</v>
      </c>
      <c r="N2426">
        <v>1</v>
      </c>
    </row>
    <row r="2427" spans="1:14">
      <c r="A2427" s="28">
        <v>43781.166666666664</v>
      </c>
      <c r="B2427" s="28">
        <v>43780.958333333336</v>
      </c>
      <c r="C2427">
        <v>34964545</v>
      </c>
      <c r="D2427" t="s">
        <v>233</v>
      </c>
      <c r="G2427" t="s">
        <v>234</v>
      </c>
      <c r="I2427">
        <v>18.579999999999998</v>
      </c>
      <c r="J2427">
        <v>18.605516000000001</v>
      </c>
      <c r="K2427">
        <v>-6.3E-5</v>
      </c>
      <c r="L2427">
        <v>2.3913E-2</v>
      </c>
      <c r="M2427" t="b">
        <v>1</v>
      </c>
      <c r="N2427">
        <v>1</v>
      </c>
    </row>
    <row r="2428" spans="1:14">
      <c r="A2428" s="28">
        <v>43781.208333333336</v>
      </c>
      <c r="B2428" s="28">
        <v>43781</v>
      </c>
      <c r="C2428">
        <v>34964545</v>
      </c>
      <c r="D2428" t="s">
        <v>233</v>
      </c>
      <c r="G2428" t="s">
        <v>234</v>
      </c>
      <c r="I2428">
        <v>19.96</v>
      </c>
      <c r="J2428">
        <v>19.924547</v>
      </c>
      <c r="K2428">
        <v>-1.0696000000000001E-2</v>
      </c>
      <c r="L2428">
        <v>-2.2256999999999999E-2</v>
      </c>
      <c r="M2428" t="b">
        <v>1</v>
      </c>
      <c r="N2428">
        <v>1</v>
      </c>
    </row>
    <row r="2429" spans="1:14">
      <c r="A2429" s="28">
        <v>43781.25</v>
      </c>
      <c r="B2429" s="28">
        <v>43781.041666666664</v>
      </c>
      <c r="C2429">
        <v>34964545</v>
      </c>
      <c r="D2429" t="s">
        <v>233</v>
      </c>
      <c r="G2429" t="s">
        <v>234</v>
      </c>
      <c r="I2429">
        <v>19.190000000000001</v>
      </c>
      <c r="J2429">
        <v>19.151361000000001</v>
      </c>
      <c r="K2429">
        <v>-1.5358999999999999E-2</v>
      </c>
      <c r="L2429">
        <v>-2.1613E-2</v>
      </c>
      <c r="M2429" t="b">
        <v>1</v>
      </c>
      <c r="N2429">
        <v>1</v>
      </c>
    </row>
    <row r="2430" spans="1:14">
      <c r="A2430" s="28">
        <v>43781.291666666664</v>
      </c>
      <c r="B2430" s="28">
        <v>43781.083333333336</v>
      </c>
      <c r="C2430">
        <v>34964545</v>
      </c>
      <c r="D2430" t="s">
        <v>233</v>
      </c>
      <c r="G2430" t="s">
        <v>234</v>
      </c>
      <c r="I2430">
        <v>18.62</v>
      </c>
      <c r="J2430">
        <v>18.670590000000001</v>
      </c>
      <c r="K2430">
        <v>5.5627999999999997E-2</v>
      </c>
      <c r="L2430">
        <v>-1.7049999999999999E-3</v>
      </c>
      <c r="M2430" t="b">
        <v>1</v>
      </c>
      <c r="N2430">
        <v>1</v>
      </c>
    </row>
    <row r="2431" spans="1:14">
      <c r="A2431" s="28">
        <v>43781.333333333336</v>
      </c>
      <c r="B2431" s="28">
        <v>43781.125</v>
      </c>
      <c r="C2431">
        <v>34964545</v>
      </c>
      <c r="D2431" t="s">
        <v>233</v>
      </c>
      <c r="G2431" t="s">
        <v>234</v>
      </c>
      <c r="I2431">
        <v>17.829999999999998</v>
      </c>
      <c r="J2431">
        <v>17.803429000000001</v>
      </c>
      <c r="K2431">
        <v>-2.4350000000000001E-3</v>
      </c>
      <c r="L2431">
        <v>-2.4969000000000002E-2</v>
      </c>
      <c r="M2431" t="b">
        <v>1</v>
      </c>
      <c r="N2431">
        <v>1</v>
      </c>
    </row>
    <row r="2432" spans="1:14">
      <c r="A2432" s="28">
        <v>43781.375</v>
      </c>
      <c r="B2432" s="28">
        <v>43781.166666666664</v>
      </c>
      <c r="C2432">
        <v>34964545</v>
      </c>
      <c r="D2432" t="s">
        <v>233</v>
      </c>
      <c r="G2432" t="s">
        <v>234</v>
      </c>
      <c r="I2432">
        <v>20.48</v>
      </c>
      <c r="J2432">
        <v>18.214511999999999</v>
      </c>
      <c r="K2432">
        <v>-2.1274440000000001</v>
      </c>
      <c r="L2432">
        <v>-0.138043</v>
      </c>
      <c r="M2432" t="b">
        <v>1</v>
      </c>
      <c r="N2432">
        <v>1</v>
      </c>
    </row>
    <row r="2433" spans="1:14">
      <c r="A2433" s="28">
        <v>43781.416666666664</v>
      </c>
      <c r="B2433" s="28">
        <v>43781.208333333336</v>
      </c>
      <c r="C2433">
        <v>34964545</v>
      </c>
      <c r="D2433" t="s">
        <v>233</v>
      </c>
      <c r="G2433" t="s">
        <v>234</v>
      </c>
      <c r="I2433">
        <v>23.64</v>
      </c>
      <c r="J2433">
        <v>20.171883999999999</v>
      </c>
      <c r="K2433">
        <v>-3.3783539999999999</v>
      </c>
      <c r="L2433">
        <v>-8.9761999999999995E-2</v>
      </c>
      <c r="M2433" t="b">
        <v>1</v>
      </c>
      <c r="N2433">
        <v>1</v>
      </c>
    </row>
    <row r="2434" spans="1:14">
      <c r="A2434" s="28">
        <v>43781.458333333336</v>
      </c>
      <c r="B2434" s="28">
        <v>43781.25</v>
      </c>
      <c r="C2434">
        <v>34964545</v>
      </c>
      <c r="D2434" t="s">
        <v>233</v>
      </c>
      <c r="G2434" t="s">
        <v>234</v>
      </c>
      <c r="I2434">
        <v>25.03</v>
      </c>
      <c r="J2434">
        <v>23.668953999999999</v>
      </c>
      <c r="K2434">
        <v>-1.4161790000000001</v>
      </c>
      <c r="L2434">
        <v>6.0132999999999999E-2</v>
      </c>
      <c r="M2434" t="b">
        <v>1</v>
      </c>
      <c r="N2434">
        <v>1</v>
      </c>
    </row>
    <row r="2435" spans="1:14">
      <c r="A2435" s="28">
        <v>43781.5</v>
      </c>
      <c r="B2435" s="28">
        <v>43781.291666666664</v>
      </c>
      <c r="C2435">
        <v>34964545</v>
      </c>
      <c r="D2435" t="s">
        <v>233</v>
      </c>
      <c r="G2435" t="s">
        <v>234</v>
      </c>
      <c r="I2435">
        <v>29.2</v>
      </c>
      <c r="J2435">
        <v>29.339120000000001</v>
      </c>
      <c r="K2435">
        <v>-4.287E-3</v>
      </c>
      <c r="L2435">
        <v>0.13924</v>
      </c>
      <c r="M2435" t="b">
        <v>1</v>
      </c>
      <c r="N2435">
        <v>1</v>
      </c>
    </row>
    <row r="2436" spans="1:14">
      <c r="A2436" s="28">
        <v>43781.541666666664</v>
      </c>
      <c r="B2436" s="28">
        <v>43781.333333333336</v>
      </c>
      <c r="C2436">
        <v>34964545</v>
      </c>
      <c r="D2436" t="s">
        <v>233</v>
      </c>
      <c r="G2436" t="s">
        <v>234</v>
      </c>
      <c r="I2436">
        <v>31.51</v>
      </c>
      <c r="J2436">
        <v>31.630906</v>
      </c>
      <c r="K2436">
        <v>4.1749999999999999E-3</v>
      </c>
      <c r="L2436">
        <v>0.115065</v>
      </c>
      <c r="M2436" t="b">
        <v>1</v>
      </c>
      <c r="N2436">
        <v>1</v>
      </c>
    </row>
    <row r="2437" spans="1:14">
      <c r="A2437" s="28">
        <v>43781.583333333336</v>
      </c>
      <c r="B2437" s="28">
        <v>43781.375</v>
      </c>
      <c r="C2437">
        <v>34964545</v>
      </c>
      <c r="D2437" t="s">
        <v>233</v>
      </c>
      <c r="G2437" t="s">
        <v>234</v>
      </c>
      <c r="I2437">
        <v>33.32</v>
      </c>
      <c r="J2437">
        <v>33.449024999999999</v>
      </c>
      <c r="K2437">
        <v>6.6639999999999998E-3</v>
      </c>
      <c r="L2437">
        <v>0.126528</v>
      </c>
      <c r="M2437" t="b">
        <v>1</v>
      </c>
      <c r="N2437">
        <v>1</v>
      </c>
    </row>
    <row r="2438" spans="1:14">
      <c r="A2438" s="28">
        <v>43781.625</v>
      </c>
      <c r="B2438" s="28">
        <v>43781.416666666664</v>
      </c>
      <c r="C2438">
        <v>34964545</v>
      </c>
      <c r="D2438" t="s">
        <v>233</v>
      </c>
      <c r="G2438" t="s">
        <v>234</v>
      </c>
      <c r="I2438">
        <v>32.61</v>
      </c>
      <c r="J2438">
        <v>32.775342000000002</v>
      </c>
      <c r="K2438">
        <v>1.2546E-2</v>
      </c>
      <c r="L2438">
        <v>0.15779599999999999</v>
      </c>
      <c r="M2438" t="b">
        <v>1</v>
      </c>
      <c r="N2438">
        <v>1</v>
      </c>
    </row>
    <row r="2439" spans="1:14">
      <c r="A2439" s="28">
        <v>43781.666666666664</v>
      </c>
      <c r="B2439" s="28">
        <v>43781.458333333336</v>
      </c>
      <c r="C2439">
        <v>34964545</v>
      </c>
      <c r="D2439" t="s">
        <v>233</v>
      </c>
      <c r="G2439" t="s">
        <v>234</v>
      </c>
      <c r="I2439">
        <v>37.67</v>
      </c>
      <c r="J2439">
        <v>37.917681000000002</v>
      </c>
      <c r="K2439">
        <v>2.0025000000000001E-2</v>
      </c>
      <c r="L2439">
        <v>0.229323</v>
      </c>
      <c r="M2439" t="b">
        <v>1</v>
      </c>
      <c r="N2439">
        <v>1</v>
      </c>
    </row>
    <row r="2440" spans="1:14">
      <c r="A2440" s="28">
        <v>43781.708333333336</v>
      </c>
      <c r="B2440" s="28">
        <v>43781.5</v>
      </c>
      <c r="C2440">
        <v>34964545</v>
      </c>
      <c r="D2440" t="s">
        <v>233</v>
      </c>
      <c r="G2440" t="s">
        <v>234</v>
      </c>
      <c r="I2440">
        <v>36.35</v>
      </c>
      <c r="J2440">
        <v>37.002052999999997</v>
      </c>
      <c r="K2440">
        <v>0.299703</v>
      </c>
      <c r="L2440">
        <v>0.356516</v>
      </c>
      <c r="M2440" t="b">
        <v>1</v>
      </c>
      <c r="N2440">
        <v>1</v>
      </c>
    </row>
    <row r="2441" spans="1:14">
      <c r="A2441" s="28">
        <v>43781.75</v>
      </c>
      <c r="B2441" s="28">
        <v>43781.541666666664</v>
      </c>
      <c r="C2441">
        <v>34964545</v>
      </c>
      <c r="D2441" t="s">
        <v>233</v>
      </c>
      <c r="G2441" t="s">
        <v>234</v>
      </c>
      <c r="I2441">
        <v>31.56</v>
      </c>
      <c r="J2441">
        <v>32.891402999999997</v>
      </c>
      <c r="K2441">
        <v>0.95239099999999999</v>
      </c>
      <c r="L2441">
        <v>0.38401200000000002</v>
      </c>
      <c r="M2441" t="b">
        <v>1</v>
      </c>
      <c r="N2441">
        <v>1</v>
      </c>
    </row>
    <row r="2442" spans="1:14">
      <c r="A2442" s="28">
        <v>43781.791666666664</v>
      </c>
      <c r="B2442" s="28">
        <v>43781.583333333336</v>
      </c>
      <c r="C2442">
        <v>34964545</v>
      </c>
      <c r="D2442" t="s">
        <v>233</v>
      </c>
      <c r="G2442" t="s">
        <v>234</v>
      </c>
      <c r="I2442">
        <v>30.3</v>
      </c>
      <c r="J2442">
        <v>31.876076999999999</v>
      </c>
      <c r="K2442">
        <v>1.1833340000000001</v>
      </c>
      <c r="L2442">
        <v>0.39774199999999998</v>
      </c>
      <c r="M2442" t="b">
        <v>1</v>
      </c>
      <c r="N2442">
        <v>1</v>
      </c>
    </row>
    <row r="2443" spans="1:14">
      <c r="A2443" s="28">
        <v>43781.833333333336</v>
      </c>
      <c r="B2443" s="28">
        <v>43781.625</v>
      </c>
      <c r="C2443">
        <v>34964545</v>
      </c>
      <c r="D2443" t="s">
        <v>233</v>
      </c>
      <c r="G2443" t="s">
        <v>234</v>
      </c>
      <c r="I2443">
        <v>31.6</v>
      </c>
      <c r="J2443">
        <v>33.063575999999998</v>
      </c>
      <c r="K2443">
        <v>1.042103</v>
      </c>
      <c r="L2443">
        <v>0.42397299999999999</v>
      </c>
      <c r="M2443" t="b">
        <v>1</v>
      </c>
      <c r="N2443">
        <v>1</v>
      </c>
    </row>
    <row r="2444" spans="1:14">
      <c r="A2444" s="28">
        <v>43781.875</v>
      </c>
      <c r="B2444" s="28">
        <v>43781.666666666664</v>
      </c>
      <c r="C2444">
        <v>34964545</v>
      </c>
      <c r="D2444" t="s">
        <v>233</v>
      </c>
      <c r="G2444" t="s">
        <v>234</v>
      </c>
      <c r="I2444">
        <v>31.3</v>
      </c>
      <c r="J2444">
        <v>33.043464</v>
      </c>
      <c r="K2444">
        <v>1.213849</v>
      </c>
      <c r="L2444">
        <v>0.531281</v>
      </c>
      <c r="M2444" t="b">
        <v>1</v>
      </c>
      <c r="N2444">
        <v>1</v>
      </c>
    </row>
    <row r="2445" spans="1:14">
      <c r="A2445" s="28">
        <v>43781.916666666664</v>
      </c>
      <c r="B2445" s="28">
        <v>43781.708333333336</v>
      </c>
      <c r="C2445">
        <v>34964545</v>
      </c>
      <c r="D2445" t="s">
        <v>233</v>
      </c>
      <c r="G2445" t="s">
        <v>234</v>
      </c>
      <c r="I2445">
        <v>59.92</v>
      </c>
      <c r="J2445">
        <v>63.753568000000001</v>
      </c>
      <c r="K2445">
        <v>3.0950310000000001</v>
      </c>
      <c r="L2445">
        <v>0.74020300000000006</v>
      </c>
      <c r="M2445" t="b">
        <v>1</v>
      </c>
      <c r="N2445">
        <v>1</v>
      </c>
    </row>
    <row r="2446" spans="1:14">
      <c r="A2446" s="28">
        <v>43781.958333333336</v>
      </c>
      <c r="B2446" s="28">
        <v>43781.75</v>
      </c>
      <c r="C2446">
        <v>34964545</v>
      </c>
      <c r="D2446" t="s">
        <v>233</v>
      </c>
      <c r="G2446" t="s">
        <v>234</v>
      </c>
      <c r="I2446">
        <v>41.11</v>
      </c>
      <c r="J2446">
        <v>41.056128999999999</v>
      </c>
      <c r="K2446">
        <v>-0.50937100000000002</v>
      </c>
      <c r="L2446">
        <v>0.45466699999999999</v>
      </c>
      <c r="M2446" t="b">
        <v>1</v>
      </c>
      <c r="N2446">
        <v>1</v>
      </c>
    </row>
    <row r="2447" spans="1:14">
      <c r="A2447" s="28">
        <v>43782</v>
      </c>
      <c r="B2447" s="28">
        <v>43781.791666666664</v>
      </c>
      <c r="C2447">
        <v>34964545</v>
      </c>
      <c r="D2447" t="s">
        <v>233</v>
      </c>
      <c r="G2447" t="s">
        <v>234</v>
      </c>
      <c r="I2447">
        <v>57.19</v>
      </c>
      <c r="J2447">
        <v>53.784433999999997</v>
      </c>
      <c r="K2447">
        <v>-3.9571339999999999</v>
      </c>
      <c r="L2447">
        <v>0.55656700000000003</v>
      </c>
      <c r="M2447" t="b">
        <v>1</v>
      </c>
      <c r="N2447">
        <v>1</v>
      </c>
    </row>
    <row r="2448" spans="1:14">
      <c r="A2448" s="28">
        <v>43782.041666666664</v>
      </c>
      <c r="B2448" s="28">
        <v>43781.833333333336</v>
      </c>
      <c r="C2448">
        <v>34964545</v>
      </c>
      <c r="D2448" t="s">
        <v>233</v>
      </c>
      <c r="G2448" t="s">
        <v>234</v>
      </c>
      <c r="I2448">
        <v>51.03</v>
      </c>
      <c r="J2448">
        <v>45.872681</v>
      </c>
      <c r="K2448">
        <v>-5.9010550000000004</v>
      </c>
      <c r="L2448">
        <v>0.74373599999999995</v>
      </c>
      <c r="M2448" t="b">
        <v>1</v>
      </c>
      <c r="N2448">
        <v>1</v>
      </c>
    </row>
    <row r="2449" spans="1:14">
      <c r="A2449" s="28">
        <v>43782.083333333336</v>
      </c>
      <c r="B2449" s="28">
        <v>43781.875</v>
      </c>
      <c r="C2449">
        <v>34964545</v>
      </c>
      <c r="D2449" t="s">
        <v>233</v>
      </c>
      <c r="G2449" t="s">
        <v>234</v>
      </c>
      <c r="I2449">
        <v>48.62</v>
      </c>
      <c r="J2449">
        <v>47.462746000000003</v>
      </c>
      <c r="K2449">
        <v>-2.0063040000000001</v>
      </c>
      <c r="L2449">
        <v>0.85071699999999995</v>
      </c>
      <c r="M2449" t="b">
        <v>1</v>
      </c>
      <c r="N2449">
        <v>1</v>
      </c>
    </row>
    <row r="2450" spans="1:14">
      <c r="A2450" s="28">
        <v>43782.125</v>
      </c>
      <c r="B2450" s="28">
        <v>43781.916666666664</v>
      </c>
      <c r="C2450">
        <v>34964545</v>
      </c>
      <c r="D2450" t="s">
        <v>233</v>
      </c>
      <c r="G2450" t="s">
        <v>234</v>
      </c>
      <c r="I2450">
        <v>32.590000000000003</v>
      </c>
      <c r="J2450">
        <v>33.835048999999998</v>
      </c>
      <c r="K2450">
        <v>0.65250300000000006</v>
      </c>
      <c r="L2450">
        <v>0.59504500000000005</v>
      </c>
      <c r="M2450" t="b">
        <v>1</v>
      </c>
      <c r="N2450">
        <v>1</v>
      </c>
    </row>
    <row r="2451" spans="1:14">
      <c r="A2451" s="28">
        <v>43782.166666666664</v>
      </c>
      <c r="B2451" s="28">
        <v>43781.958333333336</v>
      </c>
      <c r="C2451">
        <v>34964545</v>
      </c>
      <c r="D2451" t="s">
        <v>233</v>
      </c>
      <c r="G2451" t="s">
        <v>234</v>
      </c>
      <c r="I2451">
        <v>29.45</v>
      </c>
      <c r="J2451">
        <v>31.685320999999998</v>
      </c>
      <c r="K2451">
        <v>1.664363</v>
      </c>
      <c r="L2451">
        <v>0.57345800000000002</v>
      </c>
      <c r="M2451" t="b">
        <v>1</v>
      </c>
      <c r="N2451">
        <v>1</v>
      </c>
    </row>
    <row r="2452" spans="1:14">
      <c r="A2452" s="28">
        <v>43782.208333333336</v>
      </c>
      <c r="B2452" s="28">
        <v>43782</v>
      </c>
      <c r="C2452">
        <v>34964545</v>
      </c>
      <c r="D2452" t="s">
        <v>233</v>
      </c>
      <c r="G2452" t="s">
        <v>234</v>
      </c>
      <c r="I2452">
        <v>31.5</v>
      </c>
      <c r="J2452">
        <v>34.142811000000002</v>
      </c>
      <c r="K2452">
        <v>1.900363</v>
      </c>
      <c r="L2452">
        <v>0.74578100000000003</v>
      </c>
      <c r="M2452" t="b">
        <v>1</v>
      </c>
      <c r="N2452">
        <v>1</v>
      </c>
    </row>
    <row r="2453" spans="1:14">
      <c r="A2453" s="28">
        <v>43782.25</v>
      </c>
      <c r="B2453" s="28">
        <v>43782.041666666664</v>
      </c>
      <c r="C2453">
        <v>34964545</v>
      </c>
      <c r="D2453" t="s">
        <v>233</v>
      </c>
      <c r="G2453" t="s">
        <v>234</v>
      </c>
      <c r="I2453">
        <v>32.03</v>
      </c>
      <c r="J2453">
        <v>36.100104000000002</v>
      </c>
      <c r="K2453">
        <v>3.2524929999999999</v>
      </c>
      <c r="L2453">
        <v>0.816778</v>
      </c>
      <c r="M2453" t="b">
        <v>1</v>
      </c>
      <c r="N2453">
        <v>1</v>
      </c>
    </row>
    <row r="2454" spans="1:14">
      <c r="A2454" s="28">
        <v>43782.291666666664</v>
      </c>
      <c r="B2454" s="28">
        <v>43782.083333333336</v>
      </c>
      <c r="C2454">
        <v>34964545</v>
      </c>
      <c r="D2454" t="s">
        <v>233</v>
      </c>
      <c r="G2454" t="s">
        <v>234</v>
      </c>
      <c r="I2454">
        <v>30.58</v>
      </c>
      <c r="J2454">
        <v>33.159886999999998</v>
      </c>
      <c r="K2454">
        <v>1.7749109999999999</v>
      </c>
      <c r="L2454">
        <v>0.80997600000000003</v>
      </c>
      <c r="M2454" t="b">
        <v>1</v>
      </c>
      <c r="N2454">
        <v>1</v>
      </c>
    </row>
    <row r="2455" spans="1:14">
      <c r="A2455" s="28">
        <v>43782.333333333336</v>
      </c>
      <c r="B2455" s="28">
        <v>43782.125</v>
      </c>
      <c r="C2455">
        <v>34964545</v>
      </c>
      <c r="D2455" t="s">
        <v>233</v>
      </c>
      <c r="G2455" t="s">
        <v>234</v>
      </c>
      <c r="I2455">
        <v>30.2</v>
      </c>
      <c r="J2455">
        <v>32.916454999999999</v>
      </c>
      <c r="K2455">
        <v>1.934985</v>
      </c>
      <c r="L2455">
        <v>0.77730299999999997</v>
      </c>
      <c r="M2455" t="b">
        <v>1</v>
      </c>
      <c r="N2455">
        <v>1</v>
      </c>
    </row>
    <row r="2456" spans="1:14">
      <c r="A2456" s="28">
        <v>43782.375</v>
      </c>
      <c r="B2456" s="28">
        <v>43782.166666666664</v>
      </c>
      <c r="C2456">
        <v>34964545</v>
      </c>
      <c r="D2456" t="s">
        <v>233</v>
      </c>
      <c r="G2456" t="s">
        <v>234</v>
      </c>
      <c r="I2456">
        <v>32.81</v>
      </c>
      <c r="J2456">
        <v>34.452893000000003</v>
      </c>
      <c r="K2456">
        <v>0.72913499999999998</v>
      </c>
      <c r="L2456">
        <v>0.91042500000000004</v>
      </c>
      <c r="M2456" t="b">
        <v>1</v>
      </c>
      <c r="N2456">
        <v>1</v>
      </c>
    </row>
    <row r="2457" spans="1:14">
      <c r="A2457" s="28">
        <v>43782.416666666664</v>
      </c>
      <c r="B2457" s="28">
        <v>43782.208333333336</v>
      </c>
      <c r="C2457">
        <v>34964545</v>
      </c>
      <c r="D2457" t="s">
        <v>233</v>
      </c>
      <c r="G2457" t="s">
        <v>234</v>
      </c>
      <c r="I2457">
        <v>48.38</v>
      </c>
      <c r="J2457">
        <v>45.747428999999997</v>
      </c>
      <c r="K2457">
        <v>-4.023015</v>
      </c>
      <c r="L2457">
        <v>1.3954439999999999</v>
      </c>
      <c r="M2457" t="b">
        <v>1</v>
      </c>
      <c r="N2457">
        <v>1</v>
      </c>
    </row>
    <row r="2458" spans="1:14">
      <c r="A2458" s="28">
        <v>43782.458333333336</v>
      </c>
      <c r="B2458" s="28">
        <v>43782.25</v>
      </c>
      <c r="C2458">
        <v>34964545</v>
      </c>
      <c r="D2458" t="s">
        <v>233</v>
      </c>
      <c r="G2458" t="s">
        <v>234</v>
      </c>
      <c r="I2458">
        <v>149.88999999999999</v>
      </c>
      <c r="J2458">
        <v>187.14567500000001</v>
      </c>
      <c r="K2458">
        <v>32.454846000000003</v>
      </c>
      <c r="L2458">
        <v>4.8033289999999997</v>
      </c>
      <c r="M2458" t="b">
        <v>1</v>
      </c>
      <c r="N2458">
        <v>1</v>
      </c>
    </row>
    <row r="2459" spans="1:14">
      <c r="A2459" s="28">
        <v>43782.5</v>
      </c>
      <c r="B2459" s="28">
        <v>43782.291666666664</v>
      </c>
      <c r="C2459">
        <v>34964545</v>
      </c>
      <c r="D2459" t="s">
        <v>233</v>
      </c>
      <c r="G2459" t="s">
        <v>234</v>
      </c>
      <c r="I2459">
        <v>497.62</v>
      </c>
      <c r="J2459">
        <v>668.57422699999995</v>
      </c>
      <c r="K2459">
        <v>155.81239299999999</v>
      </c>
      <c r="L2459">
        <v>15.146834999999999</v>
      </c>
      <c r="M2459" t="b">
        <v>1</v>
      </c>
      <c r="N2459">
        <v>1</v>
      </c>
    </row>
    <row r="2460" spans="1:14">
      <c r="A2460" s="28">
        <v>43782.541666666664</v>
      </c>
      <c r="B2460" s="28">
        <v>43782.333333333336</v>
      </c>
      <c r="C2460">
        <v>34964545</v>
      </c>
      <c r="D2460" t="s">
        <v>233</v>
      </c>
      <c r="G2460" t="s">
        <v>234</v>
      </c>
      <c r="I2460">
        <v>73.42</v>
      </c>
      <c r="J2460">
        <v>77.675802000000004</v>
      </c>
      <c r="K2460">
        <v>3.01979</v>
      </c>
      <c r="L2460">
        <v>1.2376780000000001</v>
      </c>
      <c r="M2460" t="b">
        <v>1</v>
      </c>
      <c r="N2460">
        <v>1</v>
      </c>
    </row>
    <row r="2461" spans="1:14">
      <c r="A2461" s="28">
        <v>43782.583333333336</v>
      </c>
      <c r="B2461" s="28">
        <v>43782.375</v>
      </c>
      <c r="C2461">
        <v>34964545</v>
      </c>
      <c r="D2461" t="s">
        <v>233</v>
      </c>
      <c r="G2461" t="s">
        <v>234</v>
      </c>
      <c r="I2461">
        <v>41.33</v>
      </c>
      <c r="J2461">
        <v>42.060436000000003</v>
      </c>
      <c r="K2461">
        <v>2.1808999999999999E-2</v>
      </c>
      <c r="L2461">
        <v>0.70529399999999998</v>
      </c>
      <c r="M2461" t="b">
        <v>1</v>
      </c>
      <c r="N2461">
        <v>1</v>
      </c>
    </row>
    <row r="2462" spans="1:14">
      <c r="A2462" s="28">
        <v>43782.625</v>
      </c>
      <c r="B2462" s="28">
        <v>43782.416666666664</v>
      </c>
      <c r="C2462">
        <v>34964545</v>
      </c>
      <c r="D2462" t="s">
        <v>233</v>
      </c>
      <c r="G2462" t="s">
        <v>234</v>
      </c>
      <c r="I2462">
        <v>49.55</v>
      </c>
      <c r="J2462">
        <v>51.044483999999997</v>
      </c>
      <c r="K2462">
        <v>0.63340099999999999</v>
      </c>
      <c r="L2462">
        <v>0.86024900000000004</v>
      </c>
      <c r="M2462" t="b">
        <v>1</v>
      </c>
      <c r="N2462">
        <v>1</v>
      </c>
    </row>
    <row r="2463" spans="1:14">
      <c r="A2463" s="28">
        <v>43782.666666666664</v>
      </c>
      <c r="B2463" s="28">
        <v>43782.458333333336</v>
      </c>
      <c r="C2463">
        <v>34964545</v>
      </c>
      <c r="D2463" t="s">
        <v>233</v>
      </c>
      <c r="G2463" t="s">
        <v>234</v>
      </c>
      <c r="I2463">
        <v>43</v>
      </c>
      <c r="J2463">
        <v>44.191401999999997</v>
      </c>
      <c r="K2463">
        <v>0.60770500000000005</v>
      </c>
      <c r="L2463">
        <v>0.58203000000000005</v>
      </c>
      <c r="M2463" t="b">
        <v>1</v>
      </c>
      <c r="N2463">
        <v>1</v>
      </c>
    </row>
    <row r="2464" spans="1:14">
      <c r="A2464" s="28">
        <v>43782.708333333336</v>
      </c>
      <c r="B2464" s="28">
        <v>43782.5</v>
      </c>
      <c r="C2464">
        <v>34964545</v>
      </c>
      <c r="D2464" t="s">
        <v>233</v>
      </c>
      <c r="G2464" t="s">
        <v>234</v>
      </c>
      <c r="I2464">
        <v>40.67</v>
      </c>
      <c r="J2464">
        <v>41.604751999999998</v>
      </c>
      <c r="K2464">
        <v>0.51335299999999995</v>
      </c>
      <c r="L2464">
        <v>0.42556500000000003</v>
      </c>
      <c r="M2464" t="b">
        <v>1</v>
      </c>
      <c r="N2464">
        <v>1</v>
      </c>
    </row>
    <row r="2465" spans="1:14">
      <c r="A2465" s="28">
        <v>43782.75</v>
      </c>
      <c r="B2465" s="28">
        <v>43782.541666666664</v>
      </c>
      <c r="C2465">
        <v>34964545</v>
      </c>
      <c r="D2465" t="s">
        <v>233</v>
      </c>
      <c r="G2465" t="s">
        <v>234</v>
      </c>
      <c r="I2465">
        <v>41.87</v>
      </c>
      <c r="J2465">
        <v>42.708818999999998</v>
      </c>
      <c r="K2465">
        <v>0.45930700000000002</v>
      </c>
      <c r="L2465">
        <v>0.38284499999999999</v>
      </c>
      <c r="M2465" t="b">
        <v>1</v>
      </c>
      <c r="N2465">
        <v>1</v>
      </c>
    </row>
    <row r="2466" spans="1:14">
      <c r="A2466" s="28">
        <v>43782.791666666664</v>
      </c>
      <c r="B2466" s="28">
        <v>43782.583333333336</v>
      </c>
      <c r="C2466">
        <v>34964545</v>
      </c>
      <c r="D2466" t="s">
        <v>233</v>
      </c>
      <c r="G2466" t="s">
        <v>234</v>
      </c>
      <c r="I2466">
        <v>34.35</v>
      </c>
      <c r="J2466">
        <v>35.019660999999999</v>
      </c>
      <c r="K2466">
        <v>0.35694500000000001</v>
      </c>
      <c r="L2466">
        <v>0.31688300000000003</v>
      </c>
      <c r="M2466" t="b">
        <v>1</v>
      </c>
      <c r="N2466">
        <v>1</v>
      </c>
    </row>
    <row r="2467" spans="1:14">
      <c r="A2467" s="28">
        <v>43782.833333333336</v>
      </c>
      <c r="B2467" s="28">
        <v>43782.625</v>
      </c>
      <c r="C2467">
        <v>34964545</v>
      </c>
      <c r="D2467" t="s">
        <v>233</v>
      </c>
      <c r="G2467" t="s">
        <v>234</v>
      </c>
      <c r="I2467">
        <v>40.479999999999997</v>
      </c>
      <c r="J2467">
        <v>41.382339000000002</v>
      </c>
      <c r="K2467">
        <v>0.54425400000000002</v>
      </c>
      <c r="L2467">
        <v>0.35975200000000002</v>
      </c>
      <c r="M2467" t="b">
        <v>1</v>
      </c>
      <c r="N2467">
        <v>1</v>
      </c>
    </row>
    <row r="2468" spans="1:14">
      <c r="A2468" s="28">
        <v>43782.875</v>
      </c>
      <c r="B2468" s="28">
        <v>43782.666666666664</v>
      </c>
      <c r="C2468">
        <v>34964545</v>
      </c>
      <c r="D2468" t="s">
        <v>233</v>
      </c>
      <c r="G2468" t="s">
        <v>234</v>
      </c>
      <c r="I2468">
        <v>56.27</v>
      </c>
      <c r="J2468">
        <v>57.396166000000001</v>
      </c>
      <c r="K2468">
        <v>0.38467400000000002</v>
      </c>
      <c r="L2468">
        <v>0.74065899999999996</v>
      </c>
      <c r="M2468" t="b">
        <v>1</v>
      </c>
      <c r="N2468">
        <v>1</v>
      </c>
    </row>
    <row r="2469" spans="1:14">
      <c r="A2469" s="28">
        <v>43782.916666666664</v>
      </c>
      <c r="B2469" s="28">
        <v>43782.708333333336</v>
      </c>
      <c r="C2469">
        <v>34964545</v>
      </c>
      <c r="D2469" t="s">
        <v>233</v>
      </c>
      <c r="G2469" t="s">
        <v>234</v>
      </c>
      <c r="I2469">
        <v>62.91</v>
      </c>
      <c r="J2469">
        <v>64.152081999999993</v>
      </c>
      <c r="K2469">
        <v>0.263795</v>
      </c>
      <c r="L2469">
        <v>0.97912100000000002</v>
      </c>
      <c r="M2469" t="b">
        <v>1</v>
      </c>
      <c r="N2469">
        <v>1</v>
      </c>
    </row>
    <row r="2470" spans="1:14">
      <c r="A2470" s="28">
        <v>43782.958333333336</v>
      </c>
      <c r="B2470" s="28">
        <v>43782.75</v>
      </c>
      <c r="C2470">
        <v>34964545</v>
      </c>
      <c r="D2470" t="s">
        <v>233</v>
      </c>
      <c r="G2470" t="s">
        <v>234</v>
      </c>
      <c r="I2470">
        <v>41.7</v>
      </c>
      <c r="J2470">
        <v>42.682723000000003</v>
      </c>
      <c r="K2470">
        <v>0.20169899999999999</v>
      </c>
      <c r="L2470">
        <v>0.78602399999999994</v>
      </c>
      <c r="M2470" t="b">
        <v>1</v>
      </c>
      <c r="N2470">
        <v>1</v>
      </c>
    </row>
    <row r="2471" spans="1:14">
      <c r="A2471" s="28">
        <v>43783</v>
      </c>
      <c r="B2471" s="28">
        <v>43782.791666666664</v>
      </c>
      <c r="C2471">
        <v>34964545</v>
      </c>
      <c r="D2471" t="s">
        <v>233</v>
      </c>
      <c r="G2471" t="s">
        <v>234</v>
      </c>
      <c r="I2471">
        <v>41.97</v>
      </c>
      <c r="J2471">
        <v>43.180436999999998</v>
      </c>
      <c r="K2471">
        <v>0.33488800000000002</v>
      </c>
      <c r="L2471">
        <v>0.87471600000000005</v>
      </c>
      <c r="M2471" t="b">
        <v>1</v>
      </c>
      <c r="N2471">
        <v>1</v>
      </c>
    </row>
    <row r="2472" spans="1:14">
      <c r="A2472" s="28">
        <v>43783.041666666664</v>
      </c>
      <c r="B2472" s="28">
        <v>43782.833333333336</v>
      </c>
      <c r="C2472">
        <v>34964545</v>
      </c>
      <c r="D2472" t="s">
        <v>233</v>
      </c>
      <c r="G2472" t="s">
        <v>234</v>
      </c>
      <c r="I2472">
        <v>43.35</v>
      </c>
      <c r="J2472">
        <v>44.660231000000003</v>
      </c>
      <c r="K2472">
        <v>0.15648300000000001</v>
      </c>
      <c r="L2472">
        <v>1.150414</v>
      </c>
      <c r="M2472" t="b">
        <v>1</v>
      </c>
      <c r="N2472">
        <v>1</v>
      </c>
    </row>
    <row r="2473" spans="1:14">
      <c r="A2473" s="28">
        <v>43783.083333333336</v>
      </c>
      <c r="B2473" s="28">
        <v>43782.875</v>
      </c>
      <c r="C2473">
        <v>34964545</v>
      </c>
      <c r="D2473" t="s">
        <v>233</v>
      </c>
      <c r="G2473" t="s">
        <v>234</v>
      </c>
      <c r="I2473">
        <v>42.86</v>
      </c>
      <c r="J2473">
        <v>44.392262000000002</v>
      </c>
      <c r="K2473">
        <v>0.27120499999999997</v>
      </c>
      <c r="L2473">
        <v>1.262724</v>
      </c>
      <c r="M2473" t="b">
        <v>1</v>
      </c>
      <c r="N2473">
        <v>1</v>
      </c>
    </row>
    <row r="2474" spans="1:14">
      <c r="A2474" s="28">
        <v>43783.125</v>
      </c>
      <c r="B2474" s="28">
        <v>43782.916666666664</v>
      </c>
      <c r="C2474">
        <v>34964545</v>
      </c>
      <c r="D2474" t="s">
        <v>233</v>
      </c>
      <c r="G2474" t="s">
        <v>234</v>
      </c>
      <c r="I2474">
        <v>35.51</v>
      </c>
      <c r="J2474">
        <v>36.672908</v>
      </c>
      <c r="K2474">
        <v>0.24568699999999999</v>
      </c>
      <c r="L2474">
        <v>0.92055500000000001</v>
      </c>
      <c r="M2474" t="b">
        <v>1</v>
      </c>
      <c r="N2474">
        <v>1</v>
      </c>
    </row>
    <row r="2475" spans="1:14">
      <c r="A2475" s="28">
        <v>43783.166666666664</v>
      </c>
      <c r="B2475" s="28">
        <v>43782.958333333336</v>
      </c>
      <c r="C2475">
        <v>34964545</v>
      </c>
      <c r="D2475" t="s">
        <v>233</v>
      </c>
      <c r="G2475" t="s">
        <v>234</v>
      </c>
      <c r="I2475">
        <v>29.99</v>
      </c>
      <c r="J2475">
        <v>30.752013999999999</v>
      </c>
      <c r="K2475">
        <v>-8.1010000000000006E-3</v>
      </c>
      <c r="L2475">
        <v>0.76844900000000005</v>
      </c>
      <c r="M2475" t="b">
        <v>1</v>
      </c>
      <c r="N2475">
        <v>1</v>
      </c>
    </row>
    <row r="2476" spans="1:14">
      <c r="A2476" s="28">
        <v>43783.208333333336</v>
      </c>
      <c r="B2476" s="28">
        <v>43783</v>
      </c>
      <c r="C2476">
        <v>34964545</v>
      </c>
      <c r="D2476" t="s">
        <v>233</v>
      </c>
      <c r="G2476" t="s">
        <v>234</v>
      </c>
      <c r="I2476">
        <v>34.270000000000003</v>
      </c>
      <c r="J2476">
        <v>35.257277999999999</v>
      </c>
      <c r="K2476">
        <v>-8.8760000000000002E-3</v>
      </c>
      <c r="L2476">
        <v>0.99532100000000001</v>
      </c>
      <c r="M2476" t="b">
        <v>1</v>
      </c>
      <c r="N2476">
        <v>1</v>
      </c>
    </row>
    <row r="2477" spans="1:14">
      <c r="A2477" s="28">
        <v>43783.25</v>
      </c>
      <c r="B2477" s="28">
        <v>43783.041666666664</v>
      </c>
      <c r="C2477">
        <v>34964545</v>
      </c>
      <c r="D2477" t="s">
        <v>233</v>
      </c>
      <c r="G2477" t="s">
        <v>234</v>
      </c>
      <c r="I2477">
        <v>32.46</v>
      </c>
      <c r="J2477">
        <v>33.444096999999999</v>
      </c>
      <c r="K2477">
        <v>-4.1850000000000004E-3</v>
      </c>
      <c r="L2477">
        <v>0.98411599999999999</v>
      </c>
      <c r="M2477" t="b">
        <v>1</v>
      </c>
      <c r="N2477">
        <v>1</v>
      </c>
    </row>
    <row r="2478" spans="1:14">
      <c r="A2478" s="28">
        <v>43783.291666666664</v>
      </c>
      <c r="B2478" s="28">
        <v>43783.083333333336</v>
      </c>
      <c r="C2478">
        <v>34964545</v>
      </c>
      <c r="D2478" t="s">
        <v>233</v>
      </c>
      <c r="G2478" t="s">
        <v>234</v>
      </c>
      <c r="I2478">
        <v>30.64</v>
      </c>
      <c r="J2478">
        <v>31.656282999999998</v>
      </c>
      <c r="K2478">
        <v>-9.3099999999999997E-4</v>
      </c>
      <c r="L2478">
        <v>1.019714</v>
      </c>
      <c r="M2478" t="b">
        <v>1</v>
      </c>
      <c r="N2478">
        <v>1</v>
      </c>
    </row>
    <row r="2479" spans="1:14">
      <c r="A2479" s="28">
        <v>43783.333333333336</v>
      </c>
      <c r="B2479" s="28">
        <v>43783.125</v>
      </c>
      <c r="C2479">
        <v>34964545</v>
      </c>
      <c r="D2479" t="s">
        <v>233</v>
      </c>
      <c r="G2479" t="s">
        <v>234</v>
      </c>
      <c r="I2479">
        <v>30.29</v>
      </c>
      <c r="J2479">
        <v>31.558924999999999</v>
      </c>
      <c r="K2479">
        <v>0.16403000000000001</v>
      </c>
      <c r="L2479">
        <v>1.1015619999999999</v>
      </c>
      <c r="M2479" t="b">
        <v>1</v>
      </c>
      <c r="N2479">
        <v>1</v>
      </c>
    </row>
    <row r="2480" spans="1:14">
      <c r="A2480" s="28">
        <v>43783.375</v>
      </c>
      <c r="B2480" s="28">
        <v>43783.166666666664</v>
      </c>
      <c r="C2480">
        <v>34964545</v>
      </c>
      <c r="D2480" t="s">
        <v>233</v>
      </c>
      <c r="G2480" t="s">
        <v>234</v>
      </c>
      <c r="I2480">
        <v>29.22</v>
      </c>
      <c r="J2480">
        <v>30.589386000000001</v>
      </c>
      <c r="K2480">
        <v>0.30854199999999998</v>
      </c>
      <c r="L2480">
        <v>1.059177</v>
      </c>
      <c r="M2480" t="b">
        <v>1</v>
      </c>
      <c r="N2480">
        <v>1</v>
      </c>
    </row>
    <row r="2481" spans="1:14">
      <c r="A2481" s="28">
        <v>43783.416666666664</v>
      </c>
      <c r="B2481" s="28">
        <v>43783.208333333336</v>
      </c>
      <c r="C2481">
        <v>34964545</v>
      </c>
      <c r="D2481" t="s">
        <v>233</v>
      </c>
      <c r="G2481" t="s">
        <v>234</v>
      </c>
      <c r="I2481">
        <v>37.630000000000003</v>
      </c>
      <c r="J2481">
        <v>40.043322000000003</v>
      </c>
      <c r="K2481">
        <v>0.91608299999999998</v>
      </c>
      <c r="L2481">
        <v>1.4997400000000001</v>
      </c>
      <c r="M2481" t="b">
        <v>1</v>
      </c>
      <c r="N2481">
        <v>1</v>
      </c>
    </row>
    <row r="2482" spans="1:14">
      <c r="A2482" s="28">
        <v>43783.458333333336</v>
      </c>
      <c r="B2482" s="28">
        <v>43783.25</v>
      </c>
      <c r="C2482">
        <v>34964545</v>
      </c>
      <c r="D2482" t="s">
        <v>233</v>
      </c>
      <c r="G2482" t="s">
        <v>234</v>
      </c>
      <c r="I2482">
        <v>63.73</v>
      </c>
      <c r="J2482">
        <v>71.525358999999995</v>
      </c>
      <c r="K2482">
        <v>5.2020200000000001</v>
      </c>
      <c r="L2482">
        <v>2.5958380000000001</v>
      </c>
      <c r="M2482" t="b">
        <v>1</v>
      </c>
      <c r="N2482">
        <v>1</v>
      </c>
    </row>
    <row r="2483" spans="1:14">
      <c r="A2483" s="28">
        <v>43783.5</v>
      </c>
      <c r="B2483" s="28">
        <v>43783.291666666664</v>
      </c>
      <c r="C2483">
        <v>34964545</v>
      </c>
      <c r="D2483" t="s">
        <v>233</v>
      </c>
      <c r="G2483" t="s">
        <v>234</v>
      </c>
      <c r="I2483">
        <v>48.91</v>
      </c>
      <c r="J2483">
        <v>50.738846000000002</v>
      </c>
      <c r="K2483">
        <v>2.0950000000000001E-3</v>
      </c>
      <c r="L2483">
        <v>1.8275840000000001</v>
      </c>
      <c r="M2483" t="b">
        <v>1</v>
      </c>
      <c r="N2483">
        <v>1</v>
      </c>
    </row>
    <row r="2484" spans="1:14">
      <c r="A2484" s="28">
        <v>43783.541666666664</v>
      </c>
      <c r="B2484" s="28">
        <v>43783.333333333336</v>
      </c>
      <c r="C2484">
        <v>34964545</v>
      </c>
      <c r="D2484" t="s">
        <v>233</v>
      </c>
      <c r="G2484" t="s">
        <v>234</v>
      </c>
      <c r="I2484">
        <v>42.31</v>
      </c>
      <c r="J2484">
        <v>44.597434</v>
      </c>
      <c r="K2484">
        <v>1.1422410000000001</v>
      </c>
      <c r="L2484">
        <v>1.1476930000000001</v>
      </c>
      <c r="M2484" t="b">
        <v>1</v>
      </c>
      <c r="N2484">
        <v>1</v>
      </c>
    </row>
    <row r="2485" spans="1:14">
      <c r="A2485" s="28">
        <v>43783.583333333336</v>
      </c>
      <c r="B2485" s="28">
        <v>43783.375</v>
      </c>
      <c r="C2485">
        <v>34964545</v>
      </c>
      <c r="D2485" t="s">
        <v>233</v>
      </c>
      <c r="G2485" t="s">
        <v>234</v>
      </c>
      <c r="I2485">
        <v>52.2</v>
      </c>
      <c r="J2485">
        <v>55.083668000000003</v>
      </c>
      <c r="K2485">
        <v>1.8130360000000001</v>
      </c>
      <c r="L2485">
        <v>1.0739650000000001</v>
      </c>
      <c r="M2485" t="b">
        <v>1</v>
      </c>
      <c r="N2485">
        <v>1</v>
      </c>
    </row>
    <row r="2486" spans="1:14">
      <c r="A2486" s="28">
        <v>43783.625</v>
      </c>
      <c r="B2486" s="28">
        <v>43783.416666666664</v>
      </c>
      <c r="C2486">
        <v>34964545</v>
      </c>
      <c r="D2486" t="s">
        <v>233</v>
      </c>
      <c r="G2486" t="s">
        <v>234</v>
      </c>
      <c r="I2486">
        <v>40.47</v>
      </c>
      <c r="J2486">
        <v>40.978752</v>
      </c>
      <c r="K2486">
        <v>-0.145982</v>
      </c>
      <c r="L2486">
        <v>0.65640100000000001</v>
      </c>
      <c r="M2486" t="b">
        <v>1</v>
      </c>
      <c r="N2486">
        <v>1</v>
      </c>
    </row>
    <row r="2487" spans="1:14">
      <c r="A2487" s="28">
        <v>43783.666666666664</v>
      </c>
      <c r="B2487" s="28">
        <v>43783.458333333336</v>
      </c>
      <c r="C2487">
        <v>34964545</v>
      </c>
      <c r="D2487" t="s">
        <v>233</v>
      </c>
      <c r="G2487" t="s">
        <v>234</v>
      </c>
      <c r="I2487">
        <v>36.340000000000003</v>
      </c>
      <c r="J2487">
        <v>36.588675000000002</v>
      </c>
      <c r="K2487">
        <v>-0.22598399999999999</v>
      </c>
      <c r="L2487">
        <v>0.472993</v>
      </c>
      <c r="M2487" t="b">
        <v>1</v>
      </c>
      <c r="N2487">
        <v>1</v>
      </c>
    </row>
    <row r="2488" spans="1:14">
      <c r="A2488" s="28">
        <v>43783.708333333336</v>
      </c>
      <c r="B2488" s="28">
        <v>43783.5</v>
      </c>
      <c r="C2488">
        <v>34964545</v>
      </c>
      <c r="D2488" t="s">
        <v>233</v>
      </c>
      <c r="G2488" t="s">
        <v>234</v>
      </c>
      <c r="I2488">
        <v>30.02</v>
      </c>
      <c r="J2488">
        <v>30.236734999999999</v>
      </c>
      <c r="K2488">
        <v>-9.5705999999999999E-2</v>
      </c>
      <c r="L2488">
        <v>0.316608</v>
      </c>
      <c r="M2488" t="b">
        <v>1</v>
      </c>
      <c r="N2488">
        <v>1</v>
      </c>
    </row>
    <row r="2489" spans="1:14">
      <c r="A2489" s="28">
        <v>43783.75</v>
      </c>
      <c r="B2489" s="28">
        <v>43783.541666666664</v>
      </c>
      <c r="C2489">
        <v>34964545</v>
      </c>
      <c r="D2489" t="s">
        <v>233</v>
      </c>
      <c r="G2489" t="s">
        <v>234</v>
      </c>
      <c r="I2489">
        <v>27.7</v>
      </c>
      <c r="J2489">
        <v>27.871202</v>
      </c>
      <c r="K2489">
        <v>-0.12211900000000001</v>
      </c>
      <c r="L2489">
        <v>0.298321</v>
      </c>
      <c r="M2489" t="b">
        <v>1</v>
      </c>
      <c r="N2489">
        <v>1</v>
      </c>
    </row>
    <row r="2490" spans="1:14">
      <c r="A2490" s="28">
        <v>43783.791666666664</v>
      </c>
      <c r="B2490" s="28">
        <v>43783.583333333336</v>
      </c>
      <c r="C2490">
        <v>34964545</v>
      </c>
      <c r="D2490" t="s">
        <v>233</v>
      </c>
      <c r="G2490" t="s">
        <v>234</v>
      </c>
      <c r="I2490">
        <v>30.01</v>
      </c>
      <c r="J2490">
        <v>30.347463000000001</v>
      </c>
      <c r="K2490">
        <v>-2.1128000000000001E-2</v>
      </c>
      <c r="L2490">
        <v>0.35942499999999999</v>
      </c>
      <c r="M2490" t="b">
        <v>1</v>
      </c>
      <c r="N2490">
        <v>1</v>
      </c>
    </row>
    <row r="2491" spans="1:14">
      <c r="A2491" s="28">
        <v>43783.833333333336</v>
      </c>
      <c r="B2491" s="28">
        <v>43783.625</v>
      </c>
      <c r="C2491">
        <v>34964545</v>
      </c>
      <c r="D2491" t="s">
        <v>233</v>
      </c>
      <c r="G2491" t="s">
        <v>234</v>
      </c>
      <c r="I2491">
        <v>30.5</v>
      </c>
      <c r="J2491">
        <v>30.834821000000002</v>
      </c>
      <c r="K2491">
        <v>-3.1954999999999997E-2</v>
      </c>
      <c r="L2491">
        <v>0.36510999999999999</v>
      </c>
      <c r="M2491" t="b">
        <v>1</v>
      </c>
      <c r="N2491">
        <v>1</v>
      </c>
    </row>
    <row r="2492" spans="1:14">
      <c r="A2492" s="28">
        <v>43783.875</v>
      </c>
      <c r="B2492" s="28">
        <v>43783.666666666664</v>
      </c>
      <c r="C2492">
        <v>34964545</v>
      </c>
      <c r="D2492" t="s">
        <v>233</v>
      </c>
      <c r="G2492" t="s">
        <v>234</v>
      </c>
      <c r="I2492">
        <v>26.38</v>
      </c>
      <c r="J2492">
        <v>26.725653000000001</v>
      </c>
      <c r="K2492">
        <v>-6.5979999999999997E-2</v>
      </c>
      <c r="L2492">
        <v>0.41246699999999997</v>
      </c>
      <c r="M2492" t="b">
        <v>1</v>
      </c>
      <c r="N2492">
        <v>1</v>
      </c>
    </row>
    <row r="2493" spans="1:14">
      <c r="A2493" s="28">
        <v>43783.916666666664</v>
      </c>
      <c r="B2493" s="28">
        <v>43783.708333333336</v>
      </c>
      <c r="C2493">
        <v>34964545</v>
      </c>
      <c r="D2493" t="s">
        <v>233</v>
      </c>
      <c r="G2493" t="s">
        <v>234</v>
      </c>
      <c r="I2493">
        <v>28.85</v>
      </c>
      <c r="J2493">
        <v>29.296066</v>
      </c>
      <c r="K2493">
        <v>-3.3912999999999999E-2</v>
      </c>
      <c r="L2493">
        <v>0.48247899999999999</v>
      </c>
      <c r="M2493" t="b">
        <v>1</v>
      </c>
      <c r="N2493">
        <v>1</v>
      </c>
    </row>
    <row r="2494" spans="1:14">
      <c r="A2494" s="28">
        <v>43783.958333333336</v>
      </c>
      <c r="B2494" s="28">
        <v>43783.75</v>
      </c>
      <c r="C2494">
        <v>34964545</v>
      </c>
      <c r="D2494" t="s">
        <v>233</v>
      </c>
      <c r="G2494" t="s">
        <v>234</v>
      </c>
      <c r="I2494">
        <v>29.97</v>
      </c>
      <c r="J2494">
        <v>30.616982</v>
      </c>
      <c r="K2494">
        <v>5.4274999999999997E-2</v>
      </c>
      <c r="L2494">
        <v>0.59687299999999999</v>
      </c>
      <c r="M2494" t="b">
        <v>1</v>
      </c>
      <c r="N2494">
        <v>1</v>
      </c>
    </row>
    <row r="2495" spans="1:14">
      <c r="A2495" s="28">
        <v>43784</v>
      </c>
      <c r="B2495" s="28">
        <v>43783.791666666664</v>
      </c>
      <c r="C2495">
        <v>34964545</v>
      </c>
      <c r="D2495" t="s">
        <v>233</v>
      </c>
      <c r="G2495" t="s">
        <v>234</v>
      </c>
      <c r="I2495">
        <v>31.81</v>
      </c>
      <c r="J2495">
        <v>32.603000999999999</v>
      </c>
      <c r="K2495">
        <v>4.0948999999999999E-2</v>
      </c>
      <c r="L2495">
        <v>0.74871900000000002</v>
      </c>
      <c r="M2495" t="b">
        <v>1</v>
      </c>
      <c r="N2495">
        <v>1</v>
      </c>
    </row>
    <row r="2496" spans="1:14">
      <c r="A2496" s="28">
        <v>43784.041666666664</v>
      </c>
      <c r="B2496" s="28">
        <v>43783.833333333336</v>
      </c>
      <c r="C2496">
        <v>34964545</v>
      </c>
      <c r="D2496" t="s">
        <v>233</v>
      </c>
      <c r="G2496" t="s">
        <v>234</v>
      </c>
      <c r="I2496">
        <v>29.8</v>
      </c>
      <c r="J2496">
        <v>30.497229000000001</v>
      </c>
      <c r="K2496">
        <v>1.7541999999999999E-2</v>
      </c>
      <c r="L2496">
        <v>0.67718699999999998</v>
      </c>
      <c r="M2496" t="b">
        <v>1</v>
      </c>
      <c r="N2496">
        <v>1</v>
      </c>
    </row>
    <row r="2497" spans="1:14">
      <c r="A2497" s="28">
        <v>43784.083333333336</v>
      </c>
      <c r="B2497" s="28">
        <v>43783.875</v>
      </c>
      <c r="C2497">
        <v>34964545</v>
      </c>
      <c r="D2497" t="s">
        <v>233</v>
      </c>
      <c r="G2497" t="s">
        <v>234</v>
      </c>
      <c r="I2497">
        <v>29.2</v>
      </c>
      <c r="J2497">
        <v>29.779820000000001</v>
      </c>
      <c r="K2497">
        <v>-6.7100000000000005E-4</v>
      </c>
      <c r="L2497">
        <v>0.58549099999999998</v>
      </c>
      <c r="M2497" t="b">
        <v>1</v>
      </c>
      <c r="N2497">
        <v>1</v>
      </c>
    </row>
    <row r="2498" spans="1:14">
      <c r="A2498" s="28">
        <v>43784.125</v>
      </c>
      <c r="B2498" s="28">
        <v>43783.916666666664</v>
      </c>
      <c r="C2498">
        <v>34964545</v>
      </c>
      <c r="D2498" t="s">
        <v>233</v>
      </c>
      <c r="G2498" t="s">
        <v>234</v>
      </c>
      <c r="I2498">
        <v>24.11</v>
      </c>
      <c r="J2498">
        <v>24.573222999999999</v>
      </c>
      <c r="K2498">
        <v>0</v>
      </c>
      <c r="L2498">
        <v>0.46405600000000002</v>
      </c>
      <c r="M2498" t="b">
        <v>1</v>
      </c>
      <c r="N2498">
        <v>1</v>
      </c>
    </row>
    <row r="2499" spans="1:14">
      <c r="A2499" s="28">
        <v>43784.166666666664</v>
      </c>
      <c r="B2499" s="28">
        <v>43783.958333333336</v>
      </c>
      <c r="C2499">
        <v>34964545</v>
      </c>
      <c r="D2499" t="s">
        <v>233</v>
      </c>
      <c r="G2499" t="s">
        <v>234</v>
      </c>
      <c r="I2499">
        <v>24.68</v>
      </c>
      <c r="J2499">
        <v>25.144234000000001</v>
      </c>
      <c r="K2499">
        <v>0</v>
      </c>
      <c r="L2499">
        <v>0.46673399999999998</v>
      </c>
      <c r="M2499" t="b">
        <v>1</v>
      </c>
      <c r="N2499">
        <v>1</v>
      </c>
    </row>
    <row r="2500" spans="1:14">
      <c r="A2500" s="28">
        <v>43784.208333333336</v>
      </c>
      <c r="B2500" s="28">
        <v>43784</v>
      </c>
      <c r="C2500">
        <v>34964545</v>
      </c>
      <c r="D2500" t="s">
        <v>233</v>
      </c>
      <c r="G2500" t="s">
        <v>234</v>
      </c>
      <c r="I2500">
        <v>22.02</v>
      </c>
      <c r="J2500">
        <v>23.215253000000001</v>
      </c>
      <c r="K2500">
        <v>0.80939099999999997</v>
      </c>
      <c r="L2500">
        <v>0.38502900000000001</v>
      </c>
      <c r="M2500" t="b">
        <v>1</v>
      </c>
      <c r="N2500">
        <v>1</v>
      </c>
    </row>
    <row r="2501" spans="1:14">
      <c r="A2501" s="28">
        <v>43784.25</v>
      </c>
      <c r="B2501" s="28">
        <v>43784.041666666664</v>
      </c>
      <c r="C2501">
        <v>34964545</v>
      </c>
      <c r="D2501" t="s">
        <v>233</v>
      </c>
      <c r="G2501" t="s">
        <v>234</v>
      </c>
      <c r="I2501">
        <v>23.77</v>
      </c>
      <c r="J2501">
        <v>24.456651000000001</v>
      </c>
      <c r="K2501">
        <v>0.24410200000000001</v>
      </c>
      <c r="L2501">
        <v>0.44088300000000002</v>
      </c>
      <c r="M2501" t="b">
        <v>1</v>
      </c>
      <c r="N2501">
        <v>1</v>
      </c>
    </row>
    <row r="2502" spans="1:14">
      <c r="A2502" s="28">
        <v>43784.291666666664</v>
      </c>
      <c r="B2502" s="28">
        <v>43784.083333333336</v>
      </c>
      <c r="C2502">
        <v>34964545</v>
      </c>
      <c r="D2502" t="s">
        <v>233</v>
      </c>
      <c r="G2502" t="s">
        <v>234</v>
      </c>
      <c r="I2502">
        <v>23.34</v>
      </c>
      <c r="J2502">
        <v>23.825921000000001</v>
      </c>
      <c r="K2502">
        <v>4.5038000000000002E-2</v>
      </c>
      <c r="L2502">
        <v>0.44088300000000002</v>
      </c>
      <c r="M2502" t="b">
        <v>1</v>
      </c>
      <c r="N2502">
        <v>1</v>
      </c>
    </row>
    <row r="2503" spans="1:14">
      <c r="A2503" s="28">
        <v>43784.333333333336</v>
      </c>
      <c r="B2503" s="28">
        <v>43784.125</v>
      </c>
      <c r="C2503">
        <v>34964545</v>
      </c>
      <c r="D2503" t="s">
        <v>233</v>
      </c>
      <c r="G2503" t="s">
        <v>234</v>
      </c>
      <c r="I2503">
        <v>22.83</v>
      </c>
      <c r="J2503">
        <v>23.234604999999998</v>
      </c>
      <c r="K2503">
        <v>5.2560999999999997E-2</v>
      </c>
      <c r="L2503">
        <v>0.35704399999999997</v>
      </c>
      <c r="M2503" t="b">
        <v>1</v>
      </c>
      <c r="N2503">
        <v>1</v>
      </c>
    </row>
    <row r="2504" spans="1:14">
      <c r="A2504" s="28">
        <v>43784.375</v>
      </c>
      <c r="B2504" s="28">
        <v>43784.166666666664</v>
      </c>
      <c r="C2504">
        <v>34964545</v>
      </c>
      <c r="D2504" t="s">
        <v>233</v>
      </c>
      <c r="G2504" t="s">
        <v>234</v>
      </c>
      <c r="I2504">
        <v>23.3</v>
      </c>
      <c r="J2504">
        <v>24.079422999999998</v>
      </c>
      <c r="K2504">
        <v>0.32995600000000003</v>
      </c>
      <c r="L2504">
        <v>0.45280100000000001</v>
      </c>
      <c r="M2504" t="b">
        <v>1</v>
      </c>
      <c r="N2504">
        <v>1</v>
      </c>
    </row>
    <row r="2505" spans="1:14">
      <c r="A2505" s="28">
        <v>43784.416666666664</v>
      </c>
      <c r="B2505" s="28">
        <v>43784.208333333336</v>
      </c>
      <c r="C2505">
        <v>34964545</v>
      </c>
      <c r="D2505" t="s">
        <v>233</v>
      </c>
      <c r="G2505" t="s">
        <v>234</v>
      </c>
      <c r="I2505">
        <v>23.66</v>
      </c>
      <c r="J2505">
        <v>24.831551000000001</v>
      </c>
      <c r="K2505">
        <v>0.70441799999999999</v>
      </c>
      <c r="L2505">
        <v>0.46463300000000002</v>
      </c>
      <c r="M2505" t="b">
        <v>1</v>
      </c>
      <c r="N2505">
        <v>1</v>
      </c>
    </row>
    <row r="2506" spans="1:14">
      <c r="A2506" s="28">
        <v>43784.458333333336</v>
      </c>
      <c r="B2506" s="28">
        <v>43784.25</v>
      </c>
      <c r="C2506">
        <v>34964545</v>
      </c>
      <c r="D2506" t="s">
        <v>233</v>
      </c>
      <c r="G2506" t="s">
        <v>234</v>
      </c>
      <c r="I2506">
        <v>25.92</v>
      </c>
      <c r="J2506">
        <v>27.093803000000001</v>
      </c>
      <c r="K2506">
        <v>0.70542099999999996</v>
      </c>
      <c r="L2506">
        <v>0.47254800000000002</v>
      </c>
      <c r="M2506" t="b">
        <v>1</v>
      </c>
      <c r="N2506">
        <v>1</v>
      </c>
    </row>
    <row r="2507" spans="1:14">
      <c r="A2507" s="28">
        <v>43784.5</v>
      </c>
      <c r="B2507" s="28">
        <v>43784.291666666664</v>
      </c>
      <c r="C2507">
        <v>34964545</v>
      </c>
      <c r="D2507" t="s">
        <v>233</v>
      </c>
      <c r="G2507" t="s">
        <v>234</v>
      </c>
      <c r="I2507">
        <v>31.64</v>
      </c>
      <c r="J2507">
        <v>34.177463000000003</v>
      </c>
      <c r="K2507">
        <v>2.2564639999999998</v>
      </c>
      <c r="L2507">
        <v>0.283499</v>
      </c>
      <c r="M2507" t="b">
        <v>1</v>
      </c>
      <c r="N2507">
        <v>1</v>
      </c>
    </row>
    <row r="2508" spans="1:14">
      <c r="A2508" s="28">
        <v>43784.541666666664</v>
      </c>
      <c r="B2508" s="28">
        <v>43784.333333333336</v>
      </c>
      <c r="C2508">
        <v>34964545</v>
      </c>
      <c r="D2508" t="s">
        <v>233</v>
      </c>
      <c r="G2508" t="s">
        <v>234</v>
      </c>
      <c r="I2508">
        <v>35.229999999999997</v>
      </c>
      <c r="J2508">
        <v>40.454310999999997</v>
      </c>
      <c r="K2508">
        <v>4.9410290000000003</v>
      </c>
      <c r="L2508">
        <v>0.28828199999999998</v>
      </c>
      <c r="M2508" t="b">
        <v>1</v>
      </c>
      <c r="N2508">
        <v>1</v>
      </c>
    </row>
    <row r="2509" spans="1:14">
      <c r="A2509" s="28">
        <v>43784.583333333336</v>
      </c>
      <c r="B2509" s="28">
        <v>43784.375</v>
      </c>
      <c r="C2509">
        <v>34964545</v>
      </c>
      <c r="D2509" t="s">
        <v>233</v>
      </c>
      <c r="G2509" t="s">
        <v>234</v>
      </c>
      <c r="I2509">
        <v>26.5</v>
      </c>
      <c r="J2509">
        <v>27.638745</v>
      </c>
      <c r="K2509">
        <v>0.80828500000000003</v>
      </c>
      <c r="L2509">
        <v>0.33045999999999998</v>
      </c>
      <c r="M2509" t="b">
        <v>1</v>
      </c>
      <c r="N2509">
        <v>1</v>
      </c>
    </row>
    <row r="2510" spans="1:14">
      <c r="A2510" s="28">
        <v>43784.625</v>
      </c>
      <c r="B2510" s="28">
        <v>43784.416666666664</v>
      </c>
      <c r="C2510">
        <v>34964545</v>
      </c>
      <c r="D2510" t="s">
        <v>233</v>
      </c>
      <c r="G2510" t="s">
        <v>234</v>
      </c>
      <c r="I2510">
        <v>30.01</v>
      </c>
      <c r="J2510">
        <v>30.938665</v>
      </c>
      <c r="K2510">
        <v>0.59643100000000004</v>
      </c>
      <c r="L2510">
        <v>0.331401</v>
      </c>
      <c r="M2510" t="b">
        <v>1</v>
      </c>
      <c r="N2510">
        <v>1</v>
      </c>
    </row>
    <row r="2511" spans="1:14">
      <c r="A2511" s="28">
        <v>43784.666666666664</v>
      </c>
      <c r="B2511" s="28">
        <v>43784.458333333336</v>
      </c>
      <c r="C2511">
        <v>34964545</v>
      </c>
      <c r="D2511" t="s">
        <v>233</v>
      </c>
      <c r="G2511" t="s">
        <v>234</v>
      </c>
      <c r="I2511">
        <v>28.69</v>
      </c>
      <c r="J2511">
        <v>28.545490999999998</v>
      </c>
      <c r="K2511">
        <v>-0.35401899999999997</v>
      </c>
      <c r="L2511">
        <v>0.21367700000000001</v>
      </c>
      <c r="M2511" t="b">
        <v>1</v>
      </c>
      <c r="N2511">
        <v>1</v>
      </c>
    </row>
    <row r="2512" spans="1:14">
      <c r="A2512" s="28">
        <v>43784.708333333336</v>
      </c>
      <c r="B2512" s="28">
        <v>43784.5</v>
      </c>
      <c r="C2512">
        <v>34964545</v>
      </c>
      <c r="D2512" t="s">
        <v>233</v>
      </c>
      <c r="G2512" t="s">
        <v>234</v>
      </c>
      <c r="I2512">
        <v>25.25</v>
      </c>
      <c r="J2512">
        <v>25.383362000000002</v>
      </c>
      <c r="K2512">
        <v>-2.9902999999999999E-2</v>
      </c>
      <c r="L2512">
        <v>0.15993199999999999</v>
      </c>
      <c r="M2512" t="b">
        <v>1</v>
      </c>
      <c r="N2512">
        <v>1</v>
      </c>
    </row>
    <row r="2513" spans="1:14">
      <c r="A2513" s="28">
        <v>43784.75</v>
      </c>
      <c r="B2513" s="28">
        <v>43784.541666666664</v>
      </c>
      <c r="C2513">
        <v>34964545</v>
      </c>
      <c r="D2513" t="s">
        <v>233</v>
      </c>
      <c r="G2513" t="s">
        <v>234</v>
      </c>
      <c r="I2513">
        <v>25.17</v>
      </c>
      <c r="J2513">
        <v>25.308816</v>
      </c>
      <c r="K2513">
        <v>-1.8610000000000002E-2</v>
      </c>
      <c r="L2513">
        <v>0.15576000000000001</v>
      </c>
      <c r="M2513" t="b">
        <v>1</v>
      </c>
      <c r="N2513">
        <v>1</v>
      </c>
    </row>
    <row r="2514" spans="1:14">
      <c r="A2514" s="28">
        <v>43784.791666666664</v>
      </c>
      <c r="B2514" s="28">
        <v>43784.583333333336</v>
      </c>
      <c r="C2514">
        <v>34964545</v>
      </c>
      <c r="D2514" t="s">
        <v>233</v>
      </c>
      <c r="G2514" t="s">
        <v>234</v>
      </c>
      <c r="I2514">
        <v>26.48</v>
      </c>
      <c r="J2514">
        <v>26.721003</v>
      </c>
      <c r="K2514">
        <v>-1.9952000000000001E-2</v>
      </c>
      <c r="L2514">
        <v>0.26512200000000002</v>
      </c>
      <c r="M2514" t="b">
        <v>1</v>
      </c>
      <c r="N2514">
        <v>1</v>
      </c>
    </row>
    <row r="2515" spans="1:14">
      <c r="A2515" s="28">
        <v>43784.833333333336</v>
      </c>
      <c r="B2515" s="28">
        <v>43784.625</v>
      </c>
      <c r="C2515">
        <v>34964545</v>
      </c>
      <c r="D2515" t="s">
        <v>233</v>
      </c>
      <c r="G2515" t="s">
        <v>234</v>
      </c>
      <c r="I2515">
        <v>25.59</v>
      </c>
      <c r="J2515">
        <v>25.837527000000001</v>
      </c>
      <c r="K2515">
        <v>-2.2214999999999999E-2</v>
      </c>
      <c r="L2515">
        <v>0.26724199999999998</v>
      </c>
      <c r="M2515" t="b">
        <v>1</v>
      </c>
      <c r="N2515">
        <v>1</v>
      </c>
    </row>
    <row r="2516" spans="1:14">
      <c r="A2516" s="28">
        <v>43784.875</v>
      </c>
      <c r="B2516" s="28">
        <v>43784.666666666664</v>
      </c>
      <c r="C2516">
        <v>34964545</v>
      </c>
      <c r="D2516" t="s">
        <v>233</v>
      </c>
      <c r="G2516" t="s">
        <v>234</v>
      </c>
      <c r="I2516">
        <v>24.29</v>
      </c>
      <c r="J2516">
        <v>24.459139</v>
      </c>
      <c r="K2516">
        <v>-5.4505999999999999E-2</v>
      </c>
      <c r="L2516">
        <v>0.22531300000000001</v>
      </c>
      <c r="M2516" t="b">
        <v>1</v>
      </c>
      <c r="N2516">
        <v>1</v>
      </c>
    </row>
    <row r="2517" spans="1:14">
      <c r="A2517" s="28">
        <v>43784.916666666664</v>
      </c>
      <c r="B2517" s="28">
        <v>43784.708333333336</v>
      </c>
      <c r="C2517">
        <v>34964545</v>
      </c>
      <c r="D2517" t="s">
        <v>233</v>
      </c>
      <c r="G2517" t="s">
        <v>234</v>
      </c>
      <c r="I2517">
        <v>28.39</v>
      </c>
      <c r="J2517">
        <v>28.359642999999998</v>
      </c>
      <c r="K2517">
        <v>-0.24681600000000001</v>
      </c>
      <c r="L2517">
        <v>0.21895899999999999</v>
      </c>
      <c r="M2517" t="b">
        <v>1</v>
      </c>
      <c r="N2517">
        <v>1</v>
      </c>
    </row>
    <row r="2518" spans="1:14">
      <c r="A2518" s="28">
        <v>43784.958333333336</v>
      </c>
      <c r="B2518" s="28">
        <v>43784.75</v>
      </c>
      <c r="C2518">
        <v>34964545</v>
      </c>
      <c r="D2518" t="s">
        <v>233</v>
      </c>
      <c r="G2518" t="s">
        <v>234</v>
      </c>
      <c r="I2518">
        <v>30.73</v>
      </c>
      <c r="J2518">
        <v>30.980326999999999</v>
      </c>
      <c r="K2518">
        <v>-4.8866E-2</v>
      </c>
      <c r="L2518">
        <v>0.29502600000000001</v>
      </c>
      <c r="M2518" t="b">
        <v>1</v>
      </c>
      <c r="N2518">
        <v>1</v>
      </c>
    </row>
    <row r="2519" spans="1:14">
      <c r="A2519" s="28">
        <v>43785</v>
      </c>
      <c r="B2519" s="28">
        <v>43784.791666666664</v>
      </c>
      <c r="C2519">
        <v>34964545</v>
      </c>
      <c r="D2519" t="s">
        <v>233</v>
      </c>
      <c r="G2519" t="s">
        <v>234</v>
      </c>
      <c r="I2519">
        <v>25.44</v>
      </c>
      <c r="J2519">
        <v>26.410748000000002</v>
      </c>
      <c r="K2519">
        <v>0.67738299999999996</v>
      </c>
      <c r="L2519">
        <v>0.29419800000000002</v>
      </c>
      <c r="M2519" t="b">
        <v>1</v>
      </c>
      <c r="N2519">
        <v>1</v>
      </c>
    </row>
    <row r="2520" spans="1:14">
      <c r="A2520" s="28">
        <v>43785.041666666664</v>
      </c>
      <c r="B2520" s="28">
        <v>43784.833333333336</v>
      </c>
      <c r="C2520">
        <v>34964545</v>
      </c>
      <c r="D2520" t="s">
        <v>233</v>
      </c>
      <c r="G2520" t="s">
        <v>234</v>
      </c>
      <c r="I2520">
        <v>25.34</v>
      </c>
      <c r="J2520">
        <v>26.052074000000001</v>
      </c>
      <c r="K2520">
        <v>0.401785</v>
      </c>
      <c r="L2520">
        <v>0.30612299999999998</v>
      </c>
      <c r="M2520" t="b">
        <v>1</v>
      </c>
      <c r="N2520">
        <v>1</v>
      </c>
    </row>
    <row r="2521" spans="1:14">
      <c r="A2521" s="28">
        <v>43785.083333333336</v>
      </c>
      <c r="B2521" s="28">
        <v>43784.875</v>
      </c>
      <c r="C2521">
        <v>34964545</v>
      </c>
      <c r="D2521" t="s">
        <v>233</v>
      </c>
      <c r="G2521" t="s">
        <v>234</v>
      </c>
      <c r="I2521">
        <v>23.89</v>
      </c>
      <c r="J2521">
        <v>24.181321000000001</v>
      </c>
      <c r="K2521">
        <v>-5.4260000000000003E-3</v>
      </c>
      <c r="L2521">
        <v>0.30174800000000002</v>
      </c>
      <c r="M2521" t="b">
        <v>1</v>
      </c>
      <c r="N2521">
        <v>1</v>
      </c>
    </row>
    <row r="2522" spans="1:14">
      <c r="A2522" s="28">
        <v>43785.125</v>
      </c>
      <c r="B2522" s="28">
        <v>43784.916666666664</v>
      </c>
      <c r="C2522">
        <v>34964545</v>
      </c>
      <c r="D2522" t="s">
        <v>233</v>
      </c>
      <c r="G2522" t="s">
        <v>234</v>
      </c>
      <c r="I2522">
        <v>24.38</v>
      </c>
      <c r="J2522">
        <v>25.073616000000001</v>
      </c>
      <c r="K2522">
        <v>0.34298000000000001</v>
      </c>
      <c r="L2522">
        <v>0.34730299999999997</v>
      </c>
      <c r="M2522" t="b">
        <v>1</v>
      </c>
      <c r="N2522">
        <v>1</v>
      </c>
    </row>
    <row r="2523" spans="1:14">
      <c r="A2523" s="28">
        <v>43785.166666666664</v>
      </c>
      <c r="B2523" s="28">
        <v>43784.958333333336</v>
      </c>
      <c r="C2523">
        <v>34964545</v>
      </c>
      <c r="D2523" t="s">
        <v>233</v>
      </c>
      <c r="G2523" t="s">
        <v>234</v>
      </c>
      <c r="I2523">
        <v>22.46</v>
      </c>
      <c r="J2523">
        <v>24.259222999999999</v>
      </c>
      <c r="K2523">
        <v>1.4314929999999999</v>
      </c>
      <c r="L2523">
        <v>0.366896</v>
      </c>
      <c r="M2523" t="b">
        <v>1</v>
      </c>
      <c r="N2523">
        <v>1</v>
      </c>
    </row>
    <row r="2524" spans="1:14">
      <c r="A2524" s="28">
        <v>43785.208333333336</v>
      </c>
      <c r="B2524" s="28">
        <v>43785</v>
      </c>
      <c r="C2524">
        <v>34964545</v>
      </c>
      <c r="D2524" t="s">
        <v>233</v>
      </c>
      <c r="G2524" t="s">
        <v>234</v>
      </c>
      <c r="I2524">
        <v>24.82</v>
      </c>
      <c r="J2524">
        <v>25.107225</v>
      </c>
      <c r="K2524">
        <v>-6.1025000000000003E-2</v>
      </c>
      <c r="L2524">
        <v>0.34575</v>
      </c>
      <c r="M2524" t="b">
        <v>1</v>
      </c>
      <c r="N2524">
        <v>1</v>
      </c>
    </row>
    <row r="2525" spans="1:14">
      <c r="A2525" s="28">
        <v>43785.25</v>
      </c>
      <c r="B2525" s="28">
        <v>43785.041666666664</v>
      </c>
      <c r="C2525">
        <v>34964545</v>
      </c>
      <c r="D2525" t="s">
        <v>233</v>
      </c>
      <c r="G2525" t="s">
        <v>234</v>
      </c>
      <c r="I2525">
        <v>22.81</v>
      </c>
      <c r="J2525">
        <v>23.120726999999999</v>
      </c>
      <c r="K2525">
        <v>-2.9366E-2</v>
      </c>
      <c r="L2525">
        <v>0.34092600000000001</v>
      </c>
      <c r="M2525" t="b">
        <v>1</v>
      </c>
      <c r="N2525">
        <v>1</v>
      </c>
    </row>
    <row r="2526" spans="1:14">
      <c r="A2526" s="28">
        <v>43785.291666666664</v>
      </c>
      <c r="B2526" s="28">
        <v>43785.083333333336</v>
      </c>
      <c r="C2526">
        <v>34964545</v>
      </c>
      <c r="D2526" t="s">
        <v>233</v>
      </c>
      <c r="G2526" t="s">
        <v>234</v>
      </c>
      <c r="I2526">
        <v>25.2</v>
      </c>
      <c r="J2526">
        <v>26.384107</v>
      </c>
      <c r="K2526">
        <v>0.77976299999999998</v>
      </c>
      <c r="L2526">
        <v>0.40100999999999998</v>
      </c>
      <c r="M2526" t="b">
        <v>1</v>
      </c>
      <c r="N2526">
        <v>1</v>
      </c>
    </row>
    <row r="2527" spans="1:14">
      <c r="A2527" s="28">
        <v>43785.333333333336</v>
      </c>
      <c r="B2527" s="28">
        <v>43785.125</v>
      </c>
      <c r="C2527">
        <v>34964545</v>
      </c>
      <c r="D2527" t="s">
        <v>233</v>
      </c>
      <c r="G2527" t="s">
        <v>234</v>
      </c>
      <c r="I2527">
        <v>27.3</v>
      </c>
      <c r="J2527">
        <v>29.631278999999999</v>
      </c>
      <c r="K2527">
        <v>1.8842350000000001</v>
      </c>
      <c r="L2527">
        <v>0.45204499999999997</v>
      </c>
      <c r="M2527" t="b">
        <v>1</v>
      </c>
      <c r="N2527">
        <v>1</v>
      </c>
    </row>
    <row r="2528" spans="1:14">
      <c r="A2528" s="28">
        <v>43785.375</v>
      </c>
      <c r="B2528" s="28">
        <v>43785.166666666664</v>
      </c>
      <c r="C2528">
        <v>34964545</v>
      </c>
      <c r="D2528" t="s">
        <v>233</v>
      </c>
      <c r="G2528" t="s">
        <v>234</v>
      </c>
      <c r="I2528">
        <v>27.8</v>
      </c>
      <c r="J2528">
        <v>30.223234999999999</v>
      </c>
      <c r="K2528">
        <v>1.9909920000000001</v>
      </c>
      <c r="L2528">
        <v>0.43640899999999999</v>
      </c>
      <c r="M2528" t="b">
        <v>1</v>
      </c>
      <c r="N2528">
        <v>1</v>
      </c>
    </row>
    <row r="2529" spans="1:14">
      <c r="A2529" s="28">
        <v>43785.416666666664</v>
      </c>
      <c r="B2529" s="28">
        <v>43785.208333333336</v>
      </c>
      <c r="C2529">
        <v>34964545</v>
      </c>
      <c r="D2529" t="s">
        <v>233</v>
      </c>
      <c r="G2529" t="s">
        <v>234</v>
      </c>
      <c r="I2529">
        <v>25.21</v>
      </c>
      <c r="J2529">
        <v>26.428977</v>
      </c>
      <c r="K2529">
        <v>0.83559700000000003</v>
      </c>
      <c r="L2529">
        <v>0.38004700000000002</v>
      </c>
      <c r="M2529" t="b">
        <v>1</v>
      </c>
      <c r="N2529">
        <v>1</v>
      </c>
    </row>
    <row r="2530" spans="1:14">
      <c r="A2530" s="28">
        <v>43785.458333333336</v>
      </c>
      <c r="B2530" s="28">
        <v>43785.25</v>
      </c>
      <c r="C2530">
        <v>34964545</v>
      </c>
      <c r="D2530" t="s">
        <v>233</v>
      </c>
      <c r="G2530" t="s">
        <v>234</v>
      </c>
      <c r="I2530">
        <v>40.090000000000003</v>
      </c>
      <c r="J2530">
        <v>49.039549000000001</v>
      </c>
      <c r="K2530">
        <v>8.2963249999999995</v>
      </c>
      <c r="L2530">
        <v>0.649057</v>
      </c>
      <c r="M2530" t="b">
        <v>1</v>
      </c>
      <c r="N2530">
        <v>1</v>
      </c>
    </row>
    <row r="2531" spans="1:14">
      <c r="A2531" s="28">
        <v>43785.5</v>
      </c>
      <c r="B2531" s="28">
        <v>43785.291666666664</v>
      </c>
      <c r="C2531">
        <v>34964545</v>
      </c>
      <c r="D2531" t="s">
        <v>233</v>
      </c>
      <c r="G2531" t="s">
        <v>234</v>
      </c>
      <c r="I2531">
        <v>39.869999999999997</v>
      </c>
      <c r="J2531">
        <v>54.125866000000002</v>
      </c>
      <c r="K2531">
        <v>13.612067</v>
      </c>
      <c r="L2531">
        <v>0.64879900000000001</v>
      </c>
      <c r="M2531" t="b">
        <v>1</v>
      </c>
      <c r="N2531">
        <v>1</v>
      </c>
    </row>
    <row r="2532" spans="1:14">
      <c r="A2532" s="28">
        <v>43785.541666666664</v>
      </c>
      <c r="B2532" s="28">
        <v>43785.333333333336</v>
      </c>
      <c r="C2532">
        <v>34964545</v>
      </c>
      <c r="D2532" t="s">
        <v>233</v>
      </c>
      <c r="G2532" t="s">
        <v>234</v>
      </c>
      <c r="I2532">
        <v>26.56</v>
      </c>
      <c r="J2532">
        <v>30.763919999999999</v>
      </c>
      <c r="K2532">
        <v>3.8068249999999999</v>
      </c>
      <c r="L2532">
        <v>0.39626299999999998</v>
      </c>
      <c r="M2532" t="b">
        <v>1</v>
      </c>
      <c r="N2532">
        <v>1</v>
      </c>
    </row>
    <row r="2533" spans="1:14">
      <c r="A2533" s="28">
        <v>43785.583333333336</v>
      </c>
      <c r="B2533" s="28">
        <v>43785.375</v>
      </c>
      <c r="C2533">
        <v>34964545</v>
      </c>
      <c r="D2533" t="s">
        <v>233</v>
      </c>
      <c r="G2533" t="s">
        <v>234</v>
      </c>
      <c r="I2533">
        <v>25.47</v>
      </c>
      <c r="J2533">
        <v>28.638021999999999</v>
      </c>
      <c r="K2533">
        <v>2.8475969999999999</v>
      </c>
      <c r="L2533">
        <v>0.31875900000000001</v>
      </c>
      <c r="M2533" t="b">
        <v>1</v>
      </c>
      <c r="N2533">
        <v>1</v>
      </c>
    </row>
    <row r="2534" spans="1:14">
      <c r="A2534" s="28">
        <v>43785.625</v>
      </c>
      <c r="B2534" s="28">
        <v>43785.416666666664</v>
      </c>
      <c r="C2534">
        <v>34964545</v>
      </c>
      <c r="D2534" t="s">
        <v>233</v>
      </c>
      <c r="G2534" t="s">
        <v>234</v>
      </c>
      <c r="I2534">
        <v>26.93</v>
      </c>
      <c r="J2534">
        <v>29.602813999999999</v>
      </c>
      <c r="K2534">
        <v>2.34796</v>
      </c>
      <c r="L2534">
        <v>0.323187</v>
      </c>
      <c r="M2534" t="b">
        <v>1</v>
      </c>
      <c r="N2534">
        <v>1</v>
      </c>
    </row>
    <row r="2535" spans="1:14">
      <c r="A2535" s="28">
        <v>43785.666666666664</v>
      </c>
      <c r="B2535" s="28">
        <v>43785.458333333336</v>
      </c>
      <c r="C2535">
        <v>34964545</v>
      </c>
      <c r="D2535" t="s">
        <v>233</v>
      </c>
      <c r="G2535" t="s">
        <v>234</v>
      </c>
      <c r="I2535">
        <v>25.08</v>
      </c>
      <c r="J2535">
        <v>27.213355</v>
      </c>
      <c r="K2535">
        <v>1.799771</v>
      </c>
      <c r="L2535">
        <v>0.33024999999999999</v>
      </c>
      <c r="M2535" t="b">
        <v>1</v>
      </c>
      <c r="N2535">
        <v>1</v>
      </c>
    </row>
    <row r="2536" spans="1:14">
      <c r="A2536" s="28">
        <v>43785.708333333336</v>
      </c>
      <c r="B2536" s="28">
        <v>43785.5</v>
      </c>
      <c r="C2536">
        <v>34964545</v>
      </c>
      <c r="D2536" t="s">
        <v>233</v>
      </c>
      <c r="G2536" t="s">
        <v>234</v>
      </c>
      <c r="I2536">
        <v>24.86</v>
      </c>
      <c r="J2536">
        <v>27.591455</v>
      </c>
      <c r="K2536">
        <v>2.408623</v>
      </c>
      <c r="L2536">
        <v>0.32616600000000001</v>
      </c>
      <c r="M2536" t="b">
        <v>1</v>
      </c>
      <c r="N2536">
        <v>1</v>
      </c>
    </row>
    <row r="2537" spans="1:14">
      <c r="A2537" s="28">
        <v>43785.75</v>
      </c>
      <c r="B2537" s="28">
        <v>43785.541666666664</v>
      </c>
      <c r="C2537">
        <v>34964545</v>
      </c>
      <c r="D2537" t="s">
        <v>233</v>
      </c>
      <c r="G2537" t="s">
        <v>234</v>
      </c>
      <c r="I2537">
        <v>22.87</v>
      </c>
      <c r="J2537">
        <v>24.747724999999999</v>
      </c>
      <c r="K2537">
        <v>1.60609</v>
      </c>
      <c r="L2537">
        <v>0.27413500000000002</v>
      </c>
      <c r="M2537" t="b">
        <v>1</v>
      </c>
      <c r="N2537">
        <v>1</v>
      </c>
    </row>
    <row r="2538" spans="1:14">
      <c r="A2538" s="28">
        <v>43785.791666666664</v>
      </c>
      <c r="B2538" s="28">
        <v>43785.583333333336</v>
      </c>
      <c r="C2538">
        <v>34964545</v>
      </c>
      <c r="D2538" t="s">
        <v>233</v>
      </c>
      <c r="G2538" t="s">
        <v>234</v>
      </c>
      <c r="I2538">
        <v>22.93</v>
      </c>
      <c r="J2538">
        <v>24.565273999999999</v>
      </c>
      <c r="K2538">
        <v>1.3061510000000001</v>
      </c>
      <c r="L2538">
        <v>0.330789</v>
      </c>
      <c r="M2538" t="b">
        <v>1</v>
      </c>
      <c r="N2538">
        <v>1</v>
      </c>
    </row>
    <row r="2539" spans="1:14">
      <c r="A2539" s="28">
        <v>43785.833333333336</v>
      </c>
      <c r="B2539" s="28">
        <v>43785.625</v>
      </c>
      <c r="C2539">
        <v>34964545</v>
      </c>
      <c r="D2539" t="s">
        <v>233</v>
      </c>
      <c r="G2539" t="s">
        <v>234</v>
      </c>
      <c r="I2539">
        <v>25.88</v>
      </c>
      <c r="J2539">
        <v>27.186451000000002</v>
      </c>
      <c r="K2539">
        <v>0.86067000000000005</v>
      </c>
      <c r="L2539">
        <v>0.44244800000000001</v>
      </c>
      <c r="M2539" t="b">
        <v>1</v>
      </c>
      <c r="N2539">
        <v>1</v>
      </c>
    </row>
    <row r="2540" spans="1:14">
      <c r="A2540" s="28">
        <v>43785.875</v>
      </c>
      <c r="B2540" s="28">
        <v>43785.666666666664</v>
      </c>
      <c r="C2540">
        <v>34964545</v>
      </c>
      <c r="D2540" t="s">
        <v>233</v>
      </c>
      <c r="G2540" t="s">
        <v>234</v>
      </c>
      <c r="I2540">
        <v>24.12</v>
      </c>
      <c r="J2540">
        <v>24.466529999999999</v>
      </c>
      <c r="K2540">
        <v>-6.5640000000000004E-2</v>
      </c>
      <c r="L2540">
        <v>0.41633700000000001</v>
      </c>
      <c r="M2540" t="b">
        <v>1</v>
      </c>
      <c r="N2540">
        <v>1</v>
      </c>
    </row>
    <row r="2541" spans="1:14">
      <c r="A2541" s="28">
        <v>43785.916666666664</v>
      </c>
      <c r="B2541" s="28">
        <v>43785.708333333336</v>
      </c>
      <c r="C2541">
        <v>34964545</v>
      </c>
      <c r="D2541" t="s">
        <v>233</v>
      </c>
      <c r="G2541" t="s">
        <v>234</v>
      </c>
      <c r="I2541">
        <v>29.43</v>
      </c>
      <c r="J2541">
        <v>31.093340999999999</v>
      </c>
      <c r="K2541">
        <v>1.139375</v>
      </c>
      <c r="L2541">
        <v>0.52813200000000005</v>
      </c>
      <c r="M2541" t="b">
        <v>1</v>
      </c>
      <c r="N2541">
        <v>1</v>
      </c>
    </row>
    <row r="2542" spans="1:14">
      <c r="A2542" s="28">
        <v>43785.958333333336</v>
      </c>
      <c r="B2542" s="28">
        <v>43785.75</v>
      </c>
      <c r="C2542">
        <v>34964545</v>
      </c>
      <c r="D2542" t="s">
        <v>233</v>
      </c>
      <c r="G2542" t="s">
        <v>234</v>
      </c>
      <c r="I2542">
        <v>29.12</v>
      </c>
      <c r="J2542">
        <v>31.374911000000001</v>
      </c>
      <c r="K2542">
        <v>1.7320329999999999</v>
      </c>
      <c r="L2542">
        <v>0.52704399999999996</v>
      </c>
      <c r="M2542" t="b">
        <v>1</v>
      </c>
      <c r="N2542">
        <v>1</v>
      </c>
    </row>
    <row r="2543" spans="1:14">
      <c r="A2543" s="28">
        <v>43786</v>
      </c>
      <c r="B2543" s="28">
        <v>43785.791666666664</v>
      </c>
      <c r="C2543">
        <v>34964545</v>
      </c>
      <c r="D2543" t="s">
        <v>233</v>
      </c>
      <c r="G2543" t="s">
        <v>234</v>
      </c>
      <c r="I2543">
        <v>26.85</v>
      </c>
      <c r="J2543">
        <v>29.851585</v>
      </c>
      <c r="K2543">
        <v>2.4520179999999998</v>
      </c>
      <c r="L2543">
        <v>0.5504</v>
      </c>
      <c r="M2543" t="b">
        <v>1</v>
      </c>
      <c r="N2543">
        <v>1</v>
      </c>
    </row>
    <row r="2544" spans="1:14">
      <c r="A2544" s="28">
        <v>43786.041666666664</v>
      </c>
      <c r="B2544" s="28">
        <v>43785.833333333336</v>
      </c>
      <c r="C2544">
        <v>34964545</v>
      </c>
      <c r="D2544" t="s">
        <v>233</v>
      </c>
      <c r="G2544" t="s">
        <v>234</v>
      </c>
      <c r="I2544">
        <v>25.14</v>
      </c>
      <c r="J2544">
        <v>27.087091000000001</v>
      </c>
      <c r="K2544">
        <v>1.388809</v>
      </c>
      <c r="L2544">
        <v>0.560782</v>
      </c>
      <c r="M2544" t="b">
        <v>1</v>
      </c>
      <c r="N2544">
        <v>1</v>
      </c>
    </row>
    <row r="2545" spans="1:14">
      <c r="A2545" s="28">
        <v>43786.083333333336</v>
      </c>
      <c r="B2545" s="28">
        <v>43785.875</v>
      </c>
      <c r="C2545">
        <v>34964545</v>
      </c>
      <c r="D2545" t="s">
        <v>233</v>
      </c>
      <c r="G2545" t="s">
        <v>234</v>
      </c>
      <c r="I2545">
        <v>23.77</v>
      </c>
      <c r="J2545">
        <v>24.426698999999999</v>
      </c>
      <c r="K2545">
        <v>0.123684</v>
      </c>
      <c r="L2545">
        <v>0.52968199999999999</v>
      </c>
      <c r="M2545" t="b">
        <v>1</v>
      </c>
      <c r="N2545">
        <v>1</v>
      </c>
    </row>
    <row r="2546" spans="1:14">
      <c r="A2546" s="28">
        <v>43786.125</v>
      </c>
      <c r="B2546" s="28">
        <v>43785.916666666664</v>
      </c>
      <c r="C2546">
        <v>34964545</v>
      </c>
      <c r="D2546" t="s">
        <v>233</v>
      </c>
      <c r="G2546" t="s">
        <v>234</v>
      </c>
      <c r="I2546">
        <v>23.03</v>
      </c>
      <c r="J2546">
        <v>23.549541000000001</v>
      </c>
      <c r="K2546">
        <v>7.3829999999999998E-3</v>
      </c>
      <c r="L2546">
        <v>0.50882400000000005</v>
      </c>
      <c r="M2546" t="b">
        <v>1</v>
      </c>
      <c r="N2546">
        <v>1</v>
      </c>
    </row>
    <row r="2547" spans="1:14">
      <c r="A2547" s="28">
        <v>43786.166666666664</v>
      </c>
      <c r="B2547" s="28">
        <v>43785.958333333336</v>
      </c>
      <c r="C2547">
        <v>34964545</v>
      </c>
      <c r="D2547" t="s">
        <v>233</v>
      </c>
      <c r="G2547" t="s">
        <v>234</v>
      </c>
      <c r="I2547">
        <v>23.12</v>
      </c>
      <c r="J2547">
        <v>23.533365</v>
      </c>
      <c r="K2547">
        <v>-1.6223000000000001E-2</v>
      </c>
      <c r="L2547">
        <v>0.431255</v>
      </c>
      <c r="M2547" t="b">
        <v>1</v>
      </c>
      <c r="N2547">
        <v>1</v>
      </c>
    </row>
    <row r="2548" spans="1:14">
      <c r="A2548" s="28">
        <v>43786.208333333336</v>
      </c>
      <c r="B2548" s="28">
        <v>43786</v>
      </c>
      <c r="C2548">
        <v>34964545</v>
      </c>
      <c r="D2548" t="s">
        <v>233</v>
      </c>
      <c r="G2548" t="s">
        <v>234</v>
      </c>
      <c r="I2548">
        <v>25.77</v>
      </c>
      <c r="J2548">
        <v>26.236545</v>
      </c>
      <c r="K2548">
        <v>1.5263000000000001E-2</v>
      </c>
      <c r="L2548">
        <v>0.45211499999999999</v>
      </c>
      <c r="M2548" t="b">
        <v>1</v>
      </c>
      <c r="N2548">
        <v>1</v>
      </c>
    </row>
    <row r="2549" spans="1:14">
      <c r="A2549" s="28">
        <v>43786.25</v>
      </c>
      <c r="B2549" s="28">
        <v>43786.041666666664</v>
      </c>
      <c r="C2549">
        <v>34964545</v>
      </c>
      <c r="D2549" t="s">
        <v>233</v>
      </c>
      <c r="G2549" t="s">
        <v>234</v>
      </c>
      <c r="I2549">
        <v>24.52</v>
      </c>
      <c r="J2549">
        <v>24.926667999999999</v>
      </c>
      <c r="K2549">
        <v>4.3689999999999996E-3</v>
      </c>
      <c r="L2549">
        <v>0.40563300000000002</v>
      </c>
      <c r="M2549" t="b">
        <v>1</v>
      </c>
      <c r="N2549">
        <v>1</v>
      </c>
    </row>
    <row r="2550" spans="1:14">
      <c r="A2550" s="28">
        <v>43786.291666666664</v>
      </c>
      <c r="B2550" s="28">
        <v>43786.083333333336</v>
      </c>
      <c r="C2550">
        <v>34964545</v>
      </c>
      <c r="D2550" t="s">
        <v>233</v>
      </c>
      <c r="G2550" t="s">
        <v>234</v>
      </c>
      <c r="I2550">
        <v>24.15</v>
      </c>
      <c r="J2550">
        <v>24.540209999999998</v>
      </c>
      <c r="K2550">
        <v>0</v>
      </c>
      <c r="L2550">
        <v>0.393544</v>
      </c>
      <c r="M2550" t="b">
        <v>1</v>
      </c>
      <c r="N2550">
        <v>1</v>
      </c>
    </row>
    <row r="2551" spans="1:14">
      <c r="A2551" s="28">
        <v>43786.333333333336</v>
      </c>
      <c r="B2551" s="28">
        <v>43786.125</v>
      </c>
      <c r="C2551">
        <v>34964545</v>
      </c>
      <c r="D2551" t="s">
        <v>233</v>
      </c>
      <c r="G2551" t="s">
        <v>234</v>
      </c>
      <c r="I2551">
        <v>23.56</v>
      </c>
      <c r="J2551">
        <v>23.922487</v>
      </c>
      <c r="K2551">
        <v>0</v>
      </c>
      <c r="L2551">
        <v>0.36415399999999998</v>
      </c>
      <c r="M2551" t="b">
        <v>1</v>
      </c>
      <c r="N2551">
        <v>1</v>
      </c>
    </row>
    <row r="2552" spans="1:14">
      <c r="A2552" s="28">
        <v>43786.375</v>
      </c>
      <c r="B2552" s="28">
        <v>43786.166666666664</v>
      </c>
      <c r="C2552">
        <v>34964545</v>
      </c>
      <c r="D2552" t="s">
        <v>233</v>
      </c>
      <c r="G2552" t="s">
        <v>234</v>
      </c>
      <c r="I2552">
        <v>22.69</v>
      </c>
      <c r="J2552">
        <v>23.011671</v>
      </c>
      <c r="K2552">
        <v>0</v>
      </c>
      <c r="L2552">
        <v>0.32250400000000001</v>
      </c>
      <c r="M2552" t="b">
        <v>1</v>
      </c>
      <c r="N2552">
        <v>1</v>
      </c>
    </row>
    <row r="2553" spans="1:14">
      <c r="A2553" s="28">
        <v>43786.416666666664</v>
      </c>
      <c r="B2553" s="28">
        <v>43786.208333333336</v>
      </c>
      <c r="C2553">
        <v>34964545</v>
      </c>
      <c r="D2553" t="s">
        <v>233</v>
      </c>
      <c r="G2553" t="s">
        <v>234</v>
      </c>
      <c r="I2553">
        <v>23.31</v>
      </c>
      <c r="J2553">
        <v>23.652660999999998</v>
      </c>
      <c r="K2553">
        <v>0</v>
      </c>
      <c r="L2553">
        <v>0.33932699999999999</v>
      </c>
      <c r="M2553" t="b">
        <v>1</v>
      </c>
      <c r="N2553">
        <v>1</v>
      </c>
    </row>
    <row r="2554" spans="1:14">
      <c r="A2554" s="28">
        <v>43786.458333333336</v>
      </c>
      <c r="B2554" s="28">
        <v>43786.25</v>
      </c>
      <c r="C2554">
        <v>34964545</v>
      </c>
      <c r="D2554" t="s">
        <v>233</v>
      </c>
      <c r="G2554" t="s">
        <v>234</v>
      </c>
      <c r="I2554">
        <v>24.92</v>
      </c>
      <c r="J2554">
        <v>25.287828999999999</v>
      </c>
      <c r="K2554">
        <v>0</v>
      </c>
      <c r="L2554">
        <v>0.36949500000000002</v>
      </c>
      <c r="M2554" t="b">
        <v>1</v>
      </c>
      <c r="N2554">
        <v>1</v>
      </c>
    </row>
    <row r="2555" spans="1:14">
      <c r="A2555" s="28">
        <v>43786.5</v>
      </c>
      <c r="B2555" s="28">
        <v>43786.291666666664</v>
      </c>
      <c r="C2555">
        <v>34964545</v>
      </c>
      <c r="D2555" t="s">
        <v>233</v>
      </c>
      <c r="G2555" t="s">
        <v>234</v>
      </c>
      <c r="I2555">
        <v>28.49</v>
      </c>
      <c r="J2555">
        <v>29.107626</v>
      </c>
      <c r="K2555">
        <v>0.12827</v>
      </c>
      <c r="L2555">
        <v>0.48768899999999998</v>
      </c>
      <c r="M2555" t="b">
        <v>1</v>
      </c>
      <c r="N2555">
        <v>1</v>
      </c>
    </row>
    <row r="2556" spans="1:14">
      <c r="A2556" s="28">
        <v>43786.541666666664</v>
      </c>
      <c r="B2556" s="28">
        <v>43786.333333333336</v>
      </c>
      <c r="C2556">
        <v>34964545</v>
      </c>
      <c r="D2556" t="s">
        <v>233</v>
      </c>
      <c r="G2556" t="s">
        <v>234</v>
      </c>
      <c r="I2556">
        <v>39.51</v>
      </c>
      <c r="J2556">
        <v>42.731374000000002</v>
      </c>
      <c r="K2556">
        <v>2.4486509999999999</v>
      </c>
      <c r="L2556">
        <v>0.77772200000000002</v>
      </c>
      <c r="M2556" t="b">
        <v>1</v>
      </c>
      <c r="N2556">
        <v>1</v>
      </c>
    </row>
    <row r="2557" spans="1:14">
      <c r="A2557" s="28">
        <v>43786.583333333336</v>
      </c>
      <c r="B2557" s="28">
        <v>43786.375</v>
      </c>
      <c r="C2557">
        <v>34964545</v>
      </c>
      <c r="D2557" t="s">
        <v>233</v>
      </c>
      <c r="G2557" t="s">
        <v>234</v>
      </c>
      <c r="I2557">
        <v>27.2</v>
      </c>
      <c r="J2557">
        <v>27.681498999999999</v>
      </c>
      <c r="K2557">
        <v>0</v>
      </c>
      <c r="L2557">
        <v>0.48233199999999998</v>
      </c>
      <c r="M2557" t="b">
        <v>1</v>
      </c>
      <c r="N2557">
        <v>1</v>
      </c>
    </row>
    <row r="2558" spans="1:14">
      <c r="A2558" s="28">
        <v>43786.625</v>
      </c>
      <c r="B2558" s="28">
        <v>43786.416666666664</v>
      </c>
      <c r="C2558">
        <v>34964545</v>
      </c>
      <c r="D2558" t="s">
        <v>233</v>
      </c>
      <c r="G2558" t="s">
        <v>234</v>
      </c>
      <c r="I2558">
        <v>24.21</v>
      </c>
      <c r="J2558">
        <v>24.607659999999999</v>
      </c>
      <c r="K2558">
        <v>0</v>
      </c>
      <c r="L2558">
        <v>0.40266000000000002</v>
      </c>
      <c r="M2558" t="b">
        <v>1</v>
      </c>
      <c r="N2558">
        <v>1</v>
      </c>
    </row>
    <row r="2559" spans="1:14">
      <c r="A2559" s="28">
        <v>43786.666666666664</v>
      </c>
      <c r="B2559" s="28">
        <v>43786.458333333336</v>
      </c>
      <c r="C2559">
        <v>34964545</v>
      </c>
      <c r="D2559" t="s">
        <v>233</v>
      </c>
      <c r="G2559" t="s">
        <v>234</v>
      </c>
      <c r="I2559">
        <v>24.21</v>
      </c>
      <c r="J2559">
        <v>24.538996000000001</v>
      </c>
      <c r="K2559">
        <v>0</v>
      </c>
      <c r="L2559">
        <v>0.32816200000000001</v>
      </c>
      <c r="M2559" t="b">
        <v>1</v>
      </c>
      <c r="N2559">
        <v>1</v>
      </c>
    </row>
    <row r="2560" spans="1:14">
      <c r="A2560" s="28">
        <v>43786.708333333336</v>
      </c>
      <c r="B2560" s="28">
        <v>43786.5</v>
      </c>
      <c r="C2560">
        <v>34964545</v>
      </c>
      <c r="D2560" t="s">
        <v>233</v>
      </c>
      <c r="G2560" t="s">
        <v>234</v>
      </c>
      <c r="I2560">
        <v>23.86</v>
      </c>
      <c r="J2560">
        <v>24.168348000000002</v>
      </c>
      <c r="K2560">
        <v>0</v>
      </c>
      <c r="L2560">
        <v>0.31334800000000002</v>
      </c>
      <c r="M2560" t="b">
        <v>1</v>
      </c>
      <c r="N2560">
        <v>1</v>
      </c>
    </row>
    <row r="2561" spans="1:14">
      <c r="A2561" s="28">
        <v>43786.75</v>
      </c>
      <c r="B2561" s="28">
        <v>43786.541666666664</v>
      </c>
      <c r="C2561">
        <v>34964545</v>
      </c>
      <c r="D2561" t="s">
        <v>233</v>
      </c>
      <c r="G2561" t="s">
        <v>234</v>
      </c>
      <c r="I2561">
        <v>24.27</v>
      </c>
      <c r="J2561">
        <v>24.589428000000002</v>
      </c>
      <c r="K2561">
        <v>-2.7418999999999999E-2</v>
      </c>
      <c r="L2561">
        <v>0.34934700000000002</v>
      </c>
      <c r="M2561" t="b">
        <v>1</v>
      </c>
      <c r="N2561">
        <v>1</v>
      </c>
    </row>
    <row r="2562" spans="1:14">
      <c r="A2562" s="28">
        <v>43786.791666666664</v>
      </c>
      <c r="B2562" s="28">
        <v>43786.583333333336</v>
      </c>
      <c r="C2562">
        <v>34964545</v>
      </c>
      <c r="D2562" t="s">
        <v>233</v>
      </c>
      <c r="G2562" t="s">
        <v>234</v>
      </c>
      <c r="I2562">
        <v>24.33</v>
      </c>
      <c r="J2562">
        <v>24.637167999999999</v>
      </c>
      <c r="K2562">
        <v>-1.4095999999999999E-2</v>
      </c>
      <c r="L2562">
        <v>0.326264</v>
      </c>
      <c r="M2562" t="b">
        <v>1</v>
      </c>
      <c r="N2562">
        <v>1</v>
      </c>
    </row>
    <row r="2563" spans="1:14">
      <c r="A2563" s="28">
        <v>43786.833333333336</v>
      </c>
      <c r="B2563" s="28">
        <v>43786.625</v>
      </c>
      <c r="C2563">
        <v>34964545</v>
      </c>
      <c r="D2563" t="s">
        <v>233</v>
      </c>
      <c r="G2563" t="s">
        <v>234</v>
      </c>
      <c r="I2563">
        <v>25.99</v>
      </c>
      <c r="J2563">
        <v>26.304241999999999</v>
      </c>
      <c r="K2563">
        <v>-3.7969000000000003E-2</v>
      </c>
      <c r="L2563">
        <v>0.34804499999999999</v>
      </c>
      <c r="M2563" t="b">
        <v>1</v>
      </c>
      <c r="N2563">
        <v>1</v>
      </c>
    </row>
    <row r="2564" spans="1:14">
      <c r="A2564" s="28">
        <v>43786.875</v>
      </c>
      <c r="B2564" s="28">
        <v>43786.666666666664</v>
      </c>
      <c r="C2564">
        <v>34964545</v>
      </c>
      <c r="D2564" t="s">
        <v>233</v>
      </c>
      <c r="G2564" t="s">
        <v>234</v>
      </c>
      <c r="I2564">
        <v>25.34</v>
      </c>
      <c r="J2564">
        <v>25.60004</v>
      </c>
      <c r="K2564">
        <v>-3.9348000000000001E-2</v>
      </c>
      <c r="L2564">
        <v>0.30105500000000002</v>
      </c>
      <c r="M2564" t="b">
        <v>1</v>
      </c>
      <c r="N2564">
        <v>1</v>
      </c>
    </row>
    <row r="2565" spans="1:14">
      <c r="A2565" s="28">
        <v>43786.916666666664</v>
      </c>
      <c r="B2565" s="28">
        <v>43786.708333333336</v>
      </c>
      <c r="C2565">
        <v>34964545</v>
      </c>
      <c r="D2565" t="s">
        <v>233</v>
      </c>
      <c r="G2565" t="s">
        <v>234</v>
      </c>
      <c r="I2565">
        <v>32.729999999999997</v>
      </c>
      <c r="J2565">
        <v>33.105370999999998</v>
      </c>
      <c r="K2565">
        <v>-2.9884000000000001E-2</v>
      </c>
      <c r="L2565">
        <v>0.40442099999999997</v>
      </c>
      <c r="M2565" t="b">
        <v>1</v>
      </c>
      <c r="N2565">
        <v>1</v>
      </c>
    </row>
    <row r="2566" spans="1:14">
      <c r="A2566" s="28">
        <v>43786.958333333336</v>
      </c>
      <c r="B2566" s="28">
        <v>43786.75</v>
      </c>
      <c r="C2566">
        <v>34964545</v>
      </c>
      <c r="D2566" t="s">
        <v>233</v>
      </c>
      <c r="G2566" t="s">
        <v>234</v>
      </c>
      <c r="I2566">
        <v>29.79</v>
      </c>
      <c r="J2566">
        <v>30.273465999999999</v>
      </c>
      <c r="K2566">
        <v>8.6700000000000004E-4</v>
      </c>
      <c r="L2566">
        <v>0.478433</v>
      </c>
      <c r="M2566" t="b">
        <v>1</v>
      </c>
      <c r="N2566">
        <v>1</v>
      </c>
    </row>
    <row r="2567" spans="1:14">
      <c r="A2567" s="28">
        <v>43787</v>
      </c>
      <c r="B2567" s="28">
        <v>43786.791666666664</v>
      </c>
      <c r="C2567">
        <v>34964545</v>
      </c>
      <c r="D2567" t="s">
        <v>233</v>
      </c>
      <c r="G2567" t="s">
        <v>234</v>
      </c>
      <c r="I2567">
        <v>32.630000000000003</v>
      </c>
      <c r="J2567">
        <v>36.369666000000002</v>
      </c>
      <c r="K2567">
        <v>3.1079669999999999</v>
      </c>
      <c r="L2567">
        <v>0.62836599999999998</v>
      </c>
      <c r="M2567" t="b">
        <v>1</v>
      </c>
      <c r="N2567">
        <v>1</v>
      </c>
    </row>
    <row r="2568" spans="1:14">
      <c r="A2568" s="28">
        <v>43787.041666666664</v>
      </c>
      <c r="B2568" s="28">
        <v>43786.833333333336</v>
      </c>
      <c r="C2568">
        <v>34964545</v>
      </c>
      <c r="D2568" t="s">
        <v>233</v>
      </c>
      <c r="G2568" t="s">
        <v>234</v>
      </c>
      <c r="I2568">
        <v>27.99</v>
      </c>
      <c r="J2568">
        <v>28.494126000000001</v>
      </c>
      <c r="K2568">
        <v>0</v>
      </c>
      <c r="L2568">
        <v>0.50412599999999996</v>
      </c>
      <c r="M2568" t="b">
        <v>1</v>
      </c>
      <c r="N2568">
        <v>1</v>
      </c>
    </row>
    <row r="2569" spans="1:14">
      <c r="A2569" s="28">
        <v>43787.083333333336</v>
      </c>
      <c r="B2569" s="28">
        <v>43786.875</v>
      </c>
      <c r="C2569">
        <v>34964545</v>
      </c>
      <c r="D2569" t="s">
        <v>233</v>
      </c>
      <c r="G2569" t="s">
        <v>234</v>
      </c>
      <c r="I2569">
        <v>23.55</v>
      </c>
      <c r="J2569">
        <v>23.921416000000001</v>
      </c>
      <c r="K2569">
        <v>0</v>
      </c>
      <c r="L2569">
        <v>0.36724899999999999</v>
      </c>
      <c r="M2569" t="b">
        <v>1</v>
      </c>
      <c r="N2569">
        <v>1</v>
      </c>
    </row>
    <row r="2570" spans="1:14">
      <c r="A2570" s="28">
        <v>43787.125</v>
      </c>
      <c r="B2570" s="28">
        <v>43786.916666666664</v>
      </c>
      <c r="C2570">
        <v>34964545</v>
      </c>
      <c r="D2570" t="s">
        <v>233</v>
      </c>
      <c r="G2570" t="s">
        <v>234</v>
      </c>
      <c r="I2570">
        <v>24.3</v>
      </c>
      <c r="J2570">
        <v>24.676431999999998</v>
      </c>
      <c r="K2570">
        <v>0</v>
      </c>
      <c r="L2570">
        <v>0.37309900000000001</v>
      </c>
      <c r="M2570" t="b">
        <v>1</v>
      </c>
      <c r="N2570">
        <v>1</v>
      </c>
    </row>
    <row r="2571" spans="1:14">
      <c r="A2571" s="28">
        <v>43787.166666666664</v>
      </c>
      <c r="B2571" s="28">
        <v>43786.958333333336</v>
      </c>
      <c r="C2571">
        <v>34964545</v>
      </c>
      <c r="D2571" t="s">
        <v>233</v>
      </c>
      <c r="G2571" t="s">
        <v>234</v>
      </c>
      <c r="I2571">
        <v>22.74</v>
      </c>
      <c r="J2571">
        <v>23.106200999999999</v>
      </c>
      <c r="K2571">
        <v>0</v>
      </c>
      <c r="L2571">
        <v>0.371201</v>
      </c>
      <c r="M2571" t="b">
        <v>1</v>
      </c>
      <c r="N2571">
        <v>1</v>
      </c>
    </row>
    <row r="2572" spans="1:14">
      <c r="A2572" s="28">
        <v>43787.208333333336</v>
      </c>
      <c r="B2572" s="28">
        <v>43787</v>
      </c>
      <c r="C2572">
        <v>34964545</v>
      </c>
      <c r="D2572" t="s">
        <v>233</v>
      </c>
      <c r="G2572" t="s">
        <v>234</v>
      </c>
      <c r="I2572">
        <v>21.81</v>
      </c>
      <c r="J2572">
        <v>22.153386000000001</v>
      </c>
      <c r="K2572">
        <v>0</v>
      </c>
      <c r="L2572">
        <v>0.33921899999999999</v>
      </c>
      <c r="M2572" t="b">
        <v>1</v>
      </c>
      <c r="N2572">
        <v>1</v>
      </c>
    </row>
    <row r="2573" spans="1:14">
      <c r="A2573" s="28">
        <v>43787.25</v>
      </c>
      <c r="B2573" s="28">
        <v>43787.041666666664</v>
      </c>
      <c r="C2573">
        <v>34964545</v>
      </c>
      <c r="D2573" t="s">
        <v>233</v>
      </c>
      <c r="G2573" t="s">
        <v>234</v>
      </c>
      <c r="I2573">
        <v>22.24</v>
      </c>
      <c r="J2573">
        <v>22.568093999999999</v>
      </c>
      <c r="K2573">
        <v>0</v>
      </c>
      <c r="L2573">
        <v>0.33226099999999997</v>
      </c>
      <c r="M2573" t="b">
        <v>1</v>
      </c>
      <c r="N2573">
        <v>1</v>
      </c>
    </row>
    <row r="2574" spans="1:14">
      <c r="A2574" s="28">
        <v>43787.291666666664</v>
      </c>
      <c r="B2574" s="28">
        <v>43787.083333333336</v>
      </c>
      <c r="C2574">
        <v>34964545</v>
      </c>
      <c r="D2574" t="s">
        <v>233</v>
      </c>
      <c r="G2574" t="s">
        <v>234</v>
      </c>
      <c r="I2574">
        <v>23.68</v>
      </c>
      <c r="J2574">
        <v>24.094048000000001</v>
      </c>
      <c r="K2574">
        <v>3.6840000000000002E-3</v>
      </c>
      <c r="L2574">
        <v>0.40703099999999998</v>
      </c>
      <c r="M2574" t="b">
        <v>1</v>
      </c>
      <c r="N2574">
        <v>1</v>
      </c>
    </row>
    <row r="2575" spans="1:14">
      <c r="A2575" s="28">
        <v>43787.333333333336</v>
      </c>
      <c r="B2575" s="28">
        <v>43787.125</v>
      </c>
      <c r="C2575">
        <v>34964545</v>
      </c>
      <c r="D2575" t="s">
        <v>233</v>
      </c>
      <c r="G2575" t="s">
        <v>234</v>
      </c>
      <c r="I2575">
        <v>22.74</v>
      </c>
      <c r="J2575">
        <v>23.434888999999998</v>
      </c>
      <c r="K2575">
        <v>0.31399300000000002</v>
      </c>
      <c r="L2575">
        <v>0.38089600000000001</v>
      </c>
      <c r="M2575" t="b">
        <v>1</v>
      </c>
      <c r="N2575">
        <v>1</v>
      </c>
    </row>
    <row r="2576" spans="1:14">
      <c r="A2576" s="28">
        <v>43787.375</v>
      </c>
      <c r="B2576" s="28">
        <v>43787.166666666664</v>
      </c>
      <c r="C2576">
        <v>34964545</v>
      </c>
      <c r="D2576" t="s">
        <v>233</v>
      </c>
      <c r="G2576" t="s">
        <v>234</v>
      </c>
      <c r="I2576">
        <v>24.03</v>
      </c>
      <c r="J2576">
        <v>24.434432999999999</v>
      </c>
      <c r="K2576">
        <v>0</v>
      </c>
      <c r="L2576">
        <v>0.40276600000000001</v>
      </c>
      <c r="M2576" t="b">
        <v>1</v>
      </c>
      <c r="N2576">
        <v>1</v>
      </c>
    </row>
    <row r="2577" spans="1:14">
      <c r="A2577" s="28">
        <v>43787.416666666664</v>
      </c>
      <c r="B2577" s="28">
        <v>43787.208333333336</v>
      </c>
      <c r="C2577">
        <v>34964545</v>
      </c>
      <c r="D2577" t="s">
        <v>233</v>
      </c>
      <c r="G2577" t="s">
        <v>234</v>
      </c>
      <c r="I2577">
        <v>26.27</v>
      </c>
      <c r="J2577">
        <v>27.442095999999999</v>
      </c>
      <c r="K2577">
        <v>0.75562099999999999</v>
      </c>
      <c r="L2577">
        <v>0.41314200000000001</v>
      </c>
      <c r="M2577" t="b">
        <v>1</v>
      </c>
      <c r="N2577">
        <v>1</v>
      </c>
    </row>
    <row r="2578" spans="1:14">
      <c r="A2578" s="28">
        <v>43787.458333333336</v>
      </c>
      <c r="B2578" s="28">
        <v>43787.25</v>
      </c>
      <c r="C2578">
        <v>34964545</v>
      </c>
      <c r="D2578" t="s">
        <v>233</v>
      </c>
      <c r="G2578" t="s">
        <v>234</v>
      </c>
      <c r="I2578">
        <v>423.44</v>
      </c>
      <c r="J2578">
        <v>593.58637499999998</v>
      </c>
      <c r="K2578">
        <v>163.77693300000001</v>
      </c>
      <c r="L2578">
        <v>6.3744420000000002</v>
      </c>
      <c r="M2578" t="b">
        <v>1</v>
      </c>
      <c r="N2578">
        <v>1</v>
      </c>
    </row>
    <row r="2579" spans="1:14">
      <c r="A2579" s="28">
        <v>43787.5</v>
      </c>
      <c r="B2579" s="28">
        <v>43787.291666666664</v>
      </c>
      <c r="C2579">
        <v>34964545</v>
      </c>
      <c r="D2579" t="s">
        <v>233</v>
      </c>
      <c r="G2579" t="s">
        <v>234</v>
      </c>
      <c r="I2579">
        <v>29.24</v>
      </c>
      <c r="J2579">
        <v>31.411819999999999</v>
      </c>
      <c r="K2579">
        <v>1.920269</v>
      </c>
      <c r="L2579">
        <v>0.25405100000000003</v>
      </c>
      <c r="M2579" t="b">
        <v>1</v>
      </c>
      <c r="N2579">
        <v>1</v>
      </c>
    </row>
    <row r="2580" spans="1:14">
      <c r="A2580" s="28">
        <v>43787.541666666664</v>
      </c>
      <c r="B2580" s="28">
        <v>43787.333333333336</v>
      </c>
      <c r="C2580">
        <v>34964545</v>
      </c>
      <c r="D2580" t="s">
        <v>233</v>
      </c>
      <c r="G2580" t="s">
        <v>234</v>
      </c>
      <c r="I2580">
        <v>62.61</v>
      </c>
      <c r="J2580">
        <v>77.716606999999996</v>
      </c>
      <c r="K2580">
        <v>14.503593</v>
      </c>
      <c r="L2580">
        <v>0.60718000000000005</v>
      </c>
      <c r="M2580" t="b">
        <v>1</v>
      </c>
      <c r="N2580">
        <v>1</v>
      </c>
    </row>
    <row r="2581" spans="1:14">
      <c r="A2581" s="28">
        <v>43787.583333333336</v>
      </c>
      <c r="B2581" s="28">
        <v>43787.375</v>
      </c>
      <c r="C2581">
        <v>34964545</v>
      </c>
      <c r="D2581" t="s">
        <v>233</v>
      </c>
      <c r="G2581" t="s">
        <v>234</v>
      </c>
      <c r="I2581">
        <v>30.13</v>
      </c>
      <c r="J2581">
        <v>32.400384000000003</v>
      </c>
      <c r="K2581">
        <v>1.9697830000000001</v>
      </c>
      <c r="L2581">
        <v>0.30226799999999998</v>
      </c>
      <c r="M2581" t="b">
        <v>1</v>
      </c>
      <c r="N2581">
        <v>1</v>
      </c>
    </row>
    <row r="2582" spans="1:14">
      <c r="A2582" s="28">
        <v>43787.625</v>
      </c>
      <c r="B2582" s="28">
        <v>43787.416666666664</v>
      </c>
      <c r="C2582">
        <v>34964545</v>
      </c>
      <c r="D2582" t="s">
        <v>233</v>
      </c>
      <c r="G2582" t="s">
        <v>234</v>
      </c>
      <c r="I2582">
        <v>71.290000000000006</v>
      </c>
      <c r="J2582">
        <v>73.557373999999996</v>
      </c>
      <c r="K2582">
        <v>1.544111</v>
      </c>
      <c r="L2582">
        <v>0.72159600000000002</v>
      </c>
      <c r="M2582" t="b">
        <v>1</v>
      </c>
      <c r="N2582">
        <v>1</v>
      </c>
    </row>
    <row r="2583" spans="1:14">
      <c r="A2583" s="28">
        <v>43787.666666666664</v>
      </c>
      <c r="B2583" s="28">
        <v>43787.458333333336</v>
      </c>
      <c r="C2583">
        <v>34964545</v>
      </c>
      <c r="D2583" t="s">
        <v>233</v>
      </c>
      <c r="G2583" t="s">
        <v>234</v>
      </c>
      <c r="I2583">
        <v>39.9</v>
      </c>
      <c r="J2583">
        <v>41.175919</v>
      </c>
      <c r="K2583">
        <v>0.84294100000000005</v>
      </c>
      <c r="L2583">
        <v>0.428811</v>
      </c>
      <c r="M2583" t="b">
        <v>1</v>
      </c>
      <c r="N2583">
        <v>1</v>
      </c>
    </row>
    <row r="2584" spans="1:14">
      <c r="A2584" s="28">
        <v>43787.708333333336</v>
      </c>
      <c r="B2584" s="28">
        <v>43787.5</v>
      </c>
      <c r="C2584">
        <v>34964545</v>
      </c>
      <c r="D2584" t="s">
        <v>233</v>
      </c>
      <c r="G2584" t="s">
        <v>234</v>
      </c>
      <c r="I2584">
        <v>31.99</v>
      </c>
      <c r="J2584">
        <v>32.118062999999999</v>
      </c>
      <c r="K2584">
        <v>-0.17035400000000001</v>
      </c>
      <c r="L2584">
        <v>0.29758400000000002</v>
      </c>
      <c r="M2584" t="b">
        <v>1</v>
      </c>
      <c r="N2584">
        <v>1</v>
      </c>
    </row>
    <row r="2585" spans="1:14">
      <c r="A2585" s="28">
        <v>43787.75</v>
      </c>
      <c r="B2585" s="28">
        <v>43787.541666666664</v>
      </c>
      <c r="C2585">
        <v>34964545</v>
      </c>
      <c r="D2585" t="s">
        <v>233</v>
      </c>
      <c r="G2585" t="s">
        <v>234</v>
      </c>
      <c r="I2585">
        <v>41.94</v>
      </c>
      <c r="J2585">
        <v>43.065441</v>
      </c>
      <c r="K2585">
        <v>0.71207699999999996</v>
      </c>
      <c r="L2585">
        <v>0.41586499999999998</v>
      </c>
      <c r="M2585" t="b">
        <v>1</v>
      </c>
      <c r="N2585">
        <v>1</v>
      </c>
    </row>
    <row r="2586" spans="1:14">
      <c r="A2586" s="28">
        <v>43787.791666666664</v>
      </c>
      <c r="B2586" s="28">
        <v>43787.583333333336</v>
      </c>
      <c r="C2586">
        <v>34964545</v>
      </c>
      <c r="D2586" t="s">
        <v>233</v>
      </c>
      <c r="G2586" t="s">
        <v>234</v>
      </c>
      <c r="I2586">
        <v>18.309999999999999</v>
      </c>
      <c r="J2586">
        <v>24.497094000000001</v>
      </c>
      <c r="K2586">
        <v>5.9919070000000003</v>
      </c>
      <c r="L2586">
        <v>0.19602</v>
      </c>
      <c r="M2586" t="b">
        <v>1</v>
      </c>
      <c r="N2586">
        <v>1</v>
      </c>
    </row>
    <row r="2587" spans="1:14">
      <c r="A2587" s="28">
        <v>43787.833333333336</v>
      </c>
      <c r="B2587" s="28">
        <v>43787.625</v>
      </c>
      <c r="C2587">
        <v>34964545</v>
      </c>
      <c r="D2587" t="s">
        <v>233</v>
      </c>
      <c r="G2587" t="s">
        <v>234</v>
      </c>
      <c r="I2587">
        <v>6.1</v>
      </c>
      <c r="J2587">
        <v>26.146339999999999</v>
      </c>
      <c r="K2587">
        <v>19.934314000000001</v>
      </c>
      <c r="L2587">
        <v>0.112859</v>
      </c>
      <c r="M2587" t="b">
        <v>1</v>
      </c>
      <c r="N2587">
        <v>1</v>
      </c>
    </row>
    <row r="2588" spans="1:14">
      <c r="A2588" s="28">
        <v>43787.875</v>
      </c>
      <c r="B2588" s="28">
        <v>43787.666666666664</v>
      </c>
      <c r="C2588">
        <v>34964545</v>
      </c>
      <c r="D2588" t="s">
        <v>233</v>
      </c>
      <c r="G2588" t="s">
        <v>234</v>
      </c>
      <c r="I2588">
        <v>9.44</v>
      </c>
      <c r="J2588">
        <v>23.371865</v>
      </c>
      <c r="K2588">
        <v>13.784445</v>
      </c>
      <c r="L2588">
        <v>0.14575399999999999</v>
      </c>
      <c r="M2588" t="b">
        <v>1</v>
      </c>
      <c r="N2588">
        <v>1</v>
      </c>
    </row>
    <row r="2589" spans="1:14">
      <c r="A2589" s="28">
        <v>43787.916666666664</v>
      </c>
      <c r="B2589" s="28">
        <v>43787.708333333336</v>
      </c>
      <c r="C2589">
        <v>34964545</v>
      </c>
      <c r="D2589" t="s">
        <v>233</v>
      </c>
      <c r="G2589" t="s">
        <v>234</v>
      </c>
      <c r="I2589">
        <v>37.85</v>
      </c>
      <c r="J2589">
        <v>38.120770999999998</v>
      </c>
      <c r="K2589">
        <v>-0.160023</v>
      </c>
      <c r="L2589">
        <v>0.43412600000000001</v>
      </c>
      <c r="M2589" t="b">
        <v>1</v>
      </c>
      <c r="N2589">
        <v>1</v>
      </c>
    </row>
    <row r="2590" spans="1:14">
      <c r="A2590" s="28">
        <v>43787.958333333336</v>
      </c>
      <c r="B2590" s="28">
        <v>43787.75</v>
      </c>
      <c r="C2590">
        <v>34964545</v>
      </c>
      <c r="D2590" t="s">
        <v>233</v>
      </c>
      <c r="G2590" t="s">
        <v>234</v>
      </c>
      <c r="I2590">
        <v>38.72</v>
      </c>
      <c r="J2590">
        <v>40.351354999999998</v>
      </c>
      <c r="K2590">
        <v>1.171881</v>
      </c>
      <c r="L2590">
        <v>0.45780700000000002</v>
      </c>
      <c r="M2590" t="b">
        <v>1</v>
      </c>
      <c r="N2590">
        <v>1</v>
      </c>
    </row>
    <row r="2591" spans="1:14">
      <c r="A2591" s="28">
        <v>43788</v>
      </c>
      <c r="B2591" s="28">
        <v>43787.791666666664</v>
      </c>
      <c r="C2591">
        <v>34964545</v>
      </c>
      <c r="D2591" t="s">
        <v>233</v>
      </c>
      <c r="G2591" t="s">
        <v>234</v>
      </c>
      <c r="I2591">
        <v>26.38</v>
      </c>
      <c r="J2591">
        <v>28.586380999999999</v>
      </c>
      <c r="K2591">
        <v>1.7256279999999999</v>
      </c>
      <c r="L2591">
        <v>0.47992000000000001</v>
      </c>
      <c r="M2591" t="b">
        <v>1</v>
      </c>
      <c r="N2591">
        <v>1</v>
      </c>
    </row>
    <row r="2592" spans="1:14">
      <c r="A2592" s="28">
        <v>43788.041666666664</v>
      </c>
      <c r="B2592" s="28">
        <v>43787.833333333336</v>
      </c>
      <c r="C2592">
        <v>34964545</v>
      </c>
      <c r="D2592" t="s">
        <v>233</v>
      </c>
      <c r="G2592" t="s">
        <v>234</v>
      </c>
      <c r="I2592">
        <v>28.76</v>
      </c>
      <c r="J2592">
        <v>29.56334</v>
      </c>
      <c r="K2592">
        <v>0.28312199999999998</v>
      </c>
      <c r="L2592">
        <v>0.51771800000000001</v>
      </c>
      <c r="M2592" t="b">
        <v>1</v>
      </c>
      <c r="N2592">
        <v>1</v>
      </c>
    </row>
    <row r="2593" spans="1:14">
      <c r="A2593" s="28">
        <v>43788.083333333336</v>
      </c>
      <c r="B2593" s="28">
        <v>43787.875</v>
      </c>
      <c r="C2593">
        <v>34964545</v>
      </c>
      <c r="D2593" t="s">
        <v>233</v>
      </c>
      <c r="G2593" t="s">
        <v>234</v>
      </c>
      <c r="I2593">
        <v>27.41</v>
      </c>
      <c r="J2593">
        <v>28.0731</v>
      </c>
      <c r="K2593">
        <v>0.13612099999999999</v>
      </c>
      <c r="L2593">
        <v>0.524478</v>
      </c>
      <c r="M2593" t="b">
        <v>1</v>
      </c>
      <c r="N2593">
        <v>1</v>
      </c>
    </row>
    <row r="2594" spans="1:14">
      <c r="A2594" s="28">
        <v>43788.125</v>
      </c>
      <c r="B2594" s="28">
        <v>43787.916666666664</v>
      </c>
      <c r="C2594">
        <v>34964545</v>
      </c>
      <c r="D2594" t="s">
        <v>233</v>
      </c>
      <c r="G2594" t="s">
        <v>234</v>
      </c>
      <c r="I2594">
        <v>25.39</v>
      </c>
      <c r="J2594">
        <v>25.961687000000001</v>
      </c>
      <c r="K2594">
        <v>8.8563000000000003E-2</v>
      </c>
      <c r="L2594">
        <v>0.48479100000000003</v>
      </c>
      <c r="M2594" t="b">
        <v>1</v>
      </c>
      <c r="N2594">
        <v>1</v>
      </c>
    </row>
    <row r="2595" spans="1:14">
      <c r="A2595" s="28">
        <v>43788.166666666664</v>
      </c>
      <c r="B2595" s="28">
        <v>43787.958333333336</v>
      </c>
      <c r="C2595">
        <v>34964545</v>
      </c>
      <c r="D2595" t="s">
        <v>233</v>
      </c>
      <c r="G2595" t="s">
        <v>234</v>
      </c>
      <c r="I2595">
        <v>24.1</v>
      </c>
      <c r="J2595">
        <v>24.219638</v>
      </c>
      <c r="K2595">
        <v>-0.223889</v>
      </c>
      <c r="L2595">
        <v>0.34102700000000002</v>
      </c>
      <c r="M2595" t="b">
        <v>1</v>
      </c>
      <c r="N2595">
        <v>1</v>
      </c>
    </row>
    <row r="2596" spans="1:14">
      <c r="A2596" s="28">
        <v>43788.208333333336</v>
      </c>
      <c r="B2596" s="28">
        <v>43788</v>
      </c>
      <c r="C2596">
        <v>34964545</v>
      </c>
      <c r="D2596" t="s">
        <v>233</v>
      </c>
      <c r="G2596" t="s">
        <v>234</v>
      </c>
      <c r="I2596">
        <v>23.31</v>
      </c>
      <c r="J2596">
        <v>23.691140999999998</v>
      </c>
      <c r="K2596">
        <v>0.116017</v>
      </c>
      <c r="L2596">
        <v>0.269289</v>
      </c>
      <c r="M2596" t="b">
        <v>1</v>
      </c>
      <c r="N2596">
        <v>1</v>
      </c>
    </row>
    <row r="2597" spans="1:14">
      <c r="A2597" s="28">
        <v>43788.25</v>
      </c>
      <c r="B2597" s="28">
        <v>43788.041666666664</v>
      </c>
      <c r="C2597">
        <v>34964545</v>
      </c>
      <c r="D2597" t="s">
        <v>233</v>
      </c>
      <c r="G2597" t="s">
        <v>234</v>
      </c>
      <c r="I2597">
        <v>23.26</v>
      </c>
      <c r="J2597">
        <v>23.241073</v>
      </c>
      <c r="K2597">
        <v>-0.267822</v>
      </c>
      <c r="L2597">
        <v>0.25306099999999998</v>
      </c>
      <c r="M2597" t="b">
        <v>1</v>
      </c>
      <c r="N2597">
        <v>1</v>
      </c>
    </row>
    <row r="2598" spans="1:14">
      <c r="A2598" s="28">
        <v>43788.291666666664</v>
      </c>
      <c r="B2598" s="28">
        <v>43788.083333333336</v>
      </c>
      <c r="C2598">
        <v>34964545</v>
      </c>
      <c r="D2598" t="s">
        <v>233</v>
      </c>
      <c r="G2598" t="s">
        <v>234</v>
      </c>
      <c r="I2598">
        <v>24.48</v>
      </c>
      <c r="J2598">
        <v>22.900880000000001</v>
      </c>
      <c r="K2598">
        <v>-1.9018120000000001</v>
      </c>
      <c r="L2598">
        <v>0.32519300000000001</v>
      </c>
      <c r="M2598" t="b">
        <v>1</v>
      </c>
      <c r="N2598">
        <v>1</v>
      </c>
    </row>
    <row r="2599" spans="1:14">
      <c r="A2599" s="28">
        <v>43788.333333333336</v>
      </c>
      <c r="B2599" s="28">
        <v>43788.125</v>
      </c>
      <c r="C2599">
        <v>34964545</v>
      </c>
      <c r="D2599" t="s">
        <v>233</v>
      </c>
      <c r="G2599" t="s">
        <v>234</v>
      </c>
      <c r="I2599">
        <v>25.94</v>
      </c>
      <c r="J2599">
        <v>24.129096000000001</v>
      </c>
      <c r="K2599">
        <v>-2.1936309999999999</v>
      </c>
      <c r="L2599">
        <v>0.37856000000000001</v>
      </c>
      <c r="M2599" t="b">
        <v>1</v>
      </c>
      <c r="N2599">
        <v>1</v>
      </c>
    </row>
    <row r="2600" spans="1:14">
      <c r="A2600" s="28">
        <v>43788.375</v>
      </c>
      <c r="B2600" s="28">
        <v>43788.166666666664</v>
      </c>
      <c r="C2600">
        <v>34964545</v>
      </c>
      <c r="D2600" t="s">
        <v>233</v>
      </c>
      <c r="G2600" t="s">
        <v>234</v>
      </c>
      <c r="I2600">
        <v>25.33</v>
      </c>
      <c r="J2600">
        <v>23.832964</v>
      </c>
      <c r="K2600">
        <v>-1.9344030000000001</v>
      </c>
      <c r="L2600">
        <v>0.43819999999999998</v>
      </c>
      <c r="M2600" t="b">
        <v>1</v>
      </c>
      <c r="N2600">
        <v>1</v>
      </c>
    </row>
    <row r="2601" spans="1:14">
      <c r="A2601" s="28">
        <v>43788.416666666664</v>
      </c>
      <c r="B2601" s="28">
        <v>43788.208333333336</v>
      </c>
      <c r="C2601">
        <v>34964545</v>
      </c>
      <c r="D2601" t="s">
        <v>233</v>
      </c>
      <c r="G2601" t="s">
        <v>234</v>
      </c>
      <c r="I2601">
        <v>23.27</v>
      </c>
      <c r="J2601">
        <v>22.355501</v>
      </c>
      <c r="K2601">
        <v>-1.271557</v>
      </c>
      <c r="L2601">
        <v>0.36122399999999999</v>
      </c>
      <c r="M2601" t="b">
        <v>1</v>
      </c>
      <c r="N2601">
        <v>1</v>
      </c>
    </row>
    <row r="2602" spans="1:14">
      <c r="A2602" s="28">
        <v>43788.458333333336</v>
      </c>
      <c r="B2602" s="28">
        <v>43788.25</v>
      </c>
      <c r="C2602">
        <v>34964545</v>
      </c>
      <c r="D2602" t="s">
        <v>233</v>
      </c>
      <c r="G2602" t="s">
        <v>234</v>
      </c>
      <c r="I2602">
        <v>27.54</v>
      </c>
      <c r="J2602">
        <v>27.588684000000001</v>
      </c>
      <c r="K2602">
        <v>-0.36225499999999999</v>
      </c>
      <c r="L2602">
        <v>0.41260599999999997</v>
      </c>
      <c r="M2602" t="b">
        <v>1</v>
      </c>
      <c r="N2602">
        <v>1</v>
      </c>
    </row>
    <row r="2603" spans="1:14">
      <c r="A2603" s="28">
        <v>43788.5</v>
      </c>
      <c r="B2603" s="28">
        <v>43788.291666666664</v>
      </c>
      <c r="C2603">
        <v>34964545</v>
      </c>
      <c r="D2603" t="s">
        <v>233</v>
      </c>
      <c r="G2603" t="s">
        <v>234</v>
      </c>
      <c r="I2603">
        <v>30.69</v>
      </c>
      <c r="J2603">
        <v>30.86271</v>
      </c>
      <c r="K2603">
        <v>-0.21163499999999999</v>
      </c>
      <c r="L2603">
        <v>0.38267899999999999</v>
      </c>
      <c r="M2603" t="b">
        <v>1</v>
      </c>
      <c r="N2603">
        <v>1</v>
      </c>
    </row>
    <row r="2604" spans="1:14">
      <c r="A2604" s="28">
        <v>43788.541666666664</v>
      </c>
      <c r="B2604" s="28">
        <v>43788.333333333336</v>
      </c>
      <c r="C2604">
        <v>34964545</v>
      </c>
      <c r="D2604" t="s">
        <v>233</v>
      </c>
      <c r="G2604" t="s">
        <v>234</v>
      </c>
      <c r="I2604">
        <v>30.95</v>
      </c>
      <c r="J2604">
        <v>30.60126</v>
      </c>
      <c r="K2604">
        <v>-0.73600500000000002</v>
      </c>
      <c r="L2604">
        <v>0.389764</v>
      </c>
      <c r="M2604" t="b">
        <v>1</v>
      </c>
      <c r="N2604">
        <v>1</v>
      </c>
    </row>
    <row r="2605" spans="1:14">
      <c r="A2605" s="28">
        <v>43788.583333333336</v>
      </c>
      <c r="B2605" s="28">
        <v>43788.375</v>
      </c>
      <c r="C2605">
        <v>34964545</v>
      </c>
      <c r="D2605" t="s">
        <v>233</v>
      </c>
      <c r="G2605" t="s">
        <v>234</v>
      </c>
      <c r="I2605">
        <v>35.22</v>
      </c>
      <c r="J2605">
        <v>37.875152</v>
      </c>
      <c r="K2605">
        <v>2.3154810000000001</v>
      </c>
      <c r="L2605">
        <v>0.34467199999999998</v>
      </c>
      <c r="M2605" t="b">
        <v>1</v>
      </c>
      <c r="N2605">
        <v>1</v>
      </c>
    </row>
    <row r="2606" spans="1:14">
      <c r="A2606" s="28">
        <v>43788.625</v>
      </c>
      <c r="B2606" s="28">
        <v>43788.416666666664</v>
      </c>
      <c r="C2606">
        <v>34964545</v>
      </c>
      <c r="D2606" t="s">
        <v>233</v>
      </c>
      <c r="G2606" t="s">
        <v>234</v>
      </c>
      <c r="I2606">
        <v>46.76</v>
      </c>
      <c r="J2606">
        <v>47.907673000000003</v>
      </c>
      <c r="K2606">
        <v>0.83063600000000004</v>
      </c>
      <c r="L2606">
        <v>0.31453700000000001</v>
      </c>
      <c r="M2606" t="b">
        <v>1</v>
      </c>
      <c r="N2606">
        <v>1</v>
      </c>
    </row>
    <row r="2607" spans="1:14">
      <c r="A2607" s="28">
        <v>43788.666666666664</v>
      </c>
      <c r="B2607" s="28">
        <v>43788.458333333336</v>
      </c>
      <c r="C2607">
        <v>34964545</v>
      </c>
      <c r="D2607" t="s">
        <v>233</v>
      </c>
      <c r="G2607" t="s">
        <v>234</v>
      </c>
      <c r="I2607">
        <v>31.99</v>
      </c>
      <c r="J2607">
        <v>31.064854</v>
      </c>
      <c r="K2607">
        <v>-1.0911919999999999</v>
      </c>
      <c r="L2607">
        <v>0.168546</v>
      </c>
      <c r="M2607" t="b">
        <v>1</v>
      </c>
      <c r="N2607">
        <v>1</v>
      </c>
    </row>
    <row r="2608" spans="1:14">
      <c r="A2608" s="28">
        <v>43788.708333333336</v>
      </c>
      <c r="B2608" s="28">
        <v>43788.5</v>
      </c>
      <c r="C2608">
        <v>34964545</v>
      </c>
      <c r="D2608" t="s">
        <v>233</v>
      </c>
      <c r="G2608" t="s">
        <v>234</v>
      </c>
      <c r="I2608">
        <v>29.07</v>
      </c>
      <c r="J2608">
        <v>27.896470000000001</v>
      </c>
      <c r="K2608">
        <v>-1.273107</v>
      </c>
      <c r="L2608">
        <v>9.8743999999999998E-2</v>
      </c>
      <c r="M2608" t="b">
        <v>1</v>
      </c>
      <c r="N2608">
        <v>1</v>
      </c>
    </row>
    <row r="2609" spans="1:14">
      <c r="A2609" s="28">
        <v>43788.75</v>
      </c>
      <c r="B2609" s="28">
        <v>43788.541666666664</v>
      </c>
      <c r="C2609">
        <v>34964545</v>
      </c>
      <c r="D2609" t="s">
        <v>233</v>
      </c>
      <c r="G2609" t="s">
        <v>234</v>
      </c>
      <c r="I2609">
        <v>26.06</v>
      </c>
      <c r="J2609">
        <v>24.647031999999999</v>
      </c>
      <c r="K2609">
        <v>-1.4664790000000001</v>
      </c>
      <c r="L2609">
        <v>5.8511000000000001E-2</v>
      </c>
      <c r="M2609" t="b">
        <v>1</v>
      </c>
      <c r="N2609">
        <v>1</v>
      </c>
    </row>
    <row r="2610" spans="1:14">
      <c r="A2610" s="28">
        <v>43788.791666666664</v>
      </c>
      <c r="B2610" s="28">
        <v>43788.583333333336</v>
      </c>
      <c r="C2610">
        <v>34964545</v>
      </c>
      <c r="D2610" t="s">
        <v>233</v>
      </c>
      <c r="G2610" t="s">
        <v>234</v>
      </c>
      <c r="I2610">
        <v>25.76</v>
      </c>
      <c r="J2610">
        <v>25.107859999999999</v>
      </c>
      <c r="K2610">
        <v>-0.71326400000000001</v>
      </c>
      <c r="L2610">
        <v>5.8624000000000002E-2</v>
      </c>
      <c r="M2610" t="b">
        <v>1</v>
      </c>
      <c r="N2610">
        <v>1</v>
      </c>
    </row>
    <row r="2611" spans="1:14">
      <c r="A2611" s="28">
        <v>43788.833333333336</v>
      </c>
      <c r="B2611" s="28">
        <v>43788.625</v>
      </c>
      <c r="C2611">
        <v>34964545</v>
      </c>
      <c r="D2611" t="s">
        <v>233</v>
      </c>
      <c r="G2611" t="s">
        <v>234</v>
      </c>
      <c r="I2611">
        <v>26.27</v>
      </c>
      <c r="J2611">
        <v>25.306882000000002</v>
      </c>
      <c r="K2611">
        <v>-1.0812170000000001</v>
      </c>
      <c r="L2611">
        <v>0.11559899999999999</v>
      </c>
      <c r="M2611" t="b">
        <v>1</v>
      </c>
      <c r="N2611">
        <v>1</v>
      </c>
    </row>
    <row r="2612" spans="1:14">
      <c r="A2612" s="28">
        <v>43788.875</v>
      </c>
      <c r="B2612" s="28">
        <v>43788.666666666664</v>
      </c>
      <c r="C2612">
        <v>34964545</v>
      </c>
      <c r="D2612" t="s">
        <v>233</v>
      </c>
      <c r="G2612" t="s">
        <v>234</v>
      </c>
      <c r="I2612">
        <v>25</v>
      </c>
      <c r="J2612">
        <v>24.415492</v>
      </c>
      <c r="K2612">
        <v>-0.67898599999999998</v>
      </c>
      <c r="L2612">
        <v>9.8644999999999997E-2</v>
      </c>
      <c r="M2612" t="b">
        <v>1</v>
      </c>
      <c r="N2612">
        <v>1</v>
      </c>
    </row>
    <row r="2613" spans="1:14">
      <c r="A2613" s="28">
        <v>43788.916666666664</v>
      </c>
      <c r="B2613" s="28">
        <v>43788.708333333336</v>
      </c>
      <c r="C2613">
        <v>34964545</v>
      </c>
      <c r="D2613" t="s">
        <v>233</v>
      </c>
      <c r="G2613" t="s">
        <v>234</v>
      </c>
      <c r="I2613">
        <v>30.31</v>
      </c>
      <c r="J2613">
        <v>29.906032</v>
      </c>
      <c r="K2613">
        <v>-0.570137</v>
      </c>
      <c r="L2613">
        <v>0.16200200000000001</v>
      </c>
      <c r="M2613" t="b">
        <v>1</v>
      </c>
      <c r="N2613">
        <v>1</v>
      </c>
    </row>
    <row r="2614" spans="1:14">
      <c r="A2614" s="28">
        <v>43788.958333333336</v>
      </c>
      <c r="B2614" s="28">
        <v>43788.75</v>
      </c>
      <c r="C2614">
        <v>34964545</v>
      </c>
      <c r="D2614" t="s">
        <v>233</v>
      </c>
      <c r="G2614" t="s">
        <v>234</v>
      </c>
      <c r="I2614">
        <v>29.4</v>
      </c>
      <c r="J2614">
        <v>29.571648</v>
      </c>
      <c r="K2614">
        <v>-2.7073E-2</v>
      </c>
      <c r="L2614">
        <v>0.20038800000000001</v>
      </c>
      <c r="M2614" t="b">
        <v>1</v>
      </c>
      <c r="N2614">
        <v>1</v>
      </c>
    </row>
    <row r="2615" spans="1:14">
      <c r="A2615" s="28">
        <v>43789</v>
      </c>
      <c r="B2615" s="28">
        <v>43788.791666666664</v>
      </c>
      <c r="C2615">
        <v>34964545</v>
      </c>
      <c r="D2615" t="s">
        <v>233</v>
      </c>
      <c r="G2615" t="s">
        <v>234</v>
      </c>
      <c r="I2615">
        <v>25.93</v>
      </c>
      <c r="J2615">
        <v>25.685763000000001</v>
      </c>
      <c r="K2615">
        <v>-0.46205400000000002</v>
      </c>
      <c r="L2615">
        <v>0.22198399999999999</v>
      </c>
      <c r="M2615" t="b">
        <v>1</v>
      </c>
      <c r="N2615">
        <v>1</v>
      </c>
    </row>
    <row r="2616" spans="1:14">
      <c r="A2616" s="28">
        <v>43789.041666666664</v>
      </c>
      <c r="B2616" s="28">
        <v>43788.833333333336</v>
      </c>
      <c r="C2616">
        <v>34964545</v>
      </c>
      <c r="D2616" t="s">
        <v>233</v>
      </c>
      <c r="G2616" t="s">
        <v>234</v>
      </c>
      <c r="I2616">
        <v>28.79</v>
      </c>
      <c r="J2616">
        <v>28.554500000000001</v>
      </c>
      <c r="K2616">
        <v>-0.52323699999999995</v>
      </c>
      <c r="L2616">
        <v>0.29273700000000002</v>
      </c>
      <c r="M2616" t="b">
        <v>1</v>
      </c>
      <c r="N2616">
        <v>1</v>
      </c>
    </row>
    <row r="2617" spans="1:14">
      <c r="A2617" s="28">
        <v>43789.083333333336</v>
      </c>
      <c r="B2617" s="28">
        <v>43788.875</v>
      </c>
      <c r="C2617">
        <v>34964545</v>
      </c>
      <c r="D2617" t="s">
        <v>233</v>
      </c>
      <c r="G2617" t="s">
        <v>234</v>
      </c>
      <c r="I2617">
        <v>29.54</v>
      </c>
      <c r="J2617">
        <v>28.83296</v>
      </c>
      <c r="K2617">
        <v>-0.99599099999999996</v>
      </c>
      <c r="L2617">
        <v>0.28561700000000001</v>
      </c>
      <c r="M2617" t="b">
        <v>1</v>
      </c>
      <c r="N2617">
        <v>1</v>
      </c>
    </row>
    <row r="2618" spans="1:14">
      <c r="A2618" s="28">
        <v>43789.125</v>
      </c>
      <c r="B2618" s="28">
        <v>43788.916666666664</v>
      </c>
      <c r="C2618">
        <v>34964545</v>
      </c>
      <c r="D2618" t="s">
        <v>233</v>
      </c>
      <c r="G2618" t="s">
        <v>234</v>
      </c>
      <c r="I2618">
        <v>26.18</v>
      </c>
      <c r="J2618">
        <v>25.558246</v>
      </c>
      <c r="K2618">
        <v>-1.0158720000000001</v>
      </c>
      <c r="L2618">
        <v>0.39411800000000002</v>
      </c>
      <c r="M2618" t="b">
        <v>1</v>
      </c>
      <c r="N2618">
        <v>1</v>
      </c>
    </row>
    <row r="2619" spans="1:14">
      <c r="A2619" s="28">
        <v>43789.166666666664</v>
      </c>
      <c r="B2619" s="28">
        <v>43788.958333333336</v>
      </c>
      <c r="C2619">
        <v>34964545</v>
      </c>
      <c r="D2619" t="s">
        <v>233</v>
      </c>
      <c r="G2619" t="s">
        <v>234</v>
      </c>
      <c r="I2619">
        <v>22.71</v>
      </c>
      <c r="J2619">
        <v>22.100349000000001</v>
      </c>
      <c r="K2619">
        <v>-0.91987799999999997</v>
      </c>
      <c r="L2619">
        <v>0.306894</v>
      </c>
      <c r="M2619" t="b">
        <v>1</v>
      </c>
      <c r="N2619">
        <v>1</v>
      </c>
    </row>
    <row r="2620" spans="1:14">
      <c r="A2620" s="28">
        <v>43789.208333333336</v>
      </c>
      <c r="B2620" s="28">
        <v>43789</v>
      </c>
      <c r="C2620">
        <v>34964545</v>
      </c>
      <c r="D2620" t="s">
        <v>233</v>
      </c>
      <c r="G2620" t="s">
        <v>234</v>
      </c>
      <c r="I2620">
        <v>21.57</v>
      </c>
      <c r="J2620">
        <v>21.100466999999998</v>
      </c>
      <c r="K2620">
        <v>-0.74928499999999998</v>
      </c>
      <c r="L2620">
        <v>0.281418</v>
      </c>
      <c r="M2620" t="b">
        <v>1</v>
      </c>
      <c r="N2620">
        <v>1</v>
      </c>
    </row>
    <row r="2621" spans="1:14">
      <c r="A2621" s="28">
        <v>43789.25</v>
      </c>
      <c r="B2621" s="28">
        <v>43789.041666666664</v>
      </c>
      <c r="C2621">
        <v>34964545</v>
      </c>
      <c r="D2621" t="s">
        <v>233</v>
      </c>
      <c r="G2621" t="s">
        <v>234</v>
      </c>
      <c r="I2621">
        <v>21.14</v>
      </c>
      <c r="J2621">
        <v>20.708628000000001</v>
      </c>
      <c r="K2621">
        <v>-0.75023600000000001</v>
      </c>
      <c r="L2621">
        <v>0.32386399999999999</v>
      </c>
      <c r="M2621" t="b">
        <v>1</v>
      </c>
      <c r="N2621">
        <v>1</v>
      </c>
    </row>
    <row r="2622" spans="1:14">
      <c r="A2622" s="28">
        <v>43789.291666666664</v>
      </c>
      <c r="B2622" s="28">
        <v>43789.083333333336</v>
      </c>
      <c r="C2622">
        <v>34964545</v>
      </c>
      <c r="D2622" t="s">
        <v>233</v>
      </c>
      <c r="G2622" t="s">
        <v>234</v>
      </c>
      <c r="I2622">
        <v>20.76</v>
      </c>
      <c r="J2622">
        <v>20.032813999999998</v>
      </c>
      <c r="K2622">
        <v>-1.0417449999999999</v>
      </c>
      <c r="L2622">
        <v>0.31872600000000001</v>
      </c>
      <c r="M2622" t="b">
        <v>1</v>
      </c>
      <c r="N2622">
        <v>1</v>
      </c>
    </row>
    <row r="2623" spans="1:14">
      <c r="A2623" s="28">
        <v>43789.333333333336</v>
      </c>
      <c r="B2623" s="28">
        <v>43789.125</v>
      </c>
      <c r="C2623">
        <v>34964545</v>
      </c>
      <c r="D2623" t="s">
        <v>233</v>
      </c>
      <c r="G2623" t="s">
        <v>234</v>
      </c>
      <c r="I2623">
        <v>21.54</v>
      </c>
      <c r="J2623">
        <v>20.865383000000001</v>
      </c>
      <c r="K2623">
        <v>-1.0367029999999999</v>
      </c>
      <c r="L2623">
        <v>0.366253</v>
      </c>
      <c r="M2623" t="b">
        <v>1</v>
      </c>
      <c r="N2623">
        <v>1</v>
      </c>
    </row>
    <row r="2624" spans="1:14">
      <c r="A2624" s="28">
        <v>43789.375</v>
      </c>
      <c r="B2624" s="28">
        <v>43789.166666666664</v>
      </c>
      <c r="C2624">
        <v>34964545</v>
      </c>
      <c r="D2624" t="s">
        <v>233</v>
      </c>
      <c r="G2624" t="s">
        <v>234</v>
      </c>
      <c r="I2624">
        <v>22.92</v>
      </c>
      <c r="J2624">
        <v>22.055437000000001</v>
      </c>
      <c r="K2624">
        <v>-1.4934510000000001</v>
      </c>
      <c r="L2624">
        <v>0.63138799999999995</v>
      </c>
      <c r="M2624" t="b">
        <v>1</v>
      </c>
      <c r="N2624">
        <v>1</v>
      </c>
    </row>
    <row r="2625" spans="1:14">
      <c r="A2625" s="28">
        <v>43789.416666666664</v>
      </c>
      <c r="B2625" s="28">
        <v>43789.208333333336</v>
      </c>
      <c r="C2625">
        <v>34964545</v>
      </c>
      <c r="D2625" t="s">
        <v>233</v>
      </c>
      <c r="G2625" t="s">
        <v>234</v>
      </c>
      <c r="I2625">
        <v>23.37</v>
      </c>
      <c r="J2625">
        <v>22.552976999999998</v>
      </c>
      <c r="K2625">
        <v>-1.449076</v>
      </c>
      <c r="L2625">
        <v>0.62871999999999995</v>
      </c>
      <c r="M2625" t="b">
        <v>1</v>
      </c>
      <c r="N2625">
        <v>1</v>
      </c>
    </row>
    <row r="2626" spans="1:14">
      <c r="A2626" s="28">
        <v>43789.458333333336</v>
      </c>
      <c r="B2626" s="28">
        <v>43789.25</v>
      </c>
      <c r="C2626">
        <v>34964545</v>
      </c>
      <c r="D2626" t="s">
        <v>233</v>
      </c>
      <c r="G2626" t="s">
        <v>234</v>
      </c>
      <c r="I2626">
        <v>28.92</v>
      </c>
      <c r="J2626">
        <v>28.904001000000001</v>
      </c>
      <c r="K2626">
        <v>-0.74187199999999998</v>
      </c>
      <c r="L2626">
        <v>0.72420700000000005</v>
      </c>
      <c r="M2626" t="b">
        <v>1</v>
      </c>
      <c r="N2626">
        <v>1</v>
      </c>
    </row>
    <row r="2627" spans="1:14">
      <c r="A2627" s="28">
        <v>43789.5</v>
      </c>
      <c r="B2627" s="28">
        <v>43789.291666666664</v>
      </c>
      <c r="C2627">
        <v>34964545</v>
      </c>
      <c r="D2627" t="s">
        <v>233</v>
      </c>
      <c r="G2627" t="s">
        <v>234</v>
      </c>
      <c r="I2627">
        <v>27.99</v>
      </c>
      <c r="J2627">
        <v>28.432279999999999</v>
      </c>
      <c r="K2627">
        <v>-0.24362600000000001</v>
      </c>
      <c r="L2627">
        <v>0.68590600000000002</v>
      </c>
      <c r="M2627" t="b">
        <v>1</v>
      </c>
      <c r="N2627">
        <v>1</v>
      </c>
    </row>
    <row r="2628" spans="1:14">
      <c r="A2628" s="28">
        <v>43789.541666666664</v>
      </c>
      <c r="B2628" s="28">
        <v>43789.333333333336</v>
      </c>
      <c r="C2628">
        <v>34964545</v>
      </c>
      <c r="D2628" t="s">
        <v>233</v>
      </c>
      <c r="G2628" t="s">
        <v>234</v>
      </c>
      <c r="I2628">
        <v>24.8</v>
      </c>
      <c r="J2628">
        <v>24.066403000000001</v>
      </c>
      <c r="K2628">
        <v>-1.102989</v>
      </c>
      <c r="L2628">
        <v>0.37022500000000003</v>
      </c>
      <c r="M2628" t="b">
        <v>1</v>
      </c>
      <c r="N2628">
        <v>1</v>
      </c>
    </row>
    <row r="2629" spans="1:14">
      <c r="A2629" s="28">
        <v>43789.583333333336</v>
      </c>
      <c r="B2629" s="28">
        <v>43789.375</v>
      </c>
      <c r="C2629">
        <v>34964545</v>
      </c>
      <c r="D2629" t="s">
        <v>233</v>
      </c>
      <c r="G2629" t="s">
        <v>234</v>
      </c>
      <c r="I2629">
        <v>25.76</v>
      </c>
      <c r="J2629">
        <v>24.766893</v>
      </c>
      <c r="K2629">
        <v>-1.2225870000000001</v>
      </c>
      <c r="L2629">
        <v>0.22531399999999999</v>
      </c>
      <c r="M2629" t="b">
        <v>1</v>
      </c>
      <c r="N2629">
        <v>1</v>
      </c>
    </row>
    <row r="2630" spans="1:14">
      <c r="A2630" s="28">
        <v>43789.625</v>
      </c>
      <c r="B2630" s="28">
        <v>43789.416666666664</v>
      </c>
      <c r="C2630">
        <v>34964545</v>
      </c>
      <c r="D2630" t="s">
        <v>233</v>
      </c>
      <c r="G2630" t="s">
        <v>234</v>
      </c>
      <c r="I2630">
        <v>25.13</v>
      </c>
      <c r="J2630">
        <v>24.002455999999999</v>
      </c>
      <c r="K2630">
        <v>-1.195729</v>
      </c>
      <c r="L2630">
        <v>7.0683999999999997E-2</v>
      </c>
      <c r="M2630" t="b">
        <v>1</v>
      </c>
      <c r="N2630">
        <v>1</v>
      </c>
    </row>
    <row r="2631" spans="1:14">
      <c r="A2631" s="28">
        <v>43789.666666666664</v>
      </c>
      <c r="B2631" s="28">
        <v>43789.458333333336</v>
      </c>
      <c r="C2631">
        <v>34964545</v>
      </c>
      <c r="D2631" t="s">
        <v>233</v>
      </c>
      <c r="G2631" t="s">
        <v>234</v>
      </c>
      <c r="I2631">
        <v>25.24</v>
      </c>
      <c r="J2631">
        <v>23.998999000000001</v>
      </c>
      <c r="K2631">
        <v>-1.288656</v>
      </c>
      <c r="L2631">
        <v>4.6822000000000003E-2</v>
      </c>
      <c r="M2631" t="b">
        <v>1</v>
      </c>
      <c r="N2631">
        <v>1</v>
      </c>
    </row>
    <row r="2632" spans="1:14">
      <c r="A2632" s="28">
        <v>43789.708333333336</v>
      </c>
      <c r="B2632" s="28">
        <v>43789.5</v>
      </c>
      <c r="C2632">
        <v>34964545</v>
      </c>
      <c r="D2632" t="s">
        <v>233</v>
      </c>
      <c r="G2632" t="s">
        <v>234</v>
      </c>
      <c r="I2632">
        <v>24.89</v>
      </c>
      <c r="J2632">
        <v>23.761914999999998</v>
      </c>
      <c r="K2632">
        <v>-1.232966</v>
      </c>
      <c r="L2632">
        <v>0.103215</v>
      </c>
      <c r="M2632" t="b">
        <v>1</v>
      </c>
      <c r="N2632">
        <v>1</v>
      </c>
    </row>
    <row r="2633" spans="1:14">
      <c r="A2633" s="28">
        <v>43789.75</v>
      </c>
      <c r="B2633" s="28">
        <v>43789.541666666664</v>
      </c>
      <c r="C2633">
        <v>34964545</v>
      </c>
      <c r="D2633" t="s">
        <v>233</v>
      </c>
      <c r="G2633" t="s">
        <v>234</v>
      </c>
      <c r="I2633">
        <v>23.77</v>
      </c>
      <c r="J2633">
        <v>22.564813999999998</v>
      </c>
      <c r="K2633">
        <v>-1.3459639999999999</v>
      </c>
      <c r="L2633">
        <v>0.13994400000000001</v>
      </c>
      <c r="M2633" t="b">
        <v>1</v>
      </c>
      <c r="N2633">
        <v>1</v>
      </c>
    </row>
    <row r="2634" spans="1:14">
      <c r="A2634" s="28">
        <v>43789.791666666664</v>
      </c>
      <c r="B2634" s="28">
        <v>43789.583333333336</v>
      </c>
      <c r="C2634">
        <v>34964545</v>
      </c>
      <c r="D2634" t="s">
        <v>233</v>
      </c>
      <c r="G2634" t="s">
        <v>234</v>
      </c>
      <c r="I2634">
        <v>23.41</v>
      </c>
      <c r="J2634">
        <v>22.250164000000002</v>
      </c>
      <c r="K2634">
        <v>-1.2945059999999999</v>
      </c>
      <c r="L2634">
        <v>0.13300300000000001</v>
      </c>
      <c r="M2634" t="b">
        <v>1</v>
      </c>
      <c r="N2634">
        <v>1</v>
      </c>
    </row>
    <row r="2635" spans="1:14">
      <c r="A2635" s="28">
        <v>43789.833333333336</v>
      </c>
      <c r="B2635" s="28">
        <v>43789.625</v>
      </c>
      <c r="C2635">
        <v>34964545</v>
      </c>
      <c r="D2635" t="s">
        <v>233</v>
      </c>
      <c r="G2635" t="s">
        <v>234</v>
      </c>
      <c r="I2635">
        <v>22.76</v>
      </c>
      <c r="J2635">
        <v>21.714870999999999</v>
      </c>
      <c r="K2635">
        <v>-1.2257389999999999</v>
      </c>
      <c r="L2635">
        <v>0.183943</v>
      </c>
      <c r="M2635" t="b">
        <v>1</v>
      </c>
      <c r="N2635">
        <v>1</v>
      </c>
    </row>
    <row r="2636" spans="1:14">
      <c r="A2636" s="28">
        <v>43789.875</v>
      </c>
      <c r="B2636" s="28">
        <v>43789.666666666664</v>
      </c>
      <c r="C2636">
        <v>34964545</v>
      </c>
      <c r="D2636" t="s">
        <v>233</v>
      </c>
      <c r="G2636" t="s">
        <v>234</v>
      </c>
      <c r="I2636">
        <v>24.29</v>
      </c>
      <c r="J2636">
        <v>23.554729999999999</v>
      </c>
      <c r="K2636">
        <v>-1.011625</v>
      </c>
      <c r="L2636">
        <v>0.27885500000000002</v>
      </c>
      <c r="M2636" t="b">
        <v>1</v>
      </c>
      <c r="N2636">
        <v>1</v>
      </c>
    </row>
    <row r="2637" spans="1:14">
      <c r="A2637" s="28">
        <v>43789.916666666664</v>
      </c>
      <c r="B2637" s="28">
        <v>43789.708333333336</v>
      </c>
      <c r="C2637">
        <v>34964545</v>
      </c>
      <c r="D2637" t="s">
        <v>233</v>
      </c>
      <c r="G2637" t="s">
        <v>234</v>
      </c>
      <c r="I2637">
        <v>39.020000000000003</v>
      </c>
      <c r="J2637">
        <v>40.100306000000003</v>
      </c>
      <c r="K2637">
        <v>0.53709899999999999</v>
      </c>
      <c r="L2637">
        <v>0.54070799999999997</v>
      </c>
      <c r="M2637" t="b">
        <v>1</v>
      </c>
      <c r="N2637">
        <v>1</v>
      </c>
    </row>
    <row r="2638" spans="1:14">
      <c r="A2638" s="28">
        <v>43789.958333333336</v>
      </c>
      <c r="B2638" s="28">
        <v>43789.75</v>
      </c>
      <c r="C2638">
        <v>34964545</v>
      </c>
      <c r="D2638" t="s">
        <v>233</v>
      </c>
      <c r="G2638" t="s">
        <v>234</v>
      </c>
      <c r="I2638">
        <v>24.23</v>
      </c>
      <c r="J2638">
        <v>24.437322999999999</v>
      </c>
      <c r="K2638">
        <v>-0.25410300000000002</v>
      </c>
      <c r="L2638">
        <v>0.46559200000000001</v>
      </c>
      <c r="M2638" t="b">
        <v>1</v>
      </c>
      <c r="N2638">
        <v>1</v>
      </c>
    </row>
    <row r="2639" spans="1:14">
      <c r="A2639" s="28">
        <v>43790</v>
      </c>
      <c r="B2639" s="28">
        <v>43789.791666666664</v>
      </c>
      <c r="C2639">
        <v>34964545</v>
      </c>
      <c r="D2639" t="s">
        <v>233</v>
      </c>
      <c r="G2639" t="s">
        <v>234</v>
      </c>
      <c r="I2639">
        <v>22.66</v>
      </c>
      <c r="J2639">
        <v>23.882465</v>
      </c>
      <c r="K2639">
        <v>0.71272800000000003</v>
      </c>
      <c r="L2639">
        <v>0.51140399999999997</v>
      </c>
      <c r="M2639" t="b">
        <v>1</v>
      </c>
      <c r="N2639">
        <v>1</v>
      </c>
    </row>
    <row r="2640" spans="1:14">
      <c r="A2640" s="28">
        <v>43790.041666666664</v>
      </c>
      <c r="B2640" s="28">
        <v>43789.833333333336</v>
      </c>
      <c r="C2640">
        <v>34964545</v>
      </c>
      <c r="D2640" t="s">
        <v>233</v>
      </c>
      <c r="G2640" t="s">
        <v>234</v>
      </c>
      <c r="I2640">
        <v>23.98</v>
      </c>
      <c r="J2640">
        <v>24.403789</v>
      </c>
      <c r="K2640">
        <v>-0.17397099999999999</v>
      </c>
      <c r="L2640">
        <v>0.59859300000000004</v>
      </c>
      <c r="M2640" t="b">
        <v>1</v>
      </c>
      <c r="N2640">
        <v>1</v>
      </c>
    </row>
    <row r="2641" spans="1:14">
      <c r="A2641" s="28">
        <v>43790.083333333336</v>
      </c>
      <c r="B2641" s="28">
        <v>43789.875</v>
      </c>
      <c r="C2641">
        <v>34964545</v>
      </c>
      <c r="D2641" t="s">
        <v>233</v>
      </c>
      <c r="G2641" t="s">
        <v>234</v>
      </c>
      <c r="I2641">
        <v>24.23</v>
      </c>
      <c r="J2641">
        <v>24.125304</v>
      </c>
      <c r="K2641">
        <v>-0.77630900000000003</v>
      </c>
      <c r="L2641">
        <v>0.67244599999999999</v>
      </c>
      <c r="M2641" t="b">
        <v>1</v>
      </c>
      <c r="N2641">
        <v>1</v>
      </c>
    </row>
    <row r="2642" spans="1:14">
      <c r="A2642" s="28">
        <v>43790.125</v>
      </c>
      <c r="B2642" s="28">
        <v>43789.916666666664</v>
      </c>
      <c r="C2642">
        <v>34964545</v>
      </c>
      <c r="D2642" t="s">
        <v>233</v>
      </c>
      <c r="G2642" t="s">
        <v>234</v>
      </c>
      <c r="I2642">
        <v>20.14</v>
      </c>
      <c r="J2642">
        <v>21.451374000000001</v>
      </c>
      <c r="K2642">
        <v>0.717584</v>
      </c>
      <c r="L2642">
        <v>0.59462400000000004</v>
      </c>
      <c r="M2642" t="b">
        <v>1</v>
      </c>
      <c r="N2642">
        <v>1</v>
      </c>
    </row>
    <row r="2643" spans="1:14">
      <c r="A2643" s="28">
        <v>43790.166666666664</v>
      </c>
      <c r="B2643" s="28">
        <v>43789.958333333336</v>
      </c>
      <c r="C2643">
        <v>34964545</v>
      </c>
      <c r="D2643" t="s">
        <v>233</v>
      </c>
      <c r="G2643" t="s">
        <v>234</v>
      </c>
      <c r="I2643">
        <v>20.010000000000002</v>
      </c>
      <c r="J2643">
        <v>21.770911999999999</v>
      </c>
      <c r="K2643">
        <v>1.056497</v>
      </c>
      <c r="L2643">
        <v>0.70108199999999998</v>
      </c>
      <c r="M2643" t="b">
        <v>1</v>
      </c>
      <c r="N2643">
        <v>1</v>
      </c>
    </row>
    <row r="2644" spans="1:14">
      <c r="A2644" s="28">
        <v>43790.208333333336</v>
      </c>
      <c r="B2644" s="28">
        <v>43790</v>
      </c>
      <c r="C2644">
        <v>34964545</v>
      </c>
      <c r="D2644" t="s">
        <v>233</v>
      </c>
      <c r="G2644" t="s">
        <v>234</v>
      </c>
      <c r="I2644">
        <v>19.829999999999998</v>
      </c>
      <c r="J2644">
        <v>20.410751999999999</v>
      </c>
      <c r="K2644">
        <v>-0.174068</v>
      </c>
      <c r="L2644">
        <v>0.75315299999999996</v>
      </c>
      <c r="M2644" t="b">
        <v>1</v>
      </c>
      <c r="N2644">
        <v>1</v>
      </c>
    </row>
    <row r="2645" spans="1:14">
      <c r="A2645" s="28">
        <v>43790.25</v>
      </c>
      <c r="B2645" s="28">
        <v>43790.041666666664</v>
      </c>
      <c r="C2645">
        <v>34964545</v>
      </c>
      <c r="D2645" t="s">
        <v>233</v>
      </c>
      <c r="G2645" t="s">
        <v>234</v>
      </c>
      <c r="I2645">
        <v>19.420000000000002</v>
      </c>
      <c r="J2645">
        <v>20.250078999999999</v>
      </c>
      <c r="K2645">
        <v>0.100282</v>
      </c>
      <c r="L2645">
        <v>0.73479700000000003</v>
      </c>
      <c r="M2645" t="b">
        <v>1</v>
      </c>
      <c r="N2645">
        <v>1</v>
      </c>
    </row>
    <row r="2646" spans="1:14">
      <c r="A2646" s="28">
        <v>43790.291666666664</v>
      </c>
      <c r="B2646" s="28">
        <v>43790.083333333336</v>
      </c>
      <c r="C2646">
        <v>34964545</v>
      </c>
      <c r="D2646" t="s">
        <v>233</v>
      </c>
      <c r="G2646" t="s">
        <v>234</v>
      </c>
      <c r="I2646">
        <v>18.079999999999998</v>
      </c>
      <c r="J2646">
        <v>20.119637999999998</v>
      </c>
      <c r="K2646">
        <v>1.335248</v>
      </c>
      <c r="L2646">
        <v>0.70105700000000004</v>
      </c>
      <c r="M2646" t="b">
        <v>1</v>
      </c>
      <c r="N2646">
        <v>1</v>
      </c>
    </row>
    <row r="2647" spans="1:14">
      <c r="A2647" s="28">
        <v>43790.333333333336</v>
      </c>
      <c r="B2647" s="28">
        <v>43790.125</v>
      </c>
      <c r="C2647">
        <v>34964545</v>
      </c>
      <c r="D2647" t="s">
        <v>233</v>
      </c>
      <c r="G2647" t="s">
        <v>234</v>
      </c>
      <c r="I2647">
        <v>19.309999999999999</v>
      </c>
      <c r="J2647">
        <v>21.325049</v>
      </c>
      <c r="K2647">
        <v>1.178493</v>
      </c>
      <c r="L2647">
        <v>0.83822300000000005</v>
      </c>
      <c r="M2647" t="b">
        <v>1</v>
      </c>
      <c r="N2647">
        <v>1</v>
      </c>
    </row>
    <row r="2648" spans="1:14">
      <c r="A2648" s="28">
        <v>43790.375</v>
      </c>
      <c r="B2648" s="28">
        <v>43790.166666666664</v>
      </c>
      <c r="C2648">
        <v>34964545</v>
      </c>
      <c r="D2648" t="s">
        <v>233</v>
      </c>
      <c r="G2648" t="s">
        <v>234</v>
      </c>
      <c r="I2648">
        <v>18.7</v>
      </c>
      <c r="J2648">
        <v>20.979991999999999</v>
      </c>
      <c r="K2648">
        <v>1.402639</v>
      </c>
      <c r="L2648">
        <v>0.87402000000000002</v>
      </c>
      <c r="M2648" t="b">
        <v>1</v>
      </c>
      <c r="N2648">
        <v>1</v>
      </c>
    </row>
    <row r="2649" spans="1:14">
      <c r="A2649" s="28">
        <v>43790.416666666664</v>
      </c>
      <c r="B2649" s="28">
        <v>43790.208333333336</v>
      </c>
      <c r="C2649">
        <v>34964545</v>
      </c>
      <c r="D2649" t="s">
        <v>233</v>
      </c>
      <c r="G2649" t="s">
        <v>234</v>
      </c>
      <c r="I2649">
        <v>36.47</v>
      </c>
      <c r="J2649">
        <v>48.080252999999999</v>
      </c>
      <c r="K2649">
        <v>9.9849230000000002</v>
      </c>
      <c r="L2649">
        <v>1.621996</v>
      </c>
      <c r="M2649" t="b">
        <v>1</v>
      </c>
      <c r="N2649">
        <v>1</v>
      </c>
    </row>
    <row r="2650" spans="1:14">
      <c r="A2650" s="28">
        <v>43790.458333333336</v>
      </c>
      <c r="B2650" s="28">
        <v>43790.25</v>
      </c>
      <c r="C2650">
        <v>34964545</v>
      </c>
      <c r="D2650" t="s">
        <v>233</v>
      </c>
      <c r="G2650" t="s">
        <v>234</v>
      </c>
      <c r="I2650">
        <v>76.8</v>
      </c>
      <c r="J2650">
        <v>95.053099000000003</v>
      </c>
      <c r="K2650">
        <v>15.05702</v>
      </c>
      <c r="L2650">
        <v>3.191913</v>
      </c>
      <c r="M2650" t="b">
        <v>1</v>
      </c>
      <c r="N2650">
        <v>1</v>
      </c>
    </row>
    <row r="2651" spans="1:14">
      <c r="A2651" s="28">
        <v>43790.5</v>
      </c>
      <c r="B2651" s="28">
        <v>43790.291666666664</v>
      </c>
      <c r="C2651">
        <v>34964545</v>
      </c>
      <c r="D2651" t="s">
        <v>233</v>
      </c>
      <c r="G2651" t="s">
        <v>234</v>
      </c>
      <c r="I2651">
        <v>43.1</v>
      </c>
      <c r="J2651">
        <v>51.291173999999998</v>
      </c>
      <c r="K2651">
        <v>6.3947900000000004</v>
      </c>
      <c r="L2651">
        <v>1.7922169999999999</v>
      </c>
      <c r="M2651" t="b">
        <v>1</v>
      </c>
      <c r="N2651">
        <v>1</v>
      </c>
    </row>
    <row r="2652" spans="1:14">
      <c r="A2652" s="28">
        <v>43790.541666666664</v>
      </c>
      <c r="B2652" s="28">
        <v>43790.333333333336</v>
      </c>
      <c r="C2652">
        <v>34964545</v>
      </c>
      <c r="D2652" t="s">
        <v>233</v>
      </c>
      <c r="G2652" t="s">
        <v>234</v>
      </c>
      <c r="I2652">
        <v>23.93</v>
      </c>
      <c r="J2652">
        <v>23.806820999999999</v>
      </c>
      <c r="K2652">
        <v>-0.83275500000000002</v>
      </c>
      <c r="L2652">
        <v>0.71291000000000004</v>
      </c>
      <c r="M2652" t="b">
        <v>1</v>
      </c>
      <c r="N2652">
        <v>1</v>
      </c>
    </row>
    <row r="2653" spans="1:14">
      <c r="A2653" s="28">
        <v>43790.583333333336</v>
      </c>
      <c r="B2653" s="28">
        <v>43790.375</v>
      </c>
      <c r="C2653">
        <v>34964545</v>
      </c>
      <c r="D2653" t="s">
        <v>233</v>
      </c>
      <c r="G2653" t="s">
        <v>234</v>
      </c>
      <c r="I2653">
        <v>22.67</v>
      </c>
      <c r="J2653">
        <v>22.421313999999999</v>
      </c>
      <c r="K2653">
        <v>-0.75700599999999996</v>
      </c>
      <c r="L2653">
        <v>0.50582000000000005</v>
      </c>
      <c r="M2653" t="b">
        <v>1</v>
      </c>
      <c r="N2653">
        <v>1</v>
      </c>
    </row>
    <row r="2654" spans="1:14">
      <c r="A2654" s="28">
        <v>43790.625</v>
      </c>
      <c r="B2654" s="28">
        <v>43790.416666666664</v>
      </c>
      <c r="C2654">
        <v>34964545</v>
      </c>
      <c r="D2654" t="s">
        <v>233</v>
      </c>
      <c r="G2654" t="s">
        <v>234</v>
      </c>
      <c r="I2654">
        <v>23.5</v>
      </c>
      <c r="J2654">
        <v>23.122122000000001</v>
      </c>
      <c r="K2654">
        <v>-0.77823200000000003</v>
      </c>
      <c r="L2654">
        <v>0.40035300000000001</v>
      </c>
      <c r="M2654" t="b">
        <v>1</v>
      </c>
      <c r="N2654">
        <v>1</v>
      </c>
    </row>
    <row r="2655" spans="1:14">
      <c r="A2655" s="28">
        <v>43790.666666666664</v>
      </c>
      <c r="B2655" s="28">
        <v>43790.458333333336</v>
      </c>
      <c r="C2655">
        <v>34964545</v>
      </c>
      <c r="D2655" t="s">
        <v>233</v>
      </c>
      <c r="G2655" t="s">
        <v>234</v>
      </c>
      <c r="I2655">
        <v>21.3</v>
      </c>
      <c r="J2655">
        <v>21.430848999999998</v>
      </c>
      <c r="K2655">
        <v>-0.19806199999999999</v>
      </c>
      <c r="L2655">
        <v>0.32807799999999998</v>
      </c>
      <c r="M2655" t="b">
        <v>1</v>
      </c>
      <c r="N2655">
        <v>1</v>
      </c>
    </row>
    <row r="2656" spans="1:14">
      <c r="A2656" s="28">
        <v>43790.708333333336</v>
      </c>
      <c r="B2656" s="28">
        <v>43790.5</v>
      </c>
      <c r="C2656">
        <v>34964545</v>
      </c>
      <c r="D2656" t="s">
        <v>233</v>
      </c>
      <c r="G2656" t="s">
        <v>234</v>
      </c>
      <c r="I2656">
        <v>21.84</v>
      </c>
      <c r="J2656">
        <v>21.383868</v>
      </c>
      <c r="K2656">
        <v>-0.75304899999999997</v>
      </c>
      <c r="L2656">
        <v>0.29775099999999999</v>
      </c>
      <c r="M2656" t="b">
        <v>1</v>
      </c>
      <c r="N2656">
        <v>1</v>
      </c>
    </row>
    <row r="2657" spans="1:14">
      <c r="A2657" s="28">
        <v>43790.75</v>
      </c>
      <c r="B2657" s="28">
        <v>43790.541666666664</v>
      </c>
      <c r="C2657">
        <v>34964545</v>
      </c>
      <c r="D2657" t="s">
        <v>233</v>
      </c>
      <c r="G2657" t="s">
        <v>234</v>
      </c>
      <c r="I2657">
        <v>22.48</v>
      </c>
      <c r="J2657">
        <v>21.953928999999999</v>
      </c>
      <c r="K2657">
        <v>-0.81690200000000002</v>
      </c>
      <c r="L2657">
        <v>0.29583100000000001</v>
      </c>
      <c r="M2657" t="b">
        <v>1</v>
      </c>
      <c r="N2657">
        <v>1</v>
      </c>
    </row>
    <row r="2658" spans="1:14">
      <c r="A2658" s="28">
        <v>43790.791666666664</v>
      </c>
      <c r="B2658" s="28">
        <v>43790.583333333336</v>
      </c>
      <c r="C2658">
        <v>34964545</v>
      </c>
      <c r="D2658" t="s">
        <v>233</v>
      </c>
      <c r="G2658" t="s">
        <v>234</v>
      </c>
      <c r="I2658">
        <v>22.61</v>
      </c>
      <c r="J2658">
        <v>22.249086999999999</v>
      </c>
      <c r="K2658">
        <v>-0.73906899999999998</v>
      </c>
      <c r="L2658">
        <v>0.37815599999999999</v>
      </c>
      <c r="M2658" t="b">
        <v>1</v>
      </c>
      <c r="N2658">
        <v>1</v>
      </c>
    </row>
    <row r="2659" spans="1:14">
      <c r="A2659" s="28">
        <v>43790.833333333336</v>
      </c>
      <c r="B2659" s="28">
        <v>43790.625</v>
      </c>
      <c r="C2659">
        <v>34964545</v>
      </c>
      <c r="D2659" t="s">
        <v>233</v>
      </c>
      <c r="G2659" t="s">
        <v>234</v>
      </c>
      <c r="I2659">
        <v>22.23</v>
      </c>
      <c r="J2659">
        <v>22.151731000000002</v>
      </c>
      <c r="K2659">
        <v>-0.45741399999999999</v>
      </c>
      <c r="L2659">
        <v>0.37747900000000001</v>
      </c>
      <c r="M2659" t="b">
        <v>1</v>
      </c>
      <c r="N2659">
        <v>1</v>
      </c>
    </row>
    <row r="2660" spans="1:14">
      <c r="A2660" s="28">
        <v>43790.875</v>
      </c>
      <c r="B2660" s="28">
        <v>43790.666666666664</v>
      </c>
      <c r="C2660">
        <v>34964545</v>
      </c>
      <c r="D2660" t="s">
        <v>233</v>
      </c>
      <c r="G2660" t="s">
        <v>234</v>
      </c>
      <c r="I2660">
        <v>22.9</v>
      </c>
      <c r="J2660">
        <v>22.788322000000001</v>
      </c>
      <c r="K2660">
        <v>-0.53575099999999998</v>
      </c>
      <c r="L2660">
        <v>0.42740699999999998</v>
      </c>
      <c r="M2660" t="b">
        <v>1</v>
      </c>
      <c r="N2660">
        <v>1</v>
      </c>
    </row>
    <row r="2661" spans="1:14">
      <c r="A2661" s="28">
        <v>43790.916666666664</v>
      </c>
      <c r="B2661" s="28">
        <v>43790.708333333336</v>
      </c>
      <c r="C2661">
        <v>34964545</v>
      </c>
      <c r="D2661" t="s">
        <v>233</v>
      </c>
      <c r="G2661" t="s">
        <v>234</v>
      </c>
      <c r="I2661">
        <v>23.75</v>
      </c>
      <c r="J2661">
        <v>24.350363000000002</v>
      </c>
      <c r="K2661">
        <v>0.108282</v>
      </c>
      <c r="L2661">
        <v>0.49291400000000002</v>
      </c>
      <c r="M2661" t="b">
        <v>1</v>
      </c>
      <c r="N2661">
        <v>1</v>
      </c>
    </row>
    <row r="2662" spans="1:14">
      <c r="A2662" s="28">
        <v>43790.958333333336</v>
      </c>
      <c r="B2662" s="28">
        <v>43790.75</v>
      </c>
      <c r="C2662">
        <v>34964545</v>
      </c>
      <c r="D2662" t="s">
        <v>233</v>
      </c>
      <c r="G2662" t="s">
        <v>234</v>
      </c>
      <c r="I2662">
        <v>23.51</v>
      </c>
      <c r="J2662">
        <v>24.171726</v>
      </c>
      <c r="K2662">
        <v>0.13563800000000001</v>
      </c>
      <c r="L2662">
        <v>0.52442100000000003</v>
      </c>
      <c r="M2662" t="b">
        <v>1</v>
      </c>
      <c r="N2662">
        <v>1</v>
      </c>
    </row>
    <row r="2663" spans="1:14">
      <c r="A2663" s="28">
        <v>43791</v>
      </c>
      <c r="B2663" s="28">
        <v>43790.791666666664</v>
      </c>
      <c r="C2663">
        <v>34964545</v>
      </c>
      <c r="D2663" t="s">
        <v>233</v>
      </c>
      <c r="G2663" t="s">
        <v>234</v>
      </c>
      <c r="I2663">
        <v>21.92</v>
      </c>
      <c r="J2663">
        <v>22.661417</v>
      </c>
      <c r="K2663">
        <v>0.18051</v>
      </c>
      <c r="L2663">
        <v>0.56090700000000004</v>
      </c>
      <c r="M2663" t="b">
        <v>1</v>
      </c>
      <c r="N2663">
        <v>1</v>
      </c>
    </row>
    <row r="2664" spans="1:14">
      <c r="A2664" s="28">
        <v>43791.041666666664</v>
      </c>
      <c r="B2664" s="28">
        <v>43790.833333333336</v>
      </c>
      <c r="C2664">
        <v>34964545</v>
      </c>
      <c r="D2664" t="s">
        <v>233</v>
      </c>
      <c r="G2664" t="s">
        <v>234</v>
      </c>
      <c r="I2664">
        <v>22.07</v>
      </c>
      <c r="J2664">
        <v>22.835412999999999</v>
      </c>
      <c r="K2664">
        <v>0.18348500000000001</v>
      </c>
      <c r="L2664">
        <v>0.58109500000000003</v>
      </c>
      <c r="M2664" t="b">
        <v>1</v>
      </c>
      <c r="N2664">
        <v>1</v>
      </c>
    </row>
    <row r="2665" spans="1:14">
      <c r="A2665" s="28">
        <v>43791.083333333336</v>
      </c>
      <c r="B2665" s="28">
        <v>43790.875</v>
      </c>
      <c r="C2665">
        <v>34964545</v>
      </c>
      <c r="D2665" t="s">
        <v>233</v>
      </c>
      <c r="G2665" t="s">
        <v>234</v>
      </c>
      <c r="I2665">
        <v>20.32</v>
      </c>
      <c r="J2665">
        <v>20.907232</v>
      </c>
      <c r="K2665">
        <v>8.5530999999999996E-2</v>
      </c>
      <c r="L2665">
        <v>0.50420100000000001</v>
      </c>
      <c r="M2665" t="b">
        <v>1</v>
      </c>
      <c r="N2665">
        <v>1</v>
      </c>
    </row>
    <row r="2666" spans="1:14">
      <c r="A2666" s="28">
        <v>43791.125</v>
      </c>
      <c r="B2666" s="28">
        <v>43790.916666666664</v>
      </c>
      <c r="C2666">
        <v>34964545</v>
      </c>
      <c r="D2666" t="s">
        <v>233</v>
      </c>
      <c r="G2666" t="s">
        <v>234</v>
      </c>
      <c r="I2666">
        <v>18.21</v>
      </c>
      <c r="J2666">
        <v>18.661297000000001</v>
      </c>
      <c r="K2666">
        <v>3.4180000000000002E-2</v>
      </c>
      <c r="L2666">
        <v>0.42128300000000002</v>
      </c>
      <c r="M2666" t="b">
        <v>1</v>
      </c>
      <c r="N2666">
        <v>1</v>
      </c>
    </row>
    <row r="2667" spans="1:14">
      <c r="A2667" s="28">
        <v>43791.166666666664</v>
      </c>
      <c r="B2667" s="28">
        <v>43790.958333333336</v>
      </c>
      <c r="C2667">
        <v>34964545</v>
      </c>
      <c r="D2667" t="s">
        <v>233</v>
      </c>
      <c r="G2667" t="s">
        <v>234</v>
      </c>
      <c r="I2667">
        <v>17.829999999999998</v>
      </c>
      <c r="J2667">
        <v>18.32854</v>
      </c>
      <c r="K2667">
        <v>2.7497000000000001E-2</v>
      </c>
      <c r="L2667">
        <v>0.47187600000000002</v>
      </c>
      <c r="M2667" t="b">
        <v>1</v>
      </c>
      <c r="N2667">
        <v>1</v>
      </c>
    </row>
    <row r="2668" spans="1:14">
      <c r="A2668" s="28">
        <v>43791.208333333336</v>
      </c>
      <c r="B2668" s="28">
        <v>43791</v>
      </c>
      <c r="C2668">
        <v>34964545</v>
      </c>
      <c r="D2668" t="s">
        <v>233</v>
      </c>
      <c r="G2668" t="s">
        <v>234</v>
      </c>
      <c r="I2668">
        <v>18.72</v>
      </c>
      <c r="J2668">
        <v>19.254377999999999</v>
      </c>
      <c r="K2668">
        <v>1.2500000000000001E-2</v>
      </c>
      <c r="L2668">
        <v>0.52437800000000001</v>
      </c>
      <c r="M2668" t="b">
        <v>1</v>
      </c>
      <c r="N2668">
        <v>1</v>
      </c>
    </row>
    <row r="2669" spans="1:14">
      <c r="A2669" s="28">
        <v>43791.25</v>
      </c>
      <c r="B2669" s="28">
        <v>43791.041666666664</v>
      </c>
      <c r="C2669">
        <v>34964545</v>
      </c>
      <c r="D2669" t="s">
        <v>233</v>
      </c>
      <c r="G2669" t="s">
        <v>234</v>
      </c>
      <c r="I2669">
        <v>17.760000000000002</v>
      </c>
      <c r="J2669">
        <v>18.303311000000001</v>
      </c>
      <c r="K2669">
        <v>0</v>
      </c>
      <c r="L2669">
        <v>0.53997799999999996</v>
      </c>
      <c r="M2669" t="b">
        <v>1</v>
      </c>
      <c r="N2669">
        <v>1</v>
      </c>
    </row>
    <row r="2670" spans="1:14">
      <c r="A2670" s="28">
        <v>43791.291666666664</v>
      </c>
      <c r="B2670" s="28">
        <v>43791.083333333336</v>
      </c>
      <c r="C2670">
        <v>34964545</v>
      </c>
      <c r="D2670" t="s">
        <v>233</v>
      </c>
      <c r="G2670" t="s">
        <v>234</v>
      </c>
      <c r="I2670">
        <v>18.22</v>
      </c>
      <c r="J2670">
        <v>18.804535999999999</v>
      </c>
      <c r="K2670">
        <v>0</v>
      </c>
      <c r="L2670">
        <v>0.582036</v>
      </c>
      <c r="M2670" t="b">
        <v>1</v>
      </c>
      <c r="N2670">
        <v>1</v>
      </c>
    </row>
    <row r="2671" spans="1:14">
      <c r="A2671" s="28">
        <v>43791.333333333336</v>
      </c>
      <c r="B2671" s="28">
        <v>43791.125</v>
      </c>
      <c r="C2671">
        <v>34964545</v>
      </c>
      <c r="D2671" t="s">
        <v>233</v>
      </c>
      <c r="G2671" t="s">
        <v>234</v>
      </c>
      <c r="I2671">
        <v>19.079999999999998</v>
      </c>
      <c r="J2671">
        <v>19.802357000000001</v>
      </c>
      <c r="K2671">
        <v>0.108418</v>
      </c>
      <c r="L2671">
        <v>0.61060599999999998</v>
      </c>
      <c r="M2671" t="b">
        <v>1</v>
      </c>
      <c r="N2671">
        <v>1</v>
      </c>
    </row>
    <row r="2672" spans="1:14">
      <c r="A2672" s="28">
        <v>43791.375</v>
      </c>
      <c r="B2672" s="28">
        <v>43791.166666666664</v>
      </c>
      <c r="C2672">
        <v>34964545</v>
      </c>
      <c r="D2672" t="s">
        <v>233</v>
      </c>
      <c r="G2672" t="s">
        <v>234</v>
      </c>
      <c r="I2672">
        <v>20.68</v>
      </c>
      <c r="J2672">
        <v>21.726462000000001</v>
      </c>
      <c r="K2672">
        <v>0.35395799999999999</v>
      </c>
      <c r="L2672">
        <v>0.69250400000000001</v>
      </c>
      <c r="M2672" t="b">
        <v>1</v>
      </c>
      <c r="N2672">
        <v>1</v>
      </c>
    </row>
    <row r="2673" spans="1:14">
      <c r="A2673" s="28">
        <v>43791.416666666664</v>
      </c>
      <c r="B2673" s="28">
        <v>43791.208333333336</v>
      </c>
      <c r="C2673">
        <v>34964545</v>
      </c>
      <c r="D2673" t="s">
        <v>233</v>
      </c>
      <c r="G2673" t="s">
        <v>234</v>
      </c>
      <c r="I2673">
        <v>26.79</v>
      </c>
      <c r="J2673">
        <v>31.685535999999999</v>
      </c>
      <c r="K2673">
        <v>4.0118530000000003</v>
      </c>
      <c r="L2673">
        <v>0.88285000000000002</v>
      </c>
      <c r="M2673" t="b">
        <v>1</v>
      </c>
      <c r="N2673">
        <v>1</v>
      </c>
    </row>
    <row r="2674" spans="1:14">
      <c r="A2674" s="28">
        <v>43791.458333333336</v>
      </c>
      <c r="B2674" s="28">
        <v>43791.25</v>
      </c>
      <c r="C2674">
        <v>34964545</v>
      </c>
      <c r="D2674" t="s">
        <v>233</v>
      </c>
      <c r="G2674" t="s">
        <v>234</v>
      </c>
      <c r="I2674">
        <v>28.59</v>
      </c>
      <c r="J2674">
        <v>32.758746000000002</v>
      </c>
      <c r="K2674">
        <v>3.3754870000000001</v>
      </c>
      <c r="L2674">
        <v>0.79075899999999999</v>
      </c>
      <c r="M2674" t="b">
        <v>1</v>
      </c>
      <c r="N2674">
        <v>1</v>
      </c>
    </row>
    <row r="2675" spans="1:14">
      <c r="A2675" s="28">
        <v>43791.5</v>
      </c>
      <c r="B2675" s="28">
        <v>43791.291666666664</v>
      </c>
      <c r="C2675">
        <v>34964545</v>
      </c>
      <c r="D2675" t="s">
        <v>233</v>
      </c>
      <c r="G2675" t="s">
        <v>234</v>
      </c>
      <c r="I2675">
        <v>49.95</v>
      </c>
      <c r="J2675">
        <v>62.184403000000003</v>
      </c>
      <c r="K2675">
        <v>11.108468999999999</v>
      </c>
      <c r="L2675">
        <v>1.125934</v>
      </c>
      <c r="M2675" t="b">
        <v>1</v>
      </c>
      <c r="N2675">
        <v>1</v>
      </c>
    </row>
    <row r="2676" spans="1:14">
      <c r="A2676" s="28">
        <v>43791.541666666664</v>
      </c>
      <c r="B2676" s="28">
        <v>43791.333333333336</v>
      </c>
      <c r="C2676">
        <v>34964545</v>
      </c>
      <c r="D2676" t="s">
        <v>233</v>
      </c>
      <c r="G2676" t="s">
        <v>234</v>
      </c>
      <c r="I2676">
        <v>27.55</v>
      </c>
      <c r="J2676">
        <v>30.073091999999999</v>
      </c>
      <c r="K2676">
        <v>2.1309999999999998</v>
      </c>
      <c r="L2676">
        <v>0.39375900000000003</v>
      </c>
      <c r="M2676" t="b">
        <v>1</v>
      </c>
      <c r="N2676">
        <v>1</v>
      </c>
    </row>
    <row r="2677" spans="1:14">
      <c r="A2677" s="28">
        <v>43791.583333333336</v>
      </c>
      <c r="B2677" s="28">
        <v>43791.375</v>
      </c>
      <c r="C2677">
        <v>34964545</v>
      </c>
      <c r="D2677" t="s">
        <v>233</v>
      </c>
      <c r="G2677" t="s">
        <v>234</v>
      </c>
      <c r="I2677">
        <v>27.19</v>
      </c>
      <c r="J2677">
        <v>28.332812000000001</v>
      </c>
      <c r="K2677">
        <v>0.829152</v>
      </c>
      <c r="L2677">
        <v>0.31365900000000002</v>
      </c>
      <c r="M2677" t="b">
        <v>1</v>
      </c>
      <c r="N2677">
        <v>1</v>
      </c>
    </row>
    <row r="2678" spans="1:14">
      <c r="A2678" s="28">
        <v>43791.625</v>
      </c>
      <c r="B2678" s="28">
        <v>43791.416666666664</v>
      </c>
      <c r="C2678">
        <v>34964545</v>
      </c>
      <c r="D2678" t="s">
        <v>233</v>
      </c>
      <c r="G2678" t="s">
        <v>234</v>
      </c>
      <c r="I2678">
        <v>30.77</v>
      </c>
      <c r="J2678">
        <v>31.294681000000001</v>
      </c>
      <c r="K2678">
        <v>0.222862</v>
      </c>
      <c r="L2678">
        <v>0.297653</v>
      </c>
      <c r="M2678" t="b">
        <v>1</v>
      </c>
      <c r="N2678">
        <v>1</v>
      </c>
    </row>
    <row r="2679" spans="1:14">
      <c r="A2679" s="28">
        <v>43791.666666666664</v>
      </c>
      <c r="B2679" s="28">
        <v>43791.458333333336</v>
      </c>
      <c r="C2679">
        <v>34964545</v>
      </c>
      <c r="D2679" t="s">
        <v>233</v>
      </c>
      <c r="G2679" t="s">
        <v>234</v>
      </c>
      <c r="I2679">
        <v>24.93</v>
      </c>
      <c r="J2679">
        <v>25.139202999999998</v>
      </c>
      <c r="K2679">
        <v>4.4809999999999997E-3</v>
      </c>
      <c r="L2679">
        <v>0.20388800000000001</v>
      </c>
      <c r="M2679" t="b">
        <v>1</v>
      </c>
      <c r="N2679">
        <v>1</v>
      </c>
    </row>
    <row r="2680" spans="1:14">
      <c r="A2680" s="28">
        <v>43791.708333333336</v>
      </c>
      <c r="B2680" s="28">
        <v>43791.5</v>
      </c>
      <c r="C2680">
        <v>34964545</v>
      </c>
      <c r="D2680" t="s">
        <v>233</v>
      </c>
      <c r="G2680" t="s">
        <v>234</v>
      </c>
      <c r="I2680">
        <v>24.8</v>
      </c>
      <c r="J2680">
        <v>25.107675</v>
      </c>
      <c r="K2680">
        <v>6.9172999999999998E-2</v>
      </c>
      <c r="L2680">
        <v>0.24183499999999999</v>
      </c>
      <c r="M2680" t="b">
        <v>1</v>
      </c>
      <c r="N2680">
        <v>1</v>
      </c>
    </row>
    <row r="2681" spans="1:14">
      <c r="A2681" s="28">
        <v>43791.75</v>
      </c>
      <c r="B2681" s="28">
        <v>43791.541666666664</v>
      </c>
      <c r="C2681">
        <v>34964545</v>
      </c>
      <c r="D2681" t="s">
        <v>233</v>
      </c>
      <c r="G2681" t="s">
        <v>234</v>
      </c>
      <c r="I2681">
        <v>23.65</v>
      </c>
      <c r="J2681">
        <v>23.928657000000001</v>
      </c>
      <c r="K2681">
        <v>4.8260999999999998E-2</v>
      </c>
      <c r="L2681">
        <v>0.23539499999999999</v>
      </c>
      <c r="M2681" t="b">
        <v>1</v>
      </c>
      <c r="N2681">
        <v>1</v>
      </c>
    </row>
    <row r="2682" spans="1:14">
      <c r="A2682" s="28">
        <v>43791.791666666664</v>
      </c>
      <c r="B2682" s="28">
        <v>43791.583333333336</v>
      </c>
      <c r="C2682">
        <v>34964545</v>
      </c>
      <c r="D2682" t="s">
        <v>233</v>
      </c>
      <c r="G2682" t="s">
        <v>234</v>
      </c>
      <c r="I2682">
        <v>23.22</v>
      </c>
      <c r="J2682">
        <v>23.530445</v>
      </c>
      <c r="K2682">
        <v>4.5539000000000003E-2</v>
      </c>
      <c r="L2682">
        <v>0.26907199999999998</v>
      </c>
      <c r="M2682" t="b">
        <v>1</v>
      </c>
      <c r="N2682">
        <v>1</v>
      </c>
    </row>
    <row r="2683" spans="1:14">
      <c r="A2683" s="28">
        <v>43791.833333333336</v>
      </c>
      <c r="B2683" s="28">
        <v>43791.625</v>
      </c>
      <c r="C2683">
        <v>34964545</v>
      </c>
      <c r="D2683" t="s">
        <v>233</v>
      </c>
      <c r="G2683" t="s">
        <v>234</v>
      </c>
      <c r="I2683">
        <v>22.88</v>
      </c>
      <c r="J2683">
        <v>23.439212000000001</v>
      </c>
      <c r="K2683">
        <v>0.245227</v>
      </c>
      <c r="L2683">
        <v>0.31565199999999999</v>
      </c>
      <c r="M2683" t="b">
        <v>1</v>
      </c>
      <c r="N2683">
        <v>1</v>
      </c>
    </row>
    <row r="2684" spans="1:14">
      <c r="A2684" s="28">
        <v>43791.875</v>
      </c>
      <c r="B2684" s="28">
        <v>43791.666666666664</v>
      </c>
      <c r="C2684">
        <v>34964545</v>
      </c>
      <c r="D2684" t="s">
        <v>233</v>
      </c>
      <c r="G2684" t="s">
        <v>234</v>
      </c>
      <c r="I2684">
        <v>23.23</v>
      </c>
      <c r="J2684">
        <v>25.258714000000001</v>
      </c>
      <c r="K2684">
        <v>1.676199</v>
      </c>
      <c r="L2684">
        <v>0.35501500000000002</v>
      </c>
      <c r="M2684" t="b">
        <v>1</v>
      </c>
      <c r="N2684">
        <v>1</v>
      </c>
    </row>
    <row r="2685" spans="1:14">
      <c r="A2685" s="28">
        <v>43791.916666666664</v>
      </c>
      <c r="B2685" s="28">
        <v>43791.708333333336</v>
      </c>
      <c r="C2685">
        <v>34964545</v>
      </c>
      <c r="D2685" t="s">
        <v>233</v>
      </c>
      <c r="G2685" t="s">
        <v>234</v>
      </c>
      <c r="I2685">
        <v>31.68</v>
      </c>
      <c r="J2685">
        <v>36.671804000000002</v>
      </c>
      <c r="K2685">
        <v>4.5967029999999998</v>
      </c>
      <c r="L2685">
        <v>0.39760099999999998</v>
      </c>
      <c r="M2685" t="b">
        <v>1</v>
      </c>
      <c r="N2685">
        <v>1</v>
      </c>
    </row>
    <row r="2686" spans="1:14">
      <c r="A2686" s="28">
        <v>43791.958333333336</v>
      </c>
      <c r="B2686" s="28">
        <v>43791.75</v>
      </c>
      <c r="C2686">
        <v>34964545</v>
      </c>
      <c r="D2686" t="s">
        <v>233</v>
      </c>
      <c r="G2686" t="s">
        <v>234</v>
      </c>
      <c r="I2686">
        <v>31.13</v>
      </c>
      <c r="J2686">
        <v>35.723159000000003</v>
      </c>
      <c r="K2686">
        <v>4.3250630000000001</v>
      </c>
      <c r="L2686">
        <v>0.26893</v>
      </c>
      <c r="M2686" t="b">
        <v>1</v>
      </c>
      <c r="N2686">
        <v>1</v>
      </c>
    </row>
    <row r="2687" spans="1:14">
      <c r="A2687" s="28">
        <v>43792</v>
      </c>
      <c r="B2687" s="28">
        <v>43791.791666666664</v>
      </c>
      <c r="C2687">
        <v>34964545</v>
      </c>
      <c r="D2687" t="s">
        <v>233</v>
      </c>
      <c r="G2687" t="s">
        <v>234</v>
      </c>
      <c r="I2687">
        <v>40.67</v>
      </c>
      <c r="J2687">
        <v>50.208461999999997</v>
      </c>
      <c r="K2687">
        <v>9.1103970000000007</v>
      </c>
      <c r="L2687">
        <v>0.43056499999999998</v>
      </c>
      <c r="M2687" t="b">
        <v>1</v>
      </c>
      <c r="N2687">
        <v>1</v>
      </c>
    </row>
    <row r="2688" spans="1:14">
      <c r="A2688" s="28">
        <v>43792.041666666664</v>
      </c>
      <c r="B2688" s="28">
        <v>43791.833333333336</v>
      </c>
      <c r="C2688">
        <v>34964545</v>
      </c>
      <c r="D2688" t="s">
        <v>233</v>
      </c>
      <c r="G2688" t="s">
        <v>234</v>
      </c>
      <c r="I2688">
        <v>35.369999999999997</v>
      </c>
      <c r="J2688">
        <v>42.701695999999998</v>
      </c>
      <c r="K2688">
        <v>6.8314219999999999</v>
      </c>
      <c r="L2688">
        <v>0.505274</v>
      </c>
      <c r="M2688" t="b">
        <v>1</v>
      </c>
      <c r="N2688">
        <v>1</v>
      </c>
    </row>
    <row r="2689" spans="1:14">
      <c r="A2689" s="28">
        <v>43792.083333333336</v>
      </c>
      <c r="B2689" s="28">
        <v>43791.875</v>
      </c>
      <c r="C2689">
        <v>34964545</v>
      </c>
      <c r="D2689" t="s">
        <v>233</v>
      </c>
      <c r="G2689" t="s">
        <v>234</v>
      </c>
      <c r="I2689">
        <v>24.83</v>
      </c>
      <c r="J2689">
        <v>26.849703999999999</v>
      </c>
      <c r="K2689">
        <v>1.639294</v>
      </c>
      <c r="L2689">
        <v>0.384577</v>
      </c>
      <c r="M2689" t="b">
        <v>1</v>
      </c>
      <c r="N2689">
        <v>1</v>
      </c>
    </row>
    <row r="2690" spans="1:14">
      <c r="A2690" s="28">
        <v>43792.125</v>
      </c>
      <c r="B2690" s="28">
        <v>43791.916666666664</v>
      </c>
      <c r="C2690">
        <v>34964545</v>
      </c>
      <c r="D2690" t="s">
        <v>233</v>
      </c>
      <c r="G2690" t="s">
        <v>234</v>
      </c>
      <c r="I2690">
        <v>23.1</v>
      </c>
      <c r="J2690">
        <v>24.167777999999998</v>
      </c>
      <c r="K2690">
        <v>0.69082500000000002</v>
      </c>
      <c r="L2690">
        <v>0.37862000000000001</v>
      </c>
      <c r="M2690" t="b">
        <v>1</v>
      </c>
      <c r="N2690">
        <v>1</v>
      </c>
    </row>
    <row r="2691" spans="1:14">
      <c r="A2691" s="28">
        <v>43792.166666666664</v>
      </c>
      <c r="B2691" s="28">
        <v>43791.958333333336</v>
      </c>
      <c r="C2691">
        <v>34964545</v>
      </c>
      <c r="D2691" t="s">
        <v>233</v>
      </c>
      <c r="G2691" t="s">
        <v>234</v>
      </c>
      <c r="I2691">
        <v>22.26</v>
      </c>
      <c r="J2691">
        <v>22.928999000000001</v>
      </c>
      <c r="K2691">
        <v>0.22331200000000001</v>
      </c>
      <c r="L2691">
        <v>0.44818599999999997</v>
      </c>
      <c r="M2691" t="b">
        <v>1</v>
      </c>
      <c r="N2691">
        <v>1</v>
      </c>
    </row>
    <row r="2692" spans="1:14">
      <c r="A2692" s="28">
        <v>43792.208333333336</v>
      </c>
      <c r="B2692" s="28">
        <v>43792</v>
      </c>
      <c r="C2692">
        <v>34964545</v>
      </c>
      <c r="D2692" t="s">
        <v>233</v>
      </c>
      <c r="G2692" t="s">
        <v>234</v>
      </c>
      <c r="I2692">
        <v>24.51</v>
      </c>
      <c r="J2692">
        <v>27.277128999999999</v>
      </c>
      <c r="K2692">
        <v>2.1423260000000002</v>
      </c>
      <c r="L2692">
        <v>0.62313600000000002</v>
      </c>
      <c r="M2692" t="b">
        <v>1</v>
      </c>
      <c r="N2692">
        <v>1</v>
      </c>
    </row>
    <row r="2693" spans="1:14">
      <c r="A2693" s="28">
        <v>43792.25</v>
      </c>
      <c r="B2693" s="28">
        <v>43792.041666666664</v>
      </c>
      <c r="C2693">
        <v>34964545</v>
      </c>
      <c r="D2693" t="s">
        <v>233</v>
      </c>
      <c r="G2693" t="s">
        <v>234</v>
      </c>
      <c r="I2693">
        <v>21.73</v>
      </c>
      <c r="J2693">
        <v>23.682469000000001</v>
      </c>
      <c r="K2693">
        <v>1.4143129999999999</v>
      </c>
      <c r="L2693">
        <v>0.53648899999999999</v>
      </c>
      <c r="M2693" t="b">
        <v>1</v>
      </c>
      <c r="N2693">
        <v>1</v>
      </c>
    </row>
    <row r="2694" spans="1:14">
      <c r="A2694" s="28">
        <v>43792.291666666664</v>
      </c>
      <c r="B2694" s="28">
        <v>43792.083333333336</v>
      </c>
      <c r="C2694">
        <v>34964545</v>
      </c>
      <c r="D2694" t="s">
        <v>233</v>
      </c>
      <c r="G2694" t="s">
        <v>234</v>
      </c>
      <c r="I2694">
        <v>22.53</v>
      </c>
      <c r="J2694">
        <v>24.600470999999999</v>
      </c>
      <c r="K2694">
        <v>1.463311</v>
      </c>
      <c r="L2694">
        <v>0.61132699999999995</v>
      </c>
      <c r="M2694" t="b">
        <v>1</v>
      </c>
      <c r="N2694">
        <v>1</v>
      </c>
    </row>
    <row r="2695" spans="1:14">
      <c r="A2695" s="28">
        <v>43792.333333333336</v>
      </c>
      <c r="B2695" s="28">
        <v>43792.125</v>
      </c>
      <c r="C2695">
        <v>34964545</v>
      </c>
      <c r="D2695" t="s">
        <v>233</v>
      </c>
      <c r="G2695" t="s">
        <v>234</v>
      </c>
      <c r="I2695">
        <v>22.09</v>
      </c>
      <c r="J2695">
        <v>23.87237</v>
      </c>
      <c r="K2695">
        <v>1.172588</v>
      </c>
      <c r="L2695">
        <v>0.61061600000000005</v>
      </c>
      <c r="M2695" t="b">
        <v>1</v>
      </c>
      <c r="N2695">
        <v>1</v>
      </c>
    </row>
    <row r="2696" spans="1:14">
      <c r="A2696" s="28">
        <v>43792.375</v>
      </c>
      <c r="B2696" s="28">
        <v>43792.166666666664</v>
      </c>
      <c r="C2696">
        <v>34964545</v>
      </c>
      <c r="D2696" t="s">
        <v>233</v>
      </c>
      <c r="G2696" t="s">
        <v>234</v>
      </c>
      <c r="I2696">
        <v>21.88</v>
      </c>
      <c r="J2696">
        <v>23.635636999999999</v>
      </c>
      <c r="K2696">
        <v>1.16127</v>
      </c>
      <c r="L2696">
        <v>0.59186799999999995</v>
      </c>
      <c r="M2696" t="b">
        <v>1</v>
      </c>
      <c r="N2696">
        <v>1</v>
      </c>
    </row>
    <row r="2697" spans="1:14">
      <c r="A2697" s="28">
        <v>43792.416666666664</v>
      </c>
      <c r="B2697" s="28">
        <v>43792.208333333336</v>
      </c>
      <c r="C2697">
        <v>34964545</v>
      </c>
      <c r="D2697" t="s">
        <v>233</v>
      </c>
      <c r="G2697" t="s">
        <v>234</v>
      </c>
      <c r="I2697">
        <v>22.61</v>
      </c>
      <c r="J2697">
        <v>23.197851</v>
      </c>
      <c r="K2697">
        <v>-6.1659999999999996E-3</v>
      </c>
      <c r="L2697">
        <v>0.58985100000000001</v>
      </c>
      <c r="M2697" t="b">
        <v>1</v>
      </c>
      <c r="N2697">
        <v>1</v>
      </c>
    </row>
    <row r="2698" spans="1:14">
      <c r="A2698" s="28">
        <v>43792.458333333336</v>
      </c>
      <c r="B2698" s="28">
        <v>43792.25</v>
      </c>
      <c r="C2698">
        <v>34964545</v>
      </c>
      <c r="D2698" t="s">
        <v>233</v>
      </c>
      <c r="G2698" t="s">
        <v>234</v>
      </c>
      <c r="I2698">
        <v>24.29</v>
      </c>
      <c r="J2698">
        <v>25.042095</v>
      </c>
      <c r="K2698">
        <v>0.14747399999999999</v>
      </c>
      <c r="L2698">
        <v>0.60128700000000002</v>
      </c>
      <c r="M2698" t="b">
        <v>1</v>
      </c>
      <c r="N2698">
        <v>1</v>
      </c>
    </row>
    <row r="2699" spans="1:14">
      <c r="A2699" s="28">
        <v>43792.5</v>
      </c>
      <c r="B2699" s="28">
        <v>43792.291666666664</v>
      </c>
      <c r="C2699">
        <v>34964545</v>
      </c>
      <c r="D2699" t="s">
        <v>233</v>
      </c>
      <c r="G2699" t="s">
        <v>234</v>
      </c>
      <c r="I2699">
        <v>28.89</v>
      </c>
      <c r="J2699">
        <v>33.844067000000003</v>
      </c>
      <c r="K2699">
        <v>4.2430089999999998</v>
      </c>
      <c r="L2699">
        <v>0.71189100000000005</v>
      </c>
      <c r="M2699" t="b">
        <v>1</v>
      </c>
      <c r="N2699">
        <v>1</v>
      </c>
    </row>
    <row r="2700" spans="1:14">
      <c r="A2700" s="28">
        <v>43792.541666666664</v>
      </c>
      <c r="B2700" s="28">
        <v>43792.333333333336</v>
      </c>
      <c r="C2700">
        <v>34964545</v>
      </c>
      <c r="D2700" t="s">
        <v>233</v>
      </c>
      <c r="G2700" t="s">
        <v>234</v>
      </c>
      <c r="I2700">
        <v>42.17</v>
      </c>
      <c r="J2700">
        <v>54.165404000000002</v>
      </c>
      <c r="K2700">
        <v>10.93745</v>
      </c>
      <c r="L2700">
        <v>1.0554539999999999</v>
      </c>
      <c r="M2700" t="b">
        <v>1</v>
      </c>
      <c r="N2700">
        <v>1</v>
      </c>
    </row>
    <row r="2701" spans="1:14">
      <c r="A2701" s="28">
        <v>43792.583333333336</v>
      </c>
      <c r="B2701" s="28">
        <v>43792.375</v>
      </c>
      <c r="C2701">
        <v>34964545</v>
      </c>
      <c r="D2701" t="s">
        <v>233</v>
      </c>
      <c r="G2701" t="s">
        <v>234</v>
      </c>
      <c r="I2701">
        <v>49.34</v>
      </c>
      <c r="J2701">
        <v>63.900255000000001</v>
      </c>
      <c r="K2701">
        <v>13.28684</v>
      </c>
      <c r="L2701">
        <v>1.2759160000000001</v>
      </c>
      <c r="M2701" t="b">
        <v>1</v>
      </c>
      <c r="N2701">
        <v>1</v>
      </c>
    </row>
    <row r="2702" spans="1:14">
      <c r="A2702" s="28">
        <v>43792.625</v>
      </c>
      <c r="B2702" s="28">
        <v>43792.416666666664</v>
      </c>
      <c r="C2702">
        <v>34964545</v>
      </c>
      <c r="D2702" t="s">
        <v>233</v>
      </c>
      <c r="G2702" t="s">
        <v>234</v>
      </c>
      <c r="I2702">
        <v>23.48</v>
      </c>
      <c r="J2702">
        <v>26.241479000000002</v>
      </c>
      <c r="K2702">
        <v>2.1949369999999999</v>
      </c>
      <c r="L2702">
        <v>0.56987500000000002</v>
      </c>
      <c r="M2702" t="b">
        <v>1</v>
      </c>
      <c r="N2702">
        <v>1</v>
      </c>
    </row>
    <row r="2703" spans="1:14">
      <c r="A2703" s="28">
        <v>43792.666666666664</v>
      </c>
      <c r="B2703" s="28">
        <v>43792.458333333336</v>
      </c>
      <c r="C2703">
        <v>34964545</v>
      </c>
      <c r="D2703" t="s">
        <v>233</v>
      </c>
      <c r="G2703" t="s">
        <v>234</v>
      </c>
      <c r="I2703">
        <v>24.35</v>
      </c>
      <c r="J2703">
        <v>27.173857999999999</v>
      </c>
      <c r="K2703">
        <v>2.2665660000000001</v>
      </c>
      <c r="L2703">
        <v>0.55479199999999995</v>
      </c>
      <c r="M2703" t="b">
        <v>1</v>
      </c>
      <c r="N2703">
        <v>1</v>
      </c>
    </row>
    <row r="2704" spans="1:14">
      <c r="A2704" s="28">
        <v>43792.708333333336</v>
      </c>
      <c r="B2704" s="28">
        <v>43792.5</v>
      </c>
      <c r="C2704">
        <v>34964545</v>
      </c>
      <c r="D2704" t="s">
        <v>233</v>
      </c>
      <c r="G2704" t="s">
        <v>234</v>
      </c>
      <c r="I2704">
        <v>22.66</v>
      </c>
      <c r="J2704">
        <v>24.945689999999999</v>
      </c>
      <c r="K2704">
        <v>1.8016449999999999</v>
      </c>
      <c r="L2704">
        <v>0.48904500000000001</v>
      </c>
      <c r="M2704" t="b">
        <v>1</v>
      </c>
      <c r="N2704">
        <v>1</v>
      </c>
    </row>
    <row r="2705" spans="1:14">
      <c r="A2705" s="28">
        <v>43792.75</v>
      </c>
      <c r="B2705" s="28">
        <v>43792.541666666664</v>
      </c>
      <c r="C2705">
        <v>34964545</v>
      </c>
      <c r="D2705" t="s">
        <v>233</v>
      </c>
      <c r="G2705" t="s">
        <v>234</v>
      </c>
      <c r="I2705">
        <v>21.95</v>
      </c>
      <c r="J2705">
        <v>23.503546</v>
      </c>
      <c r="K2705">
        <v>1.048027</v>
      </c>
      <c r="L2705">
        <v>0.503853</v>
      </c>
      <c r="M2705" t="b">
        <v>1</v>
      </c>
      <c r="N2705">
        <v>1</v>
      </c>
    </row>
    <row r="2706" spans="1:14">
      <c r="A2706" s="28">
        <v>43792.791666666664</v>
      </c>
      <c r="B2706" s="28">
        <v>43792.583333333336</v>
      </c>
      <c r="C2706">
        <v>34964545</v>
      </c>
      <c r="D2706" t="s">
        <v>233</v>
      </c>
      <c r="G2706" t="s">
        <v>234</v>
      </c>
      <c r="I2706">
        <v>23.47</v>
      </c>
      <c r="J2706">
        <v>25.680312000000001</v>
      </c>
      <c r="K2706">
        <v>1.6407799999999999</v>
      </c>
      <c r="L2706">
        <v>0.57369899999999996</v>
      </c>
      <c r="M2706" t="b">
        <v>1</v>
      </c>
      <c r="N2706">
        <v>1</v>
      </c>
    </row>
    <row r="2707" spans="1:14">
      <c r="A2707" s="28">
        <v>43792.833333333336</v>
      </c>
      <c r="B2707" s="28">
        <v>43792.625</v>
      </c>
      <c r="C2707">
        <v>34964545</v>
      </c>
      <c r="D2707" t="s">
        <v>233</v>
      </c>
      <c r="G2707" t="s">
        <v>234</v>
      </c>
      <c r="I2707">
        <v>22.19</v>
      </c>
      <c r="J2707">
        <v>24.418662999999999</v>
      </c>
      <c r="K2707">
        <v>1.687773</v>
      </c>
      <c r="L2707">
        <v>0.53755699999999995</v>
      </c>
      <c r="M2707" t="b">
        <v>1</v>
      </c>
      <c r="N2707">
        <v>1</v>
      </c>
    </row>
    <row r="2708" spans="1:14">
      <c r="A2708" s="28">
        <v>43792.875</v>
      </c>
      <c r="B2708" s="28">
        <v>43792.666666666664</v>
      </c>
      <c r="C2708">
        <v>34964545</v>
      </c>
      <c r="D2708" t="s">
        <v>233</v>
      </c>
      <c r="G2708" t="s">
        <v>234</v>
      </c>
      <c r="I2708">
        <v>23.24</v>
      </c>
      <c r="J2708">
        <v>24.750575000000001</v>
      </c>
      <c r="K2708">
        <v>0.94817899999999999</v>
      </c>
      <c r="L2708">
        <v>0.55906199999999995</v>
      </c>
      <c r="M2708" t="b">
        <v>1</v>
      </c>
      <c r="N2708">
        <v>1</v>
      </c>
    </row>
    <row r="2709" spans="1:14">
      <c r="A2709" s="28">
        <v>43792.916666666664</v>
      </c>
      <c r="B2709" s="28">
        <v>43792.708333333336</v>
      </c>
      <c r="C2709">
        <v>34964545</v>
      </c>
      <c r="D2709" t="s">
        <v>233</v>
      </c>
      <c r="G2709" t="s">
        <v>234</v>
      </c>
      <c r="I2709">
        <v>23.59</v>
      </c>
      <c r="J2709">
        <v>26.218513999999999</v>
      </c>
      <c r="K2709">
        <v>2.0397750000000001</v>
      </c>
      <c r="L2709">
        <v>0.59290500000000002</v>
      </c>
      <c r="M2709" t="b">
        <v>1</v>
      </c>
      <c r="N2709">
        <v>1</v>
      </c>
    </row>
    <row r="2710" spans="1:14">
      <c r="A2710" s="28">
        <v>43792.958333333336</v>
      </c>
      <c r="B2710" s="28">
        <v>43792.75</v>
      </c>
      <c r="C2710">
        <v>34964545</v>
      </c>
      <c r="D2710" t="s">
        <v>233</v>
      </c>
      <c r="G2710" t="s">
        <v>234</v>
      </c>
      <c r="I2710">
        <v>23.94</v>
      </c>
      <c r="J2710">
        <v>26.492902999999998</v>
      </c>
      <c r="K2710">
        <v>1.927001</v>
      </c>
      <c r="L2710">
        <v>0.62173500000000004</v>
      </c>
      <c r="M2710" t="b">
        <v>1</v>
      </c>
      <c r="N2710">
        <v>1</v>
      </c>
    </row>
    <row r="2711" spans="1:14">
      <c r="A2711" s="28">
        <v>43793</v>
      </c>
      <c r="B2711" s="28">
        <v>43792.791666666664</v>
      </c>
      <c r="C2711">
        <v>34964545</v>
      </c>
      <c r="D2711" t="s">
        <v>233</v>
      </c>
      <c r="G2711" t="s">
        <v>234</v>
      </c>
      <c r="I2711">
        <v>22.58</v>
      </c>
      <c r="J2711">
        <v>25.433938000000001</v>
      </c>
      <c r="K2711">
        <v>2.2186919999999999</v>
      </c>
      <c r="L2711">
        <v>0.63274600000000003</v>
      </c>
      <c r="M2711" t="b">
        <v>1</v>
      </c>
      <c r="N2711">
        <v>1</v>
      </c>
    </row>
    <row r="2712" spans="1:14">
      <c r="A2712" s="28">
        <v>43793.041666666664</v>
      </c>
      <c r="B2712" s="28">
        <v>43792.833333333336</v>
      </c>
      <c r="C2712">
        <v>34964545</v>
      </c>
      <c r="D2712" t="s">
        <v>233</v>
      </c>
      <c r="G2712" t="s">
        <v>234</v>
      </c>
      <c r="I2712">
        <v>21.19</v>
      </c>
      <c r="J2712">
        <v>23.975345000000001</v>
      </c>
      <c r="K2712">
        <v>2.163395</v>
      </c>
      <c r="L2712">
        <v>0.62028300000000003</v>
      </c>
      <c r="M2712" t="b">
        <v>1</v>
      </c>
      <c r="N2712">
        <v>1</v>
      </c>
    </row>
    <row r="2713" spans="1:14">
      <c r="A2713" s="28">
        <v>43793.083333333336</v>
      </c>
      <c r="B2713" s="28">
        <v>43792.875</v>
      </c>
      <c r="C2713">
        <v>34964545</v>
      </c>
      <c r="D2713" t="s">
        <v>233</v>
      </c>
      <c r="G2713" t="s">
        <v>234</v>
      </c>
      <c r="I2713">
        <v>21.3</v>
      </c>
      <c r="J2713">
        <v>23.056359</v>
      </c>
      <c r="K2713">
        <v>1.064476</v>
      </c>
      <c r="L2713">
        <v>0.69105000000000005</v>
      </c>
      <c r="M2713" t="b">
        <v>1</v>
      </c>
      <c r="N2713">
        <v>1</v>
      </c>
    </row>
    <row r="2714" spans="1:14">
      <c r="A2714" s="28">
        <v>43793.125</v>
      </c>
      <c r="B2714" s="28">
        <v>43792.916666666664</v>
      </c>
      <c r="C2714">
        <v>34964545</v>
      </c>
      <c r="D2714" t="s">
        <v>233</v>
      </c>
      <c r="G2714" t="s">
        <v>234</v>
      </c>
      <c r="I2714">
        <v>20.329999999999998</v>
      </c>
      <c r="J2714">
        <v>23.186751000000001</v>
      </c>
      <c r="K2714">
        <v>2.1335160000000002</v>
      </c>
      <c r="L2714">
        <v>0.71990200000000004</v>
      </c>
      <c r="M2714" t="b">
        <v>1</v>
      </c>
      <c r="N2714">
        <v>1</v>
      </c>
    </row>
    <row r="2715" spans="1:14">
      <c r="A2715" s="28">
        <v>43793.166666666664</v>
      </c>
      <c r="B2715" s="28">
        <v>43792.958333333336</v>
      </c>
      <c r="C2715">
        <v>34964545</v>
      </c>
      <c r="D2715" t="s">
        <v>233</v>
      </c>
      <c r="G2715" t="s">
        <v>234</v>
      </c>
      <c r="I2715">
        <v>18.559999999999999</v>
      </c>
      <c r="J2715">
        <v>19.943221000000001</v>
      </c>
      <c r="K2715">
        <v>0.74142399999999997</v>
      </c>
      <c r="L2715">
        <v>0.63929599999999998</v>
      </c>
      <c r="M2715" t="b">
        <v>1</v>
      </c>
      <c r="N2715">
        <v>1</v>
      </c>
    </row>
    <row r="2716" spans="1:14">
      <c r="A2716" s="28">
        <v>43793.208333333336</v>
      </c>
      <c r="B2716" s="28">
        <v>43793</v>
      </c>
      <c r="C2716">
        <v>34964545</v>
      </c>
      <c r="D2716" t="s">
        <v>233</v>
      </c>
      <c r="G2716" t="s">
        <v>234</v>
      </c>
      <c r="I2716">
        <v>18.79</v>
      </c>
      <c r="J2716">
        <v>19.751124999999998</v>
      </c>
      <c r="K2716">
        <v>0.32136700000000001</v>
      </c>
      <c r="L2716">
        <v>0.64309099999999997</v>
      </c>
      <c r="M2716" t="b">
        <v>1</v>
      </c>
      <c r="N2716">
        <v>1</v>
      </c>
    </row>
    <row r="2717" spans="1:14">
      <c r="A2717" s="28">
        <v>43793.25</v>
      </c>
      <c r="B2717" s="28">
        <v>43793.041666666664</v>
      </c>
      <c r="C2717">
        <v>34964545</v>
      </c>
      <c r="D2717" t="s">
        <v>233</v>
      </c>
      <c r="G2717" t="s">
        <v>234</v>
      </c>
      <c r="I2717">
        <v>18.489999999999998</v>
      </c>
      <c r="J2717">
        <v>19.662777999999999</v>
      </c>
      <c r="K2717">
        <v>0.55778399999999995</v>
      </c>
      <c r="L2717">
        <v>0.61999400000000005</v>
      </c>
      <c r="M2717" t="b">
        <v>1</v>
      </c>
      <c r="N2717">
        <v>1</v>
      </c>
    </row>
    <row r="2718" spans="1:14">
      <c r="A2718" s="28">
        <v>43793.291666666664</v>
      </c>
      <c r="B2718" s="28">
        <v>43793.083333333336</v>
      </c>
      <c r="C2718">
        <v>34964545</v>
      </c>
      <c r="D2718" t="s">
        <v>233</v>
      </c>
      <c r="G2718" t="s">
        <v>234</v>
      </c>
      <c r="I2718">
        <v>17.78</v>
      </c>
      <c r="J2718">
        <v>18.586849999999998</v>
      </c>
      <c r="K2718">
        <v>0.231852</v>
      </c>
      <c r="L2718">
        <v>0.57499800000000001</v>
      </c>
      <c r="M2718" t="b">
        <v>1</v>
      </c>
      <c r="N2718">
        <v>1</v>
      </c>
    </row>
    <row r="2719" spans="1:14">
      <c r="A2719" s="28">
        <v>43793.333333333336</v>
      </c>
      <c r="B2719" s="28">
        <v>43793.125</v>
      </c>
      <c r="C2719">
        <v>34964545</v>
      </c>
      <c r="D2719" t="s">
        <v>233</v>
      </c>
      <c r="G2719" t="s">
        <v>234</v>
      </c>
      <c r="I2719">
        <v>17.64</v>
      </c>
      <c r="J2719">
        <v>18.225396</v>
      </c>
      <c r="K2719">
        <v>4.3693999999999997E-2</v>
      </c>
      <c r="L2719">
        <v>0.54503599999999996</v>
      </c>
      <c r="M2719" t="b">
        <v>1</v>
      </c>
      <c r="N2719">
        <v>1</v>
      </c>
    </row>
    <row r="2720" spans="1:14">
      <c r="A2720" s="28">
        <v>43793.375</v>
      </c>
      <c r="B2720" s="28">
        <v>43793.166666666664</v>
      </c>
      <c r="C2720">
        <v>34964545</v>
      </c>
      <c r="D2720" t="s">
        <v>233</v>
      </c>
      <c r="G2720" t="s">
        <v>234</v>
      </c>
      <c r="I2720">
        <v>18.16</v>
      </c>
      <c r="J2720">
        <v>18.774857999999998</v>
      </c>
      <c r="K2720">
        <v>2.1311E-2</v>
      </c>
      <c r="L2720">
        <v>0.59687999999999997</v>
      </c>
      <c r="M2720" t="b">
        <v>1</v>
      </c>
      <c r="N2720">
        <v>1</v>
      </c>
    </row>
    <row r="2721" spans="1:14">
      <c r="A2721" s="28">
        <v>43793.416666666664</v>
      </c>
      <c r="B2721" s="28">
        <v>43793.208333333336</v>
      </c>
      <c r="C2721">
        <v>34964545</v>
      </c>
      <c r="D2721" t="s">
        <v>233</v>
      </c>
      <c r="G2721" t="s">
        <v>234</v>
      </c>
      <c r="I2721">
        <v>17.86</v>
      </c>
      <c r="J2721">
        <v>18.411158</v>
      </c>
      <c r="K2721">
        <v>1.3217E-2</v>
      </c>
      <c r="L2721">
        <v>0.54127499999999995</v>
      </c>
      <c r="M2721" t="b">
        <v>1</v>
      </c>
      <c r="N2721">
        <v>1</v>
      </c>
    </row>
    <row r="2722" spans="1:14">
      <c r="A2722" s="28">
        <v>43793.458333333336</v>
      </c>
      <c r="B2722" s="28">
        <v>43793.25</v>
      </c>
      <c r="C2722">
        <v>34964545</v>
      </c>
      <c r="D2722" t="s">
        <v>233</v>
      </c>
      <c r="G2722" t="s">
        <v>234</v>
      </c>
      <c r="I2722">
        <v>18.77</v>
      </c>
      <c r="J2722">
        <v>19.347639000000001</v>
      </c>
      <c r="K2722">
        <v>1.629E-3</v>
      </c>
      <c r="L2722">
        <v>0.57267599999999996</v>
      </c>
      <c r="M2722" t="b">
        <v>1</v>
      </c>
      <c r="N2722">
        <v>1</v>
      </c>
    </row>
    <row r="2723" spans="1:14">
      <c r="A2723" s="28">
        <v>43793.5</v>
      </c>
      <c r="B2723" s="28">
        <v>43793.291666666664</v>
      </c>
      <c r="C2723">
        <v>34964545</v>
      </c>
      <c r="D2723" t="s">
        <v>233</v>
      </c>
      <c r="G2723" t="s">
        <v>234</v>
      </c>
      <c r="I2723">
        <v>20.09</v>
      </c>
      <c r="J2723">
        <v>21.156264</v>
      </c>
      <c r="K2723">
        <v>0.42699399999999998</v>
      </c>
      <c r="L2723">
        <v>0.63927</v>
      </c>
      <c r="M2723" t="b">
        <v>1</v>
      </c>
      <c r="N2723">
        <v>1</v>
      </c>
    </row>
    <row r="2724" spans="1:14">
      <c r="A2724" s="28">
        <v>43793.541666666664</v>
      </c>
      <c r="B2724" s="28">
        <v>43793.333333333336</v>
      </c>
      <c r="C2724">
        <v>34964545</v>
      </c>
      <c r="D2724" t="s">
        <v>233</v>
      </c>
      <c r="G2724" t="s">
        <v>234</v>
      </c>
      <c r="I2724">
        <v>20.25</v>
      </c>
      <c r="J2724">
        <v>20.765705000000001</v>
      </c>
      <c r="K2724">
        <v>6.6280000000000002E-3</v>
      </c>
      <c r="L2724">
        <v>0.51074399999999998</v>
      </c>
      <c r="M2724" t="b">
        <v>1</v>
      </c>
      <c r="N2724">
        <v>1</v>
      </c>
    </row>
    <row r="2725" spans="1:14">
      <c r="A2725" s="28">
        <v>43793.583333333336</v>
      </c>
      <c r="B2725" s="28">
        <v>43793.375</v>
      </c>
      <c r="C2725">
        <v>34964545</v>
      </c>
      <c r="D2725" t="s">
        <v>233</v>
      </c>
      <c r="G2725" t="s">
        <v>234</v>
      </c>
      <c r="I2725">
        <v>21.7</v>
      </c>
      <c r="J2725">
        <v>22.197617000000001</v>
      </c>
      <c r="K2725">
        <v>0.01</v>
      </c>
      <c r="L2725">
        <v>0.491784</v>
      </c>
      <c r="M2725" t="b">
        <v>1</v>
      </c>
      <c r="N2725">
        <v>1</v>
      </c>
    </row>
    <row r="2726" spans="1:14">
      <c r="A2726" s="28">
        <v>43793.625</v>
      </c>
      <c r="B2726" s="28">
        <v>43793.416666666664</v>
      </c>
      <c r="C2726">
        <v>34964545</v>
      </c>
      <c r="D2726" t="s">
        <v>233</v>
      </c>
      <c r="G2726" t="s">
        <v>234</v>
      </c>
      <c r="I2726">
        <v>22.61</v>
      </c>
      <c r="J2726">
        <v>23.026081999999999</v>
      </c>
      <c r="K2726">
        <v>1.3979999999999999E-2</v>
      </c>
      <c r="L2726">
        <v>0.39877000000000001</v>
      </c>
      <c r="M2726" t="b">
        <v>1</v>
      </c>
      <c r="N2726">
        <v>1</v>
      </c>
    </row>
    <row r="2727" spans="1:14">
      <c r="A2727" s="28">
        <v>43793.666666666664</v>
      </c>
      <c r="B2727" s="28">
        <v>43793.458333333336</v>
      </c>
      <c r="C2727">
        <v>34964545</v>
      </c>
      <c r="D2727" t="s">
        <v>233</v>
      </c>
      <c r="G2727" t="s">
        <v>234</v>
      </c>
      <c r="I2727">
        <v>23.28</v>
      </c>
      <c r="J2727">
        <v>23.577099</v>
      </c>
      <c r="K2727">
        <v>1.6173E-2</v>
      </c>
      <c r="L2727">
        <v>0.27926000000000001</v>
      </c>
      <c r="M2727" t="b">
        <v>1</v>
      </c>
      <c r="N2727">
        <v>1</v>
      </c>
    </row>
    <row r="2728" spans="1:14">
      <c r="A2728" s="28">
        <v>43793.708333333336</v>
      </c>
      <c r="B2728" s="28">
        <v>43793.5</v>
      </c>
      <c r="C2728">
        <v>34964545</v>
      </c>
      <c r="D2728" t="s">
        <v>233</v>
      </c>
      <c r="G2728" t="s">
        <v>234</v>
      </c>
      <c r="I2728">
        <v>20.96</v>
      </c>
      <c r="J2728">
        <v>21.176159999999999</v>
      </c>
      <c r="K2728">
        <v>6.6550000000000003E-3</v>
      </c>
      <c r="L2728">
        <v>0.213672</v>
      </c>
      <c r="M2728" t="b">
        <v>1</v>
      </c>
      <c r="N2728">
        <v>1</v>
      </c>
    </row>
    <row r="2729" spans="1:14">
      <c r="A2729" s="28">
        <v>43793.75</v>
      </c>
      <c r="B2729" s="28">
        <v>43793.541666666664</v>
      </c>
      <c r="C2729">
        <v>34964545</v>
      </c>
      <c r="D2729" t="s">
        <v>233</v>
      </c>
      <c r="G2729" t="s">
        <v>234</v>
      </c>
      <c r="I2729">
        <v>19.27</v>
      </c>
      <c r="J2729">
        <v>19.438677999999999</v>
      </c>
      <c r="K2729">
        <v>1.1349999999999999E-3</v>
      </c>
      <c r="L2729">
        <v>0.16671</v>
      </c>
      <c r="M2729" t="b">
        <v>1</v>
      </c>
      <c r="N2729">
        <v>1</v>
      </c>
    </row>
    <row r="2730" spans="1:14">
      <c r="A2730" s="28">
        <v>43793.791666666664</v>
      </c>
      <c r="B2730" s="28">
        <v>43793.583333333336</v>
      </c>
      <c r="C2730">
        <v>34964545</v>
      </c>
      <c r="D2730" t="s">
        <v>233</v>
      </c>
      <c r="G2730" t="s">
        <v>234</v>
      </c>
      <c r="I2730">
        <v>18.600000000000001</v>
      </c>
      <c r="J2730">
        <v>18.671862000000001</v>
      </c>
      <c r="K2730">
        <v>-3.9999999999999998E-6</v>
      </c>
      <c r="L2730">
        <v>6.9364999999999996E-2</v>
      </c>
      <c r="M2730" t="b">
        <v>1</v>
      </c>
      <c r="N2730">
        <v>1</v>
      </c>
    </row>
    <row r="2731" spans="1:14">
      <c r="A2731" s="28">
        <v>43793.833333333336</v>
      </c>
      <c r="B2731" s="28">
        <v>43793.625</v>
      </c>
      <c r="C2731">
        <v>34964545</v>
      </c>
      <c r="D2731" t="s">
        <v>233</v>
      </c>
      <c r="G2731" t="s">
        <v>234</v>
      </c>
      <c r="I2731">
        <v>19.05</v>
      </c>
      <c r="J2731">
        <v>19.149338</v>
      </c>
      <c r="K2731">
        <v>0</v>
      </c>
      <c r="L2731">
        <v>0.100172</v>
      </c>
      <c r="M2731" t="b">
        <v>1</v>
      </c>
      <c r="N2731">
        <v>1</v>
      </c>
    </row>
    <row r="2732" spans="1:14">
      <c r="A2732" s="28">
        <v>43793.875</v>
      </c>
      <c r="B2732" s="28">
        <v>43793.666666666664</v>
      </c>
      <c r="C2732">
        <v>34964545</v>
      </c>
      <c r="D2732" t="s">
        <v>233</v>
      </c>
      <c r="G2732" t="s">
        <v>234</v>
      </c>
      <c r="I2732">
        <v>21.19</v>
      </c>
      <c r="J2732">
        <v>21.443438</v>
      </c>
      <c r="K2732">
        <v>2.5149999999999999E-3</v>
      </c>
      <c r="L2732">
        <v>0.246756</v>
      </c>
      <c r="M2732" t="b">
        <v>1</v>
      </c>
      <c r="N2732">
        <v>1</v>
      </c>
    </row>
    <row r="2733" spans="1:14">
      <c r="A2733" s="28">
        <v>43793.916666666664</v>
      </c>
      <c r="B2733" s="28">
        <v>43793.708333333336</v>
      </c>
      <c r="C2733">
        <v>34964545</v>
      </c>
      <c r="D2733" t="s">
        <v>233</v>
      </c>
      <c r="G2733" t="s">
        <v>234</v>
      </c>
      <c r="I2733">
        <v>22.96</v>
      </c>
      <c r="J2733">
        <v>23.263860000000001</v>
      </c>
      <c r="K2733">
        <v>0</v>
      </c>
      <c r="L2733">
        <v>0.30136000000000002</v>
      </c>
      <c r="M2733" t="b">
        <v>1</v>
      </c>
      <c r="N2733">
        <v>1</v>
      </c>
    </row>
    <row r="2734" spans="1:14">
      <c r="A2734" s="28">
        <v>43793.958333333336</v>
      </c>
      <c r="B2734" s="28">
        <v>43793.75</v>
      </c>
      <c r="C2734">
        <v>34964545</v>
      </c>
      <c r="D2734" t="s">
        <v>233</v>
      </c>
      <c r="G2734" t="s">
        <v>234</v>
      </c>
      <c r="I2734">
        <v>21.89</v>
      </c>
      <c r="J2734">
        <v>22.194448000000001</v>
      </c>
      <c r="K2734">
        <v>0</v>
      </c>
      <c r="L2734">
        <v>0.30278100000000002</v>
      </c>
      <c r="M2734" t="b">
        <v>1</v>
      </c>
      <c r="N2734">
        <v>1</v>
      </c>
    </row>
    <row r="2735" spans="1:14">
      <c r="A2735" s="28">
        <v>43794</v>
      </c>
      <c r="B2735" s="28">
        <v>43793.791666666664</v>
      </c>
      <c r="C2735">
        <v>34964545</v>
      </c>
      <c r="D2735" t="s">
        <v>233</v>
      </c>
      <c r="G2735" t="s">
        <v>234</v>
      </c>
      <c r="I2735">
        <v>21.6</v>
      </c>
      <c r="J2735">
        <v>21.952855</v>
      </c>
      <c r="K2735">
        <v>3.375E-3</v>
      </c>
      <c r="L2735">
        <v>0.35448000000000002</v>
      </c>
      <c r="M2735" t="b">
        <v>1</v>
      </c>
      <c r="N2735">
        <v>1</v>
      </c>
    </row>
    <row r="2736" spans="1:14">
      <c r="A2736" s="28">
        <v>43794.041666666664</v>
      </c>
      <c r="B2736" s="28">
        <v>43793.833333333336</v>
      </c>
      <c r="C2736">
        <v>34964545</v>
      </c>
      <c r="D2736" t="s">
        <v>233</v>
      </c>
      <c r="G2736" t="s">
        <v>234</v>
      </c>
      <c r="I2736">
        <v>22.25</v>
      </c>
      <c r="J2736">
        <v>22.720984000000001</v>
      </c>
      <c r="K2736">
        <v>1.6587999999999999E-2</v>
      </c>
      <c r="L2736">
        <v>0.45022899999999999</v>
      </c>
      <c r="M2736" t="b">
        <v>1</v>
      </c>
      <c r="N2736">
        <v>1</v>
      </c>
    </row>
    <row r="2737" spans="1:14">
      <c r="A2737" s="28">
        <v>43794.083333333336</v>
      </c>
      <c r="B2737" s="28">
        <v>43793.875</v>
      </c>
      <c r="C2737">
        <v>34964545</v>
      </c>
      <c r="D2737" t="s">
        <v>233</v>
      </c>
      <c r="G2737" t="s">
        <v>234</v>
      </c>
      <c r="I2737">
        <v>19.86</v>
      </c>
      <c r="J2737">
        <v>20.346333999999999</v>
      </c>
      <c r="K2737">
        <v>1.0005E-2</v>
      </c>
      <c r="L2737">
        <v>0.47299600000000003</v>
      </c>
      <c r="M2737" t="b">
        <v>1</v>
      </c>
      <c r="N2737">
        <v>1</v>
      </c>
    </row>
    <row r="2738" spans="1:14">
      <c r="A2738" s="28">
        <v>43794.125</v>
      </c>
      <c r="B2738" s="28">
        <v>43793.916666666664</v>
      </c>
      <c r="C2738">
        <v>34964545</v>
      </c>
      <c r="D2738" t="s">
        <v>233</v>
      </c>
      <c r="G2738" t="s">
        <v>234</v>
      </c>
      <c r="I2738">
        <v>18.23</v>
      </c>
      <c r="J2738">
        <v>18.682276000000002</v>
      </c>
      <c r="K2738">
        <v>0</v>
      </c>
      <c r="L2738">
        <v>0.45144200000000001</v>
      </c>
      <c r="M2738" t="b">
        <v>1</v>
      </c>
      <c r="N2738">
        <v>1</v>
      </c>
    </row>
    <row r="2739" spans="1:14">
      <c r="A2739" s="28">
        <v>43794.166666666664</v>
      </c>
      <c r="B2739" s="28">
        <v>43793.958333333336</v>
      </c>
      <c r="C2739">
        <v>34964545</v>
      </c>
      <c r="D2739" t="s">
        <v>233</v>
      </c>
      <c r="G2739" t="s">
        <v>234</v>
      </c>
      <c r="I2739">
        <v>18.21</v>
      </c>
      <c r="J2739">
        <v>18.706852000000001</v>
      </c>
      <c r="K2739">
        <v>1.7084999999999999E-2</v>
      </c>
      <c r="L2739">
        <v>0.47643400000000002</v>
      </c>
      <c r="M2739" t="b">
        <v>1</v>
      </c>
      <c r="N2739">
        <v>1</v>
      </c>
    </row>
    <row r="2740" spans="1:14">
      <c r="A2740" s="28">
        <v>43794.208333333336</v>
      </c>
      <c r="B2740" s="28">
        <v>43794</v>
      </c>
      <c r="C2740">
        <v>34964545</v>
      </c>
      <c r="D2740" t="s">
        <v>233</v>
      </c>
      <c r="G2740" t="s">
        <v>234</v>
      </c>
      <c r="I2740">
        <v>17.760000000000002</v>
      </c>
      <c r="J2740">
        <v>18.256789000000001</v>
      </c>
      <c r="K2740">
        <v>1.2156E-2</v>
      </c>
      <c r="L2740">
        <v>0.48463299999999998</v>
      </c>
      <c r="M2740" t="b">
        <v>1</v>
      </c>
      <c r="N2740">
        <v>1</v>
      </c>
    </row>
    <row r="2741" spans="1:14">
      <c r="A2741" s="28">
        <v>43794.25</v>
      </c>
      <c r="B2741" s="28">
        <v>43794.041666666664</v>
      </c>
      <c r="C2741">
        <v>34964545</v>
      </c>
      <c r="D2741" t="s">
        <v>233</v>
      </c>
      <c r="G2741" t="s">
        <v>234</v>
      </c>
      <c r="I2741">
        <v>18.239999999999998</v>
      </c>
      <c r="J2741">
        <v>19.228819999999999</v>
      </c>
      <c r="K2741">
        <v>0.41875499999999999</v>
      </c>
      <c r="L2741">
        <v>0.57256600000000002</v>
      </c>
      <c r="M2741" t="b">
        <v>1</v>
      </c>
      <c r="N2741">
        <v>1</v>
      </c>
    </row>
    <row r="2742" spans="1:14">
      <c r="A2742" s="28">
        <v>43794.291666666664</v>
      </c>
      <c r="B2742" s="28">
        <v>43794.083333333336</v>
      </c>
      <c r="C2742">
        <v>34964545</v>
      </c>
      <c r="D2742" t="s">
        <v>233</v>
      </c>
      <c r="G2742" t="s">
        <v>234</v>
      </c>
      <c r="I2742">
        <v>18.91</v>
      </c>
      <c r="J2742">
        <v>19.926362999999998</v>
      </c>
      <c r="K2742">
        <v>0.38402999999999998</v>
      </c>
      <c r="L2742">
        <v>0.63649999999999995</v>
      </c>
      <c r="M2742" t="b">
        <v>1</v>
      </c>
      <c r="N2742">
        <v>1</v>
      </c>
    </row>
    <row r="2743" spans="1:14">
      <c r="A2743" s="28">
        <v>43794.333333333336</v>
      </c>
      <c r="B2743" s="28">
        <v>43794.125</v>
      </c>
      <c r="C2743">
        <v>34964545</v>
      </c>
      <c r="D2743" t="s">
        <v>233</v>
      </c>
      <c r="G2743" t="s">
        <v>234</v>
      </c>
      <c r="I2743">
        <v>18.66</v>
      </c>
      <c r="J2743">
        <v>19.665227000000002</v>
      </c>
      <c r="K2743">
        <v>0.41492400000000002</v>
      </c>
      <c r="L2743">
        <v>0.58947000000000005</v>
      </c>
      <c r="M2743" t="b">
        <v>1</v>
      </c>
      <c r="N2743">
        <v>1</v>
      </c>
    </row>
    <row r="2744" spans="1:14">
      <c r="A2744" s="28">
        <v>43794.375</v>
      </c>
      <c r="B2744" s="28">
        <v>43794.166666666664</v>
      </c>
      <c r="C2744">
        <v>34964545</v>
      </c>
      <c r="D2744" t="s">
        <v>233</v>
      </c>
      <c r="G2744" t="s">
        <v>234</v>
      </c>
      <c r="I2744">
        <v>22.02</v>
      </c>
      <c r="J2744">
        <v>24.567395999999999</v>
      </c>
      <c r="K2744">
        <v>1.8141560000000001</v>
      </c>
      <c r="L2744">
        <v>0.73240700000000003</v>
      </c>
      <c r="M2744" t="b">
        <v>1</v>
      </c>
      <c r="N2744">
        <v>1</v>
      </c>
    </row>
    <row r="2745" spans="1:14">
      <c r="A2745" s="28">
        <v>43794.416666666664</v>
      </c>
      <c r="B2745" s="28">
        <v>43794.208333333336</v>
      </c>
      <c r="C2745">
        <v>34964545</v>
      </c>
      <c r="D2745" t="s">
        <v>233</v>
      </c>
      <c r="G2745" t="s">
        <v>234</v>
      </c>
      <c r="I2745">
        <v>21.05</v>
      </c>
      <c r="J2745">
        <v>23.077560999999999</v>
      </c>
      <c r="K2745">
        <v>1.419144</v>
      </c>
      <c r="L2745">
        <v>0.60508399999999996</v>
      </c>
      <c r="M2745" t="b">
        <v>1</v>
      </c>
      <c r="N2745">
        <v>1</v>
      </c>
    </row>
    <row r="2746" spans="1:14">
      <c r="A2746" s="28">
        <v>43794.458333333336</v>
      </c>
      <c r="B2746" s="28">
        <v>43794.25</v>
      </c>
      <c r="C2746">
        <v>34964545</v>
      </c>
      <c r="D2746" t="s">
        <v>233</v>
      </c>
      <c r="G2746" t="s">
        <v>234</v>
      </c>
      <c r="I2746">
        <v>27.9</v>
      </c>
      <c r="J2746">
        <v>32.908551000000003</v>
      </c>
      <c r="K2746">
        <v>4.2318860000000003</v>
      </c>
      <c r="L2746">
        <v>0.77249900000000005</v>
      </c>
      <c r="M2746" t="b">
        <v>1</v>
      </c>
      <c r="N2746">
        <v>1</v>
      </c>
    </row>
    <row r="2747" spans="1:14">
      <c r="A2747" s="28">
        <v>43794.5</v>
      </c>
      <c r="B2747" s="28">
        <v>43794.291666666664</v>
      </c>
      <c r="C2747">
        <v>34964545</v>
      </c>
      <c r="D2747" t="s">
        <v>233</v>
      </c>
      <c r="G2747" t="s">
        <v>234</v>
      </c>
      <c r="I2747">
        <v>26.55</v>
      </c>
      <c r="J2747">
        <v>30.058076</v>
      </c>
      <c r="K2747">
        <v>2.8267549999999999</v>
      </c>
      <c r="L2747">
        <v>0.68382100000000001</v>
      </c>
      <c r="M2747" t="b">
        <v>1</v>
      </c>
      <c r="N2747">
        <v>1</v>
      </c>
    </row>
    <row r="2748" spans="1:14">
      <c r="A2748" s="28">
        <v>43794.541666666664</v>
      </c>
      <c r="B2748" s="28">
        <v>43794.333333333336</v>
      </c>
      <c r="C2748">
        <v>34964545</v>
      </c>
      <c r="D2748" t="s">
        <v>233</v>
      </c>
      <c r="G2748" t="s">
        <v>234</v>
      </c>
      <c r="I2748">
        <v>21.81</v>
      </c>
      <c r="J2748">
        <v>24.217419</v>
      </c>
      <c r="K2748">
        <v>2.0166780000000002</v>
      </c>
      <c r="L2748">
        <v>0.38990799999999998</v>
      </c>
      <c r="M2748" t="b">
        <v>1</v>
      </c>
      <c r="N2748">
        <v>1</v>
      </c>
    </row>
    <row r="2749" spans="1:14">
      <c r="A2749" s="28">
        <v>43794.583333333336</v>
      </c>
      <c r="B2749" s="28">
        <v>43794.375</v>
      </c>
      <c r="C2749">
        <v>34964545</v>
      </c>
      <c r="D2749" t="s">
        <v>233</v>
      </c>
      <c r="G2749" t="s">
        <v>234</v>
      </c>
      <c r="I2749">
        <v>23.33</v>
      </c>
      <c r="J2749">
        <v>28.309934999999999</v>
      </c>
      <c r="K2749">
        <v>4.7097629999999997</v>
      </c>
      <c r="L2749">
        <v>0.26850600000000002</v>
      </c>
      <c r="M2749" t="b">
        <v>1</v>
      </c>
      <c r="N2749">
        <v>1</v>
      </c>
    </row>
    <row r="2750" spans="1:14">
      <c r="A2750" s="28">
        <v>43794.625</v>
      </c>
      <c r="B2750" s="28">
        <v>43794.416666666664</v>
      </c>
      <c r="C2750">
        <v>34964545</v>
      </c>
      <c r="D2750" t="s">
        <v>233</v>
      </c>
      <c r="G2750" t="s">
        <v>234</v>
      </c>
      <c r="I2750">
        <v>22.15</v>
      </c>
      <c r="J2750">
        <v>23.792207999999999</v>
      </c>
      <c r="K2750">
        <v>1.43798</v>
      </c>
      <c r="L2750">
        <v>0.20006099999999999</v>
      </c>
      <c r="M2750" t="b">
        <v>1</v>
      </c>
      <c r="N2750">
        <v>1</v>
      </c>
    </row>
    <row r="2751" spans="1:14">
      <c r="A2751" s="28">
        <v>43794.666666666664</v>
      </c>
      <c r="B2751" s="28">
        <v>43794.458333333336</v>
      </c>
      <c r="C2751">
        <v>34964545</v>
      </c>
      <c r="D2751" t="s">
        <v>233</v>
      </c>
      <c r="G2751" t="s">
        <v>234</v>
      </c>
      <c r="I2751">
        <v>21.91</v>
      </c>
      <c r="J2751">
        <v>23.107692</v>
      </c>
      <c r="K2751">
        <v>1.0760270000000001</v>
      </c>
      <c r="L2751">
        <v>0.11916499999999999</v>
      </c>
      <c r="M2751" t="b">
        <v>1</v>
      </c>
      <c r="N2751">
        <v>1</v>
      </c>
    </row>
    <row r="2752" spans="1:14">
      <c r="A2752" s="28">
        <v>43794.708333333336</v>
      </c>
      <c r="B2752" s="28">
        <v>43794.5</v>
      </c>
      <c r="C2752">
        <v>34964545</v>
      </c>
      <c r="D2752" t="s">
        <v>233</v>
      </c>
      <c r="G2752" t="s">
        <v>234</v>
      </c>
      <c r="I2752">
        <v>21.22</v>
      </c>
      <c r="J2752">
        <v>22.402415999999999</v>
      </c>
      <c r="K2752">
        <v>1.133405</v>
      </c>
      <c r="L2752">
        <v>5.4011999999999998E-2</v>
      </c>
      <c r="M2752" t="b">
        <v>1</v>
      </c>
      <c r="N2752">
        <v>1</v>
      </c>
    </row>
    <row r="2753" spans="1:14">
      <c r="A2753" s="28">
        <v>43794.75</v>
      </c>
      <c r="B2753" s="28">
        <v>43794.541666666664</v>
      </c>
      <c r="C2753">
        <v>34964545</v>
      </c>
      <c r="D2753" t="s">
        <v>233</v>
      </c>
      <c r="G2753" t="s">
        <v>234</v>
      </c>
      <c r="I2753">
        <v>19.559999999999999</v>
      </c>
      <c r="J2753">
        <v>20.073729</v>
      </c>
      <c r="K2753">
        <v>0.48067100000000001</v>
      </c>
      <c r="L2753">
        <v>3.3057999999999997E-2</v>
      </c>
      <c r="M2753" t="b">
        <v>1</v>
      </c>
      <c r="N2753">
        <v>1</v>
      </c>
    </row>
    <row r="2754" spans="1:14">
      <c r="A2754" s="28">
        <v>43794.791666666664</v>
      </c>
      <c r="B2754" s="28">
        <v>43794.583333333336</v>
      </c>
      <c r="C2754">
        <v>34964545</v>
      </c>
      <c r="D2754" t="s">
        <v>233</v>
      </c>
      <c r="G2754" t="s">
        <v>234</v>
      </c>
      <c r="I2754">
        <v>18.48</v>
      </c>
      <c r="J2754">
        <v>18.807842999999998</v>
      </c>
      <c r="K2754">
        <v>0.30549399999999999</v>
      </c>
      <c r="L2754">
        <v>2.7348999999999998E-2</v>
      </c>
      <c r="M2754" t="b">
        <v>1</v>
      </c>
      <c r="N2754">
        <v>1</v>
      </c>
    </row>
    <row r="2755" spans="1:14">
      <c r="A2755" s="28">
        <v>43794.833333333336</v>
      </c>
      <c r="B2755" s="28">
        <v>43794.625</v>
      </c>
      <c r="C2755">
        <v>34964545</v>
      </c>
      <c r="D2755" t="s">
        <v>233</v>
      </c>
      <c r="G2755" t="s">
        <v>234</v>
      </c>
      <c r="I2755">
        <v>17.809999999999999</v>
      </c>
      <c r="J2755">
        <v>17.799921000000001</v>
      </c>
      <c r="K2755">
        <v>-3.2593999999999998E-2</v>
      </c>
      <c r="L2755">
        <v>2.4181999999999999E-2</v>
      </c>
      <c r="M2755" t="b">
        <v>1</v>
      </c>
      <c r="N2755">
        <v>1</v>
      </c>
    </row>
    <row r="2756" spans="1:14">
      <c r="A2756" s="28">
        <v>43794.875</v>
      </c>
      <c r="B2756" s="28">
        <v>43794.666666666664</v>
      </c>
      <c r="C2756">
        <v>34964545</v>
      </c>
      <c r="D2756" t="s">
        <v>233</v>
      </c>
      <c r="G2756" t="s">
        <v>234</v>
      </c>
      <c r="I2756">
        <v>19.25</v>
      </c>
      <c r="J2756">
        <v>19.664276000000001</v>
      </c>
      <c r="K2756">
        <v>0.37053199999999997</v>
      </c>
      <c r="L2756">
        <v>4.4576999999999999E-2</v>
      </c>
      <c r="M2756" t="b">
        <v>1</v>
      </c>
      <c r="N2756">
        <v>1</v>
      </c>
    </row>
    <row r="2757" spans="1:14">
      <c r="A2757" s="28">
        <v>43794.916666666664</v>
      </c>
      <c r="B2757" s="28">
        <v>43794.708333333336</v>
      </c>
      <c r="C2757">
        <v>34964545</v>
      </c>
      <c r="D2757" t="s">
        <v>233</v>
      </c>
      <c r="G2757" t="s">
        <v>234</v>
      </c>
      <c r="I2757">
        <v>23.46</v>
      </c>
      <c r="J2757">
        <v>23.613305</v>
      </c>
      <c r="K2757">
        <v>-0.16971</v>
      </c>
      <c r="L2757">
        <v>0.32468200000000003</v>
      </c>
      <c r="M2757" t="b">
        <v>1</v>
      </c>
      <c r="N2757">
        <v>1</v>
      </c>
    </row>
    <row r="2758" spans="1:14">
      <c r="A2758" s="28">
        <v>43794.958333333336</v>
      </c>
      <c r="B2758" s="28">
        <v>43794.75</v>
      </c>
      <c r="C2758">
        <v>34964545</v>
      </c>
      <c r="D2758" t="s">
        <v>233</v>
      </c>
      <c r="G2758" t="s">
        <v>234</v>
      </c>
      <c r="I2758">
        <v>22.26</v>
      </c>
      <c r="J2758">
        <v>22.908697</v>
      </c>
      <c r="K2758">
        <v>0.3644</v>
      </c>
      <c r="L2758">
        <v>0.28096399999999999</v>
      </c>
      <c r="M2758" t="b">
        <v>1</v>
      </c>
      <c r="N2758">
        <v>1</v>
      </c>
    </row>
    <row r="2759" spans="1:14">
      <c r="A2759" s="28">
        <v>43795</v>
      </c>
      <c r="B2759" s="28">
        <v>43794.791666666664</v>
      </c>
      <c r="C2759">
        <v>34964545</v>
      </c>
      <c r="D2759" t="s">
        <v>233</v>
      </c>
      <c r="G2759" t="s">
        <v>234</v>
      </c>
      <c r="I2759">
        <v>21.67</v>
      </c>
      <c r="J2759">
        <v>22.874703</v>
      </c>
      <c r="K2759">
        <v>0.900177</v>
      </c>
      <c r="L2759">
        <v>0.30952600000000002</v>
      </c>
      <c r="M2759" t="b">
        <v>1</v>
      </c>
      <c r="N2759">
        <v>1</v>
      </c>
    </row>
    <row r="2760" spans="1:14">
      <c r="A2760" s="28">
        <v>43795.041666666664</v>
      </c>
      <c r="B2760" s="28">
        <v>43794.833333333336</v>
      </c>
      <c r="C2760">
        <v>34964545</v>
      </c>
      <c r="D2760" t="s">
        <v>233</v>
      </c>
      <c r="G2760" t="s">
        <v>234</v>
      </c>
      <c r="I2760">
        <v>21.33</v>
      </c>
      <c r="J2760">
        <v>22.814018000000001</v>
      </c>
      <c r="K2760">
        <v>1.13053</v>
      </c>
      <c r="L2760">
        <v>0.35682199999999997</v>
      </c>
      <c r="M2760" t="b">
        <v>1</v>
      </c>
      <c r="N2760">
        <v>1</v>
      </c>
    </row>
    <row r="2761" spans="1:14">
      <c r="A2761" s="28">
        <v>43795.083333333336</v>
      </c>
      <c r="B2761" s="28">
        <v>43794.875</v>
      </c>
      <c r="C2761">
        <v>34964545</v>
      </c>
      <c r="D2761" t="s">
        <v>233</v>
      </c>
      <c r="G2761" t="s">
        <v>234</v>
      </c>
      <c r="I2761">
        <v>20.21</v>
      </c>
      <c r="J2761">
        <v>21.842348000000001</v>
      </c>
      <c r="K2761">
        <v>1.2262150000000001</v>
      </c>
      <c r="L2761">
        <v>0.4078</v>
      </c>
      <c r="M2761" t="b">
        <v>1</v>
      </c>
      <c r="N2761">
        <v>1</v>
      </c>
    </row>
    <row r="2762" spans="1:14">
      <c r="A2762" s="28">
        <v>43795.125</v>
      </c>
      <c r="B2762" s="28">
        <v>43794.916666666664</v>
      </c>
      <c r="C2762">
        <v>34964545</v>
      </c>
      <c r="D2762" t="s">
        <v>233</v>
      </c>
      <c r="G2762" t="s">
        <v>234</v>
      </c>
      <c r="I2762">
        <v>18.13</v>
      </c>
      <c r="J2762">
        <v>18.709648000000001</v>
      </c>
      <c r="K2762">
        <v>0.18635699999999999</v>
      </c>
      <c r="L2762">
        <v>0.39412399999999997</v>
      </c>
      <c r="M2762" t="b">
        <v>1</v>
      </c>
      <c r="N2762">
        <v>1</v>
      </c>
    </row>
    <row r="2763" spans="1:14">
      <c r="A2763" s="28">
        <v>43795.166666666664</v>
      </c>
      <c r="B2763" s="28">
        <v>43794.958333333336</v>
      </c>
      <c r="C2763">
        <v>34964545</v>
      </c>
      <c r="D2763" t="s">
        <v>233</v>
      </c>
      <c r="G2763" t="s">
        <v>234</v>
      </c>
      <c r="I2763">
        <v>17.09</v>
      </c>
      <c r="J2763">
        <v>17.511496000000001</v>
      </c>
      <c r="K2763">
        <v>4.8060000000000004E-3</v>
      </c>
      <c r="L2763">
        <v>0.413356</v>
      </c>
      <c r="M2763" t="b">
        <v>1</v>
      </c>
      <c r="N2763">
        <v>1</v>
      </c>
    </row>
    <row r="2764" spans="1:14">
      <c r="A2764" s="28">
        <v>43795.208333333336</v>
      </c>
      <c r="B2764" s="28">
        <v>43795</v>
      </c>
      <c r="C2764">
        <v>34964545</v>
      </c>
      <c r="D2764" t="s">
        <v>233</v>
      </c>
      <c r="G2764" t="s">
        <v>234</v>
      </c>
      <c r="I2764">
        <v>17.850000000000001</v>
      </c>
      <c r="J2764">
        <v>18.238803000000001</v>
      </c>
      <c r="K2764">
        <v>0</v>
      </c>
      <c r="L2764">
        <v>0.39213599999999998</v>
      </c>
      <c r="M2764" t="b">
        <v>1</v>
      </c>
      <c r="N2764">
        <v>1</v>
      </c>
    </row>
    <row r="2765" spans="1:14">
      <c r="A2765" s="28">
        <v>43795.25</v>
      </c>
      <c r="B2765" s="28">
        <v>43795.041666666664</v>
      </c>
      <c r="C2765">
        <v>34964545</v>
      </c>
      <c r="D2765" t="s">
        <v>233</v>
      </c>
      <c r="G2765" t="s">
        <v>234</v>
      </c>
      <c r="I2765">
        <v>18.420000000000002</v>
      </c>
      <c r="J2765">
        <v>18.865752000000001</v>
      </c>
      <c r="K2765">
        <v>0</v>
      </c>
      <c r="L2765">
        <v>0.45075199999999999</v>
      </c>
      <c r="M2765" t="b">
        <v>1</v>
      </c>
      <c r="N2765">
        <v>1</v>
      </c>
    </row>
    <row r="2766" spans="1:14">
      <c r="A2766" s="28">
        <v>43795.291666666664</v>
      </c>
      <c r="B2766" s="28">
        <v>43795.083333333336</v>
      </c>
      <c r="C2766">
        <v>34964545</v>
      </c>
      <c r="D2766" t="s">
        <v>233</v>
      </c>
      <c r="G2766" t="s">
        <v>234</v>
      </c>
      <c r="I2766">
        <v>18.600000000000001</v>
      </c>
      <c r="J2766">
        <v>19.140588000000001</v>
      </c>
      <c r="K2766">
        <v>6.0528999999999999E-2</v>
      </c>
      <c r="L2766">
        <v>0.47839199999999998</v>
      </c>
      <c r="M2766" t="b">
        <v>1</v>
      </c>
      <c r="N2766">
        <v>1</v>
      </c>
    </row>
    <row r="2767" spans="1:14">
      <c r="A2767" s="28">
        <v>43795.333333333336</v>
      </c>
      <c r="B2767" s="28">
        <v>43795.125</v>
      </c>
      <c r="C2767">
        <v>34964545</v>
      </c>
      <c r="D2767" t="s">
        <v>233</v>
      </c>
      <c r="G2767" t="s">
        <v>234</v>
      </c>
      <c r="I2767">
        <v>19.79</v>
      </c>
      <c r="J2767">
        <v>20.845065000000002</v>
      </c>
      <c r="K2767">
        <v>0.53028500000000001</v>
      </c>
      <c r="L2767">
        <v>0.52894600000000003</v>
      </c>
      <c r="M2767" t="b">
        <v>1</v>
      </c>
      <c r="N2767">
        <v>1</v>
      </c>
    </row>
    <row r="2768" spans="1:14">
      <c r="A2768" s="28">
        <v>43795.375</v>
      </c>
      <c r="B2768" s="28">
        <v>43795.166666666664</v>
      </c>
      <c r="C2768">
        <v>34964545</v>
      </c>
      <c r="D2768" t="s">
        <v>233</v>
      </c>
      <c r="G2768" t="s">
        <v>234</v>
      </c>
      <c r="I2768">
        <v>19.78</v>
      </c>
      <c r="J2768">
        <v>21.426237</v>
      </c>
      <c r="K2768">
        <v>1.0897140000000001</v>
      </c>
      <c r="L2768">
        <v>0.55652299999999999</v>
      </c>
      <c r="M2768" t="b">
        <v>1</v>
      </c>
      <c r="N2768">
        <v>1</v>
      </c>
    </row>
    <row r="2769" spans="1:14">
      <c r="A2769" s="28">
        <v>43795.416666666664</v>
      </c>
      <c r="B2769" s="28">
        <v>43795.208333333336</v>
      </c>
      <c r="C2769">
        <v>34964545</v>
      </c>
      <c r="D2769" t="s">
        <v>233</v>
      </c>
      <c r="G2769" t="s">
        <v>234</v>
      </c>
      <c r="I2769">
        <v>24.58</v>
      </c>
      <c r="J2769">
        <v>28.737635999999998</v>
      </c>
      <c r="K2769">
        <v>3.5880489999999998</v>
      </c>
      <c r="L2769">
        <v>0.57042000000000004</v>
      </c>
      <c r="M2769" t="b">
        <v>1</v>
      </c>
      <c r="N2769">
        <v>1</v>
      </c>
    </row>
    <row r="2770" spans="1:14">
      <c r="A2770" s="28">
        <v>43795.458333333336</v>
      </c>
      <c r="B2770" s="28">
        <v>43795.25</v>
      </c>
      <c r="C2770">
        <v>34964545</v>
      </c>
      <c r="D2770" t="s">
        <v>233</v>
      </c>
      <c r="G2770" t="s">
        <v>234</v>
      </c>
      <c r="I2770">
        <v>34.18</v>
      </c>
      <c r="J2770">
        <v>38.986702000000001</v>
      </c>
      <c r="K2770">
        <v>4.0269029999999999</v>
      </c>
      <c r="L2770">
        <v>0.77896600000000005</v>
      </c>
      <c r="M2770" t="b">
        <v>1</v>
      </c>
      <c r="N2770">
        <v>1</v>
      </c>
    </row>
    <row r="2771" spans="1:14">
      <c r="A2771" s="28">
        <v>43795.5</v>
      </c>
      <c r="B2771" s="28">
        <v>43795.291666666664</v>
      </c>
      <c r="C2771">
        <v>34964545</v>
      </c>
      <c r="D2771" t="s">
        <v>233</v>
      </c>
      <c r="G2771" t="s">
        <v>234</v>
      </c>
      <c r="I2771">
        <v>32.270000000000003</v>
      </c>
      <c r="J2771">
        <v>36.774763999999998</v>
      </c>
      <c r="K2771">
        <v>3.8732319999999998</v>
      </c>
      <c r="L2771">
        <v>0.63069799999999998</v>
      </c>
      <c r="M2771" t="b">
        <v>1</v>
      </c>
      <c r="N2771">
        <v>1</v>
      </c>
    </row>
    <row r="2772" spans="1:14">
      <c r="A2772" s="28">
        <v>43795.541666666664</v>
      </c>
      <c r="B2772" s="28">
        <v>43795.333333333336</v>
      </c>
      <c r="C2772">
        <v>34964545</v>
      </c>
      <c r="D2772" t="s">
        <v>233</v>
      </c>
      <c r="G2772" t="s">
        <v>234</v>
      </c>
      <c r="I2772">
        <v>28.59</v>
      </c>
      <c r="J2772">
        <v>34.400933999999999</v>
      </c>
      <c r="K2772">
        <v>5.4370760000000002</v>
      </c>
      <c r="L2772">
        <v>0.37219099999999999</v>
      </c>
      <c r="M2772" t="b">
        <v>1</v>
      </c>
      <c r="N2772">
        <v>1</v>
      </c>
    </row>
    <row r="2773" spans="1:14">
      <c r="A2773" s="28">
        <v>43795.583333333336</v>
      </c>
      <c r="B2773" s="28">
        <v>43795.375</v>
      </c>
      <c r="C2773">
        <v>34964545</v>
      </c>
      <c r="D2773" t="s">
        <v>233</v>
      </c>
      <c r="G2773" t="s">
        <v>234</v>
      </c>
      <c r="I2773">
        <v>21.58</v>
      </c>
      <c r="J2773">
        <v>24.046664</v>
      </c>
      <c r="K2773">
        <v>2.2565140000000001</v>
      </c>
      <c r="L2773">
        <v>0.21431600000000001</v>
      </c>
      <c r="M2773" t="b">
        <v>1</v>
      </c>
      <c r="N2773">
        <v>1</v>
      </c>
    </row>
    <row r="2774" spans="1:14">
      <c r="A2774" s="28">
        <v>43795.625</v>
      </c>
      <c r="B2774" s="28">
        <v>43795.416666666664</v>
      </c>
      <c r="C2774">
        <v>34964545</v>
      </c>
      <c r="D2774" t="s">
        <v>233</v>
      </c>
      <c r="G2774" t="s">
        <v>234</v>
      </c>
      <c r="I2774">
        <v>21.09</v>
      </c>
      <c r="J2774">
        <v>23.335795999999998</v>
      </c>
      <c r="K2774">
        <v>2.0978530000000002</v>
      </c>
      <c r="L2774">
        <v>0.152943</v>
      </c>
      <c r="M2774" t="b">
        <v>1</v>
      </c>
      <c r="N2774">
        <v>1</v>
      </c>
    </row>
    <row r="2775" spans="1:14">
      <c r="A2775" s="28">
        <v>43795.666666666664</v>
      </c>
      <c r="B2775" s="28">
        <v>43795.458333333336</v>
      </c>
      <c r="C2775">
        <v>34964545</v>
      </c>
      <c r="D2775" t="s">
        <v>233</v>
      </c>
      <c r="G2775" t="s">
        <v>234</v>
      </c>
      <c r="I2775">
        <v>20.88</v>
      </c>
      <c r="J2775">
        <v>22.798772</v>
      </c>
      <c r="K2775">
        <v>1.8277490000000001</v>
      </c>
      <c r="L2775">
        <v>8.9356000000000005E-2</v>
      </c>
      <c r="M2775" t="b">
        <v>1</v>
      </c>
      <c r="N2775">
        <v>1</v>
      </c>
    </row>
    <row r="2776" spans="1:14">
      <c r="A2776" s="28">
        <v>43795.708333333336</v>
      </c>
      <c r="B2776" s="28">
        <v>43795.5</v>
      </c>
      <c r="C2776">
        <v>34964545</v>
      </c>
      <c r="D2776" t="s">
        <v>233</v>
      </c>
      <c r="G2776" t="s">
        <v>234</v>
      </c>
      <c r="I2776">
        <v>18.89</v>
      </c>
      <c r="J2776">
        <v>20.092285</v>
      </c>
      <c r="K2776">
        <v>1.170755</v>
      </c>
      <c r="L2776">
        <v>3.5697E-2</v>
      </c>
      <c r="M2776" t="b">
        <v>1</v>
      </c>
      <c r="N2776">
        <v>1</v>
      </c>
    </row>
    <row r="2777" spans="1:14">
      <c r="A2777" s="28">
        <v>43795.75</v>
      </c>
      <c r="B2777" s="28">
        <v>43795.541666666664</v>
      </c>
      <c r="C2777">
        <v>34964545</v>
      </c>
      <c r="D2777" t="s">
        <v>233</v>
      </c>
      <c r="G2777" t="s">
        <v>234</v>
      </c>
      <c r="I2777">
        <v>19.7</v>
      </c>
      <c r="J2777">
        <v>20.679151000000001</v>
      </c>
      <c r="K2777">
        <v>0.93041200000000002</v>
      </c>
      <c r="L2777">
        <v>4.7072000000000003E-2</v>
      </c>
      <c r="M2777" t="b">
        <v>1</v>
      </c>
      <c r="N2777">
        <v>1</v>
      </c>
    </row>
    <row r="2778" spans="1:14">
      <c r="A2778" s="28">
        <v>43795.791666666664</v>
      </c>
      <c r="B2778" s="28">
        <v>43795.583333333336</v>
      </c>
      <c r="C2778">
        <v>34964545</v>
      </c>
      <c r="D2778" t="s">
        <v>233</v>
      </c>
      <c r="G2778" t="s">
        <v>234</v>
      </c>
      <c r="I2778">
        <v>19.61</v>
      </c>
      <c r="J2778">
        <v>21.023105000000001</v>
      </c>
      <c r="K2778">
        <v>1.2558689999999999</v>
      </c>
      <c r="L2778">
        <v>0.15640299999999999</v>
      </c>
      <c r="M2778" t="b">
        <v>1</v>
      </c>
      <c r="N2778">
        <v>1</v>
      </c>
    </row>
    <row r="2779" spans="1:14">
      <c r="A2779" s="28">
        <v>43795.833333333336</v>
      </c>
      <c r="B2779" s="28">
        <v>43795.625</v>
      </c>
      <c r="C2779">
        <v>34964545</v>
      </c>
      <c r="D2779" t="s">
        <v>233</v>
      </c>
      <c r="G2779" t="s">
        <v>234</v>
      </c>
      <c r="I2779">
        <v>19.2</v>
      </c>
      <c r="J2779">
        <v>20.869515</v>
      </c>
      <c r="K2779">
        <v>1.4410559999999999</v>
      </c>
      <c r="L2779">
        <v>0.232626</v>
      </c>
      <c r="M2779" t="b">
        <v>1</v>
      </c>
      <c r="N2779">
        <v>1</v>
      </c>
    </row>
    <row r="2780" spans="1:14">
      <c r="A2780" s="28">
        <v>43795.875</v>
      </c>
      <c r="B2780" s="28">
        <v>43795.666666666664</v>
      </c>
      <c r="C2780">
        <v>34964545</v>
      </c>
      <c r="D2780" t="s">
        <v>233</v>
      </c>
      <c r="G2780" t="s">
        <v>234</v>
      </c>
      <c r="I2780">
        <v>19.600000000000001</v>
      </c>
      <c r="J2780">
        <v>21.192713000000001</v>
      </c>
      <c r="K2780">
        <v>1.3117829999999999</v>
      </c>
      <c r="L2780">
        <v>0.28592899999999999</v>
      </c>
      <c r="M2780" t="b">
        <v>1</v>
      </c>
      <c r="N2780">
        <v>1</v>
      </c>
    </row>
    <row r="2781" spans="1:14">
      <c r="A2781" s="28">
        <v>43795.916666666664</v>
      </c>
      <c r="B2781" s="28">
        <v>43795.708333333336</v>
      </c>
      <c r="C2781">
        <v>34964545</v>
      </c>
      <c r="D2781" t="s">
        <v>233</v>
      </c>
      <c r="G2781" t="s">
        <v>234</v>
      </c>
      <c r="I2781">
        <v>24.04</v>
      </c>
      <c r="J2781">
        <v>27.101727</v>
      </c>
      <c r="K2781">
        <v>2.6594540000000002</v>
      </c>
      <c r="L2781">
        <v>0.40394000000000002</v>
      </c>
      <c r="M2781" t="b">
        <v>1</v>
      </c>
      <c r="N2781">
        <v>1</v>
      </c>
    </row>
    <row r="2782" spans="1:14">
      <c r="A2782" s="28">
        <v>43795.958333333336</v>
      </c>
      <c r="B2782" s="28">
        <v>43795.75</v>
      </c>
      <c r="C2782">
        <v>34964545</v>
      </c>
      <c r="D2782" t="s">
        <v>233</v>
      </c>
      <c r="G2782" t="s">
        <v>234</v>
      </c>
      <c r="I2782">
        <v>21.27</v>
      </c>
      <c r="J2782">
        <v>23.207689999999999</v>
      </c>
      <c r="K2782">
        <v>1.6268130000000001</v>
      </c>
      <c r="L2782">
        <v>0.31170999999999999</v>
      </c>
      <c r="M2782" t="b">
        <v>1</v>
      </c>
      <c r="N2782">
        <v>1</v>
      </c>
    </row>
    <row r="2783" spans="1:14">
      <c r="A2783" s="28">
        <v>43796</v>
      </c>
      <c r="B2783" s="28">
        <v>43795.791666666664</v>
      </c>
      <c r="C2783">
        <v>34964545</v>
      </c>
      <c r="D2783" t="s">
        <v>233</v>
      </c>
      <c r="G2783" t="s">
        <v>234</v>
      </c>
      <c r="I2783">
        <v>20.55</v>
      </c>
      <c r="J2783">
        <v>22.511296999999999</v>
      </c>
      <c r="K2783">
        <v>1.6931430000000001</v>
      </c>
      <c r="L2783">
        <v>0.26482099999999997</v>
      </c>
      <c r="M2783" t="b">
        <v>1</v>
      </c>
      <c r="N2783">
        <v>1</v>
      </c>
    </row>
    <row r="2784" spans="1:14">
      <c r="A2784" s="28">
        <v>43796.041666666664</v>
      </c>
      <c r="B2784" s="28">
        <v>43795.833333333336</v>
      </c>
      <c r="C2784">
        <v>34964545</v>
      </c>
      <c r="D2784" t="s">
        <v>233</v>
      </c>
      <c r="G2784" t="s">
        <v>234</v>
      </c>
      <c r="I2784">
        <v>19.809999999999999</v>
      </c>
      <c r="J2784">
        <v>20.143409999999999</v>
      </c>
      <c r="K2784">
        <v>3.9058000000000002E-2</v>
      </c>
      <c r="L2784">
        <v>0.292686</v>
      </c>
      <c r="M2784" t="b">
        <v>1</v>
      </c>
      <c r="N2784">
        <v>1</v>
      </c>
    </row>
    <row r="2785" spans="1:14">
      <c r="A2785" s="28">
        <v>43796.083333333336</v>
      </c>
      <c r="B2785" s="28">
        <v>43795.875</v>
      </c>
      <c r="C2785">
        <v>34964545</v>
      </c>
      <c r="D2785" t="s">
        <v>233</v>
      </c>
      <c r="G2785" t="s">
        <v>234</v>
      </c>
      <c r="I2785">
        <v>17.97</v>
      </c>
      <c r="J2785">
        <v>18.220344000000001</v>
      </c>
      <c r="K2785">
        <v>0</v>
      </c>
      <c r="L2785">
        <v>0.24701000000000001</v>
      </c>
      <c r="M2785" t="b">
        <v>1</v>
      </c>
      <c r="N2785">
        <v>1</v>
      </c>
    </row>
    <row r="2786" spans="1:14">
      <c r="A2786" s="28">
        <v>43796.125</v>
      </c>
      <c r="B2786" s="28">
        <v>43795.916666666664</v>
      </c>
      <c r="C2786">
        <v>34964545</v>
      </c>
      <c r="D2786" t="s">
        <v>233</v>
      </c>
      <c r="G2786" t="s">
        <v>234</v>
      </c>
      <c r="I2786">
        <v>17.920000000000002</v>
      </c>
      <c r="J2786">
        <v>18.301691999999999</v>
      </c>
      <c r="K2786">
        <v>0.105868</v>
      </c>
      <c r="L2786">
        <v>0.27915699999999999</v>
      </c>
      <c r="M2786" t="b">
        <v>1</v>
      </c>
      <c r="N2786">
        <v>1</v>
      </c>
    </row>
    <row r="2787" spans="1:14">
      <c r="A2787" s="28">
        <v>43796.166666666664</v>
      </c>
      <c r="B2787" s="28">
        <v>43795.958333333336</v>
      </c>
      <c r="C2787">
        <v>34964545</v>
      </c>
      <c r="D2787" t="s">
        <v>233</v>
      </c>
      <c r="G2787" t="s">
        <v>234</v>
      </c>
      <c r="I2787">
        <v>17.41</v>
      </c>
      <c r="J2787">
        <v>17.771048</v>
      </c>
      <c r="K2787">
        <v>0</v>
      </c>
      <c r="L2787">
        <v>0.36104799999999998</v>
      </c>
      <c r="M2787" t="b">
        <v>1</v>
      </c>
      <c r="N2787">
        <v>1</v>
      </c>
    </row>
    <row r="2788" spans="1:14">
      <c r="A2788" s="28">
        <v>43796.208333333336</v>
      </c>
      <c r="B2788" s="28">
        <v>43796</v>
      </c>
      <c r="C2788">
        <v>34964545</v>
      </c>
      <c r="D2788" t="s">
        <v>233</v>
      </c>
      <c r="G2788" t="s">
        <v>234</v>
      </c>
      <c r="I2788">
        <v>15.65</v>
      </c>
      <c r="J2788">
        <v>15.939686</v>
      </c>
      <c r="K2788">
        <v>0</v>
      </c>
      <c r="L2788">
        <v>0.29135299999999997</v>
      </c>
      <c r="M2788" t="b">
        <v>1</v>
      </c>
      <c r="N2788">
        <v>1</v>
      </c>
    </row>
    <row r="2789" spans="1:14">
      <c r="A2789" s="28">
        <v>43796.25</v>
      </c>
      <c r="B2789" s="28">
        <v>43796.041666666664</v>
      </c>
      <c r="C2789">
        <v>34964545</v>
      </c>
      <c r="D2789" t="s">
        <v>233</v>
      </c>
      <c r="G2789" t="s">
        <v>234</v>
      </c>
      <c r="I2789">
        <v>15.32</v>
      </c>
      <c r="J2789">
        <v>15.594369</v>
      </c>
      <c r="K2789">
        <v>0</v>
      </c>
      <c r="L2789">
        <v>0.272702</v>
      </c>
      <c r="M2789" t="b">
        <v>1</v>
      </c>
      <c r="N2789">
        <v>1</v>
      </c>
    </row>
    <row r="2790" spans="1:14">
      <c r="A2790" s="28">
        <v>43796.291666666664</v>
      </c>
      <c r="B2790" s="28">
        <v>43796.083333333336</v>
      </c>
      <c r="C2790">
        <v>34964545</v>
      </c>
      <c r="D2790" t="s">
        <v>233</v>
      </c>
      <c r="G2790" t="s">
        <v>234</v>
      </c>
      <c r="I2790">
        <v>15</v>
      </c>
      <c r="J2790">
        <v>15.278786</v>
      </c>
      <c r="K2790">
        <v>0</v>
      </c>
      <c r="L2790">
        <v>0.277119</v>
      </c>
      <c r="M2790" t="b">
        <v>1</v>
      </c>
      <c r="N2790">
        <v>1</v>
      </c>
    </row>
    <row r="2791" spans="1:14">
      <c r="A2791" s="28">
        <v>43796.333333333336</v>
      </c>
      <c r="B2791" s="28">
        <v>43796.125</v>
      </c>
      <c r="C2791">
        <v>34964545</v>
      </c>
      <c r="D2791" t="s">
        <v>233</v>
      </c>
      <c r="G2791" t="s">
        <v>234</v>
      </c>
      <c r="I2791">
        <v>14.92</v>
      </c>
      <c r="J2791">
        <v>15.216034000000001</v>
      </c>
      <c r="K2791">
        <v>0</v>
      </c>
      <c r="L2791">
        <v>0.30103400000000002</v>
      </c>
      <c r="M2791" t="b">
        <v>1</v>
      </c>
      <c r="N2791">
        <v>1</v>
      </c>
    </row>
    <row r="2792" spans="1:14">
      <c r="A2792" s="28">
        <v>43796.375</v>
      </c>
      <c r="B2792" s="28">
        <v>43796.166666666664</v>
      </c>
      <c r="C2792">
        <v>34964545</v>
      </c>
      <c r="D2792" t="s">
        <v>233</v>
      </c>
      <c r="G2792" t="s">
        <v>234</v>
      </c>
      <c r="I2792">
        <v>15.41</v>
      </c>
      <c r="J2792">
        <v>15.72067</v>
      </c>
      <c r="K2792">
        <v>0</v>
      </c>
      <c r="L2792">
        <v>0.311504</v>
      </c>
      <c r="M2792" t="b">
        <v>1</v>
      </c>
      <c r="N2792">
        <v>1</v>
      </c>
    </row>
    <row r="2793" spans="1:14">
      <c r="A2793" s="28">
        <v>43796.416666666664</v>
      </c>
      <c r="B2793" s="28">
        <v>43796.208333333336</v>
      </c>
      <c r="C2793">
        <v>34964545</v>
      </c>
      <c r="D2793" t="s">
        <v>233</v>
      </c>
      <c r="G2793" t="s">
        <v>234</v>
      </c>
      <c r="I2793">
        <v>16.47</v>
      </c>
      <c r="J2793">
        <v>16.745035999999999</v>
      </c>
      <c r="K2793">
        <v>0</v>
      </c>
      <c r="L2793">
        <v>0.275036</v>
      </c>
      <c r="M2793" t="b">
        <v>1</v>
      </c>
      <c r="N2793">
        <v>1</v>
      </c>
    </row>
    <row r="2794" spans="1:14">
      <c r="A2794" s="28">
        <v>43796.458333333336</v>
      </c>
      <c r="B2794" s="28">
        <v>43796.25</v>
      </c>
      <c r="C2794">
        <v>34964545</v>
      </c>
      <c r="D2794" t="s">
        <v>233</v>
      </c>
      <c r="G2794" t="s">
        <v>234</v>
      </c>
      <c r="I2794">
        <v>18.18</v>
      </c>
      <c r="J2794">
        <v>18.484425000000002</v>
      </c>
      <c r="K2794">
        <v>0</v>
      </c>
      <c r="L2794">
        <v>0.30109200000000003</v>
      </c>
      <c r="M2794" t="b">
        <v>1</v>
      </c>
      <c r="N2794">
        <v>1</v>
      </c>
    </row>
    <row r="2795" spans="1:14">
      <c r="A2795" s="28">
        <v>43796.5</v>
      </c>
      <c r="B2795" s="28">
        <v>43796.291666666664</v>
      </c>
      <c r="C2795">
        <v>34964545</v>
      </c>
      <c r="D2795" t="s">
        <v>233</v>
      </c>
      <c r="G2795" t="s">
        <v>234</v>
      </c>
      <c r="I2795">
        <v>19.170000000000002</v>
      </c>
      <c r="J2795">
        <v>19.419701</v>
      </c>
      <c r="K2795">
        <v>0</v>
      </c>
      <c r="L2795">
        <v>0.248034</v>
      </c>
      <c r="M2795" t="b">
        <v>1</v>
      </c>
      <c r="N2795">
        <v>1</v>
      </c>
    </row>
    <row r="2796" spans="1:14">
      <c r="A2796" s="28">
        <v>43796.541666666664</v>
      </c>
      <c r="B2796" s="28">
        <v>43796.333333333336</v>
      </c>
      <c r="C2796">
        <v>34964545</v>
      </c>
      <c r="D2796" t="s">
        <v>233</v>
      </c>
      <c r="G2796" t="s">
        <v>234</v>
      </c>
      <c r="I2796">
        <v>22.37</v>
      </c>
      <c r="J2796">
        <v>22.654071999999999</v>
      </c>
      <c r="K2796">
        <v>0</v>
      </c>
      <c r="L2796">
        <v>0.28407199999999999</v>
      </c>
      <c r="M2796" t="b">
        <v>1</v>
      </c>
      <c r="N2796">
        <v>1</v>
      </c>
    </row>
    <row r="2797" spans="1:14">
      <c r="A2797" s="28">
        <v>43796.583333333336</v>
      </c>
      <c r="B2797" s="28">
        <v>43796.375</v>
      </c>
      <c r="C2797">
        <v>34964545</v>
      </c>
      <c r="D2797" t="s">
        <v>233</v>
      </c>
      <c r="G2797" t="s">
        <v>234</v>
      </c>
      <c r="I2797">
        <v>26.64</v>
      </c>
      <c r="J2797">
        <v>26.952096999999998</v>
      </c>
      <c r="K2797">
        <v>0</v>
      </c>
      <c r="L2797">
        <v>0.31626399999999999</v>
      </c>
      <c r="M2797" t="b">
        <v>1</v>
      </c>
      <c r="N2797">
        <v>1</v>
      </c>
    </row>
    <row r="2798" spans="1:14">
      <c r="A2798" s="28">
        <v>43796.625</v>
      </c>
      <c r="B2798" s="28">
        <v>43796.416666666664</v>
      </c>
      <c r="C2798">
        <v>34964545</v>
      </c>
      <c r="D2798" t="s">
        <v>233</v>
      </c>
      <c r="G2798" t="s">
        <v>234</v>
      </c>
      <c r="I2798">
        <v>26.65</v>
      </c>
      <c r="J2798">
        <v>27.011966000000001</v>
      </c>
      <c r="K2798">
        <v>0</v>
      </c>
      <c r="L2798">
        <v>0.36529899999999998</v>
      </c>
      <c r="M2798" t="b">
        <v>1</v>
      </c>
      <c r="N2798">
        <v>1</v>
      </c>
    </row>
    <row r="2799" spans="1:14">
      <c r="A2799" s="28">
        <v>43796.666666666664</v>
      </c>
      <c r="B2799" s="28">
        <v>43796.458333333336</v>
      </c>
      <c r="C2799">
        <v>34964545</v>
      </c>
      <c r="D2799" t="s">
        <v>233</v>
      </c>
      <c r="G2799" t="s">
        <v>234</v>
      </c>
      <c r="I2799">
        <v>21.83</v>
      </c>
      <c r="J2799">
        <v>22.145793000000001</v>
      </c>
      <c r="K2799">
        <v>-5.5199999999999997E-4</v>
      </c>
      <c r="L2799">
        <v>0.31217899999999998</v>
      </c>
      <c r="M2799" t="b">
        <v>1</v>
      </c>
      <c r="N2799">
        <v>1</v>
      </c>
    </row>
    <row r="2800" spans="1:14">
      <c r="A2800" s="28">
        <v>43796.708333333336</v>
      </c>
      <c r="B2800" s="28">
        <v>43796.5</v>
      </c>
      <c r="C2800">
        <v>34964545</v>
      </c>
      <c r="D2800" t="s">
        <v>233</v>
      </c>
      <c r="G2800" t="s">
        <v>234</v>
      </c>
      <c r="I2800">
        <v>21.55</v>
      </c>
      <c r="J2800">
        <v>21.845044000000001</v>
      </c>
      <c r="K2800">
        <v>0</v>
      </c>
      <c r="L2800">
        <v>0.29504399999999997</v>
      </c>
      <c r="M2800" t="b">
        <v>1</v>
      </c>
      <c r="N2800">
        <v>1</v>
      </c>
    </row>
    <row r="2801" spans="1:14">
      <c r="A2801" s="28">
        <v>43796.75</v>
      </c>
      <c r="B2801" s="28">
        <v>43796.541666666664</v>
      </c>
      <c r="C2801">
        <v>34964545</v>
      </c>
      <c r="D2801" t="s">
        <v>233</v>
      </c>
      <c r="G2801" t="s">
        <v>234</v>
      </c>
      <c r="I2801">
        <v>21.67</v>
      </c>
      <c r="J2801">
        <v>21.901968</v>
      </c>
      <c r="K2801">
        <v>0</v>
      </c>
      <c r="L2801">
        <v>0.23696800000000001</v>
      </c>
      <c r="M2801" t="b">
        <v>1</v>
      </c>
      <c r="N2801">
        <v>1</v>
      </c>
    </row>
    <row r="2802" spans="1:14">
      <c r="A2802" s="28">
        <v>43796.791666666664</v>
      </c>
      <c r="B2802" s="28">
        <v>43796.583333333336</v>
      </c>
      <c r="C2802">
        <v>34964545</v>
      </c>
      <c r="D2802" t="s">
        <v>233</v>
      </c>
      <c r="G2802" t="s">
        <v>234</v>
      </c>
      <c r="I2802">
        <v>21.14</v>
      </c>
      <c r="J2802">
        <v>21.363333000000001</v>
      </c>
      <c r="K2802">
        <v>0</v>
      </c>
      <c r="L2802">
        <v>0.22583300000000001</v>
      </c>
      <c r="M2802" t="b">
        <v>1</v>
      </c>
      <c r="N2802">
        <v>1</v>
      </c>
    </row>
    <row r="2803" spans="1:14">
      <c r="A2803" s="28">
        <v>43796.833333333336</v>
      </c>
      <c r="B2803" s="28">
        <v>43796.625</v>
      </c>
      <c r="C2803">
        <v>34964545</v>
      </c>
      <c r="D2803" t="s">
        <v>233</v>
      </c>
      <c r="G2803" t="s">
        <v>234</v>
      </c>
      <c r="I2803">
        <v>19.739999999999998</v>
      </c>
      <c r="J2803">
        <v>19.961473000000002</v>
      </c>
      <c r="K2803">
        <v>0</v>
      </c>
      <c r="L2803">
        <v>0.218139</v>
      </c>
      <c r="M2803" t="b">
        <v>1</v>
      </c>
      <c r="N2803">
        <v>1</v>
      </c>
    </row>
    <row r="2804" spans="1:14">
      <c r="A2804" s="28">
        <v>43796.875</v>
      </c>
      <c r="B2804" s="28">
        <v>43796.666666666664</v>
      </c>
      <c r="C2804">
        <v>34964545</v>
      </c>
      <c r="D2804" t="s">
        <v>233</v>
      </c>
      <c r="G2804" t="s">
        <v>234</v>
      </c>
      <c r="I2804">
        <v>19.850000000000001</v>
      </c>
      <c r="J2804">
        <v>20.065731</v>
      </c>
      <c r="K2804">
        <v>0</v>
      </c>
      <c r="L2804">
        <v>0.211564</v>
      </c>
      <c r="M2804" t="b">
        <v>1</v>
      </c>
      <c r="N2804">
        <v>1</v>
      </c>
    </row>
    <row r="2805" spans="1:14">
      <c r="A2805" s="28">
        <v>43796.916666666664</v>
      </c>
      <c r="B2805" s="28">
        <v>43796.708333333336</v>
      </c>
      <c r="C2805">
        <v>34964545</v>
      </c>
      <c r="D2805" t="s">
        <v>233</v>
      </c>
      <c r="G2805" t="s">
        <v>234</v>
      </c>
      <c r="I2805">
        <v>22.96</v>
      </c>
      <c r="J2805">
        <v>23.199774000000001</v>
      </c>
      <c r="K2805">
        <v>0</v>
      </c>
      <c r="L2805">
        <v>0.24144099999999999</v>
      </c>
      <c r="M2805" t="b">
        <v>1</v>
      </c>
      <c r="N2805">
        <v>1</v>
      </c>
    </row>
    <row r="2806" spans="1:14">
      <c r="A2806" s="28">
        <v>43796.958333333336</v>
      </c>
      <c r="B2806" s="28">
        <v>43796.75</v>
      </c>
      <c r="C2806">
        <v>34964545</v>
      </c>
      <c r="D2806" t="s">
        <v>233</v>
      </c>
      <c r="G2806" t="s">
        <v>234</v>
      </c>
      <c r="I2806">
        <v>19.86</v>
      </c>
      <c r="J2806">
        <v>20.098427000000001</v>
      </c>
      <c r="K2806">
        <v>0</v>
      </c>
      <c r="L2806">
        <v>0.238427</v>
      </c>
      <c r="M2806" t="b">
        <v>1</v>
      </c>
      <c r="N2806">
        <v>1</v>
      </c>
    </row>
    <row r="2807" spans="1:14">
      <c r="A2807" s="28">
        <v>43797</v>
      </c>
      <c r="B2807" s="28">
        <v>43796.791666666664</v>
      </c>
      <c r="C2807">
        <v>34964545</v>
      </c>
      <c r="D2807" t="s">
        <v>233</v>
      </c>
      <c r="G2807" t="s">
        <v>234</v>
      </c>
      <c r="I2807">
        <v>19.309999999999999</v>
      </c>
      <c r="J2807">
        <v>19.555115000000001</v>
      </c>
      <c r="K2807">
        <v>0</v>
      </c>
      <c r="L2807">
        <v>0.240948</v>
      </c>
      <c r="M2807" t="b">
        <v>1</v>
      </c>
      <c r="N2807">
        <v>1</v>
      </c>
    </row>
    <row r="2808" spans="1:14">
      <c r="A2808" s="28">
        <v>43797.041666666664</v>
      </c>
      <c r="B2808" s="28">
        <v>43796.833333333336</v>
      </c>
      <c r="C2808">
        <v>34964545</v>
      </c>
      <c r="D2808" t="s">
        <v>233</v>
      </c>
      <c r="G2808" t="s">
        <v>234</v>
      </c>
      <c r="I2808">
        <v>18.89</v>
      </c>
      <c r="J2808">
        <v>19.143623000000002</v>
      </c>
      <c r="K2808">
        <v>0</v>
      </c>
      <c r="L2808">
        <v>0.25612299999999999</v>
      </c>
      <c r="M2808" t="b">
        <v>1</v>
      </c>
      <c r="N2808">
        <v>1</v>
      </c>
    </row>
    <row r="2809" spans="1:14">
      <c r="A2809" s="28">
        <v>43797.083333333336</v>
      </c>
      <c r="B2809" s="28">
        <v>43796.875</v>
      </c>
      <c r="C2809">
        <v>34964545</v>
      </c>
      <c r="D2809" t="s">
        <v>233</v>
      </c>
      <c r="G2809" t="s">
        <v>234</v>
      </c>
      <c r="I2809">
        <v>18.2</v>
      </c>
      <c r="J2809">
        <v>18.471039000000001</v>
      </c>
      <c r="K2809">
        <v>0</v>
      </c>
      <c r="L2809">
        <v>0.27103899999999997</v>
      </c>
      <c r="M2809" t="b">
        <v>1</v>
      </c>
      <c r="N2809">
        <v>1</v>
      </c>
    </row>
    <row r="2810" spans="1:14">
      <c r="A2810" s="28">
        <v>43797.125</v>
      </c>
      <c r="B2810" s="28">
        <v>43796.916666666664</v>
      </c>
      <c r="C2810">
        <v>34964545</v>
      </c>
      <c r="D2810" t="s">
        <v>233</v>
      </c>
      <c r="G2810" t="s">
        <v>234</v>
      </c>
      <c r="I2810">
        <v>16.05</v>
      </c>
      <c r="J2810">
        <v>16.299578</v>
      </c>
      <c r="K2810">
        <v>0</v>
      </c>
      <c r="L2810">
        <v>0.24707799999999999</v>
      </c>
      <c r="M2810" t="b">
        <v>1</v>
      </c>
      <c r="N2810">
        <v>1</v>
      </c>
    </row>
    <row r="2811" spans="1:14">
      <c r="A2811" s="28">
        <v>43797.166666666664</v>
      </c>
      <c r="B2811" s="28">
        <v>43796.958333333336</v>
      </c>
      <c r="C2811">
        <v>34964545</v>
      </c>
      <c r="D2811" t="s">
        <v>233</v>
      </c>
      <c r="G2811" t="s">
        <v>234</v>
      </c>
      <c r="I2811">
        <v>15.22</v>
      </c>
      <c r="J2811">
        <v>15.469263</v>
      </c>
      <c r="K2811">
        <v>0</v>
      </c>
      <c r="L2811">
        <v>0.24759600000000001</v>
      </c>
      <c r="M2811" t="b">
        <v>1</v>
      </c>
      <c r="N2811">
        <v>1</v>
      </c>
    </row>
    <row r="2812" spans="1:14">
      <c r="A2812" s="28">
        <v>43797.208333333336</v>
      </c>
      <c r="B2812" s="28">
        <v>43797</v>
      </c>
      <c r="C2812">
        <v>34964545</v>
      </c>
      <c r="D2812" t="s">
        <v>233</v>
      </c>
      <c r="G2812" t="s">
        <v>234</v>
      </c>
      <c r="I2812">
        <v>15.18</v>
      </c>
      <c r="J2812">
        <v>15.429195</v>
      </c>
      <c r="K2812">
        <v>0</v>
      </c>
      <c r="L2812">
        <v>0.249195</v>
      </c>
      <c r="M2812" t="b">
        <v>1</v>
      </c>
      <c r="N2812">
        <v>1</v>
      </c>
    </row>
    <row r="2813" spans="1:14">
      <c r="A2813" s="28">
        <v>43797.25</v>
      </c>
      <c r="B2813" s="28">
        <v>43797.041666666664</v>
      </c>
      <c r="C2813">
        <v>34964545</v>
      </c>
      <c r="D2813" t="s">
        <v>233</v>
      </c>
      <c r="G2813" t="s">
        <v>234</v>
      </c>
      <c r="I2813">
        <v>15.51</v>
      </c>
      <c r="J2813">
        <v>15.77399</v>
      </c>
      <c r="K2813">
        <v>0</v>
      </c>
      <c r="L2813">
        <v>0.26482299999999998</v>
      </c>
      <c r="M2813" t="b">
        <v>1</v>
      </c>
      <c r="N2813">
        <v>1</v>
      </c>
    </row>
    <row r="2814" spans="1:14">
      <c r="A2814" s="28">
        <v>43797.291666666664</v>
      </c>
      <c r="B2814" s="28">
        <v>43797.083333333336</v>
      </c>
      <c r="C2814">
        <v>34964545</v>
      </c>
      <c r="D2814" t="s">
        <v>233</v>
      </c>
      <c r="G2814" t="s">
        <v>234</v>
      </c>
      <c r="I2814">
        <v>15.44</v>
      </c>
      <c r="J2814">
        <v>15.722079000000001</v>
      </c>
      <c r="K2814">
        <v>0</v>
      </c>
      <c r="L2814">
        <v>0.28457900000000003</v>
      </c>
      <c r="M2814" t="b">
        <v>1</v>
      </c>
      <c r="N2814">
        <v>1</v>
      </c>
    </row>
    <row r="2815" spans="1:14">
      <c r="A2815" s="28">
        <v>43797.333333333336</v>
      </c>
      <c r="B2815" s="28">
        <v>43797.125</v>
      </c>
      <c r="C2815">
        <v>34964545</v>
      </c>
      <c r="D2815" t="s">
        <v>233</v>
      </c>
      <c r="G2815" t="s">
        <v>234</v>
      </c>
      <c r="I2815">
        <v>15.27</v>
      </c>
      <c r="J2815">
        <v>15.549331</v>
      </c>
      <c r="K2815">
        <v>0</v>
      </c>
      <c r="L2815">
        <v>0.28016400000000002</v>
      </c>
      <c r="M2815" t="b">
        <v>1</v>
      </c>
      <c r="N2815">
        <v>1</v>
      </c>
    </row>
    <row r="2816" spans="1:14">
      <c r="A2816" s="28">
        <v>43797.375</v>
      </c>
      <c r="B2816" s="28">
        <v>43797.166666666664</v>
      </c>
      <c r="C2816">
        <v>34964545</v>
      </c>
      <c r="D2816" t="s">
        <v>233</v>
      </c>
      <c r="G2816" t="s">
        <v>234</v>
      </c>
      <c r="I2816">
        <v>15.2</v>
      </c>
      <c r="J2816">
        <v>15.451088</v>
      </c>
      <c r="K2816">
        <v>0</v>
      </c>
      <c r="L2816">
        <v>0.249422</v>
      </c>
      <c r="M2816" t="b">
        <v>1</v>
      </c>
      <c r="N2816">
        <v>1</v>
      </c>
    </row>
    <row r="2817" spans="1:14">
      <c r="A2817" s="28">
        <v>43797.416666666664</v>
      </c>
      <c r="B2817" s="28">
        <v>43797.208333333336</v>
      </c>
      <c r="C2817">
        <v>34964545</v>
      </c>
      <c r="D2817" t="s">
        <v>233</v>
      </c>
      <c r="G2817" t="s">
        <v>234</v>
      </c>
      <c r="I2817">
        <v>15.73</v>
      </c>
      <c r="J2817">
        <v>15.959944</v>
      </c>
      <c r="K2817">
        <v>0</v>
      </c>
      <c r="L2817">
        <v>0.22744400000000001</v>
      </c>
      <c r="M2817" t="b">
        <v>1</v>
      </c>
      <c r="N2817">
        <v>1</v>
      </c>
    </row>
    <row r="2818" spans="1:14">
      <c r="A2818" s="28">
        <v>43797.458333333336</v>
      </c>
      <c r="B2818" s="28">
        <v>43797.25</v>
      </c>
      <c r="C2818">
        <v>34964545</v>
      </c>
      <c r="D2818" t="s">
        <v>233</v>
      </c>
      <c r="G2818" t="s">
        <v>234</v>
      </c>
      <c r="I2818">
        <v>16.03</v>
      </c>
      <c r="J2818">
        <v>16.26801</v>
      </c>
      <c r="K2818">
        <v>0</v>
      </c>
      <c r="L2818">
        <v>0.23801</v>
      </c>
      <c r="M2818" t="b">
        <v>1</v>
      </c>
      <c r="N2818">
        <v>1</v>
      </c>
    </row>
    <row r="2819" spans="1:14">
      <c r="A2819" s="28">
        <v>43797.5</v>
      </c>
      <c r="B2819" s="28">
        <v>43797.291666666664</v>
      </c>
      <c r="C2819">
        <v>34964545</v>
      </c>
      <c r="D2819" t="s">
        <v>233</v>
      </c>
      <c r="G2819" t="s">
        <v>234</v>
      </c>
      <c r="I2819">
        <v>18.93</v>
      </c>
      <c r="J2819">
        <v>19.221703000000002</v>
      </c>
      <c r="K2819">
        <v>0</v>
      </c>
      <c r="L2819">
        <v>0.29086899999999999</v>
      </c>
      <c r="M2819" t="b">
        <v>1</v>
      </c>
      <c r="N2819">
        <v>1</v>
      </c>
    </row>
    <row r="2820" spans="1:14">
      <c r="A2820" s="28">
        <v>43797.541666666664</v>
      </c>
      <c r="B2820" s="28">
        <v>43797.333333333336</v>
      </c>
      <c r="C2820">
        <v>34964545</v>
      </c>
      <c r="D2820" t="s">
        <v>233</v>
      </c>
      <c r="G2820" t="s">
        <v>234</v>
      </c>
      <c r="I2820">
        <v>19.09</v>
      </c>
      <c r="J2820">
        <v>19.344479</v>
      </c>
      <c r="K2820">
        <v>0</v>
      </c>
      <c r="L2820">
        <v>0.25031199999999998</v>
      </c>
      <c r="M2820" t="b">
        <v>1</v>
      </c>
      <c r="N2820">
        <v>1</v>
      </c>
    </row>
    <row r="2821" spans="1:14">
      <c r="A2821" s="28">
        <v>43797.583333333336</v>
      </c>
      <c r="B2821" s="28">
        <v>43797.375</v>
      </c>
      <c r="C2821">
        <v>34964545</v>
      </c>
      <c r="D2821" t="s">
        <v>233</v>
      </c>
      <c r="G2821" t="s">
        <v>234</v>
      </c>
      <c r="I2821">
        <v>20.9</v>
      </c>
      <c r="J2821">
        <v>21.358568000000002</v>
      </c>
      <c r="K2821">
        <v>0.23930100000000001</v>
      </c>
      <c r="L2821">
        <v>0.21759999999999999</v>
      </c>
      <c r="M2821" t="b">
        <v>1</v>
      </c>
      <c r="N2821">
        <v>1</v>
      </c>
    </row>
    <row r="2822" spans="1:14">
      <c r="A2822" s="28">
        <v>43797.625</v>
      </c>
      <c r="B2822" s="28">
        <v>43797.416666666664</v>
      </c>
      <c r="C2822">
        <v>34964545</v>
      </c>
      <c r="D2822" t="s">
        <v>233</v>
      </c>
      <c r="G2822" t="s">
        <v>234</v>
      </c>
      <c r="I2822">
        <v>23.36</v>
      </c>
      <c r="J2822">
        <v>23.652456000000001</v>
      </c>
      <c r="K2822">
        <v>7.3370000000000005E-2</v>
      </c>
      <c r="L2822">
        <v>0.218254</v>
      </c>
      <c r="M2822" t="b">
        <v>1</v>
      </c>
      <c r="N2822">
        <v>1</v>
      </c>
    </row>
    <row r="2823" spans="1:14">
      <c r="A2823" s="28">
        <v>43797.666666666664</v>
      </c>
      <c r="B2823" s="28">
        <v>43797.458333333336</v>
      </c>
      <c r="C2823">
        <v>34964545</v>
      </c>
      <c r="D2823" t="s">
        <v>233</v>
      </c>
      <c r="G2823" t="s">
        <v>234</v>
      </c>
      <c r="I2823">
        <v>22.74</v>
      </c>
      <c r="J2823">
        <v>22.916636</v>
      </c>
      <c r="K2823">
        <v>5.0000000000000004E-6</v>
      </c>
      <c r="L2823">
        <v>0.17496400000000001</v>
      </c>
      <c r="M2823" t="b">
        <v>1</v>
      </c>
      <c r="N2823">
        <v>1</v>
      </c>
    </row>
    <row r="2824" spans="1:14">
      <c r="A2824" s="28">
        <v>43797.708333333336</v>
      </c>
      <c r="B2824" s="28">
        <v>43797.5</v>
      </c>
      <c r="C2824">
        <v>34964545</v>
      </c>
      <c r="D2824" t="s">
        <v>233</v>
      </c>
      <c r="G2824" t="s">
        <v>234</v>
      </c>
      <c r="I2824">
        <v>20.56</v>
      </c>
      <c r="J2824">
        <v>20.719228999999999</v>
      </c>
      <c r="K2824">
        <v>3.6240000000000001E-3</v>
      </c>
      <c r="L2824">
        <v>0.157272</v>
      </c>
      <c r="M2824" t="b">
        <v>1</v>
      </c>
      <c r="N2824">
        <v>1</v>
      </c>
    </row>
    <row r="2825" spans="1:14">
      <c r="A2825" s="28">
        <v>43797.75</v>
      </c>
      <c r="B2825" s="28">
        <v>43797.541666666664</v>
      </c>
      <c r="C2825">
        <v>34964545</v>
      </c>
      <c r="D2825" t="s">
        <v>233</v>
      </c>
      <c r="G2825" t="s">
        <v>234</v>
      </c>
      <c r="I2825">
        <v>18.690000000000001</v>
      </c>
      <c r="J2825">
        <v>18.813734</v>
      </c>
      <c r="K2825">
        <v>4.1669999999999997E-3</v>
      </c>
      <c r="L2825">
        <v>0.1229</v>
      </c>
      <c r="M2825" t="b">
        <v>1</v>
      </c>
      <c r="N2825">
        <v>1</v>
      </c>
    </row>
    <row r="2826" spans="1:14">
      <c r="A2826" s="28">
        <v>43797.791666666664</v>
      </c>
      <c r="B2826" s="28">
        <v>43797.583333333336</v>
      </c>
      <c r="C2826">
        <v>34964545</v>
      </c>
      <c r="D2826" t="s">
        <v>233</v>
      </c>
      <c r="G2826" t="s">
        <v>234</v>
      </c>
      <c r="I2826">
        <v>17.47</v>
      </c>
      <c r="J2826">
        <v>17.571746999999998</v>
      </c>
      <c r="K2826">
        <v>9.1739999999999999E-3</v>
      </c>
      <c r="L2826">
        <v>9.6740000000000007E-2</v>
      </c>
      <c r="M2826" t="b">
        <v>1</v>
      </c>
      <c r="N2826">
        <v>1</v>
      </c>
    </row>
    <row r="2827" spans="1:14">
      <c r="A2827" s="28">
        <v>43797.833333333336</v>
      </c>
      <c r="B2827" s="28">
        <v>43797.625</v>
      </c>
      <c r="C2827">
        <v>34964545</v>
      </c>
      <c r="D2827" t="s">
        <v>233</v>
      </c>
      <c r="G2827" t="s">
        <v>234</v>
      </c>
      <c r="I2827">
        <v>17.440000000000001</v>
      </c>
      <c r="J2827">
        <v>17.579732</v>
      </c>
      <c r="K2827">
        <v>5.8469999999999998E-3</v>
      </c>
      <c r="L2827">
        <v>0.13805200000000001</v>
      </c>
      <c r="M2827" t="b">
        <v>1</v>
      </c>
      <c r="N2827">
        <v>1</v>
      </c>
    </row>
    <row r="2828" spans="1:14">
      <c r="A2828" s="28">
        <v>43797.875</v>
      </c>
      <c r="B2828" s="28">
        <v>43797.666666666664</v>
      </c>
      <c r="C2828">
        <v>34964545</v>
      </c>
      <c r="D2828" t="s">
        <v>233</v>
      </c>
      <c r="G2828" t="s">
        <v>234</v>
      </c>
      <c r="I2828">
        <v>18.600000000000001</v>
      </c>
      <c r="J2828">
        <v>18.79447</v>
      </c>
      <c r="K2828">
        <v>7.2969999999999997E-3</v>
      </c>
      <c r="L2828">
        <v>0.18884000000000001</v>
      </c>
      <c r="M2828" t="b">
        <v>1</v>
      </c>
      <c r="N2828">
        <v>1</v>
      </c>
    </row>
    <row r="2829" spans="1:14">
      <c r="A2829" s="28">
        <v>43797.916666666664</v>
      </c>
      <c r="B2829" s="28">
        <v>43797.708333333336</v>
      </c>
      <c r="C2829">
        <v>34964545</v>
      </c>
      <c r="D2829" t="s">
        <v>233</v>
      </c>
      <c r="G2829" t="s">
        <v>234</v>
      </c>
      <c r="I2829">
        <v>19.96</v>
      </c>
      <c r="J2829">
        <v>21.014766000000002</v>
      </c>
      <c r="K2829">
        <v>0.82238199999999995</v>
      </c>
      <c r="L2829">
        <v>0.23571800000000001</v>
      </c>
      <c r="M2829" t="b">
        <v>1</v>
      </c>
      <c r="N2829">
        <v>1</v>
      </c>
    </row>
    <row r="2830" spans="1:14">
      <c r="A2830" s="28">
        <v>43797.958333333336</v>
      </c>
      <c r="B2830" s="28">
        <v>43797.75</v>
      </c>
      <c r="C2830">
        <v>34964545</v>
      </c>
      <c r="D2830" t="s">
        <v>233</v>
      </c>
      <c r="G2830" t="s">
        <v>234</v>
      </c>
      <c r="I2830">
        <v>17.760000000000002</v>
      </c>
      <c r="J2830">
        <v>18.189225</v>
      </c>
      <c r="K2830">
        <v>0.25526700000000002</v>
      </c>
      <c r="L2830">
        <v>0.17895900000000001</v>
      </c>
      <c r="M2830" t="b">
        <v>1</v>
      </c>
      <c r="N2830">
        <v>1</v>
      </c>
    </row>
    <row r="2831" spans="1:14">
      <c r="A2831" s="28">
        <v>43798</v>
      </c>
      <c r="B2831" s="28">
        <v>43797.791666666664</v>
      </c>
      <c r="C2831">
        <v>34964545</v>
      </c>
      <c r="D2831" t="s">
        <v>233</v>
      </c>
      <c r="G2831" t="s">
        <v>234</v>
      </c>
      <c r="I2831">
        <v>18.239999999999998</v>
      </c>
      <c r="J2831">
        <v>18.923265000000001</v>
      </c>
      <c r="K2831">
        <v>0.48193200000000003</v>
      </c>
      <c r="L2831">
        <v>0.20049900000000001</v>
      </c>
      <c r="M2831" t="b">
        <v>1</v>
      </c>
      <c r="N2831">
        <v>1</v>
      </c>
    </row>
    <row r="2832" spans="1:14">
      <c r="A2832" s="28">
        <v>43798.041666666664</v>
      </c>
      <c r="B2832" s="28">
        <v>43797.833333333336</v>
      </c>
      <c r="C2832">
        <v>34964545</v>
      </c>
      <c r="D2832" t="s">
        <v>233</v>
      </c>
      <c r="G2832" t="s">
        <v>234</v>
      </c>
      <c r="I2832">
        <v>19.739999999999998</v>
      </c>
      <c r="J2832">
        <v>20.423407999999998</v>
      </c>
      <c r="K2832">
        <v>0.44720599999999999</v>
      </c>
      <c r="L2832">
        <v>0.23286899999999999</v>
      </c>
      <c r="M2832" t="b">
        <v>1</v>
      </c>
      <c r="N2832">
        <v>1</v>
      </c>
    </row>
    <row r="2833" spans="1:14">
      <c r="A2833" s="28">
        <v>43798.083333333336</v>
      </c>
      <c r="B2833" s="28">
        <v>43797.875</v>
      </c>
      <c r="C2833">
        <v>34964545</v>
      </c>
      <c r="D2833" t="s">
        <v>233</v>
      </c>
      <c r="G2833" t="s">
        <v>234</v>
      </c>
      <c r="I2833">
        <v>18.239999999999998</v>
      </c>
      <c r="J2833">
        <v>18.567886999999999</v>
      </c>
      <c r="K2833">
        <v>8.3816000000000002E-2</v>
      </c>
      <c r="L2833">
        <v>0.24323800000000001</v>
      </c>
      <c r="M2833" t="b">
        <v>1</v>
      </c>
      <c r="N2833">
        <v>1</v>
      </c>
    </row>
    <row r="2834" spans="1:14">
      <c r="A2834" s="28">
        <v>43798.125</v>
      </c>
      <c r="B2834" s="28">
        <v>43797.916666666664</v>
      </c>
      <c r="C2834">
        <v>34964545</v>
      </c>
      <c r="D2834" t="s">
        <v>233</v>
      </c>
      <c r="G2834" t="s">
        <v>234</v>
      </c>
      <c r="I2834">
        <v>18.14</v>
      </c>
      <c r="J2834">
        <v>18.494173</v>
      </c>
      <c r="K2834">
        <v>8.8761999999999994E-2</v>
      </c>
      <c r="L2834">
        <v>0.26957700000000001</v>
      </c>
      <c r="M2834" t="b">
        <v>1</v>
      </c>
      <c r="N2834">
        <v>1</v>
      </c>
    </row>
    <row r="2835" spans="1:14">
      <c r="A2835" s="28">
        <v>43798.166666666664</v>
      </c>
      <c r="B2835" s="28">
        <v>43797.958333333336</v>
      </c>
      <c r="C2835">
        <v>34964545</v>
      </c>
      <c r="D2835" t="s">
        <v>233</v>
      </c>
      <c r="G2835" t="s">
        <v>234</v>
      </c>
      <c r="I2835">
        <v>18</v>
      </c>
      <c r="J2835">
        <v>18.291347999999999</v>
      </c>
      <c r="K2835">
        <v>1.0003E-2</v>
      </c>
      <c r="L2835">
        <v>0.28051199999999998</v>
      </c>
      <c r="M2835" t="b">
        <v>1</v>
      </c>
      <c r="N2835">
        <v>1</v>
      </c>
    </row>
    <row r="2836" spans="1:14">
      <c r="A2836" s="28">
        <v>43798.208333333336</v>
      </c>
      <c r="B2836" s="28">
        <v>43798</v>
      </c>
      <c r="C2836">
        <v>34964545</v>
      </c>
      <c r="D2836" t="s">
        <v>233</v>
      </c>
      <c r="G2836" t="s">
        <v>234</v>
      </c>
      <c r="I2836">
        <v>17.97</v>
      </c>
      <c r="J2836">
        <v>18.317202000000002</v>
      </c>
      <c r="K2836">
        <v>1.2499E-2</v>
      </c>
      <c r="L2836">
        <v>0.330536</v>
      </c>
      <c r="M2836" t="b">
        <v>1</v>
      </c>
      <c r="N2836">
        <v>1</v>
      </c>
    </row>
    <row r="2837" spans="1:14">
      <c r="A2837" s="28">
        <v>43798.25</v>
      </c>
      <c r="B2837" s="28">
        <v>43798.041666666664</v>
      </c>
      <c r="C2837">
        <v>34964545</v>
      </c>
      <c r="D2837" t="s">
        <v>233</v>
      </c>
      <c r="G2837" t="s">
        <v>234</v>
      </c>
      <c r="I2837">
        <v>16.350000000000001</v>
      </c>
      <c r="J2837">
        <v>16.712620000000001</v>
      </c>
      <c r="K2837">
        <v>1.0008E-2</v>
      </c>
      <c r="L2837">
        <v>0.35761199999999999</v>
      </c>
      <c r="M2837" t="b">
        <v>1</v>
      </c>
      <c r="N2837">
        <v>1</v>
      </c>
    </row>
    <row r="2838" spans="1:14">
      <c r="A2838" s="28">
        <v>43798.291666666664</v>
      </c>
      <c r="B2838" s="28">
        <v>43798.083333333336</v>
      </c>
      <c r="C2838">
        <v>34964545</v>
      </c>
      <c r="D2838" t="s">
        <v>233</v>
      </c>
      <c r="G2838" t="s">
        <v>234</v>
      </c>
      <c r="I2838">
        <v>16.100000000000001</v>
      </c>
      <c r="J2838">
        <v>16.46716</v>
      </c>
      <c r="K2838">
        <v>1.0005999999999999E-2</v>
      </c>
      <c r="L2838">
        <v>0.36048799999999998</v>
      </c>
      <c r="M2838" t="b">
        <v>1</v>
      </c>
      <c r="N2838">
        <v>1</v>
      </c>
    </row>
    <row r="2839" spans="1:14">
      <c r="A2839" s="28">
        <v>43798.333333333336</v>
      </c>
      <c r="B2839" s="28">
        <v>43798.125</v>
      </c>
      <c r="C2839">
        <v>34964545</v>
      </c>
      <c r="D2839" t="s">
        <v>233</v>
      </c>
      <c r="G2839" t="s">
        <v>234</v>
      </c>
      <c r="I2839">
        <v>16.02</v>
      </c>
      <c r="J2839">
        <v>16.380215</v>
      </c>
      <c r="K2839">
        <v>1.0004000000000001E-2</v>
      </c>
      <c r="L2839">
        <v>0.355211</v>
      </c>
      <c r="M2839" t="b">
        <v>1</v>
      </c>
      <c r="N2839">
        <v>1</v>
      </c>
    </row>
    <row r="2840" spans="1:14">
      <c r="A2840" s="28">
        <v>43798.375</v>
      </c>
      <c r="B2840" s="28">
        <v>43798.166666666664</v>
      </c>
      <c r="C2840">
        <v>34964545</v>
      </c>
      <c r="D2840" t="s">
        <v>233</v>
      </c>
      <c r="G2840" t="s">
        <v>234</v>
      </c>
      <c r="I2840">
        <v>16.350000000000001</v>
      </c>
      <c r="J2840">
        <v>16.687559</v>
      </c>
      <c r="K2840">
        <v>1.0000999999999999E-2</v>
      </c>
      <c r="L2840">
        <v>0.32839099999999999</v>
      </c>
      <c r="M2840" t="b">
        <v>1</v>
      </c>
      <c r="N2840">
        <v>1</v>
      </c>
    </row>
    <row r="2841" spans="1:14">
      <c r="A2841" s="28">
        <v>43798.416666666664</v>
      </c>
      <c r="B2841" s="28">
        <v>43798.208333333336</v>
      </c>
      <c r="C2841">
        <v>34964545</v>
      </c>
      <c r="D2841" t="s">
        <v>233</v>
      </c>
      <c r="G2841" t="s">
        <v>234</v>
      </c>
      <c r="I2841">
        <v>18.829999999999998</v>
      </c>
      <c r="J2841">
        <v>19.207916999999998</v>
      </c>
      <c r="K2841">
        <v>2.5121999999999998E-2</v>
      </c>
      <c r="L2841">
        <v>0.34862799999999999</v>
      </c>
      <c r="M2841" t="b">
        <v>1</v>
      </c>
      <c r="N2841">
        <v>1</v>
      </c>
    </row>
    <row r="2842" spans="1:14">
      <c r="A2842" s="28">
        <v>43798.458333333336</v>
      </c>
      <c r="B2842" s="28">
        <v>43798.25</v>
      </c>
      <c r="C2842">
        <v>34964545</v>
      </c>
      <c r="D2842" t="s">
        <v>233</v>
      </c>
      <c r="G2842" t="s">
        <v>234</v>
      </c>
      <c r="I2842">
        <v>18.84</v>
      </c>
      <c r="J2842">
        <v>19.198103</v>
      </c>
      <c r="K2842">
        <v>2.5010000000000002E-3</v>
      </c>
      <c r="L2842">
        <v>0.35143600000000003</v>
      </c>
      <c r="M2842" t="b">
        <v>1</v>
      </c>
      <c r="N2842">
        <v>1</v>
      </c>
    </row>
    <row r="2843" spans="1:14">
      <c r="A2843" s="28">
        <v>43798.5</v>
      </c>
      <c r="B2843" s="28">
        <v>43798.291666666664</v>
      </c>
      <c r="C2843">
        <v>34964545</v>
      </c>
      <c r="D2843" t="s">
        <v>233</v>
      </c>
      <c r="G2843" t="s">
        <v>234</v>
      </c>
      <c r="I2843">
        <v>20.350000000000001</v>
      </c>
      <c r="J2843">
        <v>20.792749000000001</v>
      </c>
      <c r="K2843">
        <v>2.8469000000000001E-2</v>
      </c>
      <c r="L2843">
        <v>0.41594700000000001</v>
      </c>
      <c r="M2843" t="b">
        <v>1</v>
      </c>
      <c r="N2843">
        <v>1</v>
      </c>
    </row>
    <row r="2844" spans="1:14">
      <c r="A2844" s="28">
        <v>43798.541666666664</v>
      </c>
      <c r="B2844" s="28">
        <v>43798.333333333336</v>
      </c>
      <c r="C2844">
        <v>34964545</v>
      </c>
      <c r="D2844" t="s">
        <v>233</v>
      </c>
      <c r="G2844" t="s">
        <v>234</v>
      </c>
      <c r="I2844">
        <v>19.93</v>
      </c>
      <c r="J2844">
        <v>20.313134000000002</v>
      </c>
      <c r="K2844">
        <v>1.7163999999999999E-2</v>
      </c>
      <c r="L2844">
        <v>0.36680400000000002</v>
      </c>
      <c r="M2844" t="b">
        <v>1</v>
      </c>
      <c r="N2844">
        <v>1</v>
      </c>
    </row>
    <row r="2845" spans="1:14">
      <c r="A2845" s="28">
        <v>43798.583333333336</v>
      </c>
      <c r="B2845" s="28">
        <v>43798.375</v>
      </c>
      <c r="C2845">
        <v>34964545</v>
      </c>
      <c r="D2845" t="s">
        <v>233</v>
      </c>
      <c r="G2845" t="s">
        <v>234</v>
      </c>
      <c r="I2845">
        <v>19.29</v>
      </c>
      <c r="J2845">
        <v>19.604960999999999</v>
      </c>
      <c r="K2845">
        <v>6.9473999999999994E-2</v>
      </c>
      <c r="L2845">
        <v>0.25048700000000002</v>
      </c>
      <c r="M2845" t="b">
        <v>1</v>
      </c>
      <c r="N2845">
        <v>1</v>
      </c>
    </row>
    <row r="2846" spans="1:14">
      <c r="A2846" s="28">
        <v>43798.625</v>
      </c>
      <c r="B2846" s="28">
        <v>43798.416666666664</v>
      </c>
      <c r="C2846">
        <v>34964545</v>
      </c>
      <c r="D2846" t="s">
        <v>233</v>
      </c>
      <c r="G2846" t="s">
        <v>234</v>
      </c>
      <c r="I2846">
        <v>19.739999999999998</v>
      </c>
      <c r="J2846">
        <v>19.912015</v>
      </c>
      <c r="K2846">
        <v>2.5888999999999999E-2</v>
      </c>
      <c r="L2846">
        <v>0.15112700000000001</v>
      </c>
      <c r="M2846" t="b">
        <v>1</v>
      </c>
      <c r="N2846">
        <v>1</v>
      </c>
    </row>
    <row r="2847" spans="1:14">
      <c r="A2847" s="28">
        <v>43798.666666666664</v>
      </c>
      <c r="B2847" s="28">
        <v>43798.458333333336</v>
      </c>
      <c r="C2847">
        <v>34964545</v>
      </c>
      <c r="D2847" t="s">
        <v>233</v>
      </c>
      <c r="G2847" t="s">
        <v>234</v>
      </c>
      <c r="I2847">
        <v>19.84</v>
      </c>
      <c r="J2847">
        <v>19.916841999999999</v>
      </c>
      <c r="K2847">
        <v>4.1660000000000004E-3</v>
      </c>
      <c r="L2847">
        <v>7.2676000000000004E-2</v>
      </c>
      <c r="M2847" t="b">
        <v>1</v>
      </c>
      <c r="N2847">
        <v>1</v>
      </c>
    </row>
    <row r="2848" spans="1:14">
      <c r="A2848" s="28">
        <v>43798.708333333336</v>
      </c>
      <c r="B2848" s="28">
        <v>43798.5</v>
      </c>
      <c r="C2848">
        <v>34964545</v>
      </c>
      <c r="D2848" t="s">
        <v>233</v>
      </c>
      <c r="G2848" t="s">
        <v>234</v>
      </c>
      <c r="I2848">
        <v>19.12</v>
      </c>
      <c r="J2848">
        <v>19.166772000000002</v>
      </c>
      <c r="K2848">
        <v>0</v>
      </c>
      <c r="L2848">
        <v>4.8438000000000002E-2</v>
      </c>
      <c r="M2848" t="b">
        <v>1</v>
      </c>
      <c r="N2848">
        <v>1</v>
      </c>
    </row>
    <row r="2849" spans="1:14">
      <c r="A2849" s="28">
        <v>43798.75</v>
      </c>
      <c r="B2849" s="28">
        <v>43798.541666666664</v>
      </c>
      <c r="C2849">
        <v>34964545</v>
      </c>
      <c r="D2849" t="s">
        <v>233</v>
      </c>
      <c r="G2849" t="s">
        <v>234</v>
      </c>
      <c r="I2849">
        <v>18.71</v>
      </c>
      <c r="J2849">
        <v>18.711233</v>
      </c>
      <c r="K2849">
        <v>0</v>
      </c>
      <c r="L2849">
        <v>3.7330000000000002E-3</v>
      </c>
      <c r="M2849" t="b">
        <v>1</v>
      </c>
      <c r="N2849">
        <v>1</v>
      </c>
    </row>
    <row r="2850" spans="1:14">
      <c r="A2850" s="28">
        <v>43798.791666666664</v>
      </c>
      <c r="B2850" s="28">
        <v>43798.583333333336</v>
      </c>
      <c r="C2850">
        <v>34964545</v>
      </c>
      <c r="D2850" t="s">
        <v>233</v>
      </c>
      <c r="G2850" t="s">
        <v>234</v>
      </c>
      <c r="I2850">
        <v>18.73</v>
      </c>
      <c r="J2850">
        <v>18.728216</v>
      </c>
      <c r="K2850">
        <v>0</v>
      </c>
      <c r="L2850">
        <v>-1.17E-4</v>
      </c>
      <c r="M2850" t="b">
        <v>1</v>
      </c>
      <c r="N2850">
        <v>1</v>
      </c>
    </row>
    <row r="2851" spans="1:14">
      <c r="A2851" s="28">
        <v>43798.833333333336</v>
      </c>
      <c r="B2851" s="28">
        <v>43798.625</v>
      </c>
      <c r="C2851">
        <v>34964545</v>
      </c>
      <c r="D2851" t="s">
        <v>233</v>
      </c>
      <c r="G2851" t="s">
        <v>234</v>
      </c>
      <c r="I2851">
        <v>19.809999999999999</v>
      </c>
      <c r="J2851">
        <v>19.851700000000001</v>
      </c>
      <c r="K2851">
        <v>2.134E-3</v>
      </c>
      <c r="L2851">
        <v>4.2899E-2</v>
      </c>
      <c r="M2851" t="b">
        <v>1</v>
      </c>
      <c r="N2851">
        <v>1</v>
      </c>
    </row>
    <row r="2852" spans="1:14">
      <c r="A2852" s="28">
        <v>43798.875</v>
      </c>
      <c r="B2852" s="28">
        <v>43798.666666666664</v>
      </c>
      <c r="C2852">
        <v>34964545</v>
      </c>
      <c r="D2852" t="s">
        <v>233</v>
      </c>
      <c r="G2852" t="s">
        <v>234</v>
      </c>
      <c r="I2852">
        <v>24.3</v>
      </c>
      <c r="J2852">
        <v>24.470419</v>
      </c>
      <c r="K2852">
        <v>2.8551E-2</v>
      </c>
      <c r="L2852">
        <v>0.14186699999999999</v>
      </c>
      <c r="M2852" t="b">
        <v>1</v>
      </c>
      <c r="N2852">
        <v>1</v>
      </c>
    </row>
    <row r="2853" spans="1:14">
      <c r="A2853" s="28">
        <v>43798.916666666664</v>
      </c>
      <c r="B2853" s="28">
        <v>43798.708333333336</v>
      </c>
      <c r="C2853">
        <v>34964545</v>
      </c>
      <c r="D2853" t="s">
        <v>233</v>
      </c>
      <c r="G2853" t="s">
        <v>234</v>
      </c>
      <c r="I2853">
        <v>24.8</v>
      </c>
      <c r="J2853">
        <v>25.071883</v>
      </c>
      <c r="K2853">
        <v>0.133519</v>
      </c>
      <c r="L2853">
        <v>0.14252999999999999</v>
      </c>
      <c r="M2853" t="b">
        <v>1</v>
      </c>
      <c r="N2853">
        <v>1</v>
      </c>
    </row>
    <row r="2854" spans="1:14">
      <c r="A2854" s="28">
        <v>43798.958333333336</v>
      </c>
      <c r="B2854" s="28">
        <v>43798.75</v>
      </c>
      <c r="C2854">
        <v>34964545</v>
      </c>
      <c r="D2854" t="s">
        <v>233</v>
      </c>
      <c r="G2854" t="s">
        <v>234</v>
      </c>
      <c r="I2854">
        <v>22.06</v>
      </c>
      <c r="J2854">
        <v>22.281898000000002</v>
      </c>
      <c r="K2854">
        <v>4.6678999999999998E-2</v>
      </c>
      <c r="L2854">
        <v>0.17188500000000001</v>
      </c>
      <c r="M2854" t="b">
        <v>1</v>
      </c>
      <c r="N2854">
        <v>1</v>
      </c>
    </row>
    <row r="2855" spans="1:14">
      <c r="A2855" s="28">
        <v>43799</v>
      </c>
      <c r="B2855" s="28">
        <v>43798.791666666664</v>
      </c>
      <c r="C2855">
        <v>34964545</v>
      </c>
      <c r="D2855" t="s">
        <v>233</v>
      </c>
      <c r="G2855" t="s">
        <v>234</v>
      </c>
      <c r="I2855">
        <v>21.01</v>
      </c>
      <c r="J2855">
        <v>21.220327000000001</v>
      </c>
      <c r="K2855">
        <v>3.3466000000000003E-2</v>
      </c>
      <c r="L2855">
        <v>0.17519499999999999</v>
      </c>
      <c r="M2855" t="b">
        <v>1</v>
      </c>
      <c r="N2855">
        <v>1</v>
      </c>
    </row>
    <row r="2856" spans="1:14">
      <c r="A2856" s="28">
        <v>43799.041666666664</v>
      </c>
      <c r="B2856" s="28">
        <v>43798.833333333336</v>
      </c>
      <c r="C2856">
        <v>34964545</v>
      </c>
      <c r="D2856" t="s">
        <v>233</v>
      </c>
      <c r="G2856" t="s">
        <v>234</v>
      </c>
      <c r="I2856">
        <v>22.13</v>
      </c>
      <c r="J2856">
        <v>22.389502</v>
      </c>
      <c r="K2856">
        <v>5.8011E-2</v>
      </c>
      <c r="L2856">
        <v>0.20565800000000001</v>
      </c>
      <c r="M2856" t="b">
        <v>1</v>
      </c>
      <c r="N2856">
        <v>1</v>
      </c>
    </row>
    <row r="2857" spans="1:14">
      <c r="A2857" s="28">
        <v>43799.083333333336</v>
      </c>
      <c r="B2857" s="28">
        <v>43798.875</v>
      </c>
      <c r="C2857">
        <v>34964545</v>
      </c>
      <c r="D2857" t="s">
        <v>233</v>
      </c>
      <c r="G2857" t="s">
        <v>234</v>
      </c>
      <c r="I2857">
        <v>19.66</v>
      </c>
      <c r="J2857">
        <v>19.859988000000001</v>
      </c>
      <c r="K2857">
        <v>1.7509E-2</v>
      </c>
      <c r="L2857">
        <v>0.180812</v>
      </c>
      <c r="M2857" t="b">
        <v>1</v>
      </c>
      <c r="N2857">
        <v>1</v>
      </c>
    </row>
    <row r="2858" spans="1:14">
      <c r="A2858" s="28">
        <v>43799.125</v>
      </c>
      <c r="B2858" s="28">
        <v>43798.916666666664</v>
      </c>
      <c r="C2858">
        <v>34964545</v>
      </c>
      <c r="D2858" t="s">
        <v>233</v>
      </c>
      <c r="G2858" t="s">
        <v>234</v>
      </c>
      <c r="I2858">
        <v>18.41</v>
      </c>
      <c r="J2858">
        <v>18.616748999999999</v>
      </c>
      <c r="K2858">
        <v>4.1669999999999997E-3</v>
      </c>
      <c r="L2858">
        <v>0.20424900000000001</v>
      </c>
      <c r="M2858" t="b">
        <v>1</v>
      </c>
      <c r="N2858">
        <v>1</v>
      </c>
    </row>
    <row r="2859" spans="1:14">
      <c r="A2859" s="28">
        <v>43799.166666666664</v>
      </c>
      <c r="B2859" s="28">
        <v>43798.958333333336</v>
      </c>
      <c r="C2859">
        <v>34964545</v>
      </c>
      <c r="D2859" t="s">
        <v>233</v>
      </c>
      <c r="G2859" t="s">
        <v>234</v>
      </c>
      <c r="I2859">
        <v>16.77</v>
      </c>
      <c r="J2859">
        <v>16.952760000000001</v>
      </c>
      <c r="K2859">
        <v>0</v>
      </c>
      <c r="L2859">
        <v>0.18276000000000001</v>
      </c>
      <c r="M2859" t="b">
        <v>1</v>
      </c>
      <c r="N2859">
        <v>1</v>
      </c>
    </row>
    <row r="2860" spans="1:14">
      <c r="A2860" s="28">
        <v>43799.208333333336</v>
      </c>
      <c r="B2860" s="28">
        <v>43799</v>
      </c>
      <c r="C2860">
        <v>34964545</v>
      </c>
      <c r="D2860" t="s">
        <v>233</v>
      </c>
      <c r="G2860" t="s">
        <v>234</v>
      </c>
      <c r="I2860">
        <v>16.399999999999999</v>
      </c>
      <c r="J2860">
        <v>16.590958000000001</v>
      </c>
      <c r="K2860">
        <v>0</v>
      </c>
      <c r="L2860">
        <v>0.18845799999999999</v>
      </c>
      <c r="M2860" t="b">
        <v>1</v>
      </c>
      <c r="N2860">
        <v>1</v>
      </c>
    </row>
    <row r="2861" spans="1:14">
      <c r="A2861" s="28">
        <v>43799.25</v>
      </c>
      <c r="B2861" s="28">
        <v>43799.041666666664</v>
      </c>
      <c r="C2861">
        <v>34964545</v>
      </c>
      <c r="D2861" t="s">
        <v>233</v>
      </c>
      <c r="G2861" t="s">
        <v>234</v>
      </c>
      <c r="I2861">
        <v>15.93</v>
      </c>
      <c r="J2861">
        <v>16.111708</v>
      </c>
      <c r="K2861">
        <v>3.333E-3</v>
      </c>
      <c r="L2861">
        <v>0.175875</v>
      </c>
      <c r="M2861" t="b">
        <v>1</v>
      </c>
      <c r="N2861">
        <v>1</v>
      </c>
    </row>
    <row r="2862" spans="1:14">
      <c r="A2862" s="28">
        <v>43799.291666666664</v>
      </c>
      <c r="B2862" s="28">
        <v>43799.083333333336</v>
      </c>
      <c r="C2862">
        <v>34964545</v>
      </c>
      <c r="D2862" t="s">
        <v>233</v>
      </c>
      <c r="G2862" t="s">
        <v>234</v>
      </c>
      <c r="I2862">
        <v>17.13</v>
      </c>
      <c r="J2862">
        <v>17.409526</v>
      </c>
      <c r="K2862">
        <v>1.7756999999999998E-2</v>
      </c>
      <c r="L2862">
        <v>0.258436</v>
      </c>
      <c r="M2862" t="b">
        <v>1</v>
      </c>
      <c r="N2862">
        <v>1</v>
      </c>
    </row>
    <row r="2863" spans="1:14">
      <c r="A2863" s="28">
        <v>43799.333333333336</v>
      </c>
      <c r="B2863" s="28">
        <v>43799.125</v>
      </c>
      <c r="C2863">
        <v>34964545</v>
      </c>
      <c r="D2863" t="s">
        <v>233</v>
      </c>
      <c r="G2863" t="s">
        <v>234</v>
      </c>
      <c r="I2863">
        <v>16.48</v>
      </c>
      <c r="J2863">
        <v>16.762886999999999</v>
      </c>
      <c r="K2863">
        <v>5.0000000000000001E-3</v>
      </c>
      <c r="L2863">
        <v>0.27538699999999999</v>
      </c>
      <c r="M2863" t="b">
        <v>1</v>
      </c>
      <c r="N2863">
        <v>1</v>
      </c>
    </row>
    <row r="2864" spans="1:14">
      <c r="A2864" s="28">
        <v>43799.375</v>
      </c>
      <c r="B2864" s="28">
        <v>43799.166666666664</v>
      </c>
      <c r="C2864">
        <v>34964545</v>
      </c>
      <c r="D2864" t="s">
        <v>233</v>
      </c>
      <c r="G2864" t="s">
        <v>234</v>
      </c>
      <c r="I2864">
        <v>16.010000000000002</v>
      </c>
      <c r="J2864">
        <v>16.253762999999999</v>
      </c>
      <c r="K2864">
        <v>2.5000000000000001E-3</v>
      </c>
      <c r="L2864">
        <v>0.240429</v>
      </c>
      <c r="M2864" t="b">
        <v>1</v>
      </c>
      <c r="N2864">
        <v>1</v>
      </c>
    </row>
    <row r="2865" spans="1:14">
      <c r="A2865" s="28">
        <v>43799.416666666664</v>
      </c>
      <c r="B2865" s="28">
        <v>43799.208333333336</v>
      </c>
      <c r="C2865">
        <v>34964545</v>
      </c>
      <c r="D2865" t="s">
        <v>233</v>
      </c>
      <c r="G2865" t="s">
        <v>234</v>
      </c>
      <c r="I2865">
        <v>15.49</v>
      </c>
      <c r="J2865">
        <v>16.040303999999999</v>
      </c>
      <c r="K2865">
        <v>0.38270999999999999</v>
      </c>
      <c r="L2865">
        <v>0.16592699999999999</v>
      </c>
      <c r="M2865" t="b">
        <v>1</v>
      </c>
      <c r="N2865">
        <v>1</v>
      </c>
    </row>
    <row r="2866" spans="1:14">
      <c r="A2866" s="28">
        <v>43799.458333333336</v>
      </c>
      <c r="B2866" s="28">
        <v>43799.25</v>
      </c>
      <c r="C2866">
        <v>34964545</v>
      </c>
      <c r="D2866" t="s">
        <v>233</v>
      </c>
      <c r="G2866" t="s">
        <v>234</v>
      </c>
      <c r="I2866">
        <v>17.5</v>
      </c>
      <c r="J2866">
        <v>17.802022000000001</v>
      </c>
      <c r="K2866">
        <v>0.11304500000000001</v>
      </c>
      <c r="L2866">
        <v>0.185644</v>
      </c>
      <c r="M2866" t="b">
        <v>1</v>
      </c>
      <c r="N2866">
        <v>1</v>
      </c>
    </row>
    <row r="2867" spans="1:14">
      <c r="A2867" s="28">
        <v>43799.5</v>
      </c>
      <c r="B2867" s="28">
        <v>43799.291666666664</v>
      </c>
      <c r="C2867">
        <v>34964545</v>
      </c>
      <c r="D2867" t="s">
        <v>233</v>
      </c>
      <c r="G2867" t="s">
        <v>234</v>
      </c>
      <c r="I2867">
        <v>18.989999999999998</v>
      </c>
      <c r="J2867">
        <v>19.431507</v>
      </c>
      <c r="K2867">
        <v>0.205955</v>
      </c>
      <c r="L2867">
        <v>0.24055299999999999</v>
      </c>
      <c r="M2867" t="b">
        <v>1</v>
      </c>
      <c r="N2867">
        <v>1</v>
      </c>
    </row>
    <row r="2868" spans="1:14">
      <c r="A2868" s="28">
        <v>43799.541666666664</v>
      </c>
      <c r="B2868" s="28">
        <v>43799.333333333336</v>
      </c>
      <c r="C2868">
        <v>34964545</v>
      </c>
      <c r="D2868" t="s">
        <v>233</v>
      </c>
      <c r="G2868" t="s">
        <v>234</v>
      </c>
      <c r="I2868">
        <v>20.190000000000001</v>
      </c>
      <c r="J2868">
        <v>20.831403999999999</v>
      </c>
      <c r="K2868">
        <v>0.336561</v>
      </c>
      <c r="L2868">
        <v>0.30984299999999998</v>
      </c>
      <c r="M2868" t="b">
        <v>1</v>
      </c>
      <c r="N2868">
        <v>1</v>
      </c>
    </row>
    <row r="2869" spans="1:14">
      <c r="A2869" s="28">
        <v>43799.583333333336</v>
      </c>
      <c r="B2869" s="28">
        <v>43799.375</v>
      </c>
      <c r="C2869">
        <v>34964545</v>
      </c>
      <c r="D2869" t="s">
        <v>233</v>
      </c>
      <c r="G2869" t="s">
        <v>234</v>
      </c>
      <c r="I2869">
        <v>20.32</v>
      </c>
      <c r="J2869">
        <v>21.175449</v>
      </c>
      <c r="K2869">
        <v>0.49513200000000002</v>
      </c>
      <c r="L2869">
        <v>0.35948400000000003</v>
      </c>
      <c r="M2869" t="b">
        <v>1</v>
      </c>
      <c r="N2869">
        <v>1</v>
      </c>
    </row>
    <row r="2870" spans="1:14">
      <c r="A2870" s="28">
        <v>43799.625</v>
      </c>
      <c r="B2870" s="28">
        <v>43799.416666666664</v>
      </c>
      <c r="C2870">
        <v>34964545</v>
      </c>
      <c r="D2870" t="s">
        <v>233</v>
      </c>
      <c r="G2870" t="s">
        <v>234</v>
      </c>
      <c r="I2870">
        <v>19.149999999999999</v>
      </c>
      <c r="J2870">
        <v>19.814796999999999</v>
      </c>
      <c r="K2870">
        <v>0.29336200000000001</v>
      </c>
      <c r="L2870">
        <v>0.36810100000000001</v>
      </c>
      <c r="M2870" t="b">
        <v>1</v>
      </c>
      <c r="N2870">
        <v>1</v>
      </c>
    </row>
    <row r="2871" spans="1:14">
      <c r="A2871" s="28">
        <v>43799.666666666664</v>
      </c>
      <c r="B2871" s="28">
        <v>43799.458333333336</v>
      </c>
      <c r="C2871">
        <v>34964545</v>
      </c>
      <c r="D2871" t="s">
        <v>233</v>
      </c>
      <c r="G2871" t="s">
        <v>234</v>
      </c>
      <c r="I2871">
        <v>18.91</v>
      </c>
      <c r="J2871">
        <v>19.669319999999999</v>
      </c>
      <c r="K2871">
        <v>0.404225</v>
      </c>
      <c r="L2871">
        <v>0.35509499999999999</v>
      </c>
      <c r="M2871" t="b">
        <v>1</v>
      </c>
      <c r="N2871">
        <v>1</v>
      </c>
    </row>
    <row r="2872" spans="1:14">
      <c r="A2872" s="28">
        <v>43799.708333333336</v>
      </c>
      <c r="B2872" s="28">
        <v>43799.5</v>
      </c>
      <c r="C2872">
        <v>34964545</v>
      </c>
      <c r="D2872" t="s">
        <v>233</v>
      </c>
      <c r="G2872" t="s">
        <v>234</v>
      </c>
      <c r="I2872">
        <v>18.41</v>
      </c>
      <c r="J2872">
        <v>19.149992999999998</v>
      </c>
      <c r="K2872">
        <v>0.41237099999999999</v>
      </c>
      <c r="L2872">
        <v>0.32428800000000002</v>
      </c>
      <c r="M2872" t="b">
        <v>1</v>
      </c>
      <c r="N2872">
        <v>1</v>
      </c>
    </row>
    <row r="2873" spans="1:14">
      <c r="A2873" s="28">
        <v>43799.75</v>
      </c>
      <c r="B2873" s="28">
        <v>43799.541666666664</v>
      </c>
      <c r="C2873">
        <v>34964545</v>
      </c>
      <c r="D2873" t="s">
        <v>233</v>
      </c>
      <c r="G2873" t="s">
        <v>234</v>
      </c>
      <c r="I2873">
        <v>18.14</v>
      </c>
      <c r="J2873">
        <v>18.962274000000001</v>
      </c>
      <c r="K2873">
        <v>0.50388500000000003</v>
      </c>
      <c r="L2873">
        <v>0.31588899999999998</v>
      </c>
      <c r="M2873" t="b">
        <v>1</v>
      </c>
      <c r="N2873">
        <v>1</v>
      </c>
    </row>
    <row r="2874" spans="1:14">
      <c r="A2874" s="28">
        <v>43799.791666666664</v>
      </c>
      <c r="B2874" s="28">
        <v>43799.583333333336</v>
      </c>
      <c r="C2874">
        <v>34964545</v>
      </c>
      <c r="D2874" t="s">
        <v>233</v>
      </c>
      <c r="G2874" t="s">
        <v>234</v>
      </c>
      <c r="I2874">
        <v>18.39</v>
      </c>
      <c r="J2874">
        <v>19.065574999999999</v>
      </c>
      <c r="K2874">
        <v>0.34756100000000001</v>
      </c>
      <c r="L2874">
        <v>0.33051399999999997</v>
      </c>
      <c r="M2874" t="b">
        <v>1</v>
      </c>
      <c r="N2874">
        <v>1</v>
      </c>
    </row>
    <row r="2875" spans="1:14">
      <c r="A2875" s="28">
        <v>43799.833333333336</v>
      </c>
      <c r="B2875" s="28">
        <v>43799.625</v>
      </c>
      <c r="C2875">
        <v>34964545</v>
      </c>
      <c r="D2875" t="s">
        <v>233</v>
      </c>
      <c r="G2875" t="s">
        <v>234</v>
      </c>
      <c r="I2875">
        <v>18.57</v>
      </c>
      <c r="J2875">
        <v>19.258392000000001</v>
      </c>
      <c r="K2875">
        <v>0.33357100000000001</v>
      </c>
      <c r="L2875">
        <v>0.35565400000000003</v>
      </c>
      <c r="M2875" t="b">
        <v>1</v>
      </c>
      <c r="N2875">
        <v>1</v>
      </c>
    </row>
    <row r="2876" spans="1:14">
      <c r="A2876" s="28">
        <v>43799.875</v>
      </c>
      <c r="B2876" s="28">
        <v>43799.666666666664</v>
      </c>
      <c r="C2876">
        <v>34964545</v>
      </c>
      <c r="D2876" t="s">
        <v>233</v>
      </c>
      <c r="G2876" t="s">
        <v>234</v>
      </c>
      <c r="I2876">
        <v>19.09</v>
      </c>
      <c r="J2876">
        <v>19.682071000000001</v>
      </c>
      <c r="K2876">
        <v>0.257359</v>
      </c>
      <c r="L2876">
        <v>0.33221200000000001</v>
      </c>
      <c r="M2876" t="b">
        <v>1</v>
      </c>
      <c r="N2876">
        <v>1</v>
      </c>
    </row>
    <row r="2877" spans="1:14">
      <c r="A2877" s="28">
        <v>43799.916666666664</v>
      </c>
      <c r="B2877" s="28">
        <v>43799.708333333336</v>
      </c>
      <c r="C2877">
        <v>34964545</v>
      </c>
      <c r="D2877" t="s">
        <v>233</v>
      </c>
      <c r="G2877" t="s">
        <v>234</v>
      </c>
      <c r="I2877">
        <v>20.46</v>
      </c>
      <c r="J2877">
        <v>20.971812</v>
      </c>
      <c r="K2877">
        <v>0.251691</v>
      </c>
      <c r="L2877">
        <v>0.265121</v>
      </c>
      <c r="M2877" t="b">
        <v>1</v>
      </c>
      <c r="N2877">
        <v>1</v>
      </c>
    </row>
    <row r="2878" spans="1:14">
      <c r="A2878" s="28">
        <v>43799.958333333336</v>
      </c>
      <c r="B2878" s="28">
        <v>43799.75</v>
      </c>
      <c r="C2878">
        <v>34964545</v>
      </c>
      <c r="D2878" t="s">
        <v>233</v>
      </c>
      <c r="G2878" t="s">
        <v>234</v>
      </c>
      <c r="I2878">
        <v>20.97</v>
      </c>
      <c r="J2878">
        <v>21.539054</v>
      </c>
      <c r="K2878">
        <v>0.27739799999999998</v>
      </c>
      <c r="L2878">
        <v>0.290823</v>
      </c>
      <c r="M2878" t="b">
        <v>1</v>
      </c>
      <c r="N2878">
        <v>1</v>
      </c>
    </row>
    <row r="2879" spans="1:14">
      <c r="A2879" s="28">
        <v>43800</v>
      </c>
      <c r="B2879" s="28">
        <v>43799.791666666664</v>
      </c>
      <c r="C2879">
        <v>34964545</v>
      </c>
      <c r="D2879" t="s">
        <v>233</v>
      </c>
      <c r="G2879" t="s">
        <v>234</v>
      </c>
      <c r="I2879">
        <v>20.41</v>
      </c>
      <c r="J2879">
        <v>20.883078999999999</v>
      </c>
      <c r="K2879">
        <v>0.13596900000000001</v>
      </c>
      <c r="L2879">
        <v>0.33794299999999999</v>
      </c>
      <c r="M2879" t="b">
        <v>1</v>
      </c>
      <c r="N2879">
        <v>1</v>
      </c>
    </row>
    <row r="2880" spans="1:14">
      <c r="A2880" s="28">
        <v>43800.041666666664</v>
      </c>
      <c r="B2880" s="28">
        <v>43799.833333333336</v>
      </c>
      <c r="C2880">
        <v>34964545</v>
      </c>
      <c r="D2880" t="s">
        <v>233</v>
      </c>
      <c r="G2880" t="s">
        <v>234</v>
      </c>
      <c r="I2880">
        <v>20.67</v>
      </c>
      <c r="J2880">
        <v>21.038139999999999</v>
      </c>
      <c r="K2880">
        <v>4.1570000000000001E-3</v>
      </c>
      <c r="L2880">
        <v>0.35981600000000002</v>
      </c>
      <c r="M2880" t="b">
        <v>1</v>
      </c>
      <c r="N2880">
        <v>1</v>
      </c>
    </row>
    <row r="2881" spans="1:14">
      <c r="A2881" s="28">
        <v>43800.083333333336</v>
      </c>
      <c r="B2881" s="28">
        <v>43799.875</v>
      </c>
      <c r="C2881">
        <v>34964545</v>
      </c>
      <c r="D2881" t="s">
        <v>233</v>
      </c>
      <c r="G2881" t="s">
        <v>234</v>
      </c>
      <c r="I2881">
        <v>19.82</v>
      </c>
      <c r="J2881">
        <v>20.157318</v>
      </c>
      <c r="K2881">
        <v>5.0000000000000001E-3</v>
      </c>
      <c r="L2881">
        <v>0.33731800000000001</v>
      </c>
      <c r="M2881" t="b">
        <v>1</v>
      </c>
      <c r="N2881">
        <v>1</v>
      </c>
    </row>
    <row r="2882" spans="1:14">
      <c r="A2882" s="28">
        <v>43800.125</v>
      </c>
      <c r="B2882" s="28">
        <v>43799.916666666664</v>
      </c>
      <c r="C2882">
        <v>34964545</v>
      </c>
      <c r="D2882" t="s">
        <v>233</v>
      </c>
      <c r="G2882" t="s">
        <v>234</v>
      </c>
      <c r="I2882">
        <v>19.96</v>
      </c>
      <c r="J2882">
        <v>20.301694999999999</v>
      </c>
      <c r="K2882">
        <v>0</v>
      </c>
      <c r="L2882">
        <v>0.34169500000000003</v>
      </c>
      <c r="M2882" t="b">
        <v>1</v>
      </c>
      <c r="N2882">
        <v>1</v>
      </c>
    </row>
    <row r="2883" spans="1:14">
      <c r="A2883" s="28">
        <v>43800.166666666664</v>
      </c>
      <c r="B2883" s="28">
        <v>43799.958333333336</v>
      </c>
      <c r="C2883">
        <v>34964545</v>
      </c>
      <c r="D2883" t="s">
        <v>233</v>
      </c>
      <c r="G2883" t="s">
        <v>234</v>
      </c>
      <c r="I2883">
        <v>18.52</v>
      </c>
      <c r="J2883">
        <v>18.814636</v>
      </c>
      <c r="K2883">
        <v>0</v>
      </c>
      <c r="L2883">
        <v>0.29046899999999998</v>
      </c>
      <c r="M2883" t="b">
        <v>1</v>
      </c>
      <c r="N2883">
        <v>1</v>
      </c>
    </row>
    <row r="2884" spans="1:14">
      <c r="A2884" s="28">
        <v>43800.208333333336</v>
      </c>
      <c r="B2884" s="28">
        <v>43800</v>
      </c>
      <c r="C2884">
        <v>34964545</v>
      </c>
      <c r="D2884" t="s">
        <v>233</v>
      </c>
      <c r="G2884" t="s">
        <v>234</v>
      </c>
      <c r="I2884">
        <v>17.97</v>
      </c>
      <c r="J2884">
        <v>18.279896000000001</v>
      </c>
      <c r="K2884">
        <v>0</v>
      </c>
      <c r="L2884">
        <v>0.31322899999999998</v>
      </c>
      <c r="M2884" t="b">
        <v>1</v>
      </c>
      <c r="N2884">
        <v>1</v>
      </c>
    </row>
    <row r="2885" spans="1:14">
      <c r="A2885" s="28">
        <v>43800.25</v>
      </c>
      <c r="B2885" s="28">
        <v>43800.041666666664</v>
      </c>
      <c r="C2885">
        <v>34964545</v>
      </c>
      <c r="D2885" t="s">
        <v>233</v>
      </c>
      <c r="G2885" t="s">
        <v>234</v>
      </c>
      <c r="I2885">
        <v>17.45</v>
      </c>
      <c r="J2885">
        <v>17.753845999999999</v>
      </c>
      <c r="K2885">
        <v>0</v>
      </c>
      <c r="L2885">
        <v>0.30717899999999998</v>
      </c>
      <c r="M2885" t="b">
        <v>1</v>
      </c>
      <c r="N2885">
        <v>1</v>
      </c>
    </row>
    <row r="2886" spans="1:14">
      <c r="A2886" s="28">
        <v>43800.291666666664</v>
      </c>
      <c r="B2886" s="28">
        <v>43800.083333333336</v>
      </c>
      <c r="C2886">
        <v>34964545</v>
      </c>
      <c r="D2886" t="s">
        <v>233</v>
      </c>
      <c r="G2886" t="s">
        <v>234</v>
      </c>
      <c r="I2886">
        <v>17.54</v>
      </c>
      <c r="J2886">
        <v>18.189969000000001</v>
      </c>
      <c r="K2886">
        <v>0.30940200000000001</v>
      </c>
      <c r="L2886">
        <v>0.34056700000000001</v>
      </c>
      <c r="M2886" t="b">
        <v>1</v>
      </c>
      <c r="N2886">
        <v>1</v>
      </c>
    </row>
    <row r="2887" spans="1:14">
      <c r="A2887" s="28">
        <v>43800.333333333336</v>
      </c>
      <c r="B2887" s="28">
        <v>43800.125</v>
      </c>
      <c r="C2887">
        <v>34964545</v>
      </c>
      <c r="D2887" t="s">
        <v>233</v>
      </c>
      <c r="G2887" t="s">
        <v>234</v>
      </c>
      <c r="I2887">
        <v>16.239999999999998</v>
      </c>
      <c r="J2887">
        <v>17.024894</v>
      </c>
      <c r="K2887">
        <v>0.45495999999999998</v>
      </c>
      <c r="L2887">
        <v>0.33243499999999998</v>
      </c>
      <c r="M2887" t="b">
        <v>1</v>
      </c>
      <c r="N2887">
        <v>1</v>
      </c>
    </row>
    <row r="2888" spans="1:14">
      <c r="A2888" s="28">
        <v>43800.375</v>
      </c>
      <c r="B2888" s="28">
        <v>43800.166666666664</v>
      </c>
      <c r="C2888">
        <v>34964545</v>
      </c>
      <c r="D2888" t="s">
        <v>233</v>
      </c>
      <c r="G2888" t="s">
        <v>234</v>
      </c>
      <c r="I2888">
        <v>16.010000000000002</v>
      </c>
      <c r="J2888">
        <v>16.879035999999999</v>
      </c>
      <c r="K2888">
        <v>0.56312499999999999</v>
      </c>
      <c r="L2888">
        <v>0.30924400000000002</v>
      </c>
      <c r="M2888" t="b">
        <v>1</v>
      </c>
      <c r="N2888">
        <v>1</v>
      </c>
    </row>
    <row r="2889" spans="1:14">
      <c r="A2889" s="28">
        <v>43800.416666666664</v>
      </c>
      <c r="B2889" s="28">
        <v>43800.208333333336</v>
      </c>
      <c r="C2889">
        <v>34964545</v>
      </c>
      <c r="D2889" t="s">
        <v>233</v>
      </c>
      <c r="G2889" t="s">
        <v>234</v>
      </c>
      <c r="I2889">
        <v>16.22</v>
      </c>
      <c r="J2889">
        <v>16.565753000000001</v>
      </c>
      <c r="K2889">
        <v>4.2187000000000002E-2</v>
      </c>
      <c r="L2889">
        <v>0.30523299999999998</v>
      </c>
      <c r="M2889" t="b">
        <v>1</v>
      </c>
      <c r="N2889">
        <v>1</v>
      </c>
    </row>
    <row r="2890" spans="1:14">
      <c r="A2890" s="28">
        <v>43800.458333333336</v>
      </c>
      <c r="B2890" s="28">
        <v>43800.25</v>
      </c>
      <c r="C2890">
        <v>34964545</v>
      </c>
      <c r="D2890" t="s">
        <v>233</v>
      </c>
      <c r="G2890" t="s">
        <v>234</v>
      </c>
      <c r="I2890">
        <v>16.28</v>
      </c>
      <c r="J2890">
        <v>16.549651999999998</v>
      </c>
      <c r="K2890">
        <v>0</v>
      </c>
      <c r="L2890">
        <v>0.26881899999999997</v>
      </c>
      <c r="M2890" t="b">
        <v>1</v>
      </c>
      <c r="N2890">
        <v>1</v>
      </c>
    </row>
    <row r="2891" spans="1:14">
      <c r="A2891" s="28">
        <v>43800.5</v>
      </c>
      <c r="B2891" s="28">
        <v>43800.291666666664</v>
      </c>
      <c r="C2891">
        <v>34964545</v>
      </c>
      <c r="D2891" t="s">
        <v>233</v>
      </c>
      <c r="G2891" t="s">
        <v>234</v>
      </c>
      <c r="I2891">
        <v>17.350000000000001</v>
      </c>
      <c r="J2891">
        <v>17.622433999999998</v>
      </c>
      <c r="K2891">
        <v>0</v>
      </c>
      <c r="L2891">
        <v>0.27576699999999998</v>
      </c>
      <c r="M2891" t="b">
        <v>1</v>
      </c>
      <c r="N2891">
        <v>1</v>
      </c>
    </row>
    <row r="2892" spans="1:14">
      <c r="A2892" s="28">
        <v>43800.541666666664</v>
      </c>
      <c r="B2892" s="28">
        <v>43800.333333333336</v>
      </c>
      <c r="C2892">
        <v>34964545</v>
      </c>
      <c r="D2892" t="s">
        <v>233</v>
      </c>
      <c r="G2892" t="s">
        <v>234</v>
      </c>
      <c r="I2892">
        <v>18.66</v>
      </c>
      <c r="J2892">
        <v>18.952641</v>
      </c>
      <c r="K2892">
        <v>0</v>
      </c>
      <c r="L2892">
        <v>0.29347400000000001</v>
      </c>
      <c r="M2892" t="b">
        <v>1</v>
      </c>
      <c r="N2892">
        <v>1</v>
      </c>
    </row>
    <row r="2893" spans="1:14">
      <c r="A2893" s="28">
        <v>43800.583333333336</v>
      </c>
      <c r="B2893" s="28">
        <v>43800.375</v>
      </c>
      <c r="C2893">
        <v>34964545</v>
      </c>
      <c r="D2893" t="s">
        <v>233</v>
      </c>
      <c r="G2893" t="s">
        <v>234</v>
      </c>
      <c r="I2893">
        <v>20.010000000000002</v>
      </c>
      <c r="J2893">
        <v>20.336777999999999</v>
      </c>
      <c r="K2893">
        <v>0</v>
      </c>
      <c r="L2893">
        <v>0.32844400000000001</v>
      </c>
      <c r="M2893" t="b">
        <v>1</v>
      </c>
      <c r="N2893">
        <v>1</v>
      </c>
    </row>
    <row r="2894" spans="1:14">
      <c r="A2894" s="28">
        <v>43800.625</v>
      </c>
      <c r="B2894" s="28">
        <v>43800.416666666664</v>
      </c>
      <c r="C2894">
        <v>34964545</v>
      </c>
      <c r="D2894" t="s">
        <v>233</v>
      </c>
      <c r="G2894" t="s">
        <v>234</v>
      </c>
      <c r="I2894">
        <v>21.87</v>
      </c>
      <c r="J2894">
        <v>22.203946999999999</v>
      </c>
      <c r="K2894">
        <v>0</v>
      </c>
      <c r="L2894">
        <v>0.33811400000000003</v>
      </c>
      <c r="M2894" t="b">
        <v>1</v>
      </c>
      <c r="N2894">
        <v>1</v>
      </c>
    </row>
    <row r="2895" spans="1:14">
      <c r="A2895" s="28">
        <v>43800.666666666664</v>
      </c>
      <c r="B2895" s="28">
        <v>43800.458333333336</v>
      </c>
      <c r="C2895">
        <v>34964545</v>
      </c>
      <c r="D2895" t="s">
        <v>233</v>
      </c>
      <c r="G2895" t="s">
        <v>234</v>
      </c>
      <c r="I2895">
        <v>23.23</v>
      </c>
      <c r="J2895">
        <v>23.080003999999999</v>
      </c>
      <c r="K2895">
        <v>-0.38929999999999998</v>
      </c>
      <c r="L2895">
        <v>0.24430399999999999</v>
      </c>
      <c r="M2895" t="b">
        <v>1</v>
      </c>
      <c r="N2895">
        <v>1</v>
      </c>
    </row>
    <row r="2896" spans="1:14">
      <c r="A2896" s="28">
        <v>43800.708333333336</v>
      </c>
      <c r="B2896" s="28">
        <v>43800.5</v>
      </c>
      <c r="C2896">
        <v>34964545</v>
      </c>
      <c r="D2896" t="s">
        <v>233</v>
      </c>
      <c r="G2896" t="s">
        <v>234</v>
      </c>
      <c r="I2896">
        <v>23.5</v>
      </c>
      <c r="J2896">
        <v>23.250774</v>
      </c>
      <c r="K2896">
        <v>-0.4264</v>
      </c>
      <c r="L2896">
        <v>0.177174</v>
      </c>
      <c r="M2896" t="b">
        <v>1</v>
      </c>
      <c r="N2896">
        <v>1</v>
      </c>
    </row>
    <row r="2897" spans="1:14">
      <c r="A2897" s="28">
        <v>43800.75</v>
      </c>
      <c r="B2897" s="28">
        <v>43800.541666666664</v>
      </c>
      <c r="C2897">
        <v>34964545</v>
      </c>
      <c r="D2897" t="s">
        <v>233</v>
      </c>
      <c r="G2897" t="s">
        <v>234</v>
      </c>
      <c r="I2897">
        <v>22.7</v>
      </c>
      <c r="J2897">
        <v>22.479068000000002</v>
      </c>
      <c r="K2897">
        <v>-0.344113</v>
      </c>
      <c r="L2897">
        <v>0.122347</v>
      </c>
      <c r="M2897" t="b">
        <v>1</v>
      </c>
      <c r="N2897">
        <v>1</v>
      </c>
    </row>
    <row r="2898" spans="1:14">
      <c r="A2898" s="28">
        <v>43800.791666666664</v>
      </c>
      <c r="B2898" s="28">
        <v>43800.583333333336</v>
      </c>
      <c r="C2898">
        <v>34964545</v>
      </c>
      <c r="D2898" t="s">
        <v>233</v>
      </c>
      <c r="G2898" t="s">
        <v>234</v>
      </c>
      <c r="I2898">
        <v>21.08</v>
      </c>
      <c r="J2898">
        <v>21.023634999999999</v>
      </c>
      <c r="K2898">
        <v>-0.13564999999999999</v>
      </c>
      <c r="L2898">
        <v>8.0950999999999995E-2</v>
      </c>
      <c r="M2898" t="b">
        <v>1</v>
      </c>
      <c r="N2898">
        <v>1</v>
      </c>
    </row>
    <row r="2899" spans="1:14">
      <c r="A2899" s="28">
        <v>43800.833333333336</v>
      </c>
      <c r="B2899" s="28">
        <v>43800.625</v>
      </c>
      <c r="C2899">
        <v>34964545</v>
      </c>
      <c r="D2899" t="s">
        <v>233</v>
      </c>
      <c r="G2899" t="s">
        <v>234</v>
      </c>
      <c r="I2899">
        <v>21.43</v>
      </c>
      <c r="J2899">
        <v>21.45965</v>
      </c>
      <c r="K2899">
        <v>-4.0425000000000003E-2</v>
      </c>
      <c r="L2899">
        <v>7.5075000000000003E-2</v>
      </c>
      <c r="M2899" t="b">
        <v>1</v>
      </c>
      <c r="N2899">
        <v>1</v>
      </c>
    </row>
    <row r="2900" spans="1:14">
      <c r="A2900" s="28">
        <v>43800.875</v>
      </c>
      <c r="B2900" s="28">
        <v>43800.666666666664</v>
      </c>
      <c r="C2900">
        <v>34964545</v>
      </c>
      <c r="D2900" t="s">
        <v>233</v>
      </c>
      <c r="G2900" t="s">
        <v>234</v>
      </c>
      <c r="I2900">
        <v>24.28</v>
      </c>
      <c r="J2900">
        <v>23.228145999999999</v>
      </c>
      <c r="K2900">
        <v>-1.0709310000000001</v>
      </c>
      <c r="L2900">
        <v>1.9911000000000002E-2</v>
      </c>
      <c r="M2900" t="b">
        <v>1</v>
      </c>
      <c r="N2900">
        <v>1</v>
      </c>
    </row>
    <row r="2901" spans="1:14">
      <c r="A2901" s="28">
        <v>43800.916666666664</v>
      </c>
      <c r="B2901" s="28">
        <v>43800.708333333336</v>
      </c>
      <c r="C2901">
        <v>34964545</v>
      </c>
      <c r="D2901" t="s">
        <v>233</v>
      </c>
      <c r="G2901" t="s">
        <v>234</v>
      </c>
      <c r="I2901">
        <v>27.61</v>
      </c>
      <c r="J2901">
        <v>26.750402999999999</v>
      </c>
      <c r="K2901">
        <v>-0.88531599999999999</v>
      </c>
      <c r="L2901">
        <v>2.9052000000000001E-2</v>
      </c>
      <c r="M2901" t="b">
        <v>1</v>
      </c>
      <c r="N2901">
        <v>1</v>
      </c>
    </row>
    <row r="2902" spans="1:14">
      <c r="A2902" s="28">
        <v>43800.958333333336</v>
      </c>
      <c r="B2902" s="28">
        <v>43800.75</v>
      </c>
      <c r="C2902">
        <v>34964545</v>
      </c>
      <c r="D2902" t="s">
        <v>233</v>
      </c>
      <c r="G2902" t="s">
        <v>234</v>
      </c>
      <c r="I2902">
        <v>23.7</v>
      </c>
      <c r="J2902">
        <v>23.639627000000001</v>
      </c>
      <c r="K2902">
        <v>-0.106669</v>
      </c>
      <c r="L2902">
        <v>5.0463000000000001E-2</v>
      </c>
      <c r="M2902" t="b">
        <v>1</v>
      </c>
      <c r="N2902">
        <v>1</v>
      </c>
    </row>
    <row r="2903" spans="1:14">
      <c r="A2903" s="28">
        <v>43801</v>
      </c>
      <c r="B2903" s="28">
        <v>43800.791666666664</v>
      </c>
      <c r="C2903">
        <v>34964545</v>
      </c>
      <c r="D2903" t="s">
        <v>233</v>
      </c>
      <c r="G2903" t="s">
        <v>234</v>
      </c>
      <c r="I2903">
        <v>24.61</v>
      </c>
      <c r="J2903">
        <v>24.483764999999998</v>
      </c>
      <c r="K2903">
        <v>-0.22206999999999999</v>
      </c>
      <c r="L2903">
        <v>9.6668000000000004E-2</v>
      </c>
      <c r="M2903" t="b">
        <v>1</v>
      </c>
      <c r="N2903">
        <v>1</v>
      </c>
    </row>
    <row r="2904" spans="1:14">
      <c r="A2904" s="28">
        <v>43801.041666666664</v>
      </c>
      <c r="B2904" s="28">
        <v>43800.833333333336</v>
      </c>
      <c r="C2904">
        <v>34964545</v>
      </c>
      <c r="D2904" t="s">
        <v>233</v>
      </c>
      <c r="G2904" t="s">
        <v>234</v>
      </c>
      <c r="I2904">
        <v>22.31</v>
      </c>
      <c r="J2904">
        <v>22.508337000000001</v>
      </c>
      <c r="K2904">
        <v>-9.9999999999999995E-7</v>
      </c>
      <c r="L2904">
        <v>0.20333699999999999</v>
      </c>
      <c r="M2904" t="b">
        <v>1</v>
      </c>
      <c r="N2904">
        <v>1</v>
      </c>
    </row>
    <row r="2905" spans="1:14">
      <c r="A2905" s="28">
        <v>43801.083333333336</v>
      </c>
      <c r="B2905" s="28">
        <v>43800.875</v>
      </c>
      <c r="C2905">
        <v>34964545</v>
      </c>
      <c r="D2905" t="s">
        <v>233</v>
      </c>
      <c r="G2905" t="s">
        <v>234</v>
      </c>
      <c r="I2905">
        <v>19.64</v>
      </c>
      <c r="J2905">
        <v>19.832163999999999</v>
      </c>
      <c r="K2905">
        <v>0</v>
      </c>
      <c r="L2905">
        <v>0.19633100000000001</v>
      </c>
      <c r="M2905" t="b">
        <v>1</v>
      </c>
      <c r="N2905">
        <v>1</v>
      </c>
    </row>
    <row r="2906" spans="1:14">
      <c r="A2906" s="28">
        <v>43801.125</v>
      </c>
      <c r="B2906" s="28">
        <v>43800.916666666664</v>
      </c>
      <c r="C2906">
        <v>34964545</v>
      </c>
      <c r="D2906" t="s">
        <v>233</v>
      </c>
      <c r="G2906" t="s">
        <v>234</v>
      </c>
      <c r="I2906">
        <v>18.22</v>
      </c>
      <c r="J2906">
        <v>18.399777</v>
      </c>
      <c r="K2906">
        <v>0</v>
      </c>
      <c r="L2906">
        <v>0.184777</v>
      </c>
      <c r="M2906" t="b">
        <v>1</v>
      </c>
      <c r="N2906">
        <v>1</v>
      </c>
    </row>
    <row r="2907" spans="1:14">
      <c r="A2907" s="28">
        <v>43801.166666666664</v>
      </c>
      <c r="B2907" s="28">
        <v>43800.958333333336</v>
      </c>
      <c r="C2907">
        <v>34964545</v>
      </c>
      <c r="D2907" t="s">
        <v>233</v>
      </c>
      <c r="G2907" t="s">
        <v>234</v>
      </c>
      <c r="I2907">
        <v>16.809999999999999</v>
      </c>
      <c r="J2907">
        <v>16.974416999999999</v>
      </c>
      <c r="K2907">
        <v>0</v>
      </c>
      <c r="L2907">
        <v>0.16691700000000001</v>
      </c>
      <c r="M2907" t="b">
        <v>1</v>
      </c>
      <c r="N2907">
        <v>1</v>
      </c>
    </row>
    <row r="2908" spans="1:14">
      <c r="A2908" s="28">
        <v>43801.208333333336</v>
      </c>
      <c r="B2908" s="28">
        <v>43801</v>
      </c>
      <c r="C2908">
        <v>34964545</v>
      </c>
      <c r="D2908" t="s">
        <v>233</v>
      </c>
      <c r="G2908" t="s">
        <v>234</v>
      </c>
      <c r="I2908">
        <v>15.96</v>
      </c>
      <c r="J2908">
        <v>16.135936000000001</v>
      </c>
      <c r="K2908">
        <v>0</v>
      </c>
      <c r="L2908">
        <v>0.17343600000000001</v>
      </c>
      <c r="M2908" t="b">
        <v>1</v>
      </c>
      <c r="N2908">
        <v>1</v>
      </c>
    </row>
    <row r="2909" spans="1:14">
      <c r="A2909" s="28">
        <v>43801.25</v>
      </c>
      <c r="B2909" s="28">
        <v>43801.041666666664</v>
      </c>
      <c r="C2909">
        <v>34964545</v>
      </c>
      <c r="D2909" t="s">
        <v>233</v>
      </c>
      <c r="G2909" t="s">
        <v>234</v>
      </c>
      <c r="I2909">
        <v>15.76</v>
      </c>
      <c r="J2909">
        <v>15.926197</v>
      </c>
      <c r="K2909">
        <v>0</v>
      </c>
      <c r="L2909">
        <v>0.16703000000000001</v>
      </c>
      <c r="M2909" t="b">
        <v>1</v>
      </c>
      <c r="N2909">
        <v>1</v>
      </c>
    </row>
    <row r="2910" spans="1:14">
      <c r="A2910" s="28">
        <v>43801.291666666664</v>
      </c>
      <c r="B2910" s="28">
        <v>43801.083333333336</v>
      </c>
      <c r="C2910">
        <v>34964545</v>
      </c>
      <c r="D2910" t="s">
        <v>233</v>
      </c>
      <c r="G2910" t="s">
        <v>234</v>
      </c>
      <c r="I2910">
        <v>15.95</v>
      </c>
      <c r="J2910">
        <v>16.267282000000002</v>
      </c>
      <c r="K2910">
        <v>8.8896000000000003E-2</v>
      </c>
      <c r="L2910">
        <v>0.22922000000000001</v>
      </c>
      <c r="M2910" t="b">
        <v>1</v>
      </c>
      <c r="N2910">
        <v>1</v>
      </c>
    </row>
    <row r="2911" spans="1:14">
      <c r="A2911" s="28">
        <v>43801.333333333336</v>
      </c>
      <c r="B2911" s="28">
        <v>43801.125</v>
      </c>
      <c r="C2911">
        <v>34964545</v>
      </c>
      <c r="D2911" t="s">
        <v>233</v>
      </c>
      <c r="G2911" t="s">
        <v>234</v>
      </c>
      <c r="I2911">
        <v>15.49</v>
      </c>
      <c r="J2911">
        <v>15.817360000000001</v>
      </c>
      <c r="K2911">
        <v>0.12499</v>
      </c>
      <c r="L2911">
        <v>0.19986999999999999</v>
      </c>
      <c r="M2911" t="b">
        <v>1</v>
      </c>
      <c r="N2911">
        <v>1</v>
      </c>
    </row>
    <row r="2912" spans="1:14">
      <c r="A2912" s="28">
        <v>43801.375</v>
      </c>
      <c r="B2912" s="28">
        <v>43801.166666666664</v>
      </c>
      <c r="C2912">
        <v>34964545</v>
      </c>
      <c r="D2912" t="s">
        <v>233</v>
      </c>
      <c r="G2912" t="s">
        <v>234</v>
      </c>
      <c r="I2912">
        <v>15.56</v>
      </c>
      <c r="J2912">
        <v>15.768717000000001</v>
      </c>
      <c r="K2912">
        <v>2.1011999999999999E-2</v>
      </c>
      <c r="L2912">
        <v>0.19187199999999999</v>
      </c>
      <c r="M2912" t="b">
        <v>1</v>
      </c>
      <c r="N2912">
        <v>1</v>
      </c>
    </row>
    <row r="2913" spans="1:14">
      <c r="A2913" s="28">
        <v>43801.416666666664</v>
      </c>
      <c r="B2913" s="28">
        <v>43801.208333333336</v>
      </c>
      <c r="C2913">
        <v>34964545</v>
      </c>
      <c r="D2913" t="s">
        <v>233</v>
      </c>
      <c r="G2913" t="s">
        <v>234</v>
      </c>
      <c r="I2913">
        <v>17.920000000000002</v>
      </c>
      <c r="J2913">
        <v>19.452521999999998</v>
      </c>
      <c r="K2913">
        <v>1.0915520000000001</v>
      </c>
      <c r="L2913">
        <v>0.43680400000000003</v>
      </c>
      <c r="M2913" t="b">
        <v>1</v>
      </c>
      <c r="N2913">
        <v>1</v>
      </c>
    </row>
    <row r="2914" spans="1:14">
      <c r="A2914" s="28">
        <v>43801.458333333336</v>
      </c>
      <c r="B2914" s="28">
        <v>43801.25</v>
      </c>
      <c r="C2914">
        <v>34964545</v>
      </c>
      <c r="D2914" t="s">
        <v>233</v>
      </c>
      <c r="G2914" t="s">
        <v>234</v>
      </c>
      <c r="I2914">
        <v>21.61</v>
      </c>
      <c r="J2914">
        <v>23.860251999999999</v>
      </c>
      <c r="K2914">
        <v>1.526632</v>
      </c>
      <c r="L2914">
        <v>0.72362000000000004</v>
      </c>
      <c r="M2914" t="b">
        <v>1</v>
      </c>
      <c r="N2914">
        <v>1</v>
      </c>
    </row>
    <row r="2915" spans="1:14">
      <c r="A2915" s="28">
        <v>43801.5</v>
      </c>
      <c r="B2915" s="28">
        <v>43801.291666666664</v>
      </c>
      <c r="C2915">
        <v>34964545</v>
      </c>
      <c r="D2915" t="s">
        <v>233</v>
      </c>
      <c r="G2915" t="s">
        <v>234</v>
      </c>
      <c r="I2915">
        <v>27.93</v>
      </c>
      <c r="J2915">
        <v>33.928021000000001</v>
      </c>
      <c r="K2915">
        <v>5.1449699999999998</v>
      </c>
      <c r="L2915">
        <v>0.85804999999999998</v>
      </c>
      <c r="M2915" t="b">
        <v>1</v>
      </c>
      <c r="N2915">
        <v>1</v>
      </c>
    </row>
    <row r="2916" spans="1:14">
      <c r="A2916" s="28">
        <v>43801.541666666664</v>
      </c>
      <c r="B2916" s="28">
        <v>43801.333333333336</v>
      </c>
      <c r="C2916">
        <v>34964545</v>
      </c>
      <c r="D2916" t="s">
        <v>233</v>
      </c>
      <c r="G2916" t="s">
        <v>234</v>
      </c>
      <c r="I2916">
        <v>23.35</v>
      </c>
      <c r="J2916">
        <v>25.093070000000001</v>
      </c>
      <c r="K2916">
        <v>1.1437459999999999</v>
      </c>
      <c r="L2916">
        <v>0.59765699999999999</v>
      </c>
      <c r="M2916" t="b">
        <v>1</v>
      </c>
      <c r="N2916">
        <v>1</v>
      </c>
    </row>
    <row r="2917" spans="1:14">
      <c r="A2917" s="28">
        <v>43801.583333333336</v>
      </c>
      <c r="B2917" s="28">
        <v>43801.375</v>
      </c>
      <c r="C2917">
        <v>34964545</v>
      </c>
      <c r="D2917" t="s">
        <v>233</v>
      </c>
      <c r="G2917" t="s">
        <v>234</v>
      </c>
      <c r="I2917">
        <v>23.99</v>
      </c>
      <c r="J2917">
        <v>24.474640999999998</v>
      </c>
      <c r="K2917">
        <v>4.2502999999999999E-2</v>
      </c>
      <c r="L2917">
        <v>0.440471</v>
      </c>
      <c r="M2917" t="b">
        <v>1</v>
      </c>
      <c r="N2917">
        <v>1</v>
      </c>
    </row>
    <row r="2918" spans="1:14">
      <c r="A2918" s="28">
        <v>43801.625</v>
      </c>
      <c r="B2918" s="28">
        <v>43801.416666666664</v>
      </c>
      <c r="C2918">
        <v>34964545</v>
      </c>
      <c r="D2918" t="s">
        <v>233</v>
      </c>
      <c r="G2918" t="s">
        <v>234</v>
      </c>
      <c r="I2918">
        <v>23.98</v>
      </c>
      <c r="J2918">
        <v>24.25864</v>
      </c>
      <c r="K2918">
        <v>0</v>
      </c>
      <c r="L2918">
        <v>0.28197299999999997</v>
      </c>
      <c r="M2918" t="b">
        <v>1</v>
      </c>
      <c r="N2918">
        <v>1</v>
      </c>
    </row>
    <row r="2919" spans="1:14">
      <c r="A2919" s="28">
        <v>43801.666666666664</v>
      </c>
      <c r="B2919" s="28">
        <v>43801.458333333336</v>
      </c>
      <c r="C2919">
        <v>34964545</v>
      </c>
      <c r="D2919" t="s">
        <v>233</v>
      </c>
      <c r="G2919" t="s">
        <v>234</v>
      </c>
      <c r="I2919">
        <v>24.18</v>
      </c>
      <c r="J2919">
        <v>24.33595</v>
      </c>
      <c r="K2919">
        <v>-3.8370000000000001E-2</v>
      </c>
      <c r="L2919">
        <v>0.19015299999999999</v>
      </c>
      <c r="M2919" t="b">
        <v>1</v>
      </c>
      <c r="N2919">
        <v>1</v>
      </c>
    </row>
    <row r="2920" spans="1:14">
      <c r="A2920" s="28">
        <v>43801.708333333336</v>
      </c>
      <c r="B2920" s="28">
        <v>43801.5</v>
      </c>
      <c r="C2920">
        <v>34964545</v>
      </c>
      <c r="D2920" t="s">
        <v>233</v>
      </c>
      <c r="G2920" t="s">
        <v>234</v>
      </c>
      <c r="I2920">
        <v>25.72</v>
      </c>
      <c r="J2920">
        <v>25.914574000000002</v>
      </c>
      <c r="K2920">
        <v>0</v>
      </c>
      <c r="L2920">
        <v>0.197907</v>
      </c>
      <c r="M2920" t="b">
        <v>1</v>
      </c>
      <c r="N2920">
        <v>1</v>
      </c>
    </row>
    <row r="2921" spans="1:14">
      <c r="A2921" s="28">
        <v>43801.75</v>
      </c>
      <c r="B2921" s="28">
        <v>43801.541666666664</v>
      </c>
      <c r="C2921">
        <v>34964545</v>
      </c>
      <c r="D2921" t="s">
        <v>233</v>
      </c>
      <c r="G2921" t="s">
        <v>234</v>
      </c>
      <c r="I2921">
        <v>26.5</v>
      </c>
      <c r="J2921">
        <v>26.730785000000001</v>
      </c>
      <c r="K2921">
        <v>0</v>
      </c>
      <c r="L2921">
        <v>0.23578499999999999</v>
      </c>
      <c r="M2921" t="b">
        <v>1</v>
      </c>
      <c r="N2921">
        <v>1</v>
      </c>
    </row>
    <row r="2922" spans="1:14">
      <c r="A2922" s="28">
        <v>43801.791666666664</v>
      </c>
      <c r="B2922" s="28">
        <v>43801.583333333336</v>
      </c>
      <c r="C2922">
        <v>34964545</v>
      </c>
      <c r="D2922" t="s">
        <v>233</v>
      </c>
      <c r="G2922" t="s">
        <v>234</v>
      </c>
      <c r="I2922">
        <v>25.09</v>
      </c>
      <c r="J2922">
        <v>25.295065000000001</v>
      </c>
      <c r="K2922">
        <v>0</v>
      </c>
      <c r="L2922">
        <v>0.207565</v>
      </c>
      <c r="M2922" t="b">
        <v>1</v>
      </c>
      <c r="N2922">
        <v>1</v>
      </c>
    </row>
    <row r="2923" spans="1:14">
      <c r="A2923" s="28">
        <v>43801.833333333336</v>
      </c>
      <c r="B2923" s="28">
        <v>43801.625</v>
      </c>
      <c r="C2923">
        <v>34964545</v>
      </c>
      <c r="D2923" t="s">
        <v>233</v>
      </c>
      <c r="G2923" t="s">
        <v>234</v>
      </c>
      <c r="I2923">
        <v>24.56</v>
      </c>
      <c r="J2923">
        <v>24.785585000000001</v>
      </c>
      <c r="K2923">
        <v>0</v>
      </c>
      <c r="L2923">
        <v>0.22475200000000001</v>
      </c>
      <c r="M2923" t="b">
        <v>1</v>
      </c>
      <c r="N2923">
        <v>1</v>
      </c>
    </row>
    <row r="2924" spans="1:14">
      <c r="A2924" s="28">
        <v>43801.875</v>
      </c>
      <c r="B2924" s="28">
        <v>43801.666666666664</v>
      </c>
      <c r="C2924">
        <v>34964545</v>
      </c>
      <c r="D2924" t="s">
        <v>233</v>
      </c>
      <c r="G2924" t="s">
        <v>234</v>
      </c>
      <c r="I2924">
        <v>27.85</v>
      </c>
      <c r="J2924">
        <v>28.010902999999999</v>
      </c>
      <c r="K2924">
        <v>-0.111958</v>
      </c>
      <c r="L2924">
        <v>0.27452799999999999</v>
      </c>
      <c r="M2924" t="b">
        <v>1</v>
      </c>
      <c r="N2924">
        <v>1</v>
      </c>
    </row>
    <row r="2925" spans="1:14">
      <c r="A2925" s="28">
        <v>43801.916666666664</v>
      </c>
      <c r="B2925" s="28">
        <v>43801.708333333336</v>
      </c>
      <c r="C2925">
        <v>34964545</v>
      </c>
      <c r="D2925" t="s">
        <v>233</v>
      </c>
      <c r="G2925" t="s">
        <v>234</v>
      </c>
      <c r="I2925">
        <v>34.1</v>
      </c>
      <c r="J2925">
        <v>33.164422999999999</v>
      </c>
      <c r="K2925">
        <v>-1.341369</v>
      </c>
      <c r="L2925">
        <v>0.40662599999999999</v>
      </c>
      <c r="M2925" t="b">
        <v>1</v>
      </c>
      <c r="N2925">
        <v>1</v>
      </c>
    </row>
    <row r="2926" spans="1:14">
      <c r="A2926" s="28">
        <v>43801.958333333336</v>
      </c>
      <c r="B2926" s="28">
        <v>43801.75</v>
      </c>
      <c r="C2926">
        <v>34964545</v>
      </c>
      <c r="D2926" t="s">
        <v>233</v>
      </c>
      <c r="G2926" t="s">
        <v>234</v>
      </c>
      <c r="I2926">
        <v>26.07</v>
      </c>
      <c r="J2926">
        <v>25.880258000000001</v>
      </c>
      <c r="K2926">
        <v>-0.56326699999999996</v>
      </c>
      <c r="L2926">
        <v>0.37185800000000002</v>
      </c>
      <c r="M2926" t="b">
        <v>1</v>
      </c>
      <c r="N2926">
        <v>1</v>
      </c>
    </row>
    <row r="2927" spans="1:14">
      <c r="A2927" s="28">
        <v>43802</v>
      </c>
      <c r="B2927" s="28">
        <v>43801.791666666664</v>
      </c>
      <c r="C2927">
        <v>34964545</v>
      </c>
      <c r="D2927" t="s">
        <v>233</v>
      </c>
      <c r="G2927" t="s">
        <v>234</v>
      </c>
      <c r="I2927">
        <v>28.64</v>
      </c>
      <c r="J2927">
        <v>30.234677000000001</v>
      </c>
      <c r="K2927">
        <v>1.1159049999999999</v>
      </c>
      <c r="L2927">
        <v>0.47960599999999998</v>
      </c>
      <c r="M2927" t="b">
        <v>1</v>
      </c>
      <c r="N2927">
        <v>1</v>
      </c>
    </row>
    <row r="2928" spans="1:14">
      <c r="A2928" s="28">
        <v>43802.041666666664</v>
      </c>
      <c r="B2928" s="28">
        <v>43801.833333333336</v>
      </c>
      <c r="C2928">
        <v>34964545</v>
      </c>
      <c r="D2928" t="s">
        <v>233</v>
      </c>
      <c r="G2928" t="s">
        <v>234</v>
      </c>
      <c r="I2928">
        <v>65.47</v>
      </c>
      <c r="J2928">
        <v>82.686417000000006</v>
      </c>
      <c r="K2928">
        <v>15.87387</v>
      </c>
      <c r="L2928">
        <v>1.3458810000000001</v>
      </c>
      <c r="M2928" t="b">
        <v>1</v>
      </c>
      <c r="N2928">
        <v>1</v>
      </c>
    </row>
    <row r="2929" spans="1:14">
      <c r="A2929" s="28">
        <v>43802.083333333336</v>
      </c>
      <c r="B2929" s="28">
        <v>43801.875</v>
      </c>
      <c r="C2929">
        <v>34964545</v>
      </c>
      <c r="D2929" t="s">
        <v>233</v>
      </c>
      <c r="G2929" t="s">
        <v>234</v>
      </c>
      <c r="I2929">
        <v>24.02</v>
      </c>
      <c r="J2929">
        <v>24.951968999999998</v>
      </c>
      <c r="K2929">
        <v>0.430035</v>
      </c>
      <c r="L2929">
        <v>0.49776700000000002</v>
      </c>
      <c r="M2929" t="b">
        <v>1</v>
      </c>
      <c r="N2929">
        <v>1</v>
      </c>
    </row>
    <row r="2930" spans="1:14">
      <c r="A2930" s="28">
        <v>43802.125</v>
      </c>
      <c r="B2930" s="28">
        <v>43801.916666666664</v>
      </c>
      <c r="C2930">
        <v>34964545</v>
      </c>
      <c r="D2930" t="s">
        <v>233</v>
      </c>
      <c r="G2930" t="s">
        <v>234</v>
      </c>
      <c r="I2930">
        <v>21.58</v>
      </c>
      <c r="J2930">
        <v>22.465371000000001</v>
      </c>
      <c r="K2930">
        <v>0.46201700000000001</v>
      </c>
      <c r="L2930">
        <v>0.42668800000000001</v>
      </c>
      <c r="M2930" t="b">
        <v>1</v>
      </c>
      <c r="N2930">
        <v>1</v>
      </c>
    </row>
    <row r="2931" spans="1:14">
      <c r="A2931" s="28">
        <v>43802.166666666664</v>
      </c>
      <c r="B2931" s="28">
        <v>43801.958333333336</v>
      </c>
      <c r="C2931">
        <v>34964545</v>
      </c>
      <c r="D2931" t="s">
        <v>233</v>
      </c>
      <c r="G2931" t="s">
        <v>234</v>
      </c>
      <c r="I2931">
        <v>20.18</v>
      </c>
      <c r="J2931">
        <v>20.666243000000001</v>
      </c>
      <c r="K2931">
        <v>0.10152799999999999</v>
      </c>
      <c r="L2931">
        <v>0.383882</v>
      </c>
      <c r="M2931" t="b">
        <v>1</v>
      </c>
      <c r="N2931">
        <v>1</v>
      </c>
    </row>
    <row r="2932" spans="1:14">
      <c r="A2932" s="28">
        <v>43802.208333333336</v>
      </c>
      <c r="B2932" s="28">
        <v>43802</v>
      </c>
      <c r="C2932">
        <v>34964545</v>
      </c>
      <c r="D2932" t="s">
        <v>233</v>
      </c>
      <c r="G2932" t="s">
        <v>234</v>
      </c>
      <c r="I2932">
        <v>20.45</v>
      </c>
      <c r="J2932">
        <v>20.804887000000001</v>
      </c>
      <c r="K2932">
        <v>0</v>
      </c>
      <c r="L2932">
        <v>0.35405399999999998</v>
      </c>
      <c r="M2932" t="b">
        <v>1</v>
      </c>
      <c r="N2932">
        <v>1</v>
      </c>
    </row>
    <row r="2933" spans="1:14">
      <c r="A2933" s="28">
        <v>43802.25</v>
      </c>
      <c r="B2933" s="28">
        <v>43802.041666666664</v>
      </c>
      <c r="C2933">
        <v>34964545</v>
      </c>
      <c r="D2933" t="s">
        <v>233</v>
      </c>
      <c r="G2933" t="s">
        <v>234</v>
      </c>
      <c r="I2933">
        <v>19.54</v>
      </c>
      <c r="J2933">
        <v>19.934968000000001</v>
      </c>
      <c r="K2933">
        <v>9.6469999999999993E-3</v>
      </c>
      <c r="L2933">
        <v>0.38198799999999999</v>
      </c>
      <c r="M2933" t="b">
        <v>1</v>
      </c>
      <c r="N2933">
        <v>1</v>
      </c>
    </row>
    <row r="2934" spans="1:14">
      <c r="A2934" s="28">
        <v>43802.291666666664</v>
      </c>
      <c r="B2934" s="28">
        <v>43802.083333333336</v>
      </c>
      <c r="C2934">
        <v>34964545</v>
      </c>
      <c r="D2934" t="s">
        <v>233</v>
      </c>
      <c r="G2934" t="s">
        <v>234</v>
      </c>
      <c r="I2934">
        <v>19.34</v>
      </c>
      <c r="J2934">
        <v>19.74418</v>
      </c>
      <c r="K2934">
        <v>1.5219999999999999E-2</v>
      </c>
      <c r="L2934">
        <v>0.38895999999999997</v>
      </c>
      <c r="M2934" t="b">
        <v>1</v>
      </c>
      <c r="N2934">
        <v>1</v>
      </c>
    </row>
    <row r="2935" spans="1:14">
      <c r="A2935" s="28">
        <v>43802.333333333336</v>
      </c>
      <c r="B2935" s="28">
        <v>43802.125</v>
      </c>
      <c r="C2935">
        <v>34964545</v>
      </c>
      <c r="D2935" t="s">
        <v>233</v>
      </c>
      <c r="G2935" t="s">
        <v>234</v>
      </c>
      <c r="I2935">
        <v>19.329999999999998</v>
      </c>
      <c r="J2935">
        <v>19.740098</v>
      </c>
      <c r="K2935">
        <v>1.0950000000000001E-3</v>
      </c>
      <c r="L2935">
        <v>0.40900300000000001</v>
      </c>
      <c r="M2935" t="b">
        <v>1</v>
      </c>
      <c r="N2935">
        <v>1</v>
      </c>
    </row>
    <row r="2936" spans="1:14">
      <c r="A2936" s="28">
        <v>43802.375</v>
      </c>
      <c r="B2936" s="28">
        <v>43802.166666666664</v>
      </c>
      <c r="C2936">
        <v>34964545</v>
      </c>
      <c r="D2936" t="s">
        <v>233</v>
      </c>
      <c r="G2936" t="s">
        <v>234</v>
      </c>
      <c r="I2936">
        <v>19.899999999999999</v>
      </c>
      <c r="J2936">
        <v>20.468883999999999</v>
      </c>
      <c r="K2936">
        <v>9.5169000000000004E-2</v>
      </c>
      <c r="L2936">
        <v>0.46954899999999999</v>
      </c>
      <c r="M2936" t="b">
        <v>1</v>
      </c>
      <c r="N2936">
        <v>1</v>
      </c>
    </row>
    <row r="2937" spans="1:14">
      <c r="A2937" s="28">
        <v>43802.416666666664</v>
      </c>
      <c r="B2937" s="28">
        <v>43802.208333333336</v>
      </c>
      <c r="C2937">
        <v>34964545</v>
      </c>
      <c r="D2937" t="s">
        <v>233</v>
      </c>
      <c r="G2937" t="s">
        <v>234</v>
      </c>
      <c r="I2937">
        <v>20.85</v>
      </c>
      <c r="J2937">
        <v>21.732448000000002</v>
      </c>
      <c r="K2937">
        <v>0.38104399999999999</v>
      </c>
      <c r="L2937">
        <v>0.50307199999999996</v>
      </c>
      <c r="M2937" t="b">
        <v>1</v>
      </c>
      <c r="N2937">
        <v>1</v>
      </c>
    </row>
    <row r="2938" spans="1:14">
      <c r="A2938" s="28">
        <v>43802.458333333336</v>
      </c>
      <c r="B2938" s="28">
        <v>43802.25</v>
      </c>
      <c r="C2938">
        <v>34964545</v>
      </c>
      <c r="D2938" t="s">
        <v>233</v>
      </c>
      <c r="G2938" t="s">
        <v>234</v>
      </c>
      <c r="I2938">
        <v>22.94</v>
      </c>
      <c r="J2938">
        <v>25.628875000000001</v>
      </c>
      <c r="K2938">
        <v>2.1268889999999998</v>
      </c>
      <c r="L2938">
        <v>0.56698599999999999</v>
      </c>
      <c r="M2938" t="b">
        <v>1</v>
      </c>
      <c r="N2938">
        <v>1</v>
      </c>
    </row>
    <row r="2939" spans="1:14">
      <c r="A2939" s="28">
        <v>43802.5</v>
      </c>
      <c r="B2939" s="28">
        <v>43802.291666666664</v>
      </c>
      <c r="C2939">
        <v>34964545</v>
      </c>
      <c r="D2939" t="s">
        <v>233</v>
      </c>
      <c r="G2939" t="s">
        <v>234</v>
      </c>
      <c r="I2939">
        <v>25.54</v>
      </c>
      <c r="J2939">
        <v>26.486384000000001</v>
      </c>
      <c r="K2939">
        <v>0.35453099999999999</v>
      </c>
      <c r="L2939">
        <v>0.59268600000000005</v>
      </c>
      <c r="M2939" t="b">
        <v>1</v>
      </c>
      <c r="N2939">
        <v>1</v>
      </c>
    </row>
    <row r="2940" spans="1:14">
      <c r="A2940" s="28">
        <v>43802.541666666664</v>
      </c>
      <c r="B2940" s="28">
        <v>43802.333333333336</v>
      </c>
      <c r="C2940">
        <v>34964545</v>
      </c>
      <c r="D2940" t="s">
        <v>233</v>
      </c>
      <c r="G2940" t="s">
        <v>234</v>
      </c>
      <c r="I2940">
        <v>25.87</v>
      </c>
      <c r="J2940">
        <v>27.140445</v>
      </c>
      <c r="K2940">
        <v>0.84411199999999997</v>
      </c>
      <c r="L2940">
        <v>0.42383199999999999</v>
      </c>
      <c r="M2940" t="b">
        <v>1</v>
      </c>
      <c r="N2940">
        <v>1</v>
      </c>
    </row>
    <row r="2941" spans="1:14">
      <c r="A2941" s="28">
        <v>43802.583333333336</v>
      </c>
      <c r="B2941" s="28">
        <v>43802.375</v>
      </c>
      <c r="C2941">
        <v>34964545</v>
      </c>
      <c r="D2941" t="s">
        <v>233</v>
      </c>
      <c r="G2941" t="s">
        <v>234</v>
      </c>
      <c r="I2941">
        <v>23.09</v>
      </c>
      <c r="J2941">
        <v>22.951007000000001</v>
      </c>
      <c r="K2941">
        <v>-0.32756400000000002</v>
      </c>
      <c r="L2941">
        <v>0.19273699999999999</v>
      </c>
      <c r="M2941" t="b">
        <v>1</v>
      </c>
      <c r="N2941">
        <v>1</v>
      </c>
    </row>
    <row r="2942" spans="1:14">
      <c r="A2942" s="28">
        <v>43802.625</v>
      </c>
      <c r="B2942" s="28">
        <v>43802.416666666664</v>
      </c>
      <c r="C2942">
        <v>34964545</v>
      </c>
      <c r="D2942" t="s">
        <v>233</v>
      </c>
      <c r="G2942" t="s">
        <v>234</v>
      </c>
      <c r="I2942">
        <v>21.97</v>
      </c>
      <c r="J2942">
        <v>21.070914999999999</v>
      </c>
      <c r="K2942">
        <v>-0.98886499999999999</v>
      </c>
      <c r="L2942">
        <v>9.3113000000000001E-2</v>
      </c>
      <c r="M2942" t="b">
        <v>1</v>
      </c>
      <c r="N2942">
        <v>1</v>
      </c>
    </row>
    <row r="2943" spans="1:14">
      <c r="A2943" s="28">
        <v>43802.666666666664</v>
      </c>
      <c r="B2943" s="28">
        <v>43802.458333333336</v>
      </c>
      <c r="C2943">
        <v>34964545</v>
      </c>
      <c r="D2943" t="s">
        <v>233</v>
      </c>
      <c r="G2943" t="s">
        <v>234</v>
      </c>
      <c r="I2943">
        <v>20.7</v>
      </c>
      <c r="J2943">
        <v>20.544599000000002</v>
      </c>
      <c r="K2943">
        <v>-0.16434699999999999</v>
      </c>
      <c r="L2943">
        <v>8.9449999999999998E-3</v>
      </c>
      <c r="M2943" t="b">
        <v>1</v>
      </c>
      <c r="N2943">
        <v>1</v>
      </c>
    </row>
    <row r="2944" spans="1:14">
      <c r="A2944" s="28">
        <v>43802.708333333336</v>
      </c>
      <c r="B2944" s="28">
        <v>43802.5</v>
      </c>
      <c r="C2944">
        <v>34964545</v>
      </c>
      <c r="D2944" t="s">
        <v>233</v>
      </c>
      <c r="G2944" t="s">
        <v>234</v>
      </c>
      <c r="I2944">
        <v>21.33</v>
      </c>
      <c r="J2944">
        <v>21.242255</v>
      </c>
      <c r="K2944">
        <v>-4.8104000000000001E-2</v>
      </c>
      <c r="L2944">
        <v>-3.4640999999999998E-2</v>
      </c>
      <c r="M2944" t="b">
        <v>1</v>
      </c>
      <c r="N2944">
        <v>1</v>
      </c>
    </row>
    <row r="2945" spans="1:14">
      <c r="A2945" s="28">
        <v>43802.75</v>
      </c>
      <c r="B2945" s="28">
        <v>43802.541666666664</v>
      </c>
      <c r="C2945">
        <v>34964545</v>
      </c>
      <c r="D2945" t="s">
        <v>233</v>
      </c>
      <c r="G2945" t="s">
        <v>234</v>
      </c>
      <c r="I2945">
        <v>22.36</v>
      </c>
      <c r="J2945">
        <v>21.826426000000001</v>
      </c>
      <c r="K2945">
        <v>-0.49187999999999998</v>
      </c>
      <c r="L2945">
        <v>-4.0028000000000001E-2</v>
      </c>
      <c r="M2945" t="b">
        <v>1</v>
      </c>
      <c r="N2945">
        <v>1</v>
      </c>
    </row>
    <row r="2946" spans="1:14">
      <c r="A2946" s="28">
        <v>43802.791666666664</v>
      </c>
      <c r="B2946" s="28">
        <v>43802.583333333336</v>
      </c>
      <c r="C2946">
        <v>34964545</v>
      </c>
      <c r="D2946" t="s">
        <v>233</v>
      </c>
      <c r="G2946" t="s">
        <v>234</v>
      </c>
      <c r="I2946">
        <v>21.25</v>
      </c>
      <c r="J2946">
        <v>21.258617000000001</v>
      </c>
      <c r="K2946">
        <v>5.8723999999999998E-2</v>
      </c>
      <c r="L2946">
        <v>-5.1774000000000001E-2</v>
      </c>
      <c r="M2946" t="b">
        <v>1</v>
      </c>
      <c r="N2946">
        <v>1</v>
      </c>
    </row>
    <row r="2947" spans="1:14">
      <c r="A2947" s="28">
        <v>43802.833333333336</v>
      </c>
      <c r="B2947" s="28">
        <v>43802.625</v>
      </c>
      <c r="C2947">
        <v>34964545</v>
      </c>
      <c r="D2947" t="s">
        <v>233</v>
      </c>
      <c r="G2947" t="s">
        <v>234</v>
      </c>
      <c r="I2947">
        <v>21.37</v>
      </c>
      <c r="J2947">
        <v>21.382148999999998</v>
      </c>
      <c r="K2947">
        <v>-5.5017000000000003E-2</v>
      </c>
      <c r="L2947">
        <v>6.3E-2</v>
      </c>
      <c r="M2947" t="b">
        <v>1</v>
      </c>
      <c r="N2947">
        <v>1</v>
      </c>
    </row>
    <row r="2948" spans="1:14">
      <c r="A2948" s="28">
        <v>43802.875</v>
      </c>
      <c r="B2948" s="28">
        <v>43802.666666666664</v>
      </c>
      <c r="C2948">
        <v>34964545</v>
      </c>
      <c r="D2948" t="s">
        <v>233</v>
      </c>
      <c r="G2948" t="s">
        <v>234</v>
      </c>
      <c r="I2948">
        <v>23.98</v>
      </c>
      <c r="J2948">
        <v>23.733730000000001</v>
      </c>
      <c r="K2948">
        <v>-0.437753</v>
      </c>
      <c r="L2948">
        <v>0.19481699999999999</v>
      </c>
      <c r="M2948" t="b">
        <v>1</v>
      </c>
      <c r="N2948">
        <v>1</v>
      </c>
    </row>
    <row r="2949" spans="1:14">
      <c r="A2949" s="28">
        <v>43802.916666666664</v>
      </c>
      <c r="B2949" s="28">
        <v>43802.708333333336</v>
      </c>
      <c r="C2949">
        <v>34964545</v>
      </c>
      <c r="D2949" t="s">
        <v>233</v>
      </c>
      <c r="G2949" t="s">
        <v>234</v>
      </c>
      <c r="I2949">
        <v>25.53</v>
      </c>
      <c r="J2949">
        <v>24.094503</v>
      </c>
      <c r="K2949">
        <v>-1.6887080000000001</v>
      </c>
      <c r="L2949">
        <v>0.25321100000000002</v>
      </c>
      <c r="M2949" t="b">
        <v>1</v>
      </c>
      <c r="N2949">
        <v>1</v>
      </c>
    </row>
    <row r="2950" spans="1:14">
      <c r="A2950" s="28">
        <v>43802.958333333336</v>
      </c>
      <c r="B2950" s="28">
        <v>43802.75</v>
      </c>
      <c r="C2950">
        <v>34964545</v>
      </c>
      <c r="D2950" t="s">
        <v>233</v>
      </c>
      <c r="G2950" t="s">
        <v>234</v>
      </c>
      <c r="I2950">
        <v>25.21</v>
      </c>
      <c r="J2950">
        <v>24.884364000000001</v>
      </c>
      <c r="K2950">
        <v>-0.69149799999999995</v>
      </c>
      <c r="L2950">
        <v>0.36836099999999999</v>
      </c>
      <c r="M2950" t="b">
        <v>1</v>
      </c>
      <c r="N2950">
        <v>1</v>
      </c>
    </row>
    <row r="2951" spans="1:14">
      <c r="A2951" s="28">
        <v>43803</v>
      </c>
      <c r="B2951" s="28">
        <v>43802.791666666664</v>
      </c>
      <c r="C2951">
        <v>34964545</v>
      </c>
      <c r="D2951" t="s">
        <v>233</v>
      </c>
      <c r="G2951" t="s">
        <v>234</v>
      </c>
      <c r="I2951">
        <v>23.15</v>
      </c>
      <c r="J2951">
        <v>23.745291000000002</v>
      </c>
      <c r="K2951">
        <v>0.19626299999999999</v>
      </c>
      <c r="L2951">
        <v>0.39569500000000002</v>
      </c>
      <c r="M2951" t="b">
        <v>1</v>
      </c>
      <c r="N2951">
        <v>1</v>
      </c>
    </row>
    <row r="2952" spans="1:14">
      <c r="A2952" s="28">
        <v>43803.041666666664</v>
      </c>
      <c r="B2952" s="28">
        <v>43802.833333333336</v>
      </c>
      <c r="C2952">
        <v>34964545</v>
      </c>
      <c r="D2952" t="s">
        <v>233</v>
      </c>
      <c r="G2952" t="s">
        <v>234</v>
      </c>
      <c r="I2952">
        <v>22.55</v>
      </c>
      <c r="J2952">
        <v>23.838878000000001</v>
      </c>
      <c r="K2952">
        <v>0.82601500000000005</v>
      </c>
      <c r="L2952">
        <v>0.45952999999999999</v>
      </c>
      <c r="M2952" t="b">
        <v>1</v>
      </c>
      <c r="N2952">
        <v>1</v>
      </c>
    </row>
    <row r="2953" spans="1:14">
      <c r="A2953" s="28">
        <v>43803.083333333336</v>
      </c>
      <c r="B2953" s="28">
        <v>43802.875</v>
      </c>
      <c r="C2953">
        <v>34964545</v>
      </c>
      <c r="D2953" t="s">
        <v>233</v>
      </c>
      <c r="G2953" t="s">
        <v>234</v>
      </c>
      <c r="I2953">
        <v>21.12</v>
      </c>
      <c r="J2953">
        <v>21.930782000000001</v>
      </c>
      <c r="K2953">
        <v>0.30027500000000001</v>
      </c>
      <c r="L2953">
        <v>0.51050799999999996</v>
      </c>
      <c r="M2953" t="b">
        <v>1</v>
      </c>
      <c r="N2953">
        <v>1</v>
      </c>
    </row>
    <row r="2954" spans="1:14">
      <c r="A2954" s="28">
        <v>43803.125</v>
      </c>
      <c r="B2954" s="28">
        <v>43802.916666666664</v>
      </c>
      <c r="C2954">
        <v>34964545</v>
      </c>
      <c r="D2954" t="s">
        <v>233</v>
      </c>
      <c r="G2954" t="s">
        <v>234</v>
      </c>
      <c r="I2954">
        <v>19.09</v>
      </c>
      <c r="J2954">
        <v>19.690774000000001</v>
      </c>
      <c r="K2954">
        <v>0.17468</v>
      </c>
      <c r="L2954">
        <v>0.421927</v>
      </c>
      <c r="M2954" t="b">
        <v>1</v>
      </c>
      <c r="N2954">
        <v>1</v>
      </c>
    </row>
    <row r="2955" spans="1:14">
      <c r="A2955" s="28">
        <v>43803.166666666664</v>
      </c>
      <c r="B2955" s="28">
        <v>43802.958333333336</v>
      </c>
      <c r="C2955">
        <v>34964545</v>
      </c>
      <c r="D2955" t="s">
        <v>233</v>
      </c>
      <c r="G2955" t="s">
        <v>234</v>
      </c>
      <c r="I2955">
        <v>18.73</v>
      </c>
      <c r="J2955">
        <v>19.321483000000001</v>
      </c>
      <c r="K2955">
        <v>0.148781</v>
      </c>
      <c r="L2955">
        <v>0.44020199999999998</v>
      </c>
      <c r="M2955" t="b">
        <v>1</v>
      </c>
      <c r="N2955">
        <v>1</v>
      </c>
    </row>
    <row r="2956" spans="1:14">
      <c r="A2956" s="28">
        <v>43803.208333333336</v>
      </c>
      <c r="B2956" s="28">
        <v>43803</v>
      </c>
      <c r="C2956">
        <v>34964545</v>
      </c>
      <c r="D2956" t="s">
        <v>233</v>
      </c>
      <c r="G2956" t="s">
        <v>234</v>
      </c>
      <c r="I2956">
        <v>17.61</v>
      </c>
      <c r="J2956">
        <v>18.381779000000002</v>
      </c>
      <c r="K2956">
        <v>0.35424600000000001</v>
      </c>
      <c r="L2956">
        <v>0.42253299999999999</v>
      </c>
      <c r="M2956" t="b">
        <v>1</v>
      </c>
      <c r="N2956">
        <v>1</v>
      </c>
    </row>
    <row r="2957" spans="1:14">
      <c r="A2957" s="28">
        <v>43803.25</v>
      </c>
      <c r="B2957" s="28">
        <v>43803.041666666664</v>
      </c>
      <c r="C2957">
        <v>34964545</v>
      </c>
      <c r="D2957" t="s">
        <v>233</v>
      </c>
      <c r="G2957" t="s">
        <v>234</v>
      </c>
      <c r="I2957">
        <v>17.510000000000002</v>
      </c>
      <c r="J2957">
        <v>18.838621</v>
      </c>
      <c r="K2957">
        <v>0.91031700000000004</v>
      </c>
      <c r="L2957">
        <v>0.42330400000000001</v>
      </c>
      <c r="M2957" t="b">
        <v>1</v>
      </c>
      <c r="N2957">
        <v>1</v>
      </c>
    </row>
    <row r="2958" spans="1:14">
      <c r="A2958" s="28">
        <v>43803.291666666664</v>
      </c>
      <c r="B2958" s="28">
        <v>43803.083333333336</v>
      </c>
      <c r="C2958">
        <v>34964545</v>
      </c>
      <c r="D2958" t="s">
        <v>233</v>
      </c>
      <c r="G2958" t="s">
        <v>234</v>
      </c>
      <c r="I2958">
        <v>16.88</v>
      </c>
      <c r="J2958">
        <v>18.215921999999999</v>
      </c>
      <c r="K2958">
        <v>0.89546199999999998</v>
      </c>
      <c r="L2958">
        <v>0.43629400000000002</v>
      </c>
      <c r="M2958" t="b">
        <v>1</v>
      </c>
      <c r="N2958">
        <v>1</v>
      </c>
    </row>
    <row r="2959" spans="1:14">
      <c r="A2959" s="28">
        <v>43803.333333333336</v>
      </c>
      <c r="B2959" s="28">
        <v>43803.125</v>
      </c>
      <c r="C2959">
        <v>34964545</v>
      </c>
      <c r="D2959" t="s">
        <v>233</v>
      </c>
      <c r="G2959" t="s">
        <v>234</v>
      </c>
      <c r="I2959">
        <v>17.64</v>
      </c>
      <c r="J2959">
        <v>18.910466</v>
      </c>
      <c r="K2959">
        <v>0.76800400000000002</v>
      </c>
      <c r="L2959">
        <v>0.50412900000000005</v>
      </c>
      <c r="M2959" t="b">
        <v>1</v>
      </c>
      <c r="N2959">
        <v>1</v>
      </c>
    </row>
    <row r="2960" spans="1:14">
      <c r="A2960" s="28">
        <v>43803.375</v>
      </c>
      <c r="B2960" s="28">
        <v>43803.166666666664</v>
      </c>
      <c r="C2960">
        <v>34964545</v>
      </c>
      <c r="D2960" t="s">
        <v>233</v>
      </c>
      <c r="G2960" t="s">
        <v>234</v>
      </c>
      <c r="I2960">
        <v>18.23</v>
      </c>
      <c r="J2960">
        <v>19.86487</v>
      </c>
      <c r="K2960">
        <v>1.068589</v>
      </c>
      <c r="L2960">
        <v>0.56628100000000003</v>
      </c>
      <c r="M2960" t="b">
        <v>1</v>
      </c>
      <c r="N2960">
        <v>1</v>
      </c>
    </row>
    <row r="2961" spans="1:14">
      <c r="A2961" s="28">
        <v>43803.416666666664</v>
      </c>
      <c r="B2961" s="28">
        <v>43803.208333333336</v>
      </c>
      <c r="C2961">
        <v>34964545</v>
      </c>
      <c r="D2961" t="s">
        <v>233</v>
      </c>
      <c r="G2961" t="s">
        <v>234</v>
      </c>
      <c r="I2961">
        <v>18.8</v>
      </c>
      <c r="J2961">
        <v>21.148945000000001</v>
      </c>
      <c r="K2961">
        <v>1.7427539999999999</v>
      </c>
      <c r="L2961">
        <v>0.60785699999999998</v>
      </c>
      <c r="M2961" t="b">
        <v>1</v>
      </c>
      <c r="N2961">
        <v>1</v>
      </c>
    </row>
    <row r="2962" spans="1:14">
      <c r="A2962" s="28">
        <v>43803.458333333336</v>
      </c>
      <c r="B2962" s="28">
        <v>43803.25</v>
      </c>
      <c r="C2962">
        <v>34964545</v>
      </c>
      <c r="D2962" t="s">
        <v>233</v>
      </c>
      <c r="G2962" t="s">
        <v>234</v>
      </c>
      <c r="I2962">
        <v>25.53</v>
      </c>
      <c r="J2962">
        <v>28.534061999999999</v>
      </c>
      <c r="K2962">
        <v>2.1840350000000002</v>
      </c>
      <c r="L2962">
        <v>0.82002699999999995</v>
      </c>
      <c r="M2962" t="b">
        <v>1</v>
      </c>
      <c r="N2962">
        <v>1</v>
      </c>
    </row>
    <row r="2963" spans="1:14">
      <c r="A2963" s="28">
        <v>43803.5</v>
      </c>
      <c r="B2963" s="28">
        <v>43803.291666666664</v>
      </c>
      <c r="C2963">
        <v>34964545</v>
      </c>
      <c r="D2963" t="s">
        <v>233</v>
      </c>
      <c r="G2963" t="s">
        <v>234</v>
      </c>
      <c r="I2963">
        <v>27.11</v>
      </c>
      <c r="J2963">
        <v>28.817378999999999</v>
      </c>
      <c r="K2963">
        <v>0.93710800000000005</v>
      </c>
      <c r="L2963">
        <v>0.77360499999999999</v>
      </c>
      <c r="M2963" t="b">
        <v>1</v>
      </c>
      <c r="N2963">
        <v>1</v>
      </c>
    </row>
    <row r="2964" spans="1:14">
      <c r="A2964" s="28">
        <v>43803.541666666664</v>
      </c>
      <c r="B2964" s="28">
        <v>43803.333333333336</v>
      </c>
      <c r="C2964">
        <v>34964545</v>
      </c>
      <c r="D2964" t="s">
        <v>233</v>
      </c>
      <c r="G2964" t="s">
        <v>234</v>
      </c>
      <c r="I2964">
        <v>23.84</v>
      </c>
      <c r="J2964">
        <v>24.088218999999999</v>
      </c>
      <c r="K2964">
        <v>-0.26749699999999998</v>
      </c>
      <c r="L2964">
        <v>0.51654900000000004</v>
      </c>
      <c r="M2964" t="b">
        <v>1</v>
      </c>
      <c r="N2964">
        <v>1</v>
      </c>
    </row>
    <row r="2965" spans="1:14">
      <c r="A2965" s="28">
        <v>43803.583333333336</v>
      </c>
      <c r="B2965" s="28">
        <v>43803.375</v>
      </c>
      <c r="C2965">
        <v>34964545</v>
      </c>
      <c r="D2965" t="s">
        <v>233</v>
      </c>
      <c r="G2965" t="s">
        <v>234</v>
      </c>
      <c r="I2965">
        <v>22.8</v>
      </c>
      <c r="J2965">
        <v>22.650479000000001</v>
      </c>
      <c r="K2965">
        <v>-0.54547400000000001</v>
      </c>
      <c r="L2965">
        <v>0.39928599999999997</v>
      </c>
      <c r="M2965" t="b">
        <v>1</v>
      </c>
      <c r="N2965">
        <v>1</v>
      </c>
    </row>
    <row r="2966" spans="1:14">
      <c r="A2966" s="28">
        <v>43803.625</v>
      </c>
      <c r="B2966" s="28">
        <v>43803.416666666664</v>
      </c>
      <c r="C2966">
        <v>34964545</v>
      </c>
      <c r="D2966" t="s">
        <v>233</v>
      </c>
      <c r="G2966" t="s">
        <v>234</v>
      </c>
      <c r="I2966">
        <v>21.82</v>
      </c>
      <c r="J2966">
        <v>22.078282999999999</v>
      </c>
      <c r="K2966">
        <v>1.9740000000000001E-2</v>
      </c>
      <c r="L2966">
        <v>0.24187700000000001</v>
      </c>
      <c r="M2966" t="b">
        <v>1</v>
      </c>
      <c r="N2966">
        <v>1</v>
      </c>
    </row>
    <row r="2967" spans="1:14">
      <c r="A2967" s="28">
        <v>43803.666666666664</v>
      </c>
      <c r="B2967" s="28">
        <v>43803.458333333336</v>
      </c>
      <c r="C2967">
        <v>34964545</v>
      </c>
      <c r="D2967" t="s">
        <v>233</v>
      </c>
      <c r="G2967" t="s">
        <v>234</v>
      </c>
      <c r="I2967">
        <v>20.83</v>
      </c>
      <c r="J2967">
        <v>20.830105</v>
      </c>
      <c r="K2967">
        <v>-0.133992</v>
      </c>
      <c r="L2967">
        <v>0.136597</v>
      </c>
      <c r="M2967" t="b">
        <v>1</v>
      </c>
      <c r="N2967">
        <v>1</v>
      </c>
    </row>
    <row r="2968" spans="1:14">
      <c r="A2968" s="28">
        <v>43803.708333333336</v>
      </c>
      <c r="B2968" s="28">
        <v>43803.5</v>
      </c>
      <c r="C2968">
        <v>34964545</v>
      </c>
      <c r="D2968" t="s">
        <v>233</v>
      </c>
      <c r="G2968" t="s">
        <v>234</v>
      </c>
      <c r="I2968">
        <v>18.73</v>
      </c>
      <c r="J2968">
        <v>18.601338999999999</v>
      </c>
      <c r="K2968">
        <v>-0.182479</v>
      </c>
      <c r="L2968">
        <v>5.0485000000000002E-2</v>
      </c>
      <c r="M2968" t="b">
        <v>1</v>
      </c>
      <c r="N2968">
        <v>1</v>
      </c>
    </row>
    <row r="2969" spans="1:14">
      <c r="A2969" s="28">
        <v>43803.75</v>
      </c>
      <c r="B2969" s="28">
        <v>43803.541666666664</v>
      </c>
      <c r="C2969">
        <v>34964545</v>
      </c>
      <c r="D2969" t="s">
        <v>233</v>
      </c>
      <c r="G2969" t="s">
        <v>234</v>
      </c>
      <c r="I2969">
        <v>19.489999999999998</v>
      </c>
      <c r="J2969">
        <v>19.116136000000001</v>
      </c>
      <c r="K2969">
        <v>-0.37111499999999997</v>
      </c>
      <c r="L2969">
        <v>2.251E-3</v>
      </c>
      <c r="M2969" t="b">
        <v>1</v>
      </c>
      <c r="N2969">
        <v>1</v>
      </c>
    </row>
    <row r="2970" spans="1:14">
      <c r="A2970" s="28">
        <v>43803.791666666664</v>
      </c>
      <c r="B2970" s="28">
        <v>43803.583333333336</v>
      </c>
      <c r="C2970">
        <v>34964545</v>
      </c>
      <c r="D2970" t="s">
        <v>233</v>
      </c>
      <c r="G2970" t="s">
        <v>234</v>
      </c>
      <c r="I2970">
        <v>18.809999999999999</v>
      </c>
      <c r="J2970">
        <v>18.538419000000001</v>
      </c>
      <c r="K2970">
        <v>-0.27101999999999998</v>
      </c>
      <c r="L2970">
        <v>1.9400000000000001E-3</v>
      </c>
      <c r="M2970" t="b">
        <v>1</v>
      </c>
      <c r="N2970">
        <v>1</v>
      </c>
    </row>
    <row r="2971" spans="1:14">
      <c r="A2971" s="28">
        <v>43803.833333333336</v>
      </c>
      <c r="B2971" s="28">
        <v>43803.625</v>
      </c>
      <c r="C2971">
        <v>34964545</v>
      </c>
      <c r="D2971" t="s">
        <v>233</v>
      </c>
      <c r="G2971" t="s">
        <v>234</v>
      </c>
      <c r="I2971">
        <v>19.95</v>
      </c>
      <c r="J2971">
        <v>19.589165999999999</v>
      </c>
      <c r="K2971">
        <v>-0.421572</v>
      </c>
      <c r="L2971">
        <v>5.8236999999999997E-2</v>
      </c>
      <c r="M2971" t="b">
        <v>1</v>
      </c>
      <c r="N2971">
        <v>1</v>
      </c>
    </row>
    <row r="2972" spans="1:14">
      <c r="A2972" s="28">
        <v>43803.875</v>
      </c>
      <c r="B2972" s="28">
        <v>43803.666666666664</v>
      </c>
      <c r="C2972">
        <v>34964545</v>
      </c>
      <c r="D2972" t="s">
        <v>233</v>
      </c>
      <c r="G2972" t="s">
        <v>234</v>
      </c>
      <c r="I2972">
        <v>24.27</v>
      </c>
      <c r="J2972">
        <v>23.260815000000001</v>
      </c>
      <c r="K2972">
        <v>-1.24952</v>
      </c>
      <c r="L2972">
        <v>0.24200199999999999</v>
      </c>
      <c r="M2972" t="b">
        <v>1</v>
      </c>
      <c r="N2972">
        <v>1</v>
      </c>
    </row>
    <row r="2973" spans="1:14">
      <c r="A2973" s="28">
        <v>43803.916666666664</v>
      </c>
      <c r="B2973" s="28">
        <v>43803.708333333336</v>
      </c>
      <c r="C2973">
        <v>34964545</v>
      </c>
      <c r="D2973" t="s">
        <v>233</v>
      </c>
      <c r="G2973" t="s">
        <v>234</v>
      </c>
      <c r="I2973">
        <v>28.37</v>
      </c>
      <c r="J2973">
        <v>26.358927999999999</v>
      </c>
      <c r="K2973">
        <v>-2.2026240000000001</v>
      </c>
      <c r="L2973">
        <v>0.189886</v>
      </c>
      <c r="M2973" t="b">
        <v>1</v>
      </c>
      <c r="N2973">
        <v>1</v>
      </c>
    </row>
    <row r="2974" spans="1:14">
      <c r="A2974" s="28">
        <v>43803.958333333336</v>
      </c>
      <c r="B2974" s="28">
        <v>43803.75</v>
      </c>
      <c r="C2974">
        <v>34964545</v>
      </c>
      <c r="D2974" t="s">
        <v>233</v>
      </c>
      <c r="G2974" t="s">
        <v>234</v>
      </c>
      <c r="I2974">
        <v>25.43</v>
      </c>
      <c r="J2974">
        <v>23.512277999999998</v>
      </c>
      <c r="K2974">
        <v>-2.0901079999999999</v>
      </c>
      <c r="L2974">
        <v>0.17405300000000001</v>
      </c>
      <c r="M2974" t="b">
        <v>1</v>
      </c>
      <c r="N2974">
        <v>1</v>
      </c>
    </row>
    <row r="2975" spans="1:14">
      <c r="A2975" s="28">
        <v>43804</v>
      </c>
      <c r="B2975" s="28">
        <v>43803.791666666664</v>
      </c>
      <c r="C2975">
        <v>34964545</v>
      </c>
      <c r="D2975" t="s">
        <v>233</v>
      </c>
      <c r="G2975" t="s">
        <v>234</v>
      </c>
      <c r="I2975">
        <v>23.45</v>
      </c>
      <c r="J2975">
        <v>22.279223999999999</v>
      </c>
      <c r="K2975">
        <v>-1.416631</v>
      </c>
      <c r="L2975">
        <v>0.24585499999999999</v>
      </c>
      <c r="M2975" t="b">
        <v>1</v>
      </c>
      <c r="N2975">
        <v>1</v>
      </c>
    </row>
    <row r="2976" spans="1:14">
      <c r="A2976" s="28">
        <v>43804.041666666664</v>
      </c>
      <c r="B2976" s="28">
        <v>43803.833333333336</v>
      </c>
      <c r="C2976">
        <v>34964545</v>
      </c>
      <c r="D2976" t="s">
        <v>233</v>
      </c>
      <c r="G2976" t="s">
        <v>234</v>
      </c>
      <c r="I2976">
        <v>25.83</v>
      </c>
      <c r="J2976">
        <v>25.318245999999998</v>
      </c>
      <c r="K2976">
        <v>-0.89395400000000003</v>
      </c>
      <c r="L2976">
        <v>0.38636700000000002</v>
      </c>
      <c r="M2976" t="b">
        <v>1</v>
      </c>
      <c r="N2976">
        <v>1</v>
      </c>
    </row>
    <row r="2977" spans="1:14">
      <c r="A2977" s="28">
        <v>43804.083333333336</v>
      </c>
      <c r="B2977" s="28">
        <v>43803.875</v>
      </c>
      <c r="C2977">
        <v>34964545</v>
      </c>
      <c r="D2977" t="s">
        <v>233</v>
      </c>
      <c r="G2977" t="s">
        <v>234</v>
      </c>
      <c r="I2977">
        <v>21.41</v>
      </c>
      <c r="J2977">
        <v>21.631416000000002</v>
      </c>
      <c r="K2977">
        <v>-8.4786E-2</v>
      </c>
      <c r="L2977">
        <v>0.30870199999999998</v>
      </c>
      <c r="M2977" t="b">
        <v>1</v>
      </c>
      <c r="N2977">
        <v>1</v>
      </c>
    </row>
    <row r="2978" spans="1:14">
      <c r="A2978" s="28">
        <v>43804.125</v>
      </c>
      <c r="B2978" s="28">
        <v>43803.916666666664</v>
      </c>
      <c r="C2978">
        <v>34964545</v>
      </c>
      <c r="D2978" t="s">
        <v>233</v>
      </c>
      <c r="G2978" t="s">
        <v>234</v>
      </c>
      <c r="I2978">
        <v>19.649999999999999</v>
      </c>
      <c r="J2978">
        <v>19.957256000000001</v>
      </c>
      <c r="K2978">
        <v>3.5582999999999997E-2</v>
      </c>
      <c r="L2978">
        <v>0.26750600000000002</v>
      </c>
      <c r="M2978" t="b">
        <v>1</v>
      </c>
      <c r="N2978">
        <v>1</v>
      </c>
    </row>
    <row r="2979" spans="1:14">
      <c r="A2979" s="28">
        <v>43804.166666666664</v>
      </c>
      <c r="B2979" s="28">
        <v>43803.958333333336</v>
      </c>
      <c r="C2979">
        <v>34964545</v>
      </c>
      <c r="D2979" t="s">
        <v>233</v>
      </c>
      <c r="G2979" t="s">
        <v>234</v>
      </c>
      <c r="I2979">
        <v>17.39</v>
      </c>
      <c r="J2979">
        <v>17.552430999999999</v>
      </c>
      <c r="K2979">
        <v>-0.111136</v>
      </c>
      <c r="L2979">
        <v>0.27023399999999997</v>
      </c>
      <c r="M2979" t="b">
        <v>1</v>
      </c>
      <c r="N2979">
        <v>1</v>
      </c>
    </row>
    <row r="2980" spans="1:14">
      <c r="A2980" s="28">
        <v>43804.208333333336</v>
      </c>
      <c r="B2980" s="28">
        <v>43804</v>
      </c>
      <c r="C2980">
        <v>34964545</v>
      </c>
      <c r="D2980" t="s">
        <v>233</v>
      </c>
      <c r="G2980" t="s">
        <v>234</v>
      </c>
      <c r="I2980">
        <v>18.91</v>
      </c>
      <c r="J2980">
        <v>19.278542000000002</v>
      </c>
      <c r="K2980">
        <v>4.4450000000000003E-2</v>
      </c>
      <c r="L2980">
        <v>0.32742500000000002</v>
      </c>
      <c r="M2980" t="b">
        <v>1</v>
      </c>
      <c r="N2980">
        <v>1</v>
      </c>
    </row>
    <row r="2981" spans="1:14">
      <c r="A2981" s="28">
        <v>43804.25</v>
      </c>
      <c r="B2981" s="28">
        <v>43804.041666666664</v>
      </c>
      <c r="C2981">
        <v>34964545</v>
      </c>
      <c r="D2981" t="s">
        <v>233</v>
      </c>
      <c r="G2981" t="s">
        <v>234</v>
      </c>
      <c r="I2981">
        <v>18.53</v>
      </c>
      <c r="J2981">
        <v>18.912286999999999</v>
      </c>
      <c r="K2981">
        <v>4.2493000000000003E-2</v>
      </c>
      <c r="L2981">
        <v>0.34479399999999999</v>
      </c>
      <c r="M2981" t="b">
        <v>1</v>
      </c>
      <c r="N2981">
        <v>1</v>
      </c>
    </row>
    <row r="2982" spans="1:14">
      <c r="A2982" s="28">
        <v>43804.291666666664</v>
      </c>
      <c r="B2982" s="28">
        <v>43804.083333333336</v>
      </c>
      <c r="C2982">
        <v>34964545</v>
      </c>
      <c r="D2982" t="s">
        <v>233</v>
      </c>
      <c r="G2982" t="s">
        <v>234</v>
      </c>
      <c r="I2982">
        <v>18.760000000000002</v>
      </c>
      <c r="J2982">
        <v>19.236913999999999</v>
      </c>
      <c r="K2982">
        <v>8.0362000000000003E-2</v>
      </c>
      <c r="L2982">
        <v>0.39238499999999998</v>
      </c>
      <c r="M2982" t="b">
        <v>1</v>
      </c>
      <c r="N2982">
        <v>1</v>
      </c>
    </row>
    <row r="2983" spans="1:14">
      <c r="A2983" s="28">
        <v>43804.333333333336</v>
      </c>
      <c r="B2983" s="28">
        <v>43804.125</v>
      </c>
      <c r="C2983">
        <v>34964545</v>
      </c>
      <c r="D2983" t="s">
        <v>233</v>
      </c>
      <c r="G2983" t="s">
        <v>234</v>
      </c>
      <c r="I2983">
        <v>19.64</v>
      </c>
      <c r="J2983">
        <v>20.112928</v>
      </c>
      <c r="K2983">
        <v>6.5454999999999999E-2</v>
      </c>
      <c r="L2983">
        <v>0.40997299999999998</v>
      </c>
      <c r="M2983" t="b">
        <v>1</v>
      </c>
      <c r="N2983">
        <v>1</v>
      </c>
    </row>
    <row r="2984" spans="1:14">
      <c r="A2984" s="28">
        <v>43804.375</v>
      </c>
      <c r="B2984" s="28">
        <v>43804.166666666664</v>
      </c>
      <c r="C2984">
        <v>34964545</v>
      </c>
      <c r="D2984" t="s">
        <v>233</v>
      </c>
      <c r="G2984" t="s">
        <v>234</v>
      </c>
      <c r="I2984">
        <v>21.51</v>
      </c>
      <c r="J2984">
        <v>22.472390999999998</v>
      </c>
      <c r="K2984">
        <v>0.42002</v>
      </c>
      <c r="L2984">
        <v>0.53820500000000004</v>
      </c>
      <c r="M2984" t="b">
        <v>1</v>
      </c>
      <c r="N2984">
        <v>1</v>
      </c>
    </row>
    <row r="2985" spans="1:14">
      <c r="A2985" s="28">
        <v>43804.416666666664</v>
      </c>
      <c r="B2985" s="28">
        <v>43804.208333333336</v>
      </c>
      <c r="C2985">
        <v>34964545</v>
      </c>
      <c r="D2985" t="s">
        <v>233</v>
      </c>
      <c r="G2985" t="s">
        <v>234</v>
      </c>
      <c r="I2985">
        <v>20.6</v>
      </c>
      <c r="J2985">
        <v>21.490489</v>
      </c>
      <c r="K2985">
        <v>0.43212299999999998</v>
      </c>
      <c r="L2985">
        <v>0.45669999999999999</v>
      </c>
      <c r="M2985" t="b">
        <v>1</v>
      </c>
      <c r="N2985">
        <v>1</v>
      </c>
    </row>
    <row r="2986" spans="1:14">
      <c r="A2986" s="28">
        <v>43804.458333333336</v>
      </c>
      <c r="B2986" s="28">
        <v>43804.25</v>
      </c>
      <c r="C2986">
        <v>34964545</v>
      </c>
      <c r="D2986" t="s">
        <v>233</v>
      </c>
      <c r="G2986" t="s">
        <v>234</v>
      </c>
      <c r="I2986">
        <v>24.12</v>
      </c>
      <c r="J2986">
        <v>24.512291999999999</v>
      </c>
      <c r="K2986">
        <v>-3.6381999999999998E-2</v>
      </c>
      <c r="L2986">
        <v>0.433674</v>
      </c>
      <c r="M2986" t="b">
        <v>1</v>
      </c>
      <c r="N2986">
        <v>1</v>
      </c>
    </row>
    <row r="2987" spans="1:14">
      <c r="A2987" s="28">
        <v>43804.5</v>
      </c>
      <c r="B2987" s="28">
        <v>43804.291666666664</v>
      </c>
      <c r="C2987">
        <v>34964545</v>
      </c>
      <c r="D2987" t="s">
        <v>233</v>
      </c>
      <c r="G2987" t="s">
        <v>234</v>
      </c>
      <c r="I2987">
        <v>31.07</v>
      </c>
      <c r="J2987">
        <v>36.932259000000002</v>
      </c>
      <c r="K2987">
        <v>5.2576320000000001</v>
      </c>
      <c r="L2987">
        <v>0.60296000000000005</v>
      </c>
      <c r="M2987" t="b">
        <v>1</v>
      </c>
      <c r="N2987">
        <v>1</v>
      </c>
    </row>
    <row r="2988" spans="1:14">
      <c r="A2988" s="28">
        <v>43804.541666666664</v>
      </c>
      <c r="B2988" s="28">
        <v>43804.333333333336</v>
      </c>
      <c r="C2988">
        <v>34964545</v>
      </c>
      <c r="D2988" t="s">
        <v>233</v>
      </c>
      <c r="G2988" t="s">
        <v>234</v>
      </c>
      <c r="I2988">
        <v>25.95</v>
      </c>
      <c r="J2988">
        <v>28.218150999999999</v>
      </c>
      <c r="K2988">
        <v>1.887521</v>
      </c>
      <c r="L2988">
        <v>0.384797</v>
      </c>
      <c r="M2988" t="b">
        <v>1</v>
      </c>
      <c r="N2988">
        <v>1</v>
      </c>
    </row>
    <row r="2989" spans="1:14">
      <c r="A2989" s="28">
        <v>43804.583333333336</v>
      </c>
      <c r="B2989" s="28">
        <v>43804.375</v>
      </c>
      <c r="C2989">
        <v>34964545</v>
      </c>
      <c r="D2989" t="s">
        <v>233</v>
      </c>
      <c r="G2989" t="s">
        <v>234</v>
      </c>
      <c r="I2989">
        <v>21.79</v>
      </c>
      <c r="J2989">
        <v>21.835256000000001</v>
      </c>
      <c r="K2989">
        <v>-0.16606399999999999</v>
      </c>
      <c r="L2989">
        <v>0.21382000000000001</v>
      </c>
      <c r="M2989" t="b">
        <v>1</v>
      </c>
      <c r="N2989">
        <v>1</v>
      </c>
    </row>
    <row r="2990" spans="1:14">
      <c r="A2990" s="28">
        <v>43804.625</v>
      </c>
      <c r="B2990" s="28">
        <v>43804.416666666664</v>
      </c>
      <c r="C2990">
        <v>34964545</v>
      </c>
      <c r="D2990" t="s">
        <v>233</v>
      </c>
      <c r="G2990" t="s">
        <v>234</v>
      </c>
      <c r="I2990">
        <v>22.4</v>
      </c>
      <c r="J2990">
        <v>21.537756999999999</v>
      </c>
      <c r="K2990">
        <v>-1.048163</v>
      </c>
      <c r="L2990">
        <v>0.19008700000000001</v>
      </c>
      <c r="M2990" t="b">
        <v>1</v>
      </c>
      <c r="N2990">
        <v>1</v>
      </c>
    </row>
    <row r="2991" spans="1:14">
      <c r="A2991" s="28">
        <v>43804.666666666664</v>
      </c>
      <c r="B2991" s="28">
        <v>43804.458333333336</v>
      </c>
      <c r="C2991">
        <v>34964545</v>
      </c>
      <c r="D2991" t="s">
        <v>233</v>
      </c>
      <c r="G2991" t="s">
        <v>234</v>
      </c>
      <c r="I2991">
        <v>21.13</v>
      </c>
      <c r="J2991">
        <v>21.229075000000002</v>
      </c>
      <c r="K2991">
        <v>2.3557000000000002E-2</v>
      </c>
      <c r="L2991">
        <v>7.2183999999999998E-2</v>
      </c>
      <c r="M2991" t="b">
        <v>1</v>
      </c>
      <c r="N2991">
        <v>1</v>
      </c>
    </row>
    <row r="2992" spans="1:14">
      <c r="A2992" s="28">
        <v>43804.708333333336</v>
      </c>
      <c r="B2992" s="28">
        <v>43804.5</v>
      </c>
      <c r="C2992">
        <v>34964545</v>
      </c>
      <c r="D2992" t="s">
        <v>233</v>
      </c>
      <c r="G2992" t="s">
        <v>234</v>
      </c>
      <c r="I2992">
        <v>19.940000000000001</v>
      </c>
      <c r="J2992">
        <v>19.979275999999999</v>
      </c>
      <c r="K2992">
        <v>2.3549E-2</v>
      </c>
      <c r="L2992">
        <v>1.9060000000000001E-2</v>
      </c>
      <c r="M2992" t="b">
        <v>1</v>
      </c>
      <c r="N2992">
        <v>1</v>
      </c>
    </row>
    <row r="2993" spans="1:14">
      <c r="A2993" s="28">
        <v>43804.75</v>
      </c>
      <c r="B2993" s="28">
        <v>43804.541666666664</v>
      </c>
      <c r="C2993">
        <v>34964545</v>
      </c>
      <c r="D2993" t="s">
        <v>233</v>
      </c>
      <c r="G2993" t="s">
        <v>234</v>
      </c>
      <c r="I2993">
        <v>20.29</v>
      </c>
      <c r="J2993">
        <v>20.241409999999998</v>
      </c>
      <c r="K2993">
        <v>-1.4853999999999999E-2</v>
      </c>
      <c r="L2993">
        <v>-3.1236E-2</v>
      </c>
      <c r="M2993" t="b">
        <v>1</v>
      </c>
      <c r="N2993">
        <v>1</v>
      </c>
    </row>
    <row r="2994" spans="1:14">
      <c r="A2994" s="28">
        <v>43804.791666666664</v>
      </c>
      <c r="B2994" s="28">
        <v>43804.583333333336</v>
      </c>
      <c r="C2994">
        <v>34964545</v>
      </c>
      <c r="D2994" t="s">
        <v>233</v>
      </c>
      <c r="G2994" t="s">
        <v>234</v>
      </c>
      <c r="I2994">
        <v>20.61</v>
      </c>
      <c r="J2994">
        <v>20.633302</v>
      </c>
      <c r="K2994">
        <v>2.2356999999999998E-2</v>
      </c>
      <c r="L2994">
        <v>-2.3879999999999999E-3</v>
      </c>
      <c r="M2994" t="b">
        <v>1</v>
      </c>
      <c r="N2994">
        <v>1</v>
      </c>
    </row>
    <row r="2995" spans="1:14">
      <c r="A2995" s="28">
        <v>43804.833333333336</v>
      </c>
      <c r="B2995" s="28">
        <v>43804.625</v>
      </c>
      <c r="C2995">
        <v>34964545</v>
      </c>
      <c r="D2995" t="s">
        <v>233</v>
      </c>
      <c r="G2995" t="s">
        <v>234</v>
      </c>
      <c r="I2995">
        <v>20.89</v>
      </c>
      <c r="J2995">
        <v>21.042928</v>
      </c>
      <c r="K2995">
        <v>7.1079000000000003E-2</v>
      </c>
      <c r="L2995">
        <v>8.4348999999999993E-2</v>
      </c>
      <c r="M2995" t="b">
        <v>1</v>
      </c>
      <c r="N2995">
        <v>1</v>
      </c>
    </row>
    <row r="2996" spans="1:14">
      <c r="A2996" s="28">
        <v>43804.875</v>
      </c>
      <c r="B2996" s="28">
        <v>43804.666666666664</v>
      </c>
      <c r="C2996">
        <v>34964545</v>
      </c>
      <c r="D2996" t="s">
        <v>233</v>
      </c>
      <c r="G2996" t="s">
        <v>234</v>
      </c>
      <c r="I2996">
        <v>22.02</v>
      </c>
      <c r="J2996">
        <v>22.295010999999999</v>
      </c>
      <c r="K2996">
        <v>4.0319000000000001E-2</v>
      </c>
      <c r="L2996">
        <v>0.23635900000000001</v>
      </c>
      <c r="M2996" t="b">
        <v>1</v>
      </c>
      <c r="N2996">
        <v>1</v>
      </c>
    </row>
    <row r="2997" spans="1:14">
      <c r="A2997" s="28">
        <v>43804.916666666664</v>
      </c>
      <c r="B2997" s="28">
        <v>43804.708333333336</v>
      </c>
      <c r="C2997">
        <v>34964545</v>
      </c>
      <c r="D2997" t="s">
        <v>233</v>
      </c>
      <c r="G2997" t="s">
        <v>234</v>
      </c>
      <c r="I2997">
        <v>129.31</v>
      </c>
      <c r="J2997">
        <v>130.176849</v>
      </c>
      <c r="K2997">
        <v>-0.20582</v>
      </c>
      <c r="L2997">
        <v>1.077669</v>
      </c>
      <c r="M2997" t="b">
        <v>1</v>
      </c>
      <c r="N2997">
        <v>1</v>
      </c>
    </row>
    <row r="2998" spans="1:14">
      <c r="A2998" s="28">
        <v>43804.958333333336</v>
      </c>
      <c r="B2998" s="28">
        <v>43804.75</v>
      </c>
      <c r="C2998">
        <v>34964545</v>
      </c>
      <c r="D2998" t="s">
        <v>233</v>
      </c>
      <c r="G2998" t="s">
        <v>234</v>
      </c>
      <c r="I2998">
        <v>24.67</v>
      </c>
      <c r="J2998">
        <v>27.085460999999999</v>
      </c>
      <c r="K2998">
        <v>1.9750620000000001</v>
      </c>
      <c r="L2998">
        <v>0.43706600000000001</v>
      </c>
      <c r="M2998" t="b">
        <v>1</v>
      </c>
      <c r="N2998">
        <v>1</v>
      </c>
    </row>
    <row r="2999" spans="1:14">
      <c r="A2999" s="28">
        <v>43805</v>
      </c>
      <c r="B2999" s="28">
        <v>43804.791666666664</v>
      </c>
      <c r="C2999">
        <v>34964545</v>
      </c>
      <c r="D2999" t="s">
        <v>233</v>
      </c>
      <c r="G2999" t="s">
        <v>234</v>
      </c>
      <c r="I2999">
        <v>23.68</v>
      </c>
      <c r="J2999">
        <v>26.487134999999999</v>
      </c>
      <c r="K2999">
        <v>2.2762120000000001</v>
      </c>
      <c r="L2999">
        <v>0.53259000000000001</v>
      </c>
      <c r="M2999" t="b">
        <v>1</v>
      </c>
      <c r="N2999">
        <v>1</v>
      </c>
    </row>
    <row r="3000" spans="1:14">
      <c r="A3000" s="28">
        <v>43805.041666666664</v>
      </c>
      <c r="B3000" s="28">
        <v>43804.833333333336</v>
      </c>
      <c r="C3000">
        <v>34964545</v>
      </c>
      <c r="D3000" t="s">
        <v>233</v>
      </c>
      <c r="G3000" t="s">
        <v>234</v>
      </c>
      <c r="I3000">
        <v>21.78</v>
      </c>
      <c r="J3000">
        <v>22.869015999999998</v>
      </c>
      <c r="K3000">
        <v>0.60471200000000003</v>
      </c>
      <c r="L3000">
        <v>0.48180400000000001</v>
      </c>
      <c r="M3000" t="b">
        <v>1</v>
      </c>
      <c r="N3000">
        <v>1</v>
      </c>
    </row>
    <row r="3001" spans="1:14">
      <c r="A3001" s="28">
        <v>43805.083333333336</v>
      </c>
      <c r="B3001" s="28">
        <v>43804.875</v>
      </c>
      <c r="C3001">
        <v>34964545</v>
      </c>
      <c r="D3001" t="s">
        <v>233</v>
      </c>
      <c r="G3001" t="s">
        <v>234</v>
      </c>
      <c r="I3001">
        <v>22.46</v>
      </c>
      <c r="J3001">
        <v>24.548106000000001</v>
      </c>
      <c r="K3001">
        <v>1.503012</v>
      </c>
      <c r="L3001">
        <v>0.58092699999999997</v>
      </c>
      <c r="M3001" t="b">
        <v>1</v>
      </c>
      <c r="N3001">
        <v>1</v>
      </c>
    </row>
    <row r="3002" spans="1:14">
      <c r="A3002" s="28">
        <v>43805.125</v>
      </c>
      <c r="B3002" s="28">
        <v>43804.916666666664</v>
      </c>
      <c r="C3002">
        <v>34964545</v>
      </c>
      <c r="D3002" t="s">
        <v>233</v>
      </c>
      <c r="G3002" t="s">
        <v>234</v>
      </c>
      <c r="I3002">
        <v>19.239999999999998</v>
      </c>
      <c r="J3002">
        <v>20.602506000000002</v>
      </c>
      <c r="K3002">
        <v>0.88185800000000003</v>
      </c>
      <c r="L3002">
        <v>0.48314800000000002</v>
      </c>
      <c r="M3002" t="b">
        <v>1</v>
      </c>
      <c r="N3002">
        <v>1</v>
      </c>
    </row>
    <row r="3003" spans="1:14">
      <c r="A3003" s="28">
        <v>43805.166666666664</v>
      </c>
      <c r="B3003" s="28">
        <v>43804.958333333336</v>
      </c>
      <c r="C3003">
        <v>34964545</v>
      </c>
      <c r="D3003" t="s">
        <v>233</v>
      </c>
      <c r="G3003" t="s">
        <v>234</v>
      </c>
      <c r="I3003">
        <v>17.63</v>
      </c>
      <c r="J3003">
        <v>19.408462</v>
      </c>
      <c r="K3003">
        <v>1.322584</v>
      </c>
      <c r="L3003">
        <v>0.455044</v>
      </c>
      <c r="M3003" t="b">
        <v>1</v>
      </c>
      <c r="N3003">
        <v>1</v>
      </c>
    </row>
    <row r="3004" spans="1:14">
      <c r="A3004" s="28">
        <v>43805.208333333336</v>
      </c>
      <c r="B3004" s="28">
        <v>43805</v>
      </c>
      <c r="C3004">
        <v>34964545</v>
      </c>
      <c r="D3004" t="s">
        <v>233</v>
      </c>
      <c r="G3004" t="s">
        <v>234</v>
      </c>
      <c r="I3004">
        <v>18.739999999999998</v>
      </c>
      <c r="J3004">
        <v>19.786943000000001</v>
      </c>
      <c r="K3004">
        <v>0.49210500000000001</v>
      </c>
      <c r="L3004">
        <v>0.55983799999999995</v>
      </c>
      <c r="M3004" t="b">
        <v>1</v>
      </c>
      <c r="N3004">
        <v>1</v>
      </c>
    </row>
    <row r="3005" spans="1:14">
      <c r="A3005" s="28">
        <v>43805.25</v>
      </c>
      <c r="B3005" s="28">
        <v>43805.041666666664</v>
      </c>
      <c r="C3005">
        <v>34964545</v>
      </c>
      <c r="D3005" t="s">
        <v>233</v>
      </c>
      <c r="G3005" t="s">
        <v>234</v>
      </c>
      <c r="I3005">
        <v>18.14</v>
      </c>
      <c r="J3005">
        <v>19.265798</v>
      </c>
      <c r="K3005">
        <v>0.523447</v>
      </c>
      <c r="L3005">
        <v>0.60318400000000005</v>
      </c>
      <c r="M3005" t="b">
        <v>1</v>
      </c>
      <c r="N3005">
        <v>1</v>
      </c>
    </row>
    <row r="3006" spans="1:14">
      <c r="A3006" s="28">
        <v>43805.291666666664</v>
      </c>
      <c r="B3006" s="28">
        <v>43805.083333333336</v>
      </c>
      <c r="C3006">
        <v>34964545</v>
      </c>
      <c r="D3006" t="s">
        <v>233</v>
      </c>
      <c r="G3006" t="s">
        <v>234</v>
      </c>
      <c r="I3006">
        <v>17.95</v>
      </c>
      <c r="J3006">
        <v>19.465862999999999</v>
      </c>
      <c r="K3006">
        <v>0.85826499999999994</v>
      </c>
      <c r="L3006">
        <v>0.65343099999999998</v>
      </c>
      <c r="M3006" t="b">
        <v>1</v>
      </c>
      <c r="N3006">
        <v>1</v>
      </c>
    </row>
    <row r="3007" spans="1:14">
      <c r="A3007" s="28">
        <v>43805.333333333336</v>
      </c>
      <c r="B3007" s="28">
        <v>43805.125</v>
      </c>
      <c r="C3007">
        <v>34964545</v>
      </c>
      <c r="D3007" t="s">
        <v>233</v>
      </c>
      <c r="G3007" t="s">
        <v>234</v>
      </c>
      <c r="I3007">
        <v>18.79</v>
      </c>
      <c r="J3007">
        <v>20.841222999999999</v>
      </c>
      <c r="K3007">
        <v>1.3406929999999999</v>
      </c>
      <c r="L3007">
        <v>0.70636299999999996</v>
      </c>
      <c r="M3007" t="b">
        <v>1</v>
      </c>
      <c r="N3007">
        <v>1</v>
      </c>
    </row>
    <row r="3008" spans="1:14">
      <c r="A3008" s="28">
        <v>43805.375</v>
      </c>
      <c r="B3008" s="28">
        <v>43805.166666666664</v>
      </c>
      <c r="C3008">
        <v>34964545</v>
      </c>
      <c r="D3008" t="s">
        <v>233</v>
      </c>
      <c r="G3008" t="s">
        <v>234</v>
      </c>
      <c r="I3008">
        <v>20.05</v>
      </c>
      <c r="J3008">
        <v>22.341018999999999</v>
      </c>
      <c r="K3008">
        <v>1.5454570000000001</v>
      </c>
      <c r="L3008">
        <v>0.74306300000000003</v>
      </c>
      <c r="M3008" t="b">
        <v>1</v>
      </c>
      <c r="N3008">
        <v>1</v>
      </c>
    </row>
    <row r="3009" spans="1:14">
      <c r="A3009" s="28">
        <v>43805.416666666664</v>
      </c>
      <c r="B3009" s="28">
        <v>43805.208333333336</v>
      </c>
      <c r="C3009">
        <v>34964545</v>
      </c>
      <c r="D3009" t="s">
        <v>233</v>
      </c>
      <c r="G3009" t="s">
        <v>234</v>
      </c>
      <c r="I3009">
        <v>20.05</v>
      </c>
      <c r="J3009">
        <v>22.499275999999998</v>
      </c>
      <c r="K3009">
        <v>1.6611069999999999</v>
      </c>
      <c r="L3009">
        <v>0.78400300000000001</v>
      </c>
      <c r="M3009" t="b">
        <v>1</v>
      </c>
      <c r="N3009">
        <v>1</v>
      </c>
    </row>
    <row r="3010" spans="1:14">
      <c r="A3010" s="28">
        <v>43805.458333333336</v>
      </c>
      <c r="B3010" s="28">
        <v>43805.25</v>
      </c>
      <c r="C3010">
        <v>34964545</v>
      </c>
      <c r="D3010" t="s">
        <v>233</v>
      </c>
      <c r="G3010" t="s">
        <v>234</v>
      </c>
      <c r="I3010">
        <v>27.44</v>
      </c>
      <c r="J3010">
        <v>26.629472</v>
      </c>
      <c r="K3010">
        <v>-1.7545139999999999</v>
      </c>
      <c r="L3010">
        <v>0.94315300000000002</v>
      </c>
      <c r="M3010" t="b">
        <v>1</v>
      </c>
      <c r="N3010">
        <v>1</v>
      </c>
    </row>
    <row r="3011" spans="1:14">
      <c r="A3011" s="28">
        <v>43805.5</v>
      </c>
      <c r="B3011" s="28">
        <v>43805.291666666664</v>
      </c>
      <c r="C3011">
        <v>34964545</v>
      </c>
      <c r="D3011" t="s">
        <v>233</v>
      </c>
      <c r="G3011" t="s">
        <v>234</v>
      </c>
      <c r="I3011">
        <v>25.53</v>
      </c>
      <c r="J3011">
        <v>25.314653</v>
      </c>
      <c r="K3011">
        <v>-1.0984119999999999</v>
      </c>
      <c r="L3011">
        <v>0.87889799999999996</v>
      </c>
      <c r="M3011" t="b">
        <v>1</v>
      </c>
      <c r="N3011">
        <v>1</v>
      </c>
    </row>
    <row r="3012" spans="1:14">
      <c r="A3012" s="28">
        <v>43805.541666666664</v>
      </c>
      <c r="B3012" s="28">
        <v>43805.333333333336</v>
      </c>
      <c r="C3012">
        <v>34964545</v>
      </c>
      <c r="D3012" t="s">
        <v>233</v>
      </c>
      <c r="G3012" t="s">
        <v>234</v>
      </c>
      <c r="I3012">
        <v>21.96</v>
      </c>
      <c r="J3012">
        <v>23.598129</v>
      </c>
      <c r="K3012">
        <v>1.0445819999999999</v>
      </c>
      <c r="L3012">
        <v>0.59104699999999999</v>
      </c>
      <c r="M3012" t="b">
        <v>1</v>
      </c>
      <c r="N3012">
        <v>1</v>
      </c>
    </row>
    <row r="3013" spans="1:14">
      <c r="A3013" s="28">
        <v>43805.583333333336</v>
      </c>
      <c r="B3013" s="28">
        <v>43805.375</v>
      </c>
      <c r="C3013">
        <v>34964545</v>
      </c>
      <c r="D3013" t="s">
        <v>233</v>
      </c>
      <c r="G3013" t="s">
        <v>234</v>
      </c>
      <c r="I3013">
        <v>22.01</v>
      </c>
      <c r="J3013">
        <v>23.258991000000002</v>
      </c>
      <c r="K3013">
        <v>0.75943799999999995</v>
      </c>
      <c r="L3013">
        <v>0.49371999999999999</v>
      </c>
      <c r="M3013" t="b">
        <v>1</v>
      </c>
      <c r="N3013">
        <v>1</v>
      </c>
    </row>
    <row r="3014" spans="1:14">
      <c r="A3014" s="28">
        <v>43805.625</v>
      </c>
      <c r="B3014" s="28">
        <v>43805.416666666664</v>
      </c>
      <c r="C3014">
        <v>34964545</v>
      </c>
      <c r="D3014" t="s">
        <v>233</v>
      </c>
      <c r="G3014" t="s">
        <v>234</v>
      </c>
      <c r="I3014">
        <v>21.98</v>
      </c>
      <c r="J3014">
        <v>22.886109000000001</v>
      </c>
      <c r="K3014">
        <v>0.45934799999999998</v>
      </c>
      <c r="L3014">
        <v>0.44842799999999999</v>
      </c>
      <c r="M3014" t="b">
        <v>1</v>
      </c>
      <c r="N3014">
        <v>1</v>
      </c>
    </row>
    <row r="3015" spans="1:14">
      <c r="A3015" s="28">
        <v>43805.666666666664</v>
      </c>
      <c r="B3015" s="28">
        <v>43805.458333333336</v>
      </c>
      <c r="C3015">
        <v>34964545</v>
      </c>
      <c r="D3015" t="s">
        <v>233</v>
      </c>
      <c r="G3015" t="s">
        <v>234</v>
      </c>
      <c r="I3015">
        <v>21.75</v>
      </c>
      <c r="J3015">
        <v>22.447393000000002</v>
      </c>
      <c r="K3015">
        <v>0.32405800000000001</v>
      </c>
      <c r="L3015">
        <v>0.37250100000000003</v>
      </c>
      <c r="M3015" t="b">
        <v>1</v>
      </c>
      <c r="N3015">
        <v>1</v>
      </c>
    </row>
    <row r="3016" spans="1:14">
      <c r="A3016" s="28">
        <v>43805.708333333336</v>
      </c>
      <c r="B3016" s="28">
        <v>43805.5</v>
      </c>
      <c r="C3016">
        <v>34964545</v>
      </c>
      <c r="D3016" t="s">
        <v>233</v>
      </c>
      <c r="G3016" t="s">
        <v>234</v>
      </c>
      <c r="I3016">
        <v>22.08</v>
      </c>
      <c r="J3016">
        <v>22.613333999999998</v>
      </c>
      <c r="K3016">
        <v>0.19956499999999999</v>
      </c>
      <c r="L3016">
        <v>0.33626800000000001</v>
      </c>
      <c r="M3016" t="b">
        <v>1</v>
      </c>
      <c r="N3016">
        <v>1</v>
      </c>
    </row>
    <row r="3017" spans="1:14">
      <c r="A3017" s="28">
        <v>43805.75</v>
      </c>
      <c r="B3017" s="28">
        <v>43805.541666666664</v>
      </c>
      <c r="C3017">
        <v>34964545</v>
      </c>
      <c r="D3017" t="s">
        <v>233</v>
      </c>
      <c r="G3017" t="s">
        <v>234</v>
      </c>
      <c r="I3017">
        <v>21.83</v>
      </c>
      <c r="J3017">
        <v>22.226775</v>
      </c>
      <c r="K3017">
        <v>0.127802</v>
      </c>
      <c r="L3017">
        <v>0.27314100000000002</v>
      </c>
      <c r="M3017" t="b">
        <v>1</v>
      </c>
      <c r="N3017">
        <v>1</v>
      </c>
    </row>
    <row r="3018" spans="1:14">
      <c r="A3018" s="28">
        <v>43805.791666666664</v>
      </c>
      <c r="B3018" s="28">
        <v>43805.583333333336</v>
      </c>
      <c r="C3018">
        <v>34964545</v>
      </c>
      <c r="D3018" t="s">
        <v>233</v>
      </c>
      <c r="G3018" t="s">
        <v>234</v>
      </c>
      <c r="I3018">
        <v>21.82</v>
      </c>
      <c r="J3018">
        <v>22.189599999999999</v>
      </c>
      <c r="K3018">
        <v>0.12653800000000001</v>
      </c>
      <c r="L3018">
        <v>0.240561</v>
      </c>
      <c r="M3018" t="b">
        <v>1</v>
      </c>
      <c r="N3018">
        <v>1</v>
      </c>
    </row>
    <row r="3019" spans="1:14">
      <c r="A3019" s="28">
        <v>43805.833333333336</v>
      </c>
      <c r="B3019" s="28">
        <v>43805.625</v>
      </c>
      <c r="C3019">
        <v>34964545</v>
      </c>
      <c r="D3019" t="s">
        <v>233</v>
      </c>
      <c r="G3019" t="s">
        <v>234</v>
      </c>
      <c r="I3019">
        <v>22.01</v>
      </c>
      <c r="J3019">
        <v>22.484255999999998</v>
      </c>
      <c r="K3019">
        <v>0.17879200000000001</v>
      </c>
      <c r="L3019">
        <v>0.29629800000000001</v>
      </c>
      <c r="M3019" t="b">
        <v>1</v>
      </c>
      <c r="N3019">
        <v>1</v>
      </c>
    </row>
    <row r="3020" spans="1:14">
      <c r="A3020" s="28">
        <v>43805.875</v>
      </c>
      <c r="B3020" s="28">
        <v>43805.666666666664</v>
      </c>
      <c r="C3020">
        <v>34964545</v>
      </c>
      <c r="D3020" t="s">
        <v>233</v>
      </c>
      <c r="G3020" t="s">
        <v>234</v>
      </c>
      <c r="I3020">
        <v>26.86</v>
      </c>
      <c r="J3020">
        <v>27.479113000000002</v>
      </c>
      <c r="K3020">
        <v>0.212232</v>
      </c>
      <c r="L3020">
        <v>0.40354800000000002</v>
      </c>
      <c r="M3020" t="b">
        <v>1</v>
      </c>
      <c r="N3020">
        <v>1</v>
      </c>
    </row>
    <row r="3021" spans="1:14">
      <c r="A3021" s="28">
        <v>43805.916666666664</v>
      </c>
      <c r="B3021" s="28">
        <v>43805.708333333336</v>
      </c>
      <c r="C3021">
        <v>34964545</v>
      </c>
      <c r="D3021" t="s">
        <v>233</v>
      </c>
      <c r="G3021" t="s">
        <v>234</v>
      </c>
      <c r="I3021">
        <v>67.790000000000006</v>
      </c>
      <c r="J3021">
        <v>85.383007000000006</v>
      </c>
      <c r="K3021">
        <v>16.849253000000001</v>
      </c>
      <c r="L3021">
        <v>0.74208700000000005</v>
      </c>
      <c r="M3021" t="b">
        <v>1</v>
      </c>
      <c r="N3021">
        <v>1</v>
      </c>
    </row>
    <row r="3022" spans="1:14">
      <c r="A3022" s="28">
        <v>43805.958333333336</v>
      </c>
      <c r="B3022" s="28">
        <v>43805.75</v>
      </c>
      <c r="C3022">
        <v>34964545</v>
      </c>
      <c r="D3022" t="s">
        <v>233</v>
      </c>
      <c r="G3022" t="s">
        <v>234</v>
      </c>
      <c r="I3022">
        <v>62.06</v>
      </c>
      <c r="J3022">
        <v>79.395882999999998</v>
      </c>
      <c r="K3022">
        <v>16.695302000000002</v>
      </c>
      <c r="L3022">
        <v>0.64224800000000004</v>
      </c>
      <c r="M3022" t="b">
        <v>1</v>
      </c>
      <c r="N3022">
        <v>1</v>
      </c>
    </row>
    <row r="3023" spans="1:14">
      <c r="A3023" s="28">
        <v>43806</v>
      </c>
      <c r="B3023" s="28">
        <v>43805.791666666664</v>
      </c>
      <c r="C3023">
        <v>34964545</v>
      </c>
      <c r="D3023" t="s">
        <v>233</v>
      </c>
      <c r="G3023" t="s">
        <v>234</v>
      </c>
      <c r="I3023">
        <v>88.14</v>
      </c>
      <c r="J3023">
        <v>123.590343</v>
      </c>
      <c r="K3023">
        <v>34.662709</v>
      </c>
      <c r="L3023">
        <v>0.79013500000000003</v>
      </c>
      <c r="M3023" t="b">
        <v>1</v>
      </c>
      <c r="N3023">
        <v>1</v>
      </c>
    </row>
    <row r="3024" spans="1:14">
      <c r="A3024" s="28">
        <v>43806.041666666664</v>
      </c>
      <c r="B3024" s="28">
        <v>43805.833333333336</v>
      </c>
      <c r="C3024">
        <v>34964545</v>
      </c>
      <c r="D3024" t="s">
        <v>233</v>
      </c>
      <c r="G3024" t="s">
        <v>234</v>
      </c>
      <c r="I3024">
        <v>24.3</v>
      </c>
      <c r="J3024">
        <v>25.612493000000001</v>
      </c>
      <c r="K3024">
        <v>1.0627329999999999</v>
      </c>
      <c r="L3024">
        <v>0.24726000000000001</v>
      </c>
      <c r="M3024" t="b">
        <v>1</v>
      </c>
      <c r="N3024">
        <v>1</v>
      </c>
    </row>
    <row r="3025" spans="1:14">
      <c r="A3025" s="28">
        <v>43806.083333333336</v>
      </c>
      <c r="B3025" s="28">
        <v>43805.875</v>
      </c>
      <c r="C3025">
        <v>34964545</v>
      </c>
      <c r="D3025" t="s">
        <v>233</v>
      </c>
      <c r="G3025" t="s">
        <v>234</v>
      </c>
      <c r="I3025">
        <v>22.3</v>
      </c>
      <c r="J3025">
        <v>24.042767000000001</v>
      </c>
      <c r="K3025">
        <v>1.4944120000000001</v>
      </c>
      <c r="L3025">
        <v>0.24502099999999999</v>
      </c>
      <c r="M3025" t="b">
        <v>1</v>
      </c>
      <c r="N3025">
        <v>1</v>
      </c>
    </row>
    <row r="3026" spans="1:14">
      <c r="A3026" s="28">
        <v>43806.125</v>
      </c>
      <c r="B3026" s="28">
        <v>43805.916666666664</v>
      </c>
      <c r="C3026">
        <v>34964545</v>
      </c>
      <c r="D3026" t="s">
        <v>233</v>
      </c>
      <c r="G3026" t="s">
        <v>234</v>
      </c>
      <c r="I3026">
        <v>21.84</v>
      </c>
      <c r="J3026">
        <v>22.813479000000001</v>
      </c>
      <c r="K3026">
        <v>0.750884</v>
      </c>
      <c r="L3026">
        <v>0.22759399999999999</v>
      </c>
      <c r="M3026" t="b">
        <v>1</v>
      </c>
      <c r="N3026">
        <v>1</v>
      </c>
    </row>
    <row r="3027" spans="1:14">
      <c r="A3027" s="28">
        <v>43806.166666666664</v>
      </c>
      <c r="B3027" s="28">
        <v>43805.958333333336</v>
      </c>
      <c r="C3027">
        <v>34964545</v>
      </c>
      <c r="D3027" t="s">
        <v>233</v>
      </c>
      <c r="G3027" t="s">
        <v>234</v>
      </c>
      <c r="I3027">
        <v>21.55</v>
      </c>
      <c r="J3027">
        <v>21.814899</v>
      </c>
      <c r="K3027">
        <v>5.1575999999999997E-2</v>
      </c>
      <c r="L3027">
        <v>0.21332300000000001</v>
      </c>
      <c r="M3027" t="b">
        <v>1</v>
      </c>
      <c r="N3027">
        <v>1</v>
      </c>
    </row>
    <row r="3028" spans="1:14">
      <c r="A3028" s="28">
        <v>43806.208333333336</v>
      </c>
      <c r="B3028" s="28">
        <v>43806</v>
      </c>
      <c r="C3028">
        <v>34964545</v>
      </c>
      <c r="D3028" t="s">
        <v>233</v>
      </c>
      <c r="G3028" t="s">
        <v>234</v>
      </c>
      <c r="I3028">
        <v>21.65</v>
      </c>
      <c r="J3028">
        <v>21.617374000000002</v>
      </c>
      <c r="K3028">
        <v>-0.17858499999999999</v>
      </c>
      <c r="L3028">
        <v>0.145126</v>
      </c>
      <c r="M3028" t="b">
        <v>1</v>
      </c>
      <c r="N3028">
        <v>1</v>
      </c>
    </row>
    <row r="3029" spans="1:14">
      <c r="A3029" s="28">
        <v>43806.25</v>
      </c>
      <c r="B3029" s="28">
        <v>43806.041666666664</v>
      </c>
      <c r="C3029">
        <v>34964545</v>
      </c>
      <c r="D3029" t="s">
        <v>233</v>
      </c>
      <c r="G3029" t="s">
        <v>234</v>
      </c>
      <c r="I3029">
        <v>21.42</v>
      </c>
      <c r="J3029">
        <v>21.657495999999998</v>
      </c>
      <c r="K3029">
        <v>6.2167E-2</v>
      </c>
      <c r="L3029">
        <v>0.17616200000000001</v>
      </c>
      <c r="M3029" t="b">
        <v>1</v>
      </c>
      <c r="N3029">
        <v>1</v>
      </c>
    </row>
    <row r="3030" spans="1:14">
      <c r="A3030" s="28">
        <v>43806.291666666664</v>
      </c>
      <c r="B3030" s="28">
        <v>43806.083333333336</v>
      </c>
      <c r="C3030">
        <v>34964545</v>
      </c>
      <c r="D3030" t="s">
        <v>233</v>
      </c>
      <c r="G3030" t="s">
        <v>234</v>
      </c>
      <c r="I3030">
        <v>21.3</v>
      </c>
      <c r="J3030">
        <v>21.499092000000001</v>
      </c>
      <c r="K3030">
        <v>3.2570000000000002E-2</v>
      </c>
      <c r="L3030">
        <v>0.16985500000000001</v>
      </c>
      <c r="M3030" t="b">
        <v>1</v>
      </c>
      <c r="N3030">
        <v>1</v>
      </c>
    </row>
    <row r="3031" spans="1:14">
      <c r="A3031" s="28">
        <v>43806.333333333336</v>
      </c>
      <c r="B3031" s="28">
        <v>43806.125</v>
      </c>
      <c r="C3031">
        <v>34964545</v>
      </c>
      <c r="D3031" t="s">
        <v>233</v>
      </c>
      <c r="G3031" t="s">
        <v>234</v>
      </c>
      <c r="I3031">
        <v>21.23</v>
      </c>
      <c r="J3031">
        <v>21.538898</v>
      </c>
      <c r="K3031">
        <v>8.7293999999999997E-2</v>
      </c>
      <c r="L3031">
        <v>0.21826999999999999</v>
      </c>
      <c r="M3031" t="b">
        <v>1</v>
      </c>
      <c r="N3031">
        <v>1</v>
      </c>
    </row>
    <row r="3032" spans="1:14">
      <c r="A3032" s="28">
        <v>43806.375</v>
      </c>
      <c r="B3032" s="28">
        <v>43806.166666666664</v>
      </c>
      <c r="C3032">
        <v>34964545</v>
      </c>
      <c r="D3032" t="s">
        <v>233</v>
      </c>
      <c r="G3032" t="s">
        <v>234</v>
      </c>
      <c r="I3032">
        <v>21.73</v>
      </c>
      <c r="J3032">
        <v>22.126276000000001</v>
      </c>
      <c r="K3032">
        <v>0.119452</v>
      </c>
      <c r="L3032">
        <v>0.27349099999999998</v>
      </c>
      <c r="M3032" t="b">
        <v>1</v>
      </c>
      <c r="N3032">
        <v>1</v>
      </c>
    </row>
    <row r="3033" spans="1:14">
      <c r="A3033" s="28">
        <v>43806.416666666664</v>
      </c>
      <c r="B3033" s="28">
        <v>43806.208333333336</v>
      </c>
      <c r="C3033">
        <v>34964545</v>
      </c>
      <c r="D3033" t="s">
        <v>233</v>
      </c>
      <c r="G3033" t="s">
        <v>234</v>
      </c>
      <c r="I3033">
        <v>21.9</v>
      </c>
      <c r="J3033">
        <v>22.231076000000002</v>
      </c>
      <c r="K3033">
        <v>7.3968000000000006E-2</v>
      </c>
      <c r="L3033">
        <v>0.26044099999999998</v>
      </c>
      <c r="M3033" t="b">
        <v>1</v>
      </c>
      <c r="N3033">
        <v>1</v>
      </c>
    </row>
    <row r="3034" spans="1:14">
      <c r="A3034" s="28">
        <v>43806.458333333336</v>
      </c>
      <c r="B3034" s="28">
        <v>43806.25</v>
      </c>
      <c r="C3034">
        <v>34964545</v>
      </c>
      <c r="D3034" t="s">
        <v>233</v>
      </c>
      <c r="G3034" t="s">
        <v>234</v>
      </c>
      <c r="I3034">
        <v>23.08</v>
      </c>
      <c r="J3034">
        <v>23.420423</v>
      </c>
      <c r="K3034">
        <v>7.2721999999999995E-2</v>
      </c>
      <c r="L3034">
        <v>0.26603500000000002</v>
      </c>
      <c r="M3034" t="b">
        <v>1</v>
      </c>
      <c r="N3034">
        <v>1</v>
      </c>
    </row>
    <row r="3035" spans="1:14">
      <c r="A3035" s="28">
        <v>43806.5</v>
      </c>
      <c r="B3035" s="28">
        <v>43806.291666666664</v>
      </c>
      <c r="C3035">
        <v>34964545</v>
      </c>
      <c r="D3035" t="s">
        <v>233</v>
      </c>
      <c r="G3035" t="s">
        <v>234</v>
      </c>
      <c r="I3035">
        <v>26.45</v>
      </c>
      <c r="J3035">
        <v>26.785495999999998</v>
      </c>
      <c r="K3035">
        <v>0.10992399999999999</v>
      </c>
      <c r="L3035">
        <v>0.227239</v>
      </c>
      <c r="M3035" t="b">
        <v>1</v>
      </c>
      <c r="N3035">
        <v>1</v>
      </c>
    </row>
    <row r="3036" spans="1:14">
      <c r="A3036" s="28">
        <v>43806.541666666664</v>
      </c>
      <c r="B3036" s="28">
        <v>43806.333333333336</v>
      </c>
      <c r="C3036">
        <v>34964545</v>
      </c>
      <c r="D3036" t="s">
        <v>233</v>
      </c>
      <c r="G3036" t="s">
        <v>234</v>
      </c>
      <c r="I3036">
        <v>27.57</v>
      </c>
      <c r="J3036">
        <v>27.257912000000001</v>
      </c>
      <c r="K3036">
        <v>-0.47983100000000001</v>
      </c>
      <c r="L3036">
        <v>0.16691</v>
      </c>
      <c r="M3036" t="b">
        <v>1</v>
      </c>
      <c r="N3036">
        <v>1</v>
      </c>
    </row>
    <row r="3037" spans="1:14">
      <c r="A3037" s="28">
        <v>43806.583333333336</v>
      </c>
      <c r="B3037" s="28">
        <v>43806.375</v>
      </c>
      <c r="C3037">
        <v>34964545</v>
      </c>
      <c r="D3037" t="s">
        <v>233</v>
      </c>
      <c r="G3037" t="s">
        <v>234</v>
      </c>
      <c r="I3037">
        <v>23.15</v>
      </c>
      <c r="J3037">
        <v>23.154073</v>
      </c>
      <c r="K3037">
        <v>-4.5557E-2</v>
      </c>
      <c r="L3037">
        <v>4.7129999999999998E-2</v>
      </c>
      <c r="M3037" t="b">
        <v>1</v>
      </c>
      <c r="N3037">
        <v>1</v>
      </c>
    </row>
    <row r="3038" spans="1:14">
      <c r="A3038" s="28">
        <v>43806.625</v>
      </c>
      <c r="B3038" s="28">
        <v>43806.416666666664</v>
      </c>
      <c r="C3038">
        <v>34964545</v>
      </c>
      <c r="D3038" t="s">
        <v>233</v>
      </c>
      <c r="G3038" t="s">
        <v>234</v>
      </c>
      <c r="I3038">
        <v>25.44</v>
      </c>
      <c r="J3038">
        <v>25.628734000000001</v>
      </c>
      <c r="K3038">
        <v>0.12264600000000001</v>
      </c>
      <c r="L3038">
        <v>6.6087999999999994E-2</v>
      </c>
      <c r="M3038" t="b">
        <v>1</v>
      </c>
      <c r="N3038">
        <v>1</v>
      </c>
    </row>
    <row r="3039" spans="1:14">
      <c r="A3039" s="28">
        <v>43806.666666666664</v>
      </c>
      <c r="B3039" s="28">
        <v>43806.458333333336</v>
      </c>
      <c r="C3039">
        <v>34964545</v>
      </c>
      <c r="D3039" t="s">
        <v>233</v>
      </c>
      <c r="G3039" t="s">
        <v>234</v>
      </c>
      <c r="I3039">
        <v>21.27</v>
      </c>
      <c r="J3039">
        <v>21.567827000000001</v>
      </c>
      <c r="K3039">
        <v>0.19390099999999999</v>
      </c>
      <c r="L3039">
        <v>0.10226</v>
      </c>
      <c r="M3039" t="b">
        <v>1</v>
      </c>
      <c r="N3039">
        <v>1</v>
      </c>
    </row>
    <row r="3040" spans="1:14">
      <c r="A3040" s="28">
        <v>43806.708333333336</v>
      </c>
      <c r="B3040" s="28">
        <v>43806.5</v>
      </c>
      <c r="C3040">
        <v>34964545</v>
      </c>
      <c r="D3040" t="s">
        <v>233</v>
      </c>
      <c r="G3040" t="s">
        <v>234</v>
      </c>
      <c r="I3040">
        <v>19.88</v>
      </c>
      <c r="J3040">
        <v>19.997752999999999</v>
      </c>
      <c r="K3040">
        <v>1.8485000000000001E-2</v>
      </c>
      <c r="L3040">
        <v>0.104268</v>
      </c>
      <c r="M3040" t="b">
        <v>1</v>
      </c>
      <c r="N3040">
        <v>1</v>
      </c>
    </row>
    <row r="3041" spans="1:14">
      <c r="A3041" s="28">
        <v>43806.75</v>
      </c>
      <c r="B3041" s="28">
        <v>43806.541666666664</v>
      </c>
      <c r="C3041">
        <v>34964545</v>
      </c>
      <c r="D3041" t="s">
        <v>233</v>
      </c>
      <c r="G3041" t="s">
        <v>234</v>
      </c>
      <c r="I3041">
        <v>19.62</v>
      </c>
      <c r="J3041">
        <v>20.060075000000001</v>
      </c>
      <c r="K3041">
        <v>0.29617599999999999</v>
      </c>
      <c r="L3041">
        <v>0.1439</v>
      </c>
      <c r="M3041" t="b">
        <v>1</v>
      </c>
      <c r="N3041">
        <v>1</v>
      </c>
    </row>
    <row r="3042" spans="1:14">
      <c r="A3042" s="28">
        <v>43806.791666666664</v>
      </c>
      <c r="B3042" s="28">
        <v>43806.583333333336</v>
      </c>
      <c r="C3042">
        <v>34964545</v>
      </c>
      <c r="D3042" t="s">
        <v>233</v>
      </c>
      <c r="G3042" t="s">
        <v>234</v>
      </c>
      <c r="I3042">
        <v>18.809999999999999</v>
      </c>
      <c r="J3042">
        <v>18.932642999999999</v>
      </c>
      <c r="K3042">
        <v>-4.2200000000000001E-4</v>
      </c>
      <c r="L3042">
        <v>0.12223199999999999</v>
      </c>
      <c r="M3042" t="b">
        <v>1</v>
      </c>
      <c r="N3042">
        <v>1</v>
      </c>
    </row>
    <row r="3043" spans="1:14">
      <c r="A3043" s="28">
        <v>43806.833333333336</v>
      </c>
      <c r="B3043" s="28">
        <v>43806.625</v>
      </c>
      <c r="C3043">
        <v>34964545</v>
      </c>
      <c r="D3043" t="s">
        <v>233</v>
      </c>
      <c r="G3043" t="s">
        <v>234</v>
      </c>
      <c r="I3043">
        <v>20.45</v>
      </c>
      <c r="J3043">
        <v>20.650829999999999</v>
      </c>
      <c r="K3043">
        <v>4.8376000000000002E-2</v>
      </c>
      <c r="L3043">
        <v>0.15078800000000001</v>
      </c>
      <c r="M3043" t="b">
        <v>1</v>
      </c>
      <c r="N3043">
        <v>1</v>
      </c>
    </row>
    <row r="3044" spans="1:14">
      <c r="A3044" s="28">
        <v>43806.875</v>
      </c>
      <c r="B3044" s="28">
        <v>43806.666666666664</v>
      </c>
      <c r="C3044">
        <v>34964545</v>
      </c>
      <c r="D3044" t="s">
        <v>233</v>
      </c>
      <c r="G3044" t="s">
        <v>234</v>
      </c>
      <c r="I3044">
        <v>24.44</v>
      </c>
      <c r="J3044">
        <v>24.725366000000001</v>
      </c>
      <c r="K3044">
        <v>0.113973</v>
      </c>
      <c r="L3044">
        <v>0.16889299999999999</v>
      </c>
      <c r="M3044" t="b">
        <v>1</v>
      </c>
      <c r="N3044">
        <v>1</v>
      </c>
    </row>
    <row r="3045" spans="1:14">
      <c r="A3045" s="28">
        <v>43806.916666666664</v>
      </c>
      <c r="B3045" s="28">
        <v>43806.708333333336</v>
      </c>
      <c r="C3045">
        <v>34964545</v>
      </c>
      <c r="D3045" t="s">
        <v>233</v>
      </c>
      <c r="G3045" t="s">
        <v>234</v>
      </c>
      <c r="I3045">
        <v>41.32</v>
      </c>
      <c r="J3045">
        <v>41.503093999999997</v>
      </c>
      <c r="K3045">
        <v>8.9835999999999999E-2</v>
      </c>
      <c r="L3045">
        <v>9.3257999999999994E-2</v>
      </c>
      <c r="M3045" t="b">
        <v>1</v>
      </c>
      <c r="N3045">
        <v>1</v>
      </c>
    </row>
    <row r="3046" spans="1:14">
      <c r="A3046" s="28">
        <v>43806.958333333336</v>
      </c>
      <c r="B3046" s="28">
        <v>43806.75</v>
      </c>
      <c r="C3046">
        <v>34964545</v>
      </c>
      <c r="D3046" t="s">
        <v>233</v>
      </c>
      <c r="G3046" t="s">
        <v>234</v>
      </c>
      <c r="I3046">
        <v>25.71</v>
      </c>
      <c r="J3046">
        <v>26.126913999999999</v>
      </c>
      <c r="K3046">
        <v>0.20521600000000001</v>
      </c>
      <c r="L3046">
        <v>0.209198</v>
      </c>
      <c r="M3046" t="b">
        <v>1</v>
      </c>
      <c r="N3046">
        <v>1</v>
      </c>
    </row>
    <row r="3047" spans="1:14">
      <c r="A3047" s="28">
        <v>43807</v>
      </c>
      <c r="B3047" s="28">
        <v>43806.791666666664</v>
      </c>
      <c r="C3047">
        <v>34964545</v>
      </c>
      <c r="D3047" t="s">
        <v>233</v>
      </c>
      <c r="G3047" t="s">
        <v>234</v>
      </c>
      <c r="I3047">
        <v>25.72</v>
      </c>
      <c r="J3047">
        <v>26.22645</v>
      </c>
      <c r="K3047">
        <v>0.21904799999999999</v>
      </c>
      <c r="L3047">
        <v>0.29156900000000002</v>
      </c>
      <c r="M3047" t="b">
        <v>1</v>
      </c>
      <c r="N3047">
        <v>1</v>
      </c>
    </row>
    <row r="3048" spans="1:14">
      <c r="A3048" s="28">
        <v>43807.041666666664</v>
      </c>
      <c r="B3048" s="28">
        <v>43806.833333333336</v>
      </c>
      <c r="C3048">
        <v>34964545</v>
      </c>
      <c r="D3048" t="s">
        <v>233</v>
      </c>
      <c r="G3048" t="s">
        <v>234</v>
      </c>
      <c r="I3048">
        <v>31.09</v>
      </c>
      <c r="J3048">
        <v>31.945654000000001</v>
      </c>
      <c r="K3048">
        <v>0.33641399999999999</v>
      </c>
      <c r="L3048">
        <v>0.52007400000000004</v>
      </c>
      <c r="M3048" t="b">
        <v>1</v>
      </c>
      <c r="N3048">
        <v>1</v>
      </c>
    </row>
    <row r="3049" spans="1:14">
      <c r="A3049" s="28">
        <v>43807.083333333336</v>
      </c>
      <c r="B3049" s="28">
        <v>43806.875</v>
      </c>
      <c r="C3049">
        <v>34964545</v>
      </c>
      <c r="D3049" t="s">
        <v>233</v>
      </c>
      <c r="G3049" t="s">
        <v>234</v>
      </c>
      <c r="I3049">
        <v>33.799999999999997</v>
      </c>
      <c r="J3049">
        <v>34.887759000000003</v>
      </c>
      <c r="K3049">
        <v>0.29711500000000002</v>
      </c>
      <c r="L3049">
        <v>0.79147699999999999</v>
      </c>
      <c r="M3049" t="b">
        <v>1</v>
      </c>
      <c r="N3049">
        <v>1</v>
      </c>
    </row>
    <row r="3050" spans="1:14">
      <c r="A3050" s="28">
        <v>43807.125</v>
      </c>
      <c r="B3050" s="28">
        <v>43806.916666666664</v>
      </c>
      <c r="C3050">
        <v>34964545</v>
      </c>
      <c r="D3050" t="s">
        <v>233</v>
      </c>
      <c r="G3050" t="s">
        <v>234</v>
      </c>
      <c r="I3050">
        <v>22.41</v>
      </c>
      <c r="J3050">
        <v>23.156504000000002</v>
      </c>
      <c r="K3050">
        <v>0.142739</v>
      </c>
      <c r="L3050">
        <v>0.59959799999999996</v>
      </c>
      <c r="M3050" t="b">
        <v>1</v>
      </c>
      <c r="N3050">
        <v>1</v>
      </c>
    </row>
    <row r="3051" spans="1:14">
      <c r="A3051" s="28">
        <v>43807.166666666664</v>
      </c>
      <c r="B3051" s="28">
        <v>43806.958333333336</v>
      </c>
      <c r="C3051">
        <v>34964545</v>
      </c>
      <c r="D3051" t="s">
        <v>233</v>
      </c>
      <c r="G3051" t="s">
        <v>234</v>
      </c>
      <c r="I3051">
        <v>22.08</v>
      </c>
      <c r="J3051">
        <v>22.802854</v>
      </c>
      <c r="K3051">
        <v>0.15012700000000001</v>
      </c>
      <c r="L3051">
        <v>0.56939399999999996</v>
      </c>
      <c r="M3051" t="b">
        <v>1</v>
      </c>
      <c r="N3051">
        <v>1</v>
      </c>
    </row>
    <row r="3052" spans="1:14">
      <c r="A3052" s="28">
        <v>43807.208333333336</v>
      </c>
      <c r="B3052" s="28">
        <v>43807</v>
      </c>
      <c r="C3052">
        <v>34964545</v>
      </c>
      <c r="D3052" t="s">
        <v>233</v>
      </c>
      <c r="G3052" t="s">
        <v>234</v>
      </c>
      <c r="I3052">
        <v>23.5</v>
      </c>
      <c r="J3052">
        <v>24.550118000000001</v>
      </c>
      <c r="K3052">
        <v>0.40746199999999999</v>
      </c>
      <c r="L3052">
        <v>0.64682200000000001</v>
      </c>
      <c r="M3052" t="b">
        <v>1</v>
      </c>
      <c r="N3052">
        <v>1</v>
      </c>
    </row>
    <row r="3053" spans="1:14">
      <c r="A3053" s="28">
        <v>43807.25</v>
      </c>
      <c r="B3053" s="28">
        <v>43807.041666666664</v>
      </c>
      <c r="C3053">
        <v>34964545</v>
      </c>
      <c r="D3053" t="s">
        <v>233</v>
      </c>
      <c r="G3053" t="s">
        <v>234</v>
      </c>
      <c r="I3053">
        <v>22.45</v>
      </c>
      <c r="J3053">
        <v>23.242999000000001</v>
      </c>
      <c r="K3053">
        <v>0.15032200000000001</v>
      </c>
      <c r="L3053">
        <v>0.64434400000000003</v>
      </c>
      <c r="M3053" t="b">
        <v>1</v>
      </c>
      <c r="N3053">
        <v>1</v>
      </c>
    </row>
    <row r="3054" spans="1:14">
      <c r="A3054" s="28">
        <v>43807.291666666664</v>
      </c>
      <c r="B3054" s="28">
        <v>43807.083333333336</v>
      </c>
      <c r="C3054">
        <v>34964545</v>
      </c>
      <c r="D3054" t="s">
        <v>233</v>
      </c>
      <c r="G3054" t="s">
        <v>234</v>
      </c>
      <c r="I3054">
        <v>22.65</v>
      </c>
      <c r="J3054">
        <v>23.455967999999999</v>
      </c>
      <c r="K3054">
        <v>0.16672500000000001</v>
      </c>
      <c r="L3054">
        <v>0.63674299999999995</v>
      </c>
      <c r="M3054" t="b">
        <v>1</v>
      </c>
      <c r="N3054">
        <v>1</v>
      </c>
    </row>
    <row r="3055" spans="1:14">
      <c r="A3055" s="28">
        <v>43807.333333333336</v>
      </c>
      <c r="B3055" s="28">
        <v>43807.125</v>
      </c>
      <c r="C3055">
        <v>34964545</v>
      </c>
      <c r="D3055" t="s">
        <v>233</v>
      </c>
      <c r="G3055" t="s">
        <v>234</v>
      </c>
      <c r="I3055">
        <v>21.28</v>
      </c>
      <c r="J3055">
        <v>22.041789999999999</v>
      </c>
      <c r="K3055">
        <v>0.144896</v>
      </c>
      <c r="L3055">
        <v>0.61355999999999999</v>
      </c>
      <c r="M3055" t="b">
        <v>1</v>
      </c>
      <c r="N3055">
        <v>1</v>
      </c>
    </row>
    <row r="3056" spans="1:14">
      <c r="A3056" s="28">
        <v>43807.375</v>
      </c>
      <c r="B3056" s="28">
        <v>43807.166666666664</v>
      </c>
      <c r="C3056">
        <v>34964545</v>
      </c>
      <c r="D3056" t="s">
        <v>233</v>
      </c>
      <c r="G3056" t="s">
        <v>234</v>
      </c>
      <c r="I3056">
        <v>20.62</v>
      </c>
      <c r="J3056">
        <v>22.026098000000001</v>
      </c>
      <c r="K3056">
        <v>0.790022</v>
      </c>
      <c r="L3056">
        <v>0.61774200000000001</v>
      </c>
      <c r="M3056" t="b">
        <v>1</v>
      </c>
      <c r="N3056">
        <v>1</v>
      </c>
    </row>
    <row r="3057" spans="1:14">
      <c r="A3057" s="28">
        <v>43807.416666666664</v>
      </c>
      <c r="B3057" s="28">
        <v>43807.208333333336</v>
      </c>
      <c r="C3057">
        <v>34964545</v>
      </c>
      <c r="D3057" t="s">
        <v>233</v>
      </c>
      <c r="G3057" t="s">
        <v>234</v>
      </c>
      <c r="I3057">
        <v>20.170000000000002</v>
      </c>
      <c r="J3057">
        <v>21.208663999999999</v>
      </c>
      <c r="K3057">
        <v>0.37772</v>
      </c>
      <c r="L3057">
        <v>0.66594399999999998</v>
      </c>
      <c r="M3057" t="b">
        <v>1</v>
      </c>
      <c r="N3057">
        <v>1</v>
      </c>
    </row>
    <row r="3058" spans="1:14">
      <c r="A3058" s="28">
        <v>43807.458333333336</v>
      </c>
      <c r="B3058" s="28">
        <v>43807.25</v>
      </c>
      <c r="C3058">
        <v>34964545</v>
      </c>
      <c r="D3058" t="s">
        <v>233</v>
      </c>
      <c r="G3058" t="s">
        <v>234</v>
      </c>
      <c r="I3058">
        <v>21.32</v>
      </c>
      <c r="J3058">
        <v>22.668548000000001</v>
      </c>
      <c r="K3058">
        <v>0.62377700000000003</v>
      </c>
      <c r="L3058">
        <v>0.728105</v>
      </c>
      <c r="M3058" t="b">
        <v>1</v>
      </c>
      <c r="N3058">
        <v>1</v>
      </c>
    </row>
    <row r="3059" spans="1:14">
      <c r="A3059" s="28">
        <v>43807.5</v>
      </c>
      <c r="B3059" s="28">
        <v>43807.291666666664</v>
      </c>
      <c r="C3059">
        <v>34964545</v>
      </c>
      <c r="D3059" t="s">
        <v>233</v>
      </c>
      <c r="G3059" t="s">
        <v>234</v>
      </c>
      <c r="I3059">
        <v>21.8</v>
      </c>
      <c r="J3059">
        <v>24.409385</v>
      </c>
      <c r="K3059">
        <v>1.8333900000000001</v>
      </c>
      <c r="L3059">
        <v>0.77266199999999996</v>
      </c>
      <c r="M3059" t="b">
        <v>1</v>
      </c>
      <c r="N3059">
        <v>1</v>
      </c>
    </row>
    <row r="3060" spans="1:14">
      <c r="A3060" s="28">
        <v>43807.541666666664</v>
      </c>
      <c r="B3060" s="28">
        <v>43807.333333333336</v>
      </c>
      <c r="C3060">
        <v>34964545</v>
      </c>
      <c r="D3060" t="s">
        <v>233</v>
      </c>
      <c r="G3060" t="s">
        <v>234</v>
      </c>
      <c r="I3060">
        <v>20.68</v>
      </c>
      <c r="J3060">
        <v>22.547346999999998</v>
      </c>
      <c r="K3060">
        <v>1.137335</v>
      </c>
      <c r="L3060">
        <v>0.73417900000000003</v>
      </c>
      <c r="M3060" t="b">
        <v>1</v>
      </c>
      <c r="N3060">
        <v>1</v>
      </c>
    </row>
    <row r="3061" spans="1:14">
      <c r="A3061" s="28">
        <v>43807.583333333336</v>
      </c>
      <c r="B3061" s="28">
        <v>43807.375</v>
      </c>
      <c r="C3061">
        <v>34964545</v>
      </c>
      <c r="D3061" t="s">
        <v>233</v>
      </c>
      <c r="G3061" t="s">
        <v>234</v>
      </c>
      <c r="I3061">
        <v>18.47</v>
      </c>
      <c r="J3061">
        <v>19.425336999999999</v>
      </c>
      <c r="K3061">
        <v>0.39044400000000001</v>
      </c>
      <c r="L3061">
        <v>0.56072599999999995</v>
      </c>
      <c r="M3061" t="b">
        <v>1</v>
      </c>
      <c r="N3061">
        <v>1</v>
      </c>
    </row>
    <row r="3062" spans="1:14">
      <c r="A3062" s="28">
        <v>43807.625</v>
      </c>
      <c r="B3062" s="28">
        <v>43807.416666666664</v>
      </c>
      <c r="C3062">
        <v>34964545</v>
      </c>
      <c r="D3062" t="s">
        <v>233</v>
      </c>
      <c r="G3062" t="s">
        <v>234</v>
      </c>
      <c r="I3062">
        <v>18.88</v>
      </c>
      <c r="J3062">
        <v>19.471337999999999</v>
      </c>
      <c r="K3062">
        <v>0.15857499999999999</v>
      </c>
      <c r="L3062">
        <v>0.42942999999999998</v>
      </c>
      <c r="M3062" t="b">
        <v>1</v>
      </c>
      <c r="N3062">
        <v>1</v>
      </c>
    </row>
    <row r="3063" spans="1:14">
      <c r="A3063" s="28">
        <v>43807.666666666664</v>
      </c>
      <c r="B3063" s="28">
        <v>43807.458333333336</v>
      </c>
      <c r="C3063">
        <v>34964545</v>
      </c>
      <c r="D3063" t="s">
        <v>233</v>
      </c>
      <c r="G3063" t="s">
        <v>234</v>
      </c>
      <c r="I3063">
        <v>18.739999999999998</v>
      </c>
      <c r="J3063">
        <v>19.377662999999998</v>
      </c>
      <c r="K3063">
        <v>0.23175100000000001</v>
      </c>
      <c r="L3063">
        <v>0.40174599999999999</v>
      </c>
      <c r="M3063" t="b">
        <v>1</v>
      </c>
      <c r="N3063">
        <v>1</v>
      </c>
    </row>
    <row r="3064" spans="1:14">
      <c r="A3064" s="28">
        <v>43807.708333333336</v>
      </c>
      <c r="B3064" s="28">
        <v>43807.5</v>
      </c>
      <c r="C3064">
        <v>34964545</v>
      </c>
      <c r="D3064" t="s">
        <v>233</v>
      </c>
      <c r="G3064" t="s">
        <v>234</v>
      </c>
      <c r="I3064">
        <v>18.600000000000001</v>
      </c>
      <c r="J3064">
        <v>19.032167000000001</v>
      </c>
      <c r="K3064">
        <v>6.4074999999999993E-2</v>
      </c>
      <c r="L3064">
        <v>0.368091</v>
      </c>
      <c r="M3064" t="b">
        <v>1</v>
      </c>
      <c r="N3064">
        <v>1</v>
      </c>
    </row>
    <row r="3065" spans="1:14">
      <c r="A3065" s="28">
        <v>43807.75</v>
      </c>
      <c r="B3065" s="28">
        <v>43807.541666666664</v>
      </c>
      <c r="C3065">
        <v>34964545</v>
      </c>
      <c r="D3065" t="s">
        <v>233</v>
      </c>
      <c r="G3065" t="s">
        <v>234</v>
      </c>
      <c r="I3065">
        <v>18.79</v>
      </c>
      <c r="J3065">
        <v>19.205960000000001</v>
      </c>
      <c r="K3065">
        <v>5.8415000000000002E-2</v>
      </c>
      <c r="L3065">
        <v>0.357545</v>
      </c>
      <c r="M3065" t="b">
        <v>1</v>
      </c>
      <c r="N3065">
        <v>1</v>
      </c>
    </row>
    <row r="3066" spans="1:14">
      <c r="A3066" s="28">
        <v>43807.791666666664</v>
      </c>
      <c r="B3066" s="28">
        <v>43807.583333333336</v>
      </c>
      <c r="C3066">
        <v>34964545</v>
      </c>
      <c r="D3066" t="s">
        <v>233</v>
      </c>
      <c r="G3066" t="s">
        <v>234</v>
      </c>
      <c r="I3066">
        <v>18.600000000000001</v>
      </c>
      <c r="J3066">
        <v>18.998311000000001</v>
      </c>
      <c r="K3066">
        <v>5.7223000000000003E-2</v>
      </c>
      <c r="L3066">
        <v>0.34025499999999997</v>
      </c>
      <c r="M3066" t="b">
        <v>1</v>
      </c>
      <c r="N3066">
        <v>1</v>
      </c>
    </row>
    <row r="3067" spans="1:14">
      <c r="A3067" s="28">
        <v>43807.833333333336</v>
      </c>
      <c r="B3067" s="28">
        <v>43807.625</v>
      </c>
      <c r="C3067">
        <v>34964545</v>
      </c>
      <c r="D3067" t="s">
        <v>233</v>
      </c>
      <c r="G3067" t="s">
        <v>234</v>
      </c>
      <c r="I3067">
        <v>19.39</v>
      </c>
      <c r="J3067">
        <v>19.798945</v>
      </c>
      <c r="K3067">
        <v>7.5739000000000001E-2</v>
      </c>
      <c r="L3067">
        <v>0.33154</v>
      </c>
      <c r="M3067" t="b">
        <v>1</v>
      </c>
      <c r="N3067">
        <v>1</v>
      </c>
    </row>
    <row r="3068" spans="1:14">
      <c r="A3068" s="28">
        <v>43807.875</v>
      </c>
      <c r="B3068" s="28">
        <v>43807.666666666664</v>
      </c>
      <c r="C3068">
        <v>34964545</v>
      </c>
      <c r="D3068" t="s">
        <v>233</v>
      </c>
      <c r="G3068" t="s">
        <v>234</v>
      </c>
      <c r="I3068">
        <v>23.62</v>
      </c>
      <c r="J3068">
        <v>24.113911999999999</v>
      </c>
      <c r="K3068">
        <v>0.18196899999999999</v>
      </c>
      <c r="L3068">
        <v>0.31110900000000002</v>
      </c>
      <c r="M3068" t="b">
        <v>1</v>
      </c>
      <c r="N3068">
        <v>1</v>
      </c>
    </row>
    <row r="3069" spans="1:14">
      <c r="A3069" s="28">
        <v>43807.916666666664</v>
      </c>
      <c r="B3069" s="28">
        <v>43807.708333333336</v>
      </c>
      <c r="C3069">
        <v>34964545</v>
      </c>
      <c r="D3069" t="s">
        <v>233</v>
      </c>
      <c r="G3069" t="s">
        <v>234</v>
      </c>
      <c r="I3069">
        <v>33.29</v>
      </c>
      <c r="J3069">
        <v>34.043227000000002</v>
      </c>
      <c r="K3069">
        <v>0.37114000000000003</v>
      </c>
      <c r="L3069">
        <v>0.38625399999999999</v>
      </c>
      <c r="M3069" t="b">
        <v>1</v>
      </c>
      <c r="N3069">
        <v>1</v>
      </c>
    </row>
    <row r="3070" spans="1:14">
      <c r="A3070" s="28">
        <v>43807.958333333336</v>
      </c>
      <c r="B3070" s="28">
        <v>43807.75</v>
      </c>
      <c r="C3070">
        <v>34964545</v>
      </c>
      <c r="D3070" t="s">
        <v>233</v>
      </c>
      <c r="G3070" t="s">
        <v>234</v>
      </c>
      <c r="I3070">
        <v>22.64</v>
      </c>
      <c r="J3070">
        <v>23.051227000000001</v>
      </c>
      <c r="K3070">
        <v>0.148032</v>
      </c>
      <c r="L3070">
        <v>0.26652799999999999</v>
      </c>
      <c r="M3070" t="b">
        <v>1</v>
      </c>
      <c r="N3070">
        <v>1</v>
      </c>
    </row>
    <row r="3071" spans="1:14">
      <c r="A3071" s="28">
        <v>43808</v>
      </c>
      <c r="B3071" s="28">
        <v>43807.791666666664</v>
      </c>
      <c r="C3071">
        <v>34964545</v>
      </c>
      <c r="D3071" t="s">
        <v>233</v>
      </c>
      <c r="G3071" t="s">
        <v>234</v>
      </c>
      <c r="I3071">
        <v>21.92</v>
      </c>
      <c r="J3071">
        <v>22.290368999999998</v>
      </c>
      <c r="K3071">
        <v>0.13681399999999999</v>
      </c>
      <c r="L3071">
        <v>0.23438899999999999</v>
      </c>
      <c r="M3071" t="b">
        <v>1</v>
      </c>
      <c r="N3071">
        <v>1</v>
      </c>
    </row>
    <row r="3072" spans="1:14">
      <c r="A3072" s="28">
        <v>43808.041666666664</v>
      </c>
      <c r="B3072" s="28">
        <v>43807.833333333336</v>
      </c>
      <c r="C3072">
        <v>34964545</v>
      </c>
      <c r="D3072" t="s">
        <v>233</v>
      </c>
      <c r="G3072" t="s">
        <v>234</v>
      </c>
      <c r="I3072">
        <v>21.22</v>
      </c>
      <c r="J3072">
        <v>21.565944999999999</v>
      </c>
      <c r="K3072">
        <v>0.129386</v>
      </c>
      <c r="L3072">
        <v>0.215725</v>
      </c>
      <c r="M3072" t="b">
        <v>1</v>
      </c>
      <c r="N3072">
        <v>1</v>
      </c>
    </row>
    <row r="3073" spans="1:14">
      <c r="A3073" s="28">
        <v>43808.083333333336</v>
      </c>
      <c r="B3073" s="28">
        <v>43807.875</v>
      </c>
      <c r="C3073">
        <v>34964545</v>
      </c>
      <c r="D3073" t="s">
        <v>233</v>
      </c>
      <c r="G3073" t="s">
        <v>234</v>
      </c>
      <c r="I3073">
        <v>20.53</v>
      </c>
      <c r="J3073">
        <v>20.868584999999999</v>
      </c>
      <c r="K3073">
        <v>6.6789000000000001E-2</v>
      </c>
      <c r="L3073">
        <v>0.27346300000000001</v>
      </c>
      <c r="M3073" t="b">
        <v>1</v>
      </c>
      <c r="N3073">
        <v>1</v>
      </c>
    </row>
    <row r="3074" spans="1:14">
      <c r="A3074" s="28">
        <v>43808.125</v>
      </c>
      <c r="B3074" s="28">
        <v>43807.916666666664</v>
      </c>
      <c r="C3074">
        <v>34964545</v>
      </c>
      <c r="D3074" t="s">
        <v>233</v>
      </c>
      <c r="G3074" t="s">
        <v>234</v>
      </c>
      <c r="I3074">
        <v>18.489999999999998</v>
      </c>
      <c r="J3074">
        <v>18.842703</v>
      </c>
      <c r="K3074">
        <v>5.2413000000000001E-2</v>
      </c>
      <c r="L3074">
        <v>0.30112299999999997</v>
      </c>
      <c r="M3074" t="b">
        <v>1</v>
      </c>
      <c r="N3074">
        <v>1</v>
      </c>
    </row>
    <row r="3075" spans="1:14">
      <c r="A3075" s="28">
        <v>43808.166666666664</v>
      </c>
      <c r="B3075" s="28">
        <v>43807.958333333336</v>
      </c>
      <c r="C3075">
        <v>34964545</v>
      </c>
      <c r="D3075" t="s">
        <v>233</v>
      </c>
      <c r="G3075" t="s">
        <v>234</v>
      </c>
      <c r="I3075">
        <v>17.2</v>
      </c>
      <c r="J3075">
        <v>17.462615</v>
      </c>
      <c r="K3075">
        <v>3.6628000000000001E-2</v>
      </c>
      <c r="L3075">
        <v>0.22432099999999999</v>
      </c>
      <c r="M3075" t="b">
        <v>1</v>
      </c>
      <c r="N3075">
        <v>1</v>
      </c>
    </row>
    <row r="3076" spans="1:14">
      <c r="A3076" s="28">
        <v>43808.208333333336</v>
      </c>
      <c r="B3076" s="28">
        <v>43808</v>
      </c>
      <c r="C3076">
        <v>34964545</v>
      </c>
      <c r="D3076" t="s">
        <v>233</v>
      </c>
      <c r="G3076" t="s">
        <v>234</v>
      </c>
      <c r="I3076">
        <v>16.260000000000002</v>
      </c>
      <c r="J3076">
        <v>16.451725</v>
      </c>
      <c r="K3076">
        <v>1.6812000000000001E-2</v>
      </c>
      <c r="L3076">
        <v>0.17324600000000001</v>
      </c>
      <c r="M3076" t="b">
        <v>1</v>
      </c>
      <c r="N3076">
        <v>1</v>
      </c>
    </row>
    <row r="3077" spans="1:14">
      <c r="A3077" s="28">
        <v>43808.25</v>
      </c>
      <c r="B3077" s="28">
        <v>43808.041666666664</v>
      </c>
      <c r="C3077">
        <v>34964545</v>
      </c>
      <c r="D3077" t="s">
        <v>233</v>
      </c>
      <c r="G3077" t="s">
        <v>234</v>
      </c>
      <c r="I3077">
        <v>15.43</v>
      </c>
      <c r="J3077">
        <v>15.611703</v>
      </c>
      <c r="K3077">
        <v>8.3409999999999995E-3</v>
      </c>
      <c r="L3077">
        <v>0.17836199999999999</v>
      </c>
      <c r="M3077" t="b">
        <v>1</v>
      </c>
      <c r="N3077">
        <v>1</v>
      </c>
    </row>
    <row r="3078" spans="1:14">
      <c r="A3078" s="28">
        <v>43808.291666666664</v>
      </c>
      <c r="B3078" s="28">
        <v>43808.083333333336</v>
      </c>
      <c r="C3078">
        <v>34964545</v>
      </c>
      <c r="D3078" t="s">
        <v>233</v>
      </c>
      <c r="G3078" t="s">
        <v>234</v>
      </c>
      <c r="I3078">
        <v>15.13</v>
      </c>
      <c r="J3078">
        <v>15.315970999999999</v>
      </c>
      <c r="K3078">
        <v>4.1679999999999998E-3</v>
      </c>
      <c r="L3078">
        <v>0.18013699999999999</v>
      </c>
      <c r="M3078" t="b">
        <v>1</v>
      </c>
      <c r="N3078">
        <v>1</v>
      </c>
    </row>
    <row r="3079" spans="1:14">
      <c r="A3079" s="28">
        <v>43808.333333333336</v>
      </c>
      <c r="B3079" s="28">
        <v>43808.125</v>
      </c>
      <c r="C3079">
        <v>34964545</v>
      </c>
      <c r="D3079" t="s">
        <v>233</v>
      </c>
      <c r="G3079" t="s">
        <v>234</v>
      </c>
      <c r="I3079">
        <v>15.34</v>
      </c>
      <c r="J3079">
        <v>15.520246</v>
      </c>
      <c r="K3079">
        <v>0</v>
      </c>
      <c r="L3079">
        <v>0.18274599999999999</v>
      </c>
      <c r="M3079" t="b">
        <v>1</v>
      </c>
      <c r="N3079">
        <v>1</v>
      </c>
    </row>
    <row r="3080" spans="1:14">
      <c r="A3080" s="28">
        <v>43808.375</v>
      </c>
      <c r="B3080" s="28">
        <v>43808.166666666664</v>
      </c>
      <c r="C3080">
        <v>34964545</v>
      </c>
      <c r="D3080" t="s">
        <v>233</v>
      </c>
      <c r="G3080" t="s">
        <v>234</v>
      </c>
      <c r="I3080">
        <v>16.309999999999999</v>
      </c>
      <c r="J3080">
        <v>16.520451999999999</v>
      </c>
      <c r="K3080">
        <v>5.8329999999999996E-3</v>
      </c>
      <c r="L3080">
        <v>0.205452</v>
      </c>
      <c r="M3080" t="b">
        <v>1</v>
      </c>
      <c r="N3080">
        <v>1</v>
      </c>
    </row>
    <row r="3081" spans="1:14">
      <c r="A3081" s="28">
        <v>43808.416666666664</v>
      </c>
      <c r="B3081" s="28">
        <v>43808.208333333336</v>
      </c>
      <c r="C3081">
        <v>34964545</v>
      </c>
      <c r="D3081" t="s">
        <v>233</v>
      </c>
      <c r="G3081" t="s">
        <v>234</v>
      </c>
      <c r="I3081">
        <v>20</v>
      </c>
      <c r="J3081">
        <v>20.445036999999999</v>
      </c>
      <c r="K3081">
        <v>8.3113999999999993E-2</v>
      </c>
      <c r="L3081">
        <v>0.35942299999999999</v>
      </c>
      <c r="M3081" t="b">
        <v>1</v>
      </c>
      <c r="N3081">
        <v>1</v>
      </c>
    </row>
    <row r="3082" spans="1:14">
      <c r="A3082" s="28">
        <v>43808.458333333336</v>
      </c>
      <c r="B3082" s="28">
        <v>43808.25</v>
      </c>
      <c r="C3082">
        <v>34964545</v>
      </c>
      <c r="D3082" t="s">
        <v>233</v>
      </c>
      <c r="G3082" t="s">
        <v>234</v>
      </c>
      <c r="I3082">
        <v>23.19</v>
      </c>
      <c r="J3082">
        <v>23.500620000000001</v>
      </c>
      <c r="K3082">
        <v>-1.9075000000000002E-2</v>
      </c>
      <c r="L3082">
        <v>0.33136199999999999</v>
      </c>
      <c r="M3082" t="b">
        <v>1</v>
      </c>
      <c r="N3082">
        <v>1</v>
      </c>
    </row>
    <row r="3083" spans="1:14">
      <c r="A3083" s="28">
        <v>43808.5</v>
      </c>
      <c r="B3083" s="28">
        <v>43808.291666666664</v>
      </c>
      <c r="C3083">
        <v>34964545</v>
      </c>
      <c r="D3083" t="s">
        <v>233</v>
      </c>
      <c r="G3083" t="s">
        <v>234</v>
      </c>
      <c r="I3083">
        <v>24.28</v>
      </c>
      <c r="J3083">
        <v>24.581489000000001</v>
      </c>
      <c r="K3083">
        <v>-5.5493000000000001E-2</v>
      </c>
      <c r="L3083">
        <v>0.35781499999999999</v>
      </c>
      <c r="M3083" t="b">
        <v>1</v>
      </c>
      <c r="N3083">
        <v>1</v>
      </c>
    </row>
    <row r="3084" spans="1:14">
      <c r="A3084" s="28">
        <v>43808.541666666664</v>
      </c>
      <c r="B3084" s="28">
        <v>43808.333333333336</v>
      </c>
      <c r="C3084">
        <v>34964545</v>
      </c>
      <c r="D3084" t="s">
        <v>233</v>
      </c>
      <c r="G3084" t="s">
        <v>234</v>
      </c>
      <c r="I3084">
        <v>30.97</v>
      </c>
      <c r="J3084">
        <v>31.000197</v>
      </c>
      <c r="K3084">
        <v>-0.28519800000000001</v>
      </c>
      <c r="L3084">
        <v>0.31872899999999998</v>
      </c>
      <c r="M3084" t="b">
        <v>1</v>
      </c>
      <c r="N3084">
        <v>1</v>
      </c>
    </row>
    <row r="3085" spans="1:14">
      <c r="A3085" s="28">
        <v>43808.583333333336</v>
      </c>
      <c r="B3085" s="28">
        <v>43808.375</v>
      </c>
      <c r="C3085">
        <v>34964545</v>
      </c>
      <c r="D3085" t="s">
        <v>233</v>
      </c>
      <c r="G3085" t="s">
        <v>234</v>
      </c>
      <c r="I3085">
        <v>28.11</v>
      </c>
      <c r="J3085">
        <v>28.300606999999999</v>
      </c>
      <c r="K3085">
        <v>-1.3207999999999999E-2</v>
      </c>
      <c r="L3085">
        <v>0.203815</v>
      </c>
      <c r="M3085" t="b">
        <v>1</v>
      </c>
      <c r="N3085">
        <v>1</v>
      </c>
    </row>
    <row r="3086" spans="1:14">
      <c r="A3086" s="28">
        <v>43808.625</v>
      </c>
      <c r="B3086" s="28">
        <v>43808.416666666664</v>
      </c>
      <c r="C3086">
        <v>34964545</v>
      </c>
      <c r="D3086" t="s">
        <v>233</v>
      </c>
      <c r="G3086" t="s">
        <v>234</v>
      </c>
      <c r="I3086">
        <v>26.4</v>
      </c>
      <c r="J3086">
        <v>26.591303</v>
      </c>
      <c r="K3086">
        <v>6.7551E-2</v>
      </c>
      <c r="L3086">
        <v>0.125418</v>
      </c>
      <c r="M3086" t="b">
        <v>1</v>
      </c>
      <c r="N3086">
        <v>1</v>
      </c>
    </row>
    <row r="3087" spans="1:14">
      <c r="A3087" s="28">
        <v>43808.666666666664</v>
      </c>
      <c r="B3087" s="28">
        <v>43808.458333333336</v>
      </c>
      <c r="C3087">
        <v>34964545</v>
      </c>
      <c r="D3087" t="s">
        <v>233</v>
      </c>
      <c r="G3087" t="s">
        <v>234</v>
      </c>
      <c r="I3087">
        <v>26.87</v>
      </c>
      <c r="J3087">
        <v>26.870255</v>
      </c>
      <c r="K3087">
        <v>-0.23385500000000001</v>
      </c>
      <c r="L3087">
        <v>0.23077600000000001</v>
      </c>
      <c r="M3087" t="b">
        <v>1</v>
      </c>
      <c r="N3087">
        <v>1</v>
      </c>
    </row>
    <row r="3088" spans="1:14">
      <c r="A3088" s="28">
        <v>43808.708333333336</v>
      </c>
      <c r="B3088" s="28">
        <v>43808.5</v>
      </c>
      <c r="C3088">
        <v>34964545</v>
      </c>
      <c r="D3088" t="s">
        <v>233</v>
      </c>
      <c r="G3088" t="s">
        <v>234</v>
      </c>
      <c r="I3088">
        <v>41.48</v>
      </c>
      <c r="J3088">
        <v>41.680999999999997</v>
      </c>
      <c r="K3088">
        <v>-0.247917</v>
      </c>
      <c r="L3088">
        <v>0.45308399999999999</v>
      </c>
      <c r="M3088" t="b">
        <v>1</v>
      </c>
      <c r="N3088">
        <v>1</v>
      </c>
    </row>
    <row r="3089" spans="1:14">
      <c r="A3089" s="28">
        <v>43808.75</v>
      </c>
      <c r="B3089" s="28">
        <v>43808.541666666664</v>
      </c>
      <c r="C3089">
        <v>34964545</v>
      </c>
      <c r="D3089" t="s">
        <v>233</v>
      </c>
      <c r="G3089" t="s">
        <v>234</v>
      </c>
      <c r="I3089">
        <v>24.79</v>
      </c>
      <c r="J3089">
        <v>24.986412999999999</v>
      </c>
      <c r="K3089">
        <v>-3.6978999999999998E-2</v>
      </c>
      <c r="L3089">
        <v>0.23755799999999999</v>
      </c>
      <c r="M3089" t="b">
        <v>1</v>
      </c>
      <c r="N3089">
        <v>1</v>
      </c>
    </row>
    <row r="3090" spans="1:14">
      <c r="A3090" s="28">
        <v>43808.791666666664</v>
      </c>
      <c r="B3090" s="28">
        <v>43808.583333333336</v>
      </c>
      <c r="C3090">
        <v>34964545</v>
      </c>
      <c r="D3090" t="s">
        <v>233</v>
      </c>
      <c r="G3090" t="s">
        <v>234</v>
      </c>
      <c r="I3090">
        <v>22.06</v>
      </c>
      <c r="J3090">
        <v>22.236998</v>
      </c>
      <c r="K3090">
        <v>-3.0648000000000002E-2</v>
      </c>
      <c r="L3090">
        <v>0.206812</v>
      </c>
      <c r="M3090" t="b">
        <v>1</v>
      </c>
      <c r="N3090">
        <v>1</v>
      </c>
    </row>
    <row r="3091" spans="1:14">
      <c r="A3091" s="28">
        <v>43808.833333333336</v>
      </c>
      <c r="B3091" s="28">
        <v>43808.625</v>
      </c>
      <c r="C3091">
        <v>34964545</v>
      </c>
      <c r="D3091" t="s">
        <v>233</v>
      </c>
      <c r="G3091" t="s">
        <v>234</v>
      </c>
      <c r="I3091">
        <v>23.16</v>
      </c>
      <c r="J3091">
        <v>23.666412999999999</v>
      </c>
      <c r="K3091">
        <v>0.25296000000000002</v>
      </c>
      <c r="L3091">
        <v>0.25345299999999998</v>
      </c>
      <c r="M3091" t="b">
        <v>1</v>
      </c>
      <c r="N3091">
        <v>1</v>
      </c>
    </row>
    <row r="3092" spans="1:14">
      <c r="A3092" s="28">
        <v>43808.875</v>
      </c>
      <c r="B3092" s="28">
        <v>43808.666666666664</v>
      </c>
      <c r="C3092">
        <v>34964545</v>
      </c>
      <c r="D3092" t="s">
        <v>233</v>
      </c>
      <c r="G3092" t="s">
        <v>234</v>
      </c>
      <c r="I3092">
        <v>28.69</v>
      </c>
      <c r="J3092">
        <v>29.186827000000001</v>
      </c>
      <c r="K3092">
        <v>0.22716600000000001</v>
      </c>
      <c r="L3092">
        <v>0.26716099999999998</v>
      </c>
      <c r="M3092" t="b">
        <v>1</v>
      </c>
      <c r="N3092">
        <v>1</v>
      </c>
    </row>
    <row r="3093" spans="1:14">
      <c r="A3093" s="28">
        <v>43808.916666666664</v>
      </c>
      <c r="B3093" s="28">
        <v>43808.708333333336</v>
      </c>
      <c r="C3093">
        <v>34964545</v>
      </c>
      <c r="D3093" t="s">
        <v>233</v>
      </c>
      <c r="G3093" t="s">
        <v>234</v>
      </c>
      <c r="I3093">
        <v>25.6</v>
      </c>
      <c r="J3093">
        <v>25.048613</v>
      </c>
      <c r="K3093">
        <v>-0.83861399999999997</v>
      </c>
      <c r="L3093">
        <v>0.28722700000000001</v>
      </c>
      <c r="M3093" t="b">
        <v>1</v>
      </c>
      <c r="N3093">
        <v>1</v>
      </c>
    </row>
    <row r="3094" spans="1:14">
      <c r="A3094" s="28">
        <v>43808.958333333336</v>
      </c>
      <c r="B3094" s="28">
        <v>43808.75</v>
      </c>
      <c r="C3094">
        <v>34964545</v>
      </c>
      <c r="D3094" t="s">
        <v>233</v>
      </c>
      <c r="G3094" t="s">
        <v>234</v>
      </c>
      <c r="I3094">
        <v>25.4</v>
      </c>
      <c r="J3094">
        <v>24.938081</v>
      </c>
      <c r="K3094">
        <v>-0.70171700000000004</v>
      </c>
      <c r="L3094">
        <v>0.24479799999999999</v>
      </c>
      <c r="M3094" t="b">
        <v>1</v>
      </c>
      <c r="N3094">
        <v>1</v>
      </c>
    </row>
    <row r="3095" spans="1:14">
      <c r="A3095" s="28">
        <v>43809</v>
      </c>
      <c r="B3095" s="28">
        <v>43808.791666666664</v>
      </c>
      <c r="C3095">
        <v>34964545</v>
      </c>
      <c r="D3095" t="s">
        <v>233</v>
      </c>
      <c r="G3095" t="s">
        <v>234</v>
      </c>
      <c r="I3095">
        <v>21.39</v>
      </c>
      <c r="J3095">
        <v>21.967072999999999</v>
      </c>
      <c r="K3095">
        <v>0.298184</v>
      </c>
      <c r="L3095">
        <v>0.276389</v>
      </c>
      <c r="M3095" t="b">
        <v>1</v>
      </c>
      <c r="N3095">
        <v>1</v>
      </c>
    </row>
    <row r="3096" spans="1:14">
      <c r="A3096" s="28">
        <v>43809.041666666664</v>
      </c>
      <c r="B3096" s="28">
        <v>43808.833333333336</v>
      </c>
      <c r="C3096">
        <v>34964545</v>
      </c>
      <c r="D3096" t="s">
        <v>233</v>
      </c>
      <c r="G3096" t="s">
        <v>234</v>
      </c>
      <c r="I3096">
        <v>21.23</v>
      </c>
      <c r="J3096">
        <v>21.573211000000001</v>
      </c>
      <c r="K3096">
        <v>7.961E-2</v>
      </c>
      <c r="L3096">
        <v>0.26110100000000003</v>
      </c>
      <c r="M3096" t="b">
        <v>1</v>
      </c>
      <c r="N3096">
        <v>1</v>
      </c>
    </row>
    <row r="3097" spans="1:14">
      <c r="A3097" s="28">
        <v>43809.083333333336</v>
      </c>
      <c r="B3097" s="28">
        <v>43808.875</v>
      </c>
      <c r="C3097">
        <v>34964545</v>
      </c>
      <c r="D3097" t="s">
        <v>233</v>
      </c>
      <c r="G3097" t="s">
        <v>234</v>
      </c>
      <c r="I3097">
        <v>19.39</v>
      </c>
      <c r="J3097">
        <v>19.772514000000001</v>
      </c>
      <c r="K3097">
        <v>0.19355</v>
      </c>
      <c r="L3097">
        <v>0.18729799999999999</v>
      </c>
      <c r="M3097" t="b">
        <v>1</v>
      </c>
      <c r="N3097">
        <v>1</v>
      </c>
    </row>
    <row r="3098" spans="1:14">
      <c r="A3098" s="28">
        <v>43809.125</v>
      </c>
      <c r="B3098" s="28">
        <v>43808.916666666664</v>
      </c>
      <c r="C3098">
        <v>34964545</v>
      </c>
      <c r="D3098" t="s">
        <v>233</v>
      </c>
      <c r="G3098" t="s">
        <v>234</v>
      </c>
      <c r="I3098">
        <v>16.47</v>
      </c>
      <c r="J3098">
        <v>16.878965000000001</v>
      </c>
      <c r="K3098">
        <v>0.19872500000000001</v>
      </c>
      <c r="L3098">
        <v>0.21440600000000001</v>
      </c>
      <c r="M3098" t="b">
        <v>1</v>
      </c>
      <c r="N3098">
        <v>1</v>
      </c>
    </row>
    <row r="3099" spans="1:14">
      <c r="A3099" s="28">
        <v>43809.166666666664</v>
      </c>
      <c r="B3099" s="28">
        <v>43808.958333333336</v>
      </c>
      <c r="C3099">
        <v>34964545</v>
      </c>
      <c r="D3099" t="s">
        <v>233</v>
      </c>
      <c r="G3099" t="s">
        <v>234</v>
      </c>
      <c r="I3099">
        <v>14.84</v>
      </c>
      <c r="J3099">
        <v>15.008381999999999</v>
      </c>
      <c r="K3099">
        <v>0.01</v>
      </c>
      <c r="L3099">
        <v>0.15588199999999999</v>
      </c>
      <c r="M3099" t="b">
        <v>1</v>
      </c>
      <c r="N3099">
        <v>1</v>
      </c>
    </row>
    <row r="3100" spans="1:14">
      <c r="A3100" s="28">
        <v>43809.208333333336</v>
      </c>
      <c r="B3100" s="28">
        <v>43809</v>
      </c>
      <c r="C3100">
        <v>34964545</v>
      </c>
      <c r="D3100" t="s">
        <v>233</v>
      </c>
      <c r="G3100" t="s">
        <v>234</v>
      </c>
      <c r="I3100">
        <v>15.92</v>
      </c>
      <c r="J3100">
        <v>16.120236999999999</v>
      </c>
      <c r="K3100">
        <v>1.5833E-2</v>
      </c>
      <c r="L3100">
        <v>0.18523700000000001</v>
      </c>
      <c r="M3100" t="b">
        <v>1</v>
      </c>
      <c r="N3100">
        <v>1</v>
      </c>
    </row>
    <row r="3101" spans="1:14">
      <c r="A3101" s="28">
        <v>43809.25</v>
      </c>
      <c r="B3101" s="28">
        <v>43809.041666666664</v>
      </c>
      <c r="C3101">
        <v>34964545</v>
      </c>
      <c r="D3101" t="s">
        <v>233</v>
      </c>
      <c r="G3101" t="s">
        <v>234</v>
      </c>
      <c r="I3101">
        <v>15.5</v>
      </c>
      <c r="J3101">
        <v>15.642239999999999</v>
      </c>
      <c r="K3101">
        <v>6.6670000000000002E-3</v>
      </c>
      <c r="L3101">
        <v>0.13474</v>
      </c>
      <c r="M3101" t="b">
        <v>1</v>
      </c>
      <c r="N3101">
        <v>1</v>
      </c>
    </row>
    <row r="3102" spans="1:14">
      <c r="A3102" s="28">
        <v>43809.291666666664</v>
      </c>
      <c r="B3102" s="28">
        <v>43809.083333333336</v>
      </c>
      <c r="C3102">
        <v>34964545</v>
      </c>
      <c r="D3102" t="s">
        <v>233</v>
      </c>
      <c r="G3102" t="s">
        <v>234</v>
      </c>
      <c r="I3102">
        <v>14.98</v>
      </c>
      <c r="J3102">
        <v>15.056393</v>
      </c>
      <c r="K3102">
        <v>0</v>
      </c>
      <c r="L3102">
        <v>7.2225999999999999E-2</v>
      </c>
      <c r="M3102" t="b">
        <v>1</v>
      </c>
      <c r="N3102">
        <v>1</v>
      </c>
    </row>
    <row r="3103" spans="1:14">
      <c r="A3103" s="28">
        <v>43809.333333333336</v>
      </c>
      <c r="B3103" s="28">
        <v>43809.125</v>
      </c>
      <c r="C3103">
        <v>34964545</v>
      </c>
      <c r="D3103" t="s">
        <v>233</v>
      </c>
      <c r="G3103" t="s">
        <v>234</v>
      </c>
      <c r="I3103">
        <v>14.62</v>
      </c>
      <c r="J3103">
        <v>14.703481</v>
      </c>
      <c r="K3103">
        <v>0</v>
      </c>
      <c r="L3103">
        <v>8.1813999999999998E-2</v>
      </c>
      <c r="M3103" t="b">
        <v>1</v>
      </c>
      <c r="N3103">
        <v>1</v>
      </c>
    </row>
    <row r="3104" spans="1:14">
      <c r="A3104" s="28">
        <v>43809.375</v>
      </c>
      <c r="B3104" s="28">
        <v>43809.166666666664</v>
      </c>
      <c r="C3104">
        <v>34964545</v>
      </c>
      <c r="D3104" t="s">
        <v>233</v>
      </c>
      <c r="G3104" t="s">
        <v>234</v>
      </c>
      <c r="I3104">
        <v>15.28</v>
      </c>
      <c r="J3104">
        <v>15.371297</v>
      </c>
      <c r="K3104">
        <v>0</v>
      </c>
      <c r="L3104">
        <v>9.2130000000000004E-2</v>
      </c>
      <c r="M3104" t="b">
        <v>1</v>
      </c>
      <c r="N3104">
        <v>1</v>
      </c>
    </row>
    <row r="3105" spans="1:14">
      <c r="A3105" s="28">
        <v>43809.416666666664</v>
      </c>
      <c r="B3105" s="28">
        <v>43809.208333333336</v>
      </c>
      <c r="C3105">
        <v>34964545</v>
      </c>
      <c r="D3105" t="s">
        <v>233</v>
      </c>
      <c r="G3105" t="s">
        <v>234</v>
      </c>
      <c r="I3105">
        <v>18.329999999999998</v>
      </c>
      <c r="J3105">
        <v>18.875323000000002</v>
      </c>
      <c r="K3105">
        <v>0.39222800000000002</v>
      </c>
      <c r="L3105">
        <v>0.15726200000000001</v>
      </c>
      <c r="M3105" t="b">
        <v>1</v>
      </c>
      <c r="N3105">
        <v>1</v>
      </c>
    </row>
    <row r="3106" spans="1:14">
      <c r="A3106" s="28">
        <v>43809.458333333336</v>
      </c>
      <c r="B3106" s="28">
        <v>43809.25</v>
      </c>
      <c r="C3106">
        <v>34964545</v>
      </c>
      <c r="D3106" t="s">
        <v>233</v>
      </c>
      <c r="G3106" t="s">
        <v>234</v>
      </c>
      <c r="I3106">
        <v>21.84</v>
      </c>
      <c r="J3106">
        <v>23.998049000000002</v>
      </c>
      <c r="K3106">
        <v>2.0274200000000002</v>
      </c>
      <c r="L3106">
        <v>0.133962</v>
      </c>
      <c r="M3106" t="b">
        <v>1</v>
      </c>
      <c r="N3106">
        <v>1</v>
      </c>
    </row>
    <row r="3107" spans="1:14">
      <c r="A3107" s="28">
        <v>43809.5</v>
      </c>
      <c r="B3107" s="28">
        <v>43809.291666666664</v>
      </c>
      <c r="C3107">
        <v>34964545</v>
      </c>
      <c r="D3107" t="s">
        <v>233</v>
      </c>
      <c r="G3107" t="s">
        <v>234</v>
      </c>
      <c r="I3107">
        <v>23.81</v>
      </c>
      <c r="J3107">
        <v>25.544922</v>
      </c>
      <c r="K3107">
        <v>1.7248250000000001</v>
      </c>
      <c r="L3107">
        <v>1.3429999999999999E-2</v>
      </c>
      <c r="M3107" t="b">
        <v>1</v>
      </c>
      <c r="N3107">
        <v>1</v>
      </c>
    </row>
    <row r="3108" spans="1:14">
      <c r="A3108" s="28">
        <v>43809.541666666664</v>
      </c>
      <c r="B3108" s="28">
        <v>43809.333333333336</v>
      </c>
      <c r="C3108">
        <v>34964545</v>
      </c>
      <c r="D3108" t="s">
        <v>233</v>
      </c>
      <c r="G3108" t="s">
        <v>234</v>
      </c>
      <c r="I3108">
        <v>30.84</v>
      </c>
      <c r="J3108">
        <v>36.063628999999999</v>
      </c>
      <c r="K3108">
        <v>5.3638490000000001</v>
      </c>
      <c r="L3108">
        <v>-0.13855300000000001</v>
      </c>
      <c r="M3108" t="b">
        <v>1</v>
      </c>
      <c r="N3108">
        <v>1</v>
      </c>
    </row>
    <row r="3109" spans="1:14">
      <c r="A3109" s="28">
        <v>43809.583333333336</v>
      </c>
      <c r="B3109" s="28">
        <v>43809.375</v>
      </c>
      <c r="C3109">
        <v>34964545</v>
      </c>
      <c r="D3109" t="s">
        <v>233</v>
      </c>
      <c r="G3109" t="s">
        <v>234</v>
      </c>
      <c r="I3109">
        <v>38.96</v>
      </c>
      <c r="J3109">
        <v>44.416415000000001</v>
      </c>
      <c r="K3109">
        <v>5.707751</v>
      </c>
      <c r="L3109">
        <v>-0.248002</v>
      </c>
      <c r="M3109" t="b">
        <v>1</v>
      </c>
      <c r="N3109">
        <v>1</v>
      </c>
    </row>
    <row r="3110" spans="1:14">
      <c r="A3110" s="28">
        <v>43809.625</v>
      </c>
      <c r="B3110" s="28">
        <v>43809.416666666664</v>
      </c>
      <c r="C3110">
        <v>34964545</v>
      </c>
      <c r="D3110" t="s">
        <v>233</v>
      </c>
      <c r="G3110" t="s">
        <v>234</v>
      </c>
      <c r="I3110">
        <v>55.18</v>
      </c>
      <c r="J3110">
        <v>65.009308000000004</v>
      </c>
      <c r="K3110">
        <v>10.374364</v>
      </c>
      <c r="L3110">
        <v>-0.54255600000000004</v>
      </c>
      <c r="M3110" t="b">
        <v>1</v>
      </c>
      <c r="N3110">
        <v>1</v>
      </c>
    </row>
    <row r="3111" spans="1:14">
      <c r="A3111" s="28">
        <v>43809.666666666664</v>
      </c>
      <c r="B3111" s="28">
        <v>43809.458333333336</v>
      </c>
      <c r="C3111">
        <v>34964545</v>
      </c>
      <c r="D3111" t="s">
        <v>233</v>
      </c>
      <c r="G3111" t="s">
        <v>234</v>
      </c>
      <c r="I3111">
        <v>21.07</v>
      </c>
      <c r="J3111">
        <v>20.913482999999999</v>
      </c>
      <c r="K3111">
        <v>4.8375000000000001E-2</v>
      </c>
      <c r="L3111">
        <v>-0.20155899999999999</v>
      </c>
      <c r="M3111" t="b">
        <v>1</v>
      </c>
      <c r="N3111">
        <v>1</v>
      </c>
    </row>
    <row r="3112" spans="1:14">
      <c r="A3112" s="28">
        <v>43809.708333333336</v>
      </c>
      <c r="B3112" s="28">
        <v>43809.5</v>
      </c>
      <c r="C3112">
        <v>34964545</v>
      </c>
      <c r="D3112" t="s">
        <v>233</v>
      </c>
      <c r="G3112" t="s">
        <v>234</v>
      </c>
      <c r="I3112">
        <v>21.89</v>
      </c>
      <c r="J3112">
        <v>21.989021000000001</v>
      </c>
      <c r="K3112">
        <v>0.21265899999999999</v>
      </c>
      <c r="L3112">
        <v>-0.11780400000000001</v>
      </c>
      <c r="M3112" t="b">
        <v>1</v>
      </c>
      <c r="N3112">
        <v>1</v>
      </c>
    </row>
    <row r="3113" spans="1:14">
      <c r="A3113" s="28">
        <v>43809.75</v>
      </c>
      <c r="B3113" s="28">
        <v>43809.541666666664</v>
      </c>
      <c r="C3113">
        <v>34964545</v>
      </c>
      <c r="D3113" t="s">
        <v>233</v>
      </c>
      <c r="G3113" t="s">
        <v>234</v>
      </c>
      <c r="I3113">
        <v>23.62</v>
      </c>
      <c r="J3113">
        <v>22.988679000000001</v>
      </c>
      <c r="K3113">
        <v>-0.48565000000000003</v>
      </c>
      <c r="L3113">
        <v>-0.148171</v>
      </c>
      <c r="M3113" t="b">
        <v>1</v>
      </c>
      <c r="N3113">
        <v>1</v>
      </c>
    </row>
    <row r="3114" spans="1:14">
      <c r="A3114" s="28">
        <v>43809.791666666664</v>
      </c>
      <c r="B3114" s="28">
        <v>43809.583333333336</v>
      </c>
      <c r="C3114">
        <v>34964545</v>
      </c>
      <c r="D3114" t="s">
        <v>233</v>
      </c>
      <c r="G3114" t="s">
        <v>234</v>
      </c>
      <c r="I3114">
        <v>23.14</v>
      </c>
      <c r="J3114">
        <v>22.260878999999999</v>
      </c>
      <c r="K3114">
        <v>-0.67861000000000005</v>
      </c>
      <c r="L3114">
        <v>-0.19967799999999999</v>
      </c>
      <c r="M3114" t="b">
        <v>1</v>
      </c>
      <c r="N3114">
        <v>1</v>
      </c>
    </row>
    <row r="3115" spans="1:14">
      <c r="A3115" s="28">
        <v>43809.833333333336</v>
      </c>
      <c r="B3115" s="28">
        <v>43809.625</v>
      </c>
      <c r="C3115">
        <v>34964545</v>
      </c>
      <c r="D3115" t="s">
        <v>233</v>
      </c>
      <c r="G3115" t="s">
        <v>234</v>
      </c>
      <c r="I3115">
        <v>22.76</v>
      </c>
      <c r="J3115">
        <v>23.188137999999999</v>
      </c>
      <c r="K3115">
        <v>0.61823499999999998</v>
      </c>
      <c r="L3115">
        <v>-0.19176299999999999</v>
      </c>
      <c r="M3115" t="b">
        <v>1</v>
      </c>
      <c r="N3115">
        <v>1</v>
      </c>
    </row>
    <row r="3116" spans="1:14">
      <c r="A3116" s="28">
        <v>43809.875</v>
      </c>
      <c r="B3116" s="28">
        <v>43809.666666666664</v>
      </c>
      <c r="C3116">
        <v>34964545</v>
      </c>
      <c r="D3116" t="s">
        <v>233</v>
      </c>
      <c r="G3116" t="s">
        <v>234</v>
      </c>
      <c r="I3116">
        <v>23.32</v>
      </c>
      <c r="J3116">
        <v>24.639659000000002</v>
      </c>
      <c r="K3116">
        <v>1.5760460000000001</v>
      </c>
      <c r="L3116">
        <v>-0.256388</v>
      </c>
      <c r="M3116" t="b">
        <v>1</v>
      </c>
      <c r="N3116">
        <v>1</v>
      </c>
    </row>
    <row r="3117" spans="1:14">
      <c r="A3117" s="28">
        <v>43809.916666666664</v>
      </c>
      <c r="B3117" s="28">
        <v>43809.708333333336</v>
      </c>
      <c r="C3117">
        <v>34964545</v>
      </c>
      <c r="D3117" t="s">
        <v>233</v>
      </c>
      <c r="G3117" t="s">
        <v>234</v>
      </c>
      <c r="I3117">
        <v>52.75</v>
      </c>
      <c r="J3117">
        <v>60.925915000000003</v>
      </c>
      <c r="K3117">
        <v>8.6856390000000001</v>
      </c>
      <c r="L3117">
        <v>-0.50555799999999995</v>
      </c>
      <c r="M3117" t="b">
        <v>1</v>
      </c>
      <c r="N3117">
        <v>1</v>
      </c>
    </row>
    <row r="3118" spans="1:14">
      <c r="A3118" s="28">
        <v>43809.958333333336</v>
      </c>
      <c r="B3118" s="28">
        <v>43809.75</v>
      </c>
      <c r="C3118">
        <v>34964545</v>
      </c>
      <c r="D3118" t="s">
        <v>233</v>
      </c>
      <c r="G3118" t="s">
        <v>234</v>
      </c>
      <c r="I3118">
        <v>72.66</v>
      </c>
      <c r="J3118">
        <v>84.833410999999998</v>
      </c>
      <c r="K3118">
        <v>12.890304</v>
      </c>
      <c r="L3118">
        <v>-0.71355999999999997</v>
      </c>
      <c r="M3118" t="b">
        <v>1</v>
      </c>
      <c r="N3118">
        <v>1</v>
      </c>
    </row>
    <row r="3119" spans="1:14">
      <c r="A3119" s="28">
        <v>43810</v>
      </c>
      <c r="B3119" s="28">
        <v>43809.791666666664</v>
      </c>
      <c r="C3119">
        <v>34964545</v>
      </c>
      <c r="D3119" t="s">
        <v>233</v>
      </c>
      <c r="G3119" t="s">
        <v>234</v>
      </c>
      <c r="I3119">
        <v>24.61</v>
      </c>
      <c r="J3119">
        <v>26.5245</v>
      </c>
      <c r="K3119">
        <v>2.1297000000000001</v>
      </c>
      <c r="L3119">
        <v>-0.216867</v>
      </c>
      <c r="M3119" t="b">
        <v>1</v>
      </c>
      <c r="N3119">
        <v>1</v>
      </c>
    </row>
    <row r="3120" spans="1:14">
      <c r="A3120" s="28">
        <v>43810.041666666664</v>
      </c>
      <c r="B3120" s="28">
        <v>43809.833333333336</v>
      </c>
      <c r="C3120">
        <v>34964545</v>
      </c>
      <c r="D3120" t="s">
        <v>233</v>
      </c>
      <c r="G3120" t="s">
        <v>234</v>
      </c>
      <c r="I3120">
        <v>23.58</v>
      </c>
      <c r="J3120">
        <v>25.896128000000001</v>
      </c>
      <c r="K3120">
        <v>2.5564249999999999</v>
      </c>
      <c r="L3120">
        <v>-0.24029700000000001</v>
      </c>
      <c r="M3120" t="b">
        <v>1</v>
      </c>
      <c r="N3120">
        <v>1</v>
      </c>
    </row>
    <row r="3121" spans="1:14">
      <c r="A3121" s="28">
        <v>43810.083333333336</v>
      </c>
      <c r="B3121" s="28">
        <v>43809.875</v>
      </c>
      <c r="C3121">
        <v>34964545</v>
      </c>
      <c r="D3121" t="s">
        <v>233</v>
      </c>
      <c r="G3121" t="s">
        <v>234</v>
      </c>
      <c r="I3121">
        <v>22.74</v>
      </c>
      <c r="J3121">
        <v>24.408574000000002</v>
      </c>
      <c r="K3121">
        <v>1.87618</v>
      </c>
      <c r="L3121">
        <v>-0.21010699999999999</v>
      </c>
      <c r="M3121" t="b">
        <v>1</v>
      </c>
      <c r="N3121">
        <v>1</v>
      </c>
    </row>
    <row r="3122" spans="1:14">
      <c r="A3122" s="28">
        <v>43810.125</v>
      </c>
      <c r="B3122" s="28">
        <v>43809.916666666664</v>
      </c>
      <c r="C3122">
        <v>34964545</v>
      </c>
      <c r="D3122" t="s">
        <v>233</v>
      </c>
      <c r="G3122" t="s">
        <v>234</v>
      </c>
      <c r="I3122">
        <v>20.92</v>
      </c>
      <c r="J3122">
        <v>22.093519000000001</v>
      </c>
      <c r="K3122">
        <v>1.455271</v>
      </c>
      <c r="L3122">
        <v>-0.27758500000000003</v>
      </c>
      <c r="M3122" t="b">
        <v>1</v>
      </c>
      <c r="N3122">
        <v>1</v>
      </c>
    </row>
    <row r="3123" spans="1:14">
      <c r="A3123" s="28">
        <v>43810.166666666664</v>
      </c>
      <c r="B3123" s="28">
        <v>43809.958333333336</v>
      </c>
      <c r="C3123">
        <v>34964545</v>
      </c>
      <c r="D3123" t="s">
        <v>233</v>
      </c>
      <c r="G3123" t="s">
        <v>234</v>
      </c>
      <c r="I3123">
        <v>19.36</v>
      </c>
      <c r="J3123">
        <v>19.030525999999998</v>
      </c>
      <c r="K3123">
        <v>-9.0977000000000002E-2</v>
      </c>
      <c r="L3123">
        <v>-0.23433200000000001</v>
      </c>
      <c r="M3123" t="b">
        <v>1</v>
      </c>
      <c r="N3123">
        <v>1</v>
      </c>
    </row>
    <row r="3124" spans="1:14">
      <c r="A3124" s="28">
        <v>43810.208333333336</v>
      </c>
      <c r="B3124" s="28">
        <v>43810</v>
      </c>
      <c r="C3124">
        <v>34964545</v>
      </c>
      <c r="D3124" t="s">
        <v>233</v>
      </c>
      <c r="G3124" t="s">
        <v>234</v>
      </c>
      <c r="I3124">
        <v>18.61</v>
      </c>
      <c r="J3124">
        <v>17.892095000000001</v>
      </c>
      <c r="K3124">
        <v>-0.563334</v>
      </c>
      <c r="L3124">
        <v>-0.15123700000000001</v>
      </c>
      <c r="M3124" t="b">
        <v>1</v>
      </c>
      <c r="N3124">
        <v>1</v>
      </c>
    </row>
    <row r="3125" spans="1:14">
      <c r="A3125" s="28">
        <v>43810.25</v>
      </c>
      <c r="B3125" s="28">
        <v>43810.041666666664</v>
      </c>
      <c r="C3125">
        <v>34964545</v>
      </c>
      <c r="D3125" t="s">
        <v>233</v>
      </c>
      <c r="G3125" t="s">
        <v>234</v>
      </c>
      <c r="I3125">
        <v>19.100000000000001</v>
      </c>
      <c r="J3125">
        <v>18.871003999999999</v>
      </c>
      <c r="K3125">
        <v>-0.107817</v>
      </c>
      <c r="L3125">
        <v>-0.11867900000000001</v>
      </c>
      <c r="M3125" t="b">
        <v>1</v>
      </c>
      <c r="N3125">
        <v>1</v>
      </c>
    </row>
    <row r="3126" spans="1:14">
      <c r="A3126" s="28">
        <v>43810.291666666664</v>
      </c>
      <c r="B3126" s="28">
        <v>43810.083333333336</v>
      </c>
      <c r="C3126">
        <v>34964545</v>
      </c>
      <c r="D3126" t="s">
        <v>233</v>
      </c>
      <c r="G3126" t="s">
        <v>234</v>
      </c>
      <c r="I3126">
        <v>20.04</v>
      </c>
      <c r="J3126">
        <v>19.969764000000001</v>
      </c>
      <c r="K3126">
        <v>3.7435000000000003E-2</v>
      </c>
      <c r="L3126">
        <v>-0.107671</v>
      </c>
      <c r="M3126" t="b">
        <v>1</v>
      </c>
      <c r="N3126">
        <v>1</v>
      </c>
    </row>
    <row r="3127" spans="1:14">
      <c r="A3127" s="28">
        <v>43810.333333333336</v>
      </c>
      <c r="B3127" s="28">
        <v>43810.125</v>
      </c>
      <c r="C3127">
        <v>34964545</v>
      </c>
      <c r="D3127" t="s">
        <v>233</v>
      </c>
      <c r="G3127" t="s">
        <v>234</v>
      </c>
      <c r="I3127">
        <v>20.43</v>
      </c>
      <c r="J3127">
        <v>20.455041000000001</v>
      </c>
      <c r="K3127">
        <v>8.5649000000000003E-2</v>
      </c>
      <c r="L3127">
        <v>-6.1441000000000003E-2</v>
      </c>
      <c r="M3127" t="b">
        <v>1</v>
      </c>
      <c r="N3127">
        <v>1</v>
      </c>
    </row>
    <row r="3128" spans="1:14">
      <c r="A3128" s="28">
        <v>43810.375</v>
      </c>
      <c r="B3128" s="28">
        <v>43810.166666666664</v>
      </c>
      <c r="C3128">
        <v>34964545</v>
      </c>
      <c r="D3128" t="s">
        <v>233</v>
      </c>
      <c r="G3128" t="s">
        <v>234</v>
      </c>
      <c r="I3128">
        <v>21.34</v>
      </c>
      <c r="J3128">
        <v>22.067844999999998</v>
      </c>
      <c r="K3128">
        <v>0.73845799999999995</v>
      </c>
      <c r="L3128">
        <v>-5.6140000000000001E-3</v>
      </c>
      <c r="M3128" t="b">
        <v>1</v>
      </c>
      <c r="N3128">
        <v>1</v>
      </c>
    </row>
    <row r="3129" spans="1:14">
      <c r="A3129" s="28">
        <v>43810.416666666664</v>
      </c>
      <c r="B3129" s="28">
        <v>43810.208333333336</v>
      </c>
      <c r="C3129">
        <v>34964545</v>
      </c>
      <c r="D3129" t="s">
        <v>233</v>
      </c>
      <c r="G3129" t="s">
        <v>234</v>
      </c>
      <c r="I3129">
        <v>37.86</v>
      </c>
      <c r="J3129">
        <v>45.971187999999998</v>
      </c>
      <c r="K3129">
        <v>7.9513210000000001</v>
      </c>
      <c r="L3129">
        <v>0.16486700000000001</v>
      </c>
      <c r="M3129" t="b">
        <v>1</v>
      </c>
      <c r="N3129">
        <v>1</v>
      </c>
    </row>
    <row r="3130" spans="1:14">
      <c r="A3130" s="28">
        <v>43810.458333333336</v>
      </c>
      <c r="B3130" s="28">
        <v>43810.25</v>
      </c>
      <c r="C3130">
        <v>34964545</v>
      </c>
      <c r="D3130" t="s">
        <v>233</v>
      </c>
      <c r="G3130" t="s">
        <v>234</v>
      </c>
      <c r="I3130">
        <v>25.66</v>
      </c>
      <c r="J3130">
        <v>26.637407</v>
      </c>
      <c r="K3130">
        <v>0.97891099999999998</v>
      </c>
      <c r="L3130">
        <v>-2.3379999999999998E-3</v>
      </c>
      <c r="M3130" t="b">
        <v>1</v>
      </c>
      <c r="N3130">
        <v>1</v>
      </c>
    </row>
    <row r="3131" spans="1:14">
      <c r="A3131" s="28">
        <v>43810.5</v>
      </c>
      <c r="B3131" s="28">
        <v>43810.291666666664</v>
      </c>
      <c r="C3131">
        <v>34964545</v>
      </c>
      <c r="D3131" t="s">
        <v>233</v>
      </c>
      <c r="G3131" t="s">
        <v>234</v>
      </c>
      <c r="I3131">
        <v>50.32</v>
      </c>
      <c r="J3131">
        <v>49.958557999999996</v>
      </c>
      <c r="K3131">
        <v>-0.498726</v>
      </c>
      <c r="L3131">
        <v>0.13978399999999999</v>
      </c>
      <c r="M3131" t="b">
        <v>1</v>
      </c>
      <c r="N3131">
        <v>1</v>
      </c>
    </row>
    <row r="3132" spans="1:14">
      <c r="A3132" s="28">
        <v>43810.541666666664</v>
      </c>
      <c r="B3132" s="28">
        <v>43810.333333333336</v>
      </c>
      <c r="C3132">
        <v>34964545</v>
      </c>
      <c r="D3132" t="s">
        <v>233</v>
      </c>
      <c r="G3132" t="s">
        <v>234</v>
      </c>
      <c r="I3132">
        <v>27.47</v>
      </c>
      <c r="J3132">
        <v>24.693894</v>
      </c>
      <c r="K3132">
        <v>-2.8088489999999999</v>
      </c>
      <c r="L3132">
        <v>3.7742999999999999E-2</v>
      </c>
      <c r="M3132" t="b">
        <v>1</v>
      </c>
      <c r="N3132">
        <v>1</v>
      </c>
    </row>
    <row r="3133" spans="1:14">
      <c r="A3133" s="28">
        <v>43810.583333333336</v>
      </c>
      <c r="B3133" s="28">
        <v>43810.375</v>
      </c>
      <c r="C3133">
        <v>34964545</v>
      </c>
      <c r="D3133" t="s">
        <v>233</v>
      </c>
      <c r="G3133" t="s">
        <v>234</v>
      </c>
      <c r="I3133">
        <v>22.6</v>
      </c>
      <c r="J3133">
        <v>21.337581</v>
      </c>
      <c r="K3133">
        <v>-1.254173</v>
      </c>
      <c r="L3133">
        <v>-9.0799999999999995E-3</v>
      </c>
      <c r="M3133" t="b">
        <v>1</v>
      </c>
      <c r="N3133">
        <v>1</v>
      </c>
    </row>
    <row r="3134" spans="1:14">
      <c r="A3134" s="28">
        <v>43810.625</v>
      </c>
      <c r="B3134" s="28">
        <v>43810.416666666664</v>
      </c>
      <c r="C3134">
        <v>34964545</v>
      </c>
      <c r="D3134" t="s">
        <v>233</v>
      </c>
      <c r="G3134" t="s">
        <v>234</v>
      </c>
      <c r="I3134">
        <v>24.23</v>
      </c>
      <c r="J3134">
        <v>23.559035999999999</v>
      </c>
      <c r="K3134">
        <v>-0.713337</v>
      </c>
      <c r="L3134">
        <v>4.4873000000000003E-2</v>
      </c>
      <c r="M3134" t="b">
        <v>1</v>
      </c>
      <c r="N3134">
        <v>1</v>
      </c>
    </row>
    <row r="3135" spans="1:14">
      <c r="A3135" s="28">
        <v>43810.666666666664</v>
      </c>
      <c r="B3135" s="28">
        <v>43810.458333333336</v>
      </c>
      <c r="C3135">
        <v>34964545</v>
      </c>
      <c r="D3135" t="s">
        <v>233</v>
      </c>
      <c r="G3135" t="s">
        <v>234</v>
      </c>
      <c r="I3135">
        <v>23.99</v>
      </c>
      <c r="J3135">
        <v>23.386828000000001</v>
      </c>
      <c r="K3135">
        <v>-0.70971399999999996</v>
      </c>
      <c r="L3135">
        <v>0.109875</v>
      </c>
      <c r="M3135" t="b">
        <v>1</v>
      </c>
      <c r="N3135">
        <v>1</v>
      </c>
    </row>
    <row r="3136" spans="1:14">
      <c r="A3136" s="28">
        <v>43810.708333333336</v>
      </c>
      <c r="B3136" s="28">
        <v>43810.5</v>
      </c>
      <c r="C3136">
        <v>34964545</v>
      </c>
      <c r="D3136" t="s">
        <v>233</v>
      </c>
      <c r="G3136" t="s">
        <v>234</v>
      </c>
      <c r="I3136">
        <v>24.08</v>
      </c>
      <c r="J3136">
        <v>23.518405000000001</v>
      </c>
      <c r="K3136">
        <v>-0.69326900000000002</v>
      </c>
      <c r="L3136">
        <v>0.13584099999999999</v>
      </c>
      <c r="M3136" t="b">
        <v>1</v>
      </c>
      <c r="N3136">
        <v>1</v>
      </c>
    </row>
    <row r="3137" spans="1:14">
      <c r="A3137" s="28">
        <v>43810.75</v>
      </c>
      <c r="B3137" s="28">
        <v>43810.541666666664</v>
      </c>
      <c r="C3137">
        <v>34964545</v>
      </c>
      <c r="D3137" t="s">
        <v>233</v>
      </c>
      <c r="G3137" t="s">
        <v>234</v>
      </c>
      <c r="I3137">
        <v>23.86</v>
      </c>
      <c r="J3137">
        <v>23.320160999999999</v>
      </c>
      <c r="K3137">
        <v>-0.64114199999999999</v>
      </c>
      <c r="L3137">
        <v>0.101302</v>
      </c>
      <c r="M3137" t="b">
        <v>1</v>
      </c>
      <c r="N3137">
        <v>1</v>
      </c>
    </row>
    <row r="3138" spans="1:14">
      <c r="A3138" s="28">
        <v>43810.791666666664</v>
      </c>
      <c r="B3138" s="28">
        <v>43810.583333333336</v>
      </c>
      <c r="C3138">
        <v>34964545</v>
      </c>
      <c r="D3138" t="s">
        <v>233</v>
      </c>
      <c r="G3138" t="s">
        <v>234</v>
      </c>
      <c r="I3138">
        <v>23.98</v>
      </c>
      <c r="J3138">
        <v>24.071731</v>
      </c>
      <c r="K3138">
        <v>-5.1805999999999998E-2</v>
      </c>
      <c r="L3138">
        <v>0.146037</v>
      </c>
      <c r="M3138" t="b">
        <v>1</v>
      </c>
      <c r="N3138">
        <v>1</v>
      </c>
    </row>
    <row r="3139" spans="1:14">
      <c r="A3139" s="28">
        <v>43810.833333333336</v>
      </c>
      <c r="B3139" s="28">
        <v>43810.625</v>
      </c>
      <c r="C3139">
        <v>34964545</v>
      </c>
      <c r="D3139" t="s">
        <v>233</v>
      </c>
      <c r="G3139" t="s">
        <v>234</v>
      </c>
      <c r="I3139">
        <v>23.45</v>
      </c>
      <c r="J3139">
        <v>23.834880999999999</v>
      </c>
      <c r="K3139">
        <v>0.215526</v>
      </c>
      <c r="L3139">
        <v>0.17102100000000001</v>
      </c>
      <c r="M3139" t="b">
        <v>1</v>
      </c>
      <c r="N3139">
        <v>1</v>
      </c>
    </row>
    <row r="3140" spans="1:14">
      <c r="A3140" s="28">
        <v>43810.875</v>
      </c>
      <c r="B3140" s="28">
        <v>43810.666666666664</v>
      </c>
      <c r="C3140">
        <v>34964545</v>
      </c>
      <c r="D3140" t="s">
        <v>233</v>
      </c>
      <c r="G3140" t="s">
        <v>234</v>
      </c>
      <c r="I3140">
        <v>31.81</v>
      </c>
      <c r="J3140">
        <v>34.151124000000003</v>
      </c>
      <c r="K3140">
        <v>1.989476</v>
      </c>
      <c r="L3140">
        <v>0.35164800000000002</v>
      </c>
      <c r="M3140" t="b">
        <v>1</v>
      </c>
      <c r="N3140">
        <v>1</v>
      </c>
    </row>
    <row r="3141" spans="1:14">
      <c r="A3141" s="28">
        <v>43810.916666666664</v>
      </c>
      <c r="B3141" s="28">
        <v>43810.708333333336</v>
      </c>
      <c r="C3141">
        <v>34964545</v>
      </c>
      <c r="D3141" t="s">
        <v>233</v>
      </c>
      <c r="G3141" t="s">
        <v>234</v>
      </c>
      <c r="I3141">
        <v>31.26</v>
      </c>
      <c r="J3141">
        <v>33.902017000000001</v>
      </c>
      <c r="K3141">
        <v>2.2332709999999998</v>
      </c>
      <c r="L3141">
        <v>0.41041299999999997</v>
      </c>
      <c r="M3141" t="b">
        <v>1</v>
      </c>
      <c r="N3141">
        <v>1</v>
      </c>
    </row>
    <row r="3142" spans="1:14">
      <c r="A3142" s="28">
        <v>43810.958333333336</v>
      </c>
      <c r="B3142" s="28">
        <v>43810.75</v>
      </c>
      <c r="C3142">
        <v>34964545</v>
      </c>
      <c r="D3142" t="s">
        <v>233</v>
      </c>
      <c r="G3142" t="s">
        <v>234</v>
      </c>
      <c r="I3142">
        <v>29.98</v>
      </c>
      <c r="J3142">
        <v>32.186284999999998</v>
      </c>
      <c r="K3142">
        <v>1.7511570000000001</v>
      </c>
      <c r="L3142">
        <v>0.45512799999999998</v>
      </c>
      <c r="M3142" t="b">
        <v>1</v>
      </c>
      <c r="N3142">
        <v>1</v>
      </c>
    </row>
    <row r="3143" spans="1:14">
      <c r="A3143" s="28">
        <v>43811</v>
      </c>
      <c r="B3143" s="28">
        <v>43810.791666666664</v>
      </c>
      <c r="C3143">
        <v>34964545</v>
      </c>
      <c r="D3143" t="s">
        <v>233</v>
      </c>
      <c r="G3143" t="s">
        <v>234</v>
      </c>
      <c r="I3143">
        <v>37.08</v>
      </c>
      <c r="J3143">
        <v>45.305346999999998</v>
      </c>
      <c r="K3143">
        <v>7.6285030000000003</v>
      </c>
      <c r="L3143">
        <v>0.59351100000000001</v>
      </c>
      <c r="M3143" t="b">
        <v>1</v>
      </c>
      <c r="N3143">
        <v>1</v>
      </c>
    </row>
    <row r="3144" spans="1:14">
      <c r="A3144" s="28">
        <v>43811.041666666664</v>
      </c>
      <c r="B3144" s="28">
        <v>43810.833333333336</v>
      </c>
      <c r="C3144">
        <v>34964545</v>
      </c>
      <c r="D3144" t="s">
        <v>233</v>
      </c>
      <c r="G3144" t="s">
        <v>234</v>
      </c>
      <c r="I3144">
        <v>40.86</v>
      </c>
      <c r="J3144">
        <v>50.429209</v>
      </c>
      <c r="K3144">
        <v>8.8682560000000006</v>
      </c>
      <c r="L3144">
        <v>0.69928699999999999</v>
      </c>
      <c r="M3144" t="b">
        <v>1</v>
      </c>
      <c r="N3144">
        <v>1</v>
      </c>
    </row>
    <row r="3145" spans="1:14">
      <c r="A3145" s="28">
        <v>43811.083333333336</v>
      </c>
      <c r="B3145" s="28">
        <v>43810.875</v>
      </c>
      <c r="C3145">
        <v>34964545</v>
      </c>
      <c r="D3145" t="s">
        <v>233</v>
      </c>
      <c r="G3145" t="s">
        <v>234</v>
      </c>
      <c r="I3145">
        <v>33.56</v>
      </c>
      <c r="J3145">
        <v>35.147868000000003</v>
      </c>
      <c r="K3145">
        <v>0.90691299999999997</v>
      </c>
      <c r="L3145">
        <v>0.68345500000000003</v>
      </c>
      <c r="M3145" t="b">
        <v>1</v>
      </c>
      <c r="N3145">
        <v>1</v>
      </c>
    </row>
    <row r="3146" spans="1:14">
      <c r="A3146" s="28">
        <v>43811.125</v>
      </c>
      <c r="B3146" s="28">
        <v>43810.916666666664</v>
      </c>
      <c r="C3146">
        <v>34964545</v>
      </c>
      <c r="D3146" t="s">
        <v>233</v>
      </c>
      <c r="G3146" t="s">
        <v>234</v>
      </c>
      <c r="I3146">
        <v>25.76</v>
      </c>
      <c r="J3146">
        <v>27.749383000000002</v>
      </c>
      <c r="K3146">
        <v>1.489943</v>
      </c>
      <c r="L3146">
        <v>0.50194000000000005</v>
      </c>
      <c r="M3146" t="b">
        <v>1</v>
      </c>
      <c r="N3146">
        <v>1</v>
      </c>
    </row>
    <row r="3147" spans="1:14">
      <c r="A3147" s="28">
        <v>43811.166666666664</v>
      </c>
      <c r="B3147" s="28">
        <v>43810.958333333336</v>
      </c>
      <c r="C3147">
        <v>34964545</v>
      </c>
      <c r="D3147" t="s">
        <v>233</v>
      </c>
      <c r="G3147" t="s">
        <v>234</v>
      </c>
      <c r="I3147">
        <v>23.69</v>
      </c>
      <c r="J3147">
        <v>25.395945000000001</v>
      </c>
      <c r="K3147">
        <v>1.1919770000000001</v>
      </c>
      <c r="L3147">
        <v>0.51313500000000001</v>
      </c>
      <c r="M3147" t="b">
        <v>1</v>
      </c>
      <c r="N3147">
        <v>1</v>
      </c>
    </row>
    <row r="3148" spans="1:14">
      <c r="A3148" s="28">
        <v>43811.208333333336</v>
      </c>
      <c r="B3148" s="28">
        <v>43811</v>
      </c>
      <c r="C3148">
        <v>34964545</v>
      </c>
      <c r="D3148" t="s">
        <v>233</v>
      </c>
      <c r="G3148" t="s">
        <v>234</v>
      </c>
      <c r="I3148">
        <v>23</v>
      </c>
      <c r="J3148">
        <v>23.772866</v>
      </c>
      <c r="K3148">
        <v>0.28666700000000001</v>
      </c>
      <c r="L3148">
        <v>0.48286600000000002</v>
      </c>
      <c r="M3148" t="b">
        <v>1</v>
      </c>
      <c r="N3148">
        <v>1</v>
      </c>
    </row>
    <row r="3149" spans="1:14">
      <c r="A3149" s="28">
        <v>43811.25</v>
      </c>
      <c r="B3149" s="28">
        <v>43811.041666666664</v>
      </c>
      <c r="C3149">
        <v>34964545</v>
      </c>
      <c r="D3149" t="s">
        <v>233</v>
      </c>
      <c r="G3149" t="s">
        <v>234</v>
      </c>
      <c r="I3149">
        <v>22.44</v>
      </c>
      <c r="J3149">
        <v>23.638048000000001</v>
      </c>
      <c r="K3149">
        <v>0.738792</v>
      </c>
      <c r="L3149">
        <v>0.464256</v>
      </c>
      <c r="M3149" t="b">
        <v>1</v>
      </c>
      <c r="N3149">
        <v>1</v>
      </c>
    </row>
    <row r="3150" spans="1:14">
      <c r="A3150" s="28">
        <v>43811.291666666664</v>
      </c>
      <c r="B3150" s="28">
        <v>43811.083333333336</v>
      </c>
      <c r="C3150">
        <v>34964545</v>
      </c>
      <c r="D3150" t="s">
        <v>233</v>
      </c>
      <c r="G3150" t="s">
        <v>234</v>
      </c>
      <c r="I3150">
        <v>32.369999999999997</v>
      </c>
      <c r="J3150">
        <v>40.062593999999997</v>
      </c>
      <c r="K3150">
        <v>6.8782170000000002</v>
      </c>
      <c r="L3150">
        <v>0.81104299999999996</v>
      </c>
      <c r="M3150" t="b">
        <v>1</v>
      </c>
      <c r="N3150">
        <v>1</v>
      </c>
    </row>
    <row r="3151" spans="1:14">
      <c r="A3151" s="28">
        <v>43811.333333333336</v>
      </c>
      <c r="B3151" s="28">
        <v>43811.125</v>
      </c>
      <c r="C3151">
        <v>34964545</v>
      </c>
      <c r="D3151" t="s">
        <v>233</v>
      </c>
      <c r="G3151" t="s">
        <v>234</v>
      </c>
      <c r="I3151">
        <v>22.43</v>
      </c>
      <c r="J3151">
        <v>23.629715999999998</v>
      </c>
      <c r="K3151">
        <v>0.55857100000000004</v>
      </c>
      <c r="L3151">
        <v>0.63697800000000004</v>
      </c>
      <c r="M3151" t="b">
        <v>1</v>
      </c>
      <c r="N3151">
        <v>1</v>
      </c>
    </row>
    <row r="3152" spans="1:14">
      <c r="A3152" s="28">
        <v>43811.375</v>
      </c>
      <c r="B3152" s="28">
        <v>43811.166666666664</v>
      </c>
      <c r="C3152">
        <v>34964545</v>
      </c>
      <c r="D3152" t="s">
        <v>233</v>
      </c>
      <c r="G3152" t="s">
        <v>234</v>
      </c>
      <c r="I3152">
        <v>25</v>
      </c>
      <c r="J3152">
        <v>26.959517000000002</v>
      </c>
      <c r="K3152">
        <v>1.2330129999999999</v>
      </c>
      <c r="L3152">
        <v>0.72816999999999998</v>
      </c>
      <c r="M3152" t="b">
        <v>1</v>
      </c>
      <c r="N3152">
        <v>1</v>
      </c>
    </row>
    <row r="3153" spans="1:14">
      <c r="A3153" s="28">
        <v>43811.416666666664</v>
      </c>
      <c r="B3153" s="28">
        <v>43811.208333333336</v>
      </c>
      <c r="C3153">
        <v>34964545</v>
      </c>
      <c r="D3153" t="s">
        <v>233</v>
      </c>
      <c r="G3153" t="s">
        <v>234</v>
      </c>
      <c r="I3153">
        <v>28.99</v>
      </c>
      <c r="J3153">
        <v>30.360690999999999</v>
      </c>
      <c r="K3153">
        <v>0.65843399999999996</v>
      </c>
      <c r="L3153">
        <v>0.71559099999999998</v>
      </c>
      <c r="M3153" t="b">
        <v>1</v>
      </c>
      <c r="N3153">
        <v>1</v>
      </c>
    </row>
    <row r="3154" spans="1:14">
      <c r="A3154" s="28">
        <v>43811.458333333336</v>
      </c>
      <c r="B3154" s="28">
        <v>43811.25</v>
      </c>
      <c r="C3154">
        <v>34964545</v>
      </c>
      <c r="D3154" t="s">
        <v>233</v>
      </c>
      <c r="G3154" t="s">
        <v>234</v>
      </c>
      <c r="I3154">
        <v>39.65</v>
      </c>
      <c r="J3154">
        <v>44.228783999999997</v>
      </c>
      <c r="K3154">
        <v>3.5725099999999999</v>
      </c>
      <c r="L3154">
        <v>1.0029410000000001</v>
      </c>
      <c r="M3154" t="b">
        <v>1</v>
      </c>
      <c r="N3154">
        <v>1</v>
      </c>
    </row>
    <row r="3155" spans="1:14">
      <c r="A3155" s="28">
        <v>43811.5</v>
      </c>
      <c r="B3155" s="28">
        <v>43811.291666666664</v>
      </c>
      <c r="C3155">
        <v>34964545</v>
      </c>
      <c r="D3155" t="s">
        <v>233</v>
      </c>
      <c r="G3155" t="s">
        <v>234</v>
      </c>
      <c r="I3155">
        <v>51.77</v>
      </c>
      <c r="J3155">
        <v>62.429200000000002</v>
      </c>
      <c r="K3155">
        <v>9.3726749999999992</v>
      </c>
      <c r="L3155">
        <v>1.2823580000000001</v>
      </c>
      <c r="M3155" t="b">
        <v>1</v>
      </c>
      <c r="N3155">
        <v>1</v>
      </c>
    </row>
    <row r="3156" spans="1:14">
      <c r="A3156" s="28">
        <v>43811.541666666664</v>
      </c>
      <c r="B3156" s="28">
        <v>43811.333333333336</v>
      </c>
      <c r="C3156">
        <v>34964545</v>
      </c>
      <c r="D3156" t="s">
        <v>233</v>
      </c>
      <c r="G3156" t="s">
        <v>234</v>
      </c>
      <c r="I3156">
        <v>28.68</v>
      </c>
      <c r="J3156">
        <v>32.272620000000003</v>
      </c>
      <c r="K3156">
        <v>3.0259870000000002</v>
      </c>
      <c r="L3156">
        <v>0.56996599999999997</v>
      </c>
      <c r="M3156" t="b">
        <v>1</v>
      </c>
      <c r="N3156">
        <v>1</v>
      </c>
    </row>
    <row r="3157" spans="1:14">
      <c r="A3157" s="28">
        <v>43811.583333333336</v>
      </c>
      <c r="B3157" s="28">
        <v>43811.375</v>
      </c>
      <c r="C3157">
        <v>34964545</v>
      </c>
      <c r="D3157" t="s">
        <v>233</v>
      </c>
      <c r="G3157" t="s">
        <v>234</v>
      </c>
      <c r="I3157">
        <v>22.83</v>
      </c>
      <c r="J3157">
        <v>25.965515</v>
      </c>
      <c r="K3157">
        <v>2.8954800000000001</v>
      </c>
      <c r="L3157">
        <v>0.236702</v>
      </c>
      <c r="M3157" t="b">
        <v>1</v>
      </c>
      <c r="N3157">
        <v>1</v>
      </c>
    </row>
    <row r="3158" spans="1:14">
      <c r="A3158" s="28">
        <v>43811.625</v>
      </c>
      <c r="B3158" s="28">
        <v>43811.416666666664</v>
      </c>
      <c r="C3158">
        <v>34964545</v>
      </c>
      <c r="D3158" t="s">
        <v>233</v>
      </c>
      <c r="G3158" t="s">
        <v>234</v>
      </c>
      <c r="I3158">
        <v>21.79</v>
      </c>
      <c r="J3158">
        <v>23.556864999999998</v>
      </c>
      <c r="K3158">
        <v>1.50461</v>
      </c>
      <c r="L3158">
        <v>0.26558799999999999</v>
      </c>
      <c r="M3158" t="b">
        <v>1</v>
      </c>
      <c r="N3158">
        <v>1</v>
      </c>
    </row>
    <row r="3159" spans="1:14">
      <c r="A3159" s="28">
        <v>43811.666666666664</v>
      </c>
      <c r="B3159" s="28">
        <v>43811.458333333336</v>
      </c>
      <c r="C3159">
        <v>34964545</v>
      </c>
      <c r="D3159" t="s">
        <v>233</v>
      </c>
      <c r="G3159" t="s">
        <v>234</v>
      </c>
      <c r="I3159">
        <v>21.75</v>
      </c>
      <c r="J3159">
        <v>22.434491999999999</v>
      </c>
      <c r="K3159">
        <v>0.43005500000000002</v>
      </c>
      <c r="L3159">
        <v>0.258604</v>
      </c>
      <c r="M3159" t="b">
        <v>1</v>
      </c>
      <c r="N3159">
        <v>1</v>
      </c>
    </row>
    <row r="3160" spans="1:14">
      <c r="A3160" s="28">
        <v>43811.708333333336</v>
      </c>
      <c r="B3160" s="28">
        <v>43811.5</v>
      </c>
      <c r="C3160">
        <v>34964545</v>
      </c>
      <c r="D3160" t="s">
        <v>233</v>
      </c>
      <c r="G3160" t="s">
        <v>234</v>
      </c>
      <c r="I3160">
        <v>21.63</v>
      </c>
      <c r="J3160">
        <v>23.064292999999999</v>
      </c>
      <c r="K3160">
        <v>1.14371</v>
      </c>
      <c r="L3160">
        <v>0.28641699999999998</v>
      </c>
      <c r="M3160" t="b">
        <v>1</v>
      </c>
      <c r="N3160">
        <v>1</v>
      </c>
    </row>
    <row r="3161" spans="1:14">
      <c r="A3161" s="28">
        <v>43811.75</v>
      </c>
      <c r="B3161" s="28">
        <v>43811.541666666664</v>
      </c>
      <c r="C3161">
        <v>34964545</v>
      </c>
      <c r="D3161" t="s">
        <v>233</v>
      </c>
      <c r="G3161" t="s">
        <v>234</v>
      </c>
      <c r="I3161">
        <v>20.97</v>
      </c>
      <c r="J3161">
        <v>22.642965</v>
      </c>
      <c r="K3161">
        <v>1.4259740000000001</v>
      </c>
      <c r="L3161">
        <v>0.24699099999999999</v>
      </c>
      <c r="M3161" t="b">
        <v>1</v>
      </c>
      <c r="N3161">
        <v>1</v>
      </c>
    </row>
    <row r="3162" spans="1:14">
      <c r="A3162" s="28">
        <v>43811.791666666664</v>
      </c>
      <c r="B3162" s="28">
        <v>43811.583333333336</v>
      </c>
      <c r="C3162">
        <v>34964545</v>
      </c>
      <c r="D3162" t="s">
        <v>233</v>
      </c>
      <c r="G3162" t="s">
        <v>234</v>
      </c>
      <c r="I3162">
        <v>20.5</v>
      </c>
      <c r="J3162">
        <v>21.498709999999999</v>
      </c>
      <c r="K3162">
        <v>0.70954099999999998</v>
      </c>
      <c r="L3162">
        <v>0.29000300000000001</v>
      </c>
      <c r="M3162" t="b">
        <v>1</v>
      </c>
      <c r="N3162">
        <v>1</v>
      </c>
    </row>
    <row r="3163" spans="1:14">
      <c r="A3163" s="28">
        <v>43811.833333333336</v>
      </c>
      <c r="B3163" s="28">
        <v>43811.625</v>
      </c>
      <c r="C3163">
        <v>34964545</v>
      </c>
      <c r="D3163" t="s">
        <v>233</v>
      </c>
      <c r="G3163" t="s">
        <v>234</v>
      </c>
      <c r="I3163">
        <v>20.9</v>
      </c>
      <c r="J3163">
        <v>21.547955999999999</v>
      </c>
      <c r="K3163">
        <v>0.333428</v>
      </c>
      <c r="L3163">
        <v>0.31036200000000003</v>
      </c>
      <c r="M3163" t="b">
        <v>1</v>
      </c>
      <c r="N3163">
        <v>1</v>
      </c>
    </row>
    <row r="3164" spans="1:14">
      <c r="A3164" s="28">
        <v>43811.875</v>
      </c>
      <c r="B3164" s="28">
        <v>43811.666666666664</v>
      </c>
      <c r="C3164">
        <v>34964545</v>
      </c>
      <c r="D3164" t="s">
        <v>233</v>
      </c>
      <c r="G3164" t="s">
        <v>234</v>
      </c>
      <c r="I3164">
        <v>25.48</v>
      </c>
      <c r="J3164">
        <v>26.470013999999999</v>
      </c>
      <c r="K3164">
        <v>0.52437100000000003</v>
      </c>
      <c r="L3164">
        <v>0.47064299999999998</v>
      </c>
      <c r="M3164" t="b">
        <v>1</v>
      </c>
      <c r="N3164">
        <v>1</v>
      </c>
    </row>
    <row r="3165" spans="1:14">
      <c r="A3165" s="28">
        <v>43811.916666666664</v>
      </c>
      <c r="B3165" s="28">
        <v>43811.708333333336</v>
      </c>
      <c r="C3165">
        <v>34964545</v>
      </c>
      <c r="D3165" t="s">
        <v>233</v>
      </c>
      <c r="G3165" t="s">
        <v>234</v>
      </c>
      <c r="I3165">
        <v>25.39</v>
      </c>
      <c r="J3165">
        <v>28.298698000000002</v>
      </c>
      <c r="K3165">
        <v>2.3853529999999998</v>
      </c>
      <c r="L3165">
        <v>0.52167799999999998</v>
      </c>
      <c r="M3165" t="b">
        <v>1</v>
      </c>
      <c r="N3165">
        <v>1</v>
      </c>
    </row>
    <row r="3166" spans="1:14">
      <c r="A3166" s="28">
        <v>43811.958333333336</v>
      </c>
      <c r="B3166" s="28">
        <v>43811.75</v>
      </c>
      <c r="C3166">
        <v>34964545</v>
      </c>
      <c r="D3166" t="s">
        <v>233</v>
      </c>
      <c r="G3166" t="s">
        <v>234</v>
      </c>
      <c r="I3166">
        <v>22.83</v>
      </c>
      <c r="J3166">
        <v>25.024836000000001</v>
      </c>
      <c r="K3166">
        <v>1.6867239999999999</v>
      </c>
      <c r="L3166">
        <v>0.51311300000000004</v>
      </c>
      <c r="M3166" t="b">
        <v>1</v>
      </c>
      <c r="N3166">
        <v>1</v>
      </c>
    </row>
    <row r="3167" spans="1:14">
      <c r="A3167" s="28">
        <v>43812</v>
      </c>
      <c r="B3167" s="28">
        <v>43811.791666666664</v>
      </c>
      <c r="C3167">
        <v>34964545</v>
      </c>
      <c r="D3167" t="s">
        <v>233</v>
      </c>
      <c r="G3167" t="s">
        <v>234</v>
      </c>
      <c r="I3167">
        <v>24.31</v>
      </c>
      <c r="J3167">
        <v>25.816479999999999</v>
      </c>
      <c r="K3167">
        <v>0.92715599999999998</v>
      </c>
      <c r="L3167">
        <v>0.57682299999999997</v>
      </c>
      <c r="M3167" t="b">
        <v>1</v>
      </c>
      <c r="N3167">
        <v>1</v>
      </c>
    </row>
    <row r="3168" spans="1:14">
      <c r="A3168" s="28">
        <v>43812.041666666664</v>
      </c>
      <c r="B3168" s="28">
        <v>43811.833333333336</v>
      </c>
      <c r="C3168">
        <v>34964545</v>
      </c>
      <c r="D3168" t="s">
        <v>233</v>
      </c>
      <c r="G3168" t="s">
        <v>234</v>
      </c>
      <c r="I3168">
        <v>23.8</v>
      </c>
      <c r="J3168">
        <v>24.992063999999999</v>
      </c>
      <c r="K3168">
        <v>0.59537200000000001</v>
      </c>
      <c r="L3168">
        <v>0.601692</v>
      </c>
      <c r="M3168" t="b">
        <v>1</v>
      </c>
      <c r="N3168">
        <v>1</v>
      </c>
    </row>
    <row r="3169" spans="1:14">
      <c r="A3169" s="28">
        <v>43812.083333333336</v>
      </c>
      <c r="B3169" s="28">
        <v>43811.875</v>
      </c>
      <c r="C3169">
        <v>34964545</v>
      </c>
      <c r="D3169" t="s">
        <v>233</v>
      </c>
      <c r="G3169" t="s">
        <v>234</v>
      </c>
      <c r="I3169">
        <v>23.08</v>
      </c>
      <c r="J3169">
        <v>24.377462999999999</v>
      </c>
      <c r="K3169">
        <v>0.70674099999999995</v>
      </c>
      <c r="L3169">
        <v>0.58822200000000002</v>
      </c>
      <c r="M3169" t="b">
        <v>1</v>
      </c>
      <c r="N3169">
        <v>1</v>
      </c>
    </row>
    <row r="3170" spans="1:14">
      <c r="A3170" s="28">
        <v>43812.125</v>
      </c>
      <c r="B3170" s="28">
        <v>43811.916666666664</v>
      </c>
      <c r="C3170">
        <v>34964545</v>
      </c>
      <c r="D3170" t="s">
        <v>233</v>
      </c>
      <c r="G3170" t="s">
        <v>234</v>
      </c>
      <c r="I3170">
        <v>19.27</v>
      </c>
      <c r="J3170">
        <v>20.277381999999999</v>
      </c>
      <c r="K3170">
        <v>0.50081399999999998</v>
      </c>
      <c r="L3170">
        <v>0.50740200000000002</v>
      </c>
      <c r="M3170" t="b">
        <v>1</v>
      </c>
      <c r="N3170">
        <v>1</v>
      </c>
    </row>
    <row r="3171" spans="1:14">
      <c r="A3171" s="28">
        <v>43812.166666666664</v>
      </c>
      <c r="B3171" s="28">
        <v>43811.958333333336</v>
      </c>
      <c r="C3171">
        <v>34964545</v>
      </c>
      <c r="D3171" t="s">
        <v>233</v>
      </c>
      <c r="G3171" t="s">
        <v>234</v>
      </c>
      <c r="I3171">
        <v>18.260000000000002</v>
      </c>
      <c r="J3171">
        <v>18.796267</v>
      </c>
      <c r="K3171">
        <v>6.2890000000000001E-2</v>
      </c>
      <c r="L3171">
        <v>0.478377</v>
      </c>
      <c r="M3171" t="b">
        <v>1</v>
      </c>
      <c r="N3171">
        <v>1</v>
      </c>
    </row>
    <row r="3172" spans="1:14">
      <c r="A3172" s="28">
        <v>43812.208333333336</v>
      </c>
      <c r="B3172" s="28">
        <v>43812</v>
      </c>
      <c r="C3172">
        <v>34964545</v>
      </c>
      <c r="D3172" t="s">
        <v>233</v>
      </c>
      <c r="G3172" t="s">
        <v>234</v>
      </c>
      <c r="I3172">
        <v>19.170000000000002</v>
      </c>
      <c r="J3172">
        <v>19.964701000000002</v>
      </c>
      <c r="K3172">
        <v>0.232817</v>
      </c>
      <c r="L3172">
        <v>0.56021799999999999</v>
      </c>
      <c r="M3172" t="b">
        <v>1</v>
      </c>
      <c r="N3172">
        <v>1</v>
      </c>
    </row>
    <row r="3173" spans="1:14">
      <c r="A3173" s="28">
        <v>43812.25</v>
      </c>
      <c r="B3173" s="28">
        <v>43812.041666666664</v>
      </c>
      <c r="C3173">
        <v>34964545</v>
      </c>
      <c r="D3173" t="s">
        <v>233</v>
      </c>
      <c r="G3173" t="s">
        <v>234</v>
      </c>
      <c r="I3173">
        <v>19.760000000000002</v>
      </c>
      <c r="J3173">
        <v>21.417546000000002</v>
      </c>
      <c r="K3173">
        <v>1.0710839999999999</v>
      </c>
      <c r="L3173">
        <v>0.58312900000000001</v>
      </c>
      <c r="M3173" t="b">
        <v>1</v>
      </c>
      <c r="N3173">
        <v>1</v>
      </c>
    </row>
    <row r="3174" spans="1:14">
      <c r="A3174" s="28">
        <v>43812.291666666664</v>
      </c>
      <c r="B3174" s="28">
        <v>43812.083333333336</v>
      </c>
      <c r="C3174">
        <v>34964545</v>
      </c>
      <c r="D3174" t="s">
        <v>233</v>
      </c>
      <c r="G3174" t="s">
        <v>234</v>
      </c>
      <c r="I3174">
        <v>19.510000000000002</v>
      </c>
      <c r="J3174">
        <v>21.337461000000001</v>
      </c>
      <c r="K3174">
        <v>1.2356799999999999</v>
      </c>
      <c r="L3174">
        <v>0.591781</v>
      </c>
      <c r="M3174" t="b">
        <v>1</v>
      </c>
      <c r="N3174">
        <v>1</v>
      </c>
    </row>
    <row r="3175" spans="1:14">
      <c r="A3175" s="28">
        <v>43812.333333333336</v>
      </c>
      <c r="B3175" s="28">
        <v>43812.125</v>
      </c>
      <c r="C3175">
        <v>34964545</v>
      </c>
      <c r="D3175" t="s">
        <v>233</v>
      </c>
      <c r="G3175" t="s">
        <v>234</v>
      </c>
      <c r="I3175">
        <v>19.62</v>
      </c>
      <c r="J3175">
        <v>21.894185</v>
      </c>
      <c r="K3175">
        <v>1.6557539999999999</v>
      </c>
      <c r="L3175">
        <v>0.61843099999999995</v>
      </c>
      <c r="M3175" t="b">
        <v>1</v>
      </c>
      <c r="N3175">
        <v>1</v>
      </c>
    </row>
    <row r="3176" spans="1:14">
      <c r="A3176" s="28">
        <v>43812.375</v>
      </c>
      <c r="B3176" s="28">
        <v>43812.166666666664</v>
      </c>
      <c r="C3176">
        <v>34964545</v>
      </c>
      <c r="D3176" t="s">
        <v>233</v>
      </c>
      <c r="G3176" t="s">
        <v>234</v>
      </c>
      <c r="I3176">
        <v>19.32</v>
      </c>
      <c r="J3176">
        <v>21.536791000000001</v>
      </c>
      <c r="K3176">
        <v>1.6481250000000001</v>
      </c>
      <c r="L3176">
        <v>0.57033299999999998</v>
      </c>
      <c r="M3176" t="b">
        <v>1</v>
      </c>
      <c r="N3176">
        <v>1</v>
      </c>
    </row>
    <row r="3177" spans="1:14">
      <c r="A3177" s="28">
        <v>43812.416666666664</v>
      </c>
      <c r="B3177" s="28">
        <v>43812.208333333336</v>
      </c>
      <c r="C3177">
        <v>34964545</v>
      </c>
      <c r="D3177" t="s">
        <v>233</v>
      </c>
      <c r="G3177" t="s">
        <v>234</v>
      </c>
      <c r="I3177">
        <v>20.77</v>
      </c>
      <c r="J3177">
        <v>22.690764000000001</v>
      </c>
      <c r="K3177">
        <v>1.401338</v>
      </c>
      <c r="L3177">
        <v>0.52025999999999994</v>
      </c>
      <c r="M3177" t="b">
        <v>1</v>
      </c>
      <c r="N3177">
        <v>1</v>
      </c>
    </row>
    <row r="3178" spans="1:14">
      <c r="A3178" s="28">
        <v>43812.458333333336</v>
      </c>
      <c r="B3178" s="28">
        <v>43812.25</v>
      </c>
      <c r="C3178">
        <v>34964545</v>
      </c>
      <c r="D3178" t="s">
        <v>233</v>
      </c>
      <c r="G3178" t="s">
        <v>234</v>
      </c>
      <c r="I3178">
        <v>22.03</v>
      </c>
      <c r="J3178">
        <v>24.452393000000001</v>
      </c>
      <c r="K3178">
        <v>1.9965520000000001</v>
      </c>
      <c r="L3178">
        <v>0.42167399999999999</v>
      </c>
      <c r="M3178" t="b">
        <v>1</v>
      </c>
      <c r="N3178">
        <v>1</v>
      </c>
    </row>
    <row r="3179" spans="1:14">
      <c r="A3179" s="28">
        <v>43812.5</v>
      </c>
      <c r="B3179" s="28">
        <v>43812.291666666664</v>
      </c>
      <c r="C3179">
        <v>34964545</v>
      </c>
      <c r="D3179" t="s">
        <v>233</v>
      </c>
      <c r="G3179" t="s">
        <v>234</v>
      </c>
      <c r="I3179">
        <v>23.06</v>
      </c>
      <c r="J3179">
        <v>25.389796</v>
      </c>
      <c r="K3179">
        <v>1.947527</v>
      </c>
      <c r="L3179">
        <v>0.38226900000000003</v>
      </c>
      <c r="M3179" t="b">
        <v>1</v>
      </c>
      <c r="N3179">
        <v>1</v>
      </c>
    </row>
    <row r="3180" spans="1:14">
      <c r="A3180" s="28">
        <v>43812.541666666664</v>
      </c>
      <c r="B3180" s="28">
        <v>43812.333333333336</v>
      </c>
      <c r="C3180">
        <v>34964545</v>
      </c>
      <c r="D3180" t="s">
        <v>233</v>
      </c>
      <c r="G3180" t="s">
        <v>234</v>
      </c>
      <c r="I3180">
        <v>23.79</v>
      </c>
      <c r="J3180">
        <v>26.646923999999999</v>
      </c>
      <c r="K3180">
        <v>2.5371600000000001</v>
      </c>
      <c r="L3180">
        <v>0.32393</v>
      </c>
      <c r="M3180" t="b">
        <v>1</v>
      </c>
      <c r="N3180">
        <v>1</v>
      </c>
    </row>
    <row r="3181" spans="1:14">
      <c r="A3181" s="28">
        <v>43812.583333333336</v>
      </c>
      <c r="B3181" s="28">
        <v>43812.375</v>
      </c>
      <c r="C3181">
        <v>34964545</v>
      </c>
      <c r="D3181" t="s">
        <v>233</v>
      </c>
      <c r="G3181" t="s">
        <v>234</v>
      </c>
      <c r="I3181">
        <v>45.78</v>
      </c>
      <c r="J3181">
        <v>59.490867999999999</v>
      </c>
      <c r="K3181">
        <v>13.107711999999999</v>
      </c>
      <c r="L3181">
        <v>0.604823</v>
      </c>
      <c r="M3181" t="b">
        <v>1</v>
      </c>
      <c r="N3181">
        <v>1</v>
      </c>
    </row>
    <row r="3182" spans="1:14">
      <c r="A3182" s="28">
        <v>43812.625</v>
      </c>
      <c r="B3182" s="28">
        <v>43812.416666666664</v>
      </c>
      <c r="C3182">
        <v>34964545</v>
      </c>
      <c r="D3182" t="s">
        <v>233</v>
      </c>
      <c r="G3182" t="s">
        <v>234</v>
      </c>
      <c r="I3182">
        <v>30.38</v>
      </c>
      <c r="J3182">
        <v>36.906838999999998</v>
      </c>
      <c r="K3182">
        <v>6.0879310000000002</v>
      </c>
      <c r="L3182">
        <v>0.44307600000000003</v>
      </c>
      <c r="M3182" t="b">
        <v>1</v>
      </c>
      <c r="N3182">
        <v>1</v>
      </c>
    </row>
    <row r="3183" spans="1:14">
      <c r="A3183" s="28">
        <v>43812.666666666664</v>
      </c>
      <c r="B3183" s="28">
        <v>43812.458333333336</v>
      </c>
      <c r="C3183">
        <v>34964545</v>
      </c>
      <c r="D3183" t="s">
        <v>233</v>
      </c>
      <c r="G3183" t="s">
        <v>234</v>
      </c>
      <c r="I3183">
        <v>39.47</v>
      </c>
      <c r="J3183">
        <v>51.662965</v>
      </c>
      <c r="K3183">
        <v>11.631064</v>
      </c>
      <c r="L3183">
        <v>0.56356799999999996</v>
      </c>
      <c r="M3183" t="b">
        <v>1</v>
      </c>
      <c r="N3183">
        <v>1</v>
      </c>
    </row>
    <row r="3184" spans="1:14">
      <c r="A3184" s="28">
        <v>43812.708333333336</v>
      </c>
      <c r="B3184" s="28">
        <v>43812.5</v>
      </c>
      <c r="C3184">
        <v>34964545</v>
      </c>
      <c r="D3184" t="s">
        <v>233</v>
      </c>
      <c r="G3184" t="s">
        <v>234</v>
      </c>
      <c r="I3184">
        <v>22.31</v>
      </c>
      <c r="J3184">
        <v>25.201682999999999</v>
      </c>
      <c r="K3184">
        <v>2.5575049999999999</v>
      </c>
      <c r="L3184">
        <v>0.33917799999999998</v>
      </c>
      <c r="M3184" t="b">
        <v>1</v>
      </c>
      <c r="N3184">
        <v>1</v>
      </c>
    </row>
    <row r="3185" spans="1:14">
      <c r="A3185" s="28">
        <v>43812.75</v>
      </c>
      <c r="B3185" s="28">
        <v>43812.541666666664</v>
      </c>
      <c r="C3185">
        <v>34964545</v>
      </c>
      <c r="D3185" t="s">
        <v>233</v>
      </c>
      <c r="G3185" t="s">
        <v>234</v>
      </c>
      <c r="I3185">
        <v>22.2</v>
      </c>
      <c r="J3185">
        <v>25.462748999999999</v>
      </c>
      <c r="K3185">
        <v>2.9411589999999999</v>
      </c>
      <c r="L3185">
        <v>0.32409100000000002</v>
      </c>
      <c r="M3185" t="b">
        <v>1</v>
      </c>
      <c r="N3185">
        <v>1</v>
      </c>
    </row>
    <row r="3186" spans="1:14">
      <c r="A3186" s="28">
        <v>43812.791666666664</v>
      </c>
      <c r="B3186" s="28">
        <v>43812.583333333336</v>
      </c>
      <c r="C3186">
        <v>34964545</v>
      </c>
      <c r="D3186" t="s">
        <v>233</v>
      </c>
      <c r="G3186" t="s">
        <v>234</v>
      </c>
      <c r="I3186">
        <v>21.43</v>
      </c>
      <c r="J3186">
        <v>24.674413000000001</v>
      </c>
      <c r="K3186">
        <v>2.950043</v>
      </c>
      <c r="L3186">
        <v>0.29187000000000002</v>
      </c>
      <c r="M3186" t="b">
        <v>1</v>
      </c>
      <c r="N3186">
        <v>1</v>
      </c>
    </row>
    <row r="3187" spans="1:14">
      <c r="A3187" s="28">
        <v>43812.833333333336</v>
      </c>
      <c r="B3187" s="28">
        <v>43812.625</v>
      </c>
      <c r="C3187">
        <v>34964545</v>
      </c>
      <c r="D3187" t="s">
        <v>233</v>
      </c>
      <c r="G3187" t="s">
        <v>234</v>
      </c>
      <c r="I3187">
        <v>21.45</v>
      </c>
      <c r="J3187">
        <v>24.756345</v>
      </c>
      <c r="K3187">
        <v>3.0194260000000002</v>
      </c>
      <c r="L3187">
        <v>0.29108600000000001</v>
      </c>
      <c r="M3187" t="b">
        <v>1</v>
      </c>
      <c r="N3187">
        <v>1</v>
      </c>
    </row>
    <row r="3188" spans="1:14">
      <c r="A3188" s="28">
        <v>43812.875</v>
      </c>
      <c r="B3188" s="28">
        <v>43812.666666666664</v>
      </c>
      <c r="C3188">
        <v>34964545</v>
      </c>
      <c r="D3188" t="s">
        <v>233</v>
      </c>
      <c r="G3188" t="s">
        <v>234</v>
      </c>
      <c r="I3188">
        <v>24.77</v>
      </c>
      <c r="J3188">
        <v>29.942777</v>
      </c>
      <c r="K3188">
        <v>4.7993370000000004</v>
      </c>
      <c r="L3188">
        <v>0.375108</v>
      </c>
      <c r="M3188" t="b">
        <v>1</v>
      </c>
      <c r="N3188">
        <v>1</v>
      </c>
    </row>
    <row r="3189" spans="1:14">
      <c r="A3189" s="28">
        <v>43812.916666666664</v>
      </c>
      <c r="B3189" s="28">
        <v>43812.708333333336</v>
      </c>
      <c r="C3189">
        <v>34964545</v>
      </c>
      <c r="D3189" t="s">
        <v>233</v>
      </c>
      <c r="G3189" t="s">
        <v>234</v>
      </c>
      <c r="I3189">
        <v>23.99</v>
      </c>
      <c r="J3189">
        <v>25.652909000000001</v>
      </c>
      <c r="K3189">
        <v>1.3259669999999999</v>
      </c>
      <c r="L3189">
        <v>0.33527499999999999</v>
      </c>
      <c r="M3189" t="b">
        <v>1</v>
      </c>
      <c r="N3189">
        <v>1</v>
      </c>
    </row>
    <row r="3190" spans="1:14">
      <c r="A3190" s="28">
        <v>43812.958333333336</v>
      </c>
      <c r="B3190" s="28">
        <v>43812.75</v>
      </c>
      <c r="C3190">
        <v>34964545</v>
      </c>
      <c r="D3190" t="s">
        <v>233</v>
      </c>
      <c r="G3190" t="s">
        <v>234</v>
      </c>
      <c r="I3190">
        <v>22.17</v>
      </c>
      <c r="J3190">
        <v>25.098946999999999</v>
      </c>
      <c r="K3190">
        <v>2.6383299999999998</v>
      </c>
      <c r="L3190">
        <v>0.29228399999999999</v>
      </c>
      <c r="M3190" t="b">
        <v>1</v>
      </c>
      <c r="N3190">
        <v>1</v>
      </c>
    </row>
    <row r="3191" spans="1:14">
      <c r="A3191" s="28">
        <v>43813</v>
      </c>
      <c r="B3191" s="28">
        <v>43812.791666666664</v>
      </c>
      <c r="C3191">
        <v>34964545</v>
      </c>
      <c r="D3191" t="s">
        <v>233</v>
      </c>
      <c r="G3191" t="s">
        <v>234</v>
      </c>
      <c r="I3191">
        <v>22.59</v>
      </c>
      <c r="J3191">
        <v>24.891490000000001</v>
      </c>
      <c r="K3191">
        <v>2.035247</v>
      </c>
      <c r="L3191">
        <v>0.26874300000000001</v>
      </c>
      <c r="M3191" t="b">
        <v>1</v>
      </c>
      <c r="N3191">
        <v>1</v>
      </c>
    </row>
    <row r="3192" spans="1:14">
      <c r="A3192" s="28">
        <v>43813.041666666664</v>
      </c>
      <c r="B3192" s="28">
        <v>43812.833333333336</v>
      </c>
      <c r="C3192">
        <v>34964545</v>
      </c>
      <c r="D3192" t="s">
        <v>233</v>
      </c>
      <c r="G3192" t="s">
        <v>234</v>
      </c>
      <c r="I3192">
        <v>21.84</v>
      </c>
      <c r="J3192">
        <v>24.60905</v>
      </c>
      <c r="K3192">
        <v>2.4662670000000002</v>
      </c>
      <c r="L3192">
        <v>0.305282</v>
      </c>
      <c r="M3192" t="b">
        <v>1</v>
      </c>
      <c r="N3192">
        <v>1</v>
      </c>
    </row>
    <row r="3193" spans="1:14">
      <c r="A3193" s="28">
        <v>43813.083333333336</v>
      </c>
      <c r="B3193" s="28">
        <v>43812.875</v>
      </c>
      <c r="C3193">
        <v>34964545</v>
      </c>
      <c r="D3193" t="s">
        <v>233</v>
      </c>
      <c r="G3193" t="s">
        <v>234</v>
      </c>
      <c r="I3193">
        <v>21.25</v>
      </c>
      <c r="J3193">
        <v>24.044924999999999</v>
      </c>
      <c r="K3193">
        <v>2.4991729999999999</v>
      </c>
      <c r="L3193">
        <v>0.29741899999999999</v>
      </c>
      <c r="M3193" t="b">
        <v>1</v>
      </c>
      <c r="N3193">
        <v>1</v>
      </c>
    </row>
    <row r="3194" spans="1:14">
      <c r="A3194" s="28">
        <v>43813.125</v>
      </c>
      <c r="B3194" s="28">
        <v>43812.916666666664</v>
      </c>
      <c r="C3194">
        <v>34964545</v>
      </c>
      <c r="D3194" t="s">
        <v>233</v>
      </c>
      <c r="G3194" t="s">
        <v>234</v>
      </c>
      <c r="I3194">
        <v>21.39</v>
      </c>
      <c r="J3194">
        <v>25.717224000000002</v>
      </c>
      <c r="K3194">
        <v>3.9985249999999999</v>
      </c>
      <c r="L3194">
        <v>0.33119900000000002</v>
      </c>
      <c r="M3194" t="b">
        <v>1</v>
      </c>
      <c r="N3194">
        <v>1</v>
      </c>
    </row>
    <row r="3195" spans="1:14">
      <c r="A3195" s="28">
        <v>43813.166666666664</v>
      </c>
      <c r="B3195" s="28">
        <v>43812.958333333336</v>
      </c>
      <c r="C3195">
        <v>34964545</v>
      </c>
      <c r="D3195" t="s">
        <v>233</v>
      </c>
      <c r="G3195" t="s">
        <v>234</v>
      </c>
      <c r="I3195">
        <v>19.62</v>
      </c>
      <c r="J3195">
        <v>22.909513</v>
      </c>
      <c r="K3195">
        <v>2.9365619999999999</v>
      </c>
      <c r="L3195">
        <v>0.35211799999999999</v>
      </c>
      <c r="M3195" t="b">
        <v>1</v>
      </c>
      <c r="N3195">
        <v>1</v>
      </c>
    </row>
    <row r="3196" spans="1:14">
      <c r="A3196" s="28">
        <v>43813.208333333336</v>
      </c>
      <c r="B3196" s="28">
        <v>43813</v>
      </c>
      <c r="C3196">
        <v>34964545</v>
      </c>
      <c r="D3196" t="s">
        <v>233</v>
      </c>
      <c r="G3196" t="s">
        <v>234</v>
      </c>
      <c r="I3196">
        <v>20.18</v>
      </c>
      <c r="J3196">
        <v>23.375910999999999</v>
      </c>
      <c r="K3196">
        <v>2.8427129999999998</v>
      </c>
      <c r="L3196">
        <v>0.34986499999999998</v>
      </c>
      <c r="M3196" t="b">
        <v>1</v>
      </c>
      <c r="N3196">
        <v>1</v>
      </c>
    </row>
    <row r="3197" spans="1:14">
      <c r="A3197" s="28">
        <v>43813.25</v>
      </c>
      <c r="B3197" s="28">
        <v>43813.041666666664</v>
      </c>
      <c r="C3197">
        <v>34964545</v>
      </c>
      <c r="D3197" t="s">
        <v>233</v>
      </c>
      <c r="G3197" t="s">
        <v>234</v>
      </c>
      <c r="I3197">
        <v>18.77</v>
      </c>
      <c r="J3197">
        <v>20.373829000000001</v>
      </c>
      <c r="K3197">
        <v>1.3035969999999999</v>
      </c>
      <c r="L3197">
        <v>0.30439899999999998</v>
      </c>
      <c r="M3197" t="b">
        <v>1</v>
      </c>
      <c r="N3197">
        <v>1</v>
      </c>
    </row>
    <row r="3198" spans="1:14">
      <c r="A3198" s="28">
        <v>43813.291666666664</v>
      </c>
      <c r="B3198" s="28">
        <v>43813.083333333336</v>
      </c>
      <c r="C3198">
        <v>34964545</v>
      </c>
      <c r="D3198" t="s">
        <v>233</v>
      </c>
      <c r="G3198" t="s">
        <v>234</v>
      </c>
      <c r="I3198">
        <v>18.98</v>
      </c>
      <c r="J3198">
        <v>20.338595000000002</v>
      </c>
      <c r="K3198">
        <v>1.043852</v>
      </c>
      <c r="L3198">
        <v>0.31557600000000002</v>
      </c>
      <c r="M3198" t="b">
        <v>1</v>
      </c>
      <c r="N3198">
        <v>1</v>
      </c>
    </row>
    <row r="3199" spans="1:14">
      <c r="A3199" s="28">
        <v>43813.333333333336</v>
      </c>
      <c r="B3199" s="28">
        <v>43813.125</v>
      </c>
      <c r="C3199">
        <v>34964545</v>
      </c>
      <c r="D3199" t="s">
        <v>233</v>
      </c>
      <c r="G3199" t="s">
        <v>234</v>
      </c>
      <c r="I3199">
        <v>18.13</v>
      </c>
      <c r="J3199">
        <v>18.903601999999999</v>
      </c>
      <c r="K3199">
        <v>0.47651300000000002</v>
      </c>
      <c r="L3199">
        <v>0.302089</v>
      </c>
      <c r="M3199" t="b">
        <v>1</v>
      </c>
      <c r="N3199">
        <v>1</v>
      </c>
    </row>
    <row r="3200" spans="1:14">
      <c r="A3200" s="28">
        <v>43813.375</v>
      </c>
      <c r="B3200" s="28">
        <v>43813.166666666664</v>
      </c>
      <c r="C3200">
        <v>34964545</v>
      </c>
      <c r="D3200" t="s">
        <v>233</v>
      </c>
      <c r="G3200" t="s">
        <v>234</v>
      </c>
      <c r="I3200">
        <v>18.899999999999999</v>
      </c>
      <c r="J3200">
        <v>19.635176999999999</v>
      </c>
      <c r="K3200">
        <v>0.40921999999999997</v>
      </c>
      <c r="L3200">
        <v>0.33095799999999997</v>
      </c>
      <c r="M3200" t="b">
        <v>1</v>
      </c>
      <c r="N3200">
        <v>1</v>
      </c>
    </row>
    <row r="3201" spans="1:14">
      <c r="A3201" s="28">
        <v>43813.416666666664</v>
      </c>
      <c r="B3201" s="28">
        <v>43813.208333333336</v>
      </c>
      <c r="C3201">
        <v>34964545</v>
      </c>
      <c r="D3201" t="s">
        <v>233</v>
      </c>
      <c r="G3201" t="s">
        <v>234</v>
      </c>
      <c r="I3201">
        <v>18.57</v>
      </c>
      <c r="J3201">
        <v>19.008776000000001</v>
      </c>
      <c r="K3201">
        <v>9.4404000000000002E-2</v>
      </c>
      <c r="L3201">
        <v>0.34687200000000001</v>
      </c>
      <c r="M3201" t="b">
        <v>1</v>
      </c>
      <c r="N3201">
        <v>1</v>
      </c>
    </row>
    <row r="3202" spans="1:14">
      <c r="A3202" s="28">
        <v>43813.458333333336</v>
      </c>
      <c r="B3202" s="28">
        <v>43813.25</v>
      </c>
      <c r="C3202">
        <v>34964545</v>
      </c>
      <c r="D3202" t="s">
        <v>233</v>
      </c>
      <c r="G3202" t="s">
        <v>234</v>
      </c>
      <c r="I3202">
        <v>19.670000000000002</v>
      </c>
      <c r="J3202">
        <v>20.059525000000001</v>
      </c>
      <c r="K3202">
        <v>9.1615000000000002E-2</v>
      </c>
      <c r="L3202">
        <v>0.29374400000000001</v>
      </c>
      <c r="M3202" t="b">
        <v>1</v>
      </c>
      <c r="N3202">
        <v>1</v>
      </c>
    </row>
    <row r="3203" spans="1:14">
      <c r="A3203" s="28">
        <v>43813.5</v>
      </c>
      <c r="B3203" s="28">
        <v>43813.291666666664</v>
      </c>
      <c r="C3203">
        <v>34964545</v>
      </c>
      <c r="D3203" t="s">
        <v>233</v>
      </c>
      <c r="G3203" t="s">
        <v>234</v>
      </c>
      <c r="I3203">
        <v>21.19</v>
      </c>
      <c r="J3203">
        <v>23.925616999999999</v>
      </c>
      <c r="K3203">
        <v>2.4254289999999998</v>
      </c>
      <c r="L3203">
        <v>0.31435400000000002</v>
      </c>
      <c r="M3203" t="b">
        <v>1</v>
      </c>
      <c r="N3203">
        <v>1</v>
      </c>
    </row>
    <row r="3204" spans="1:14">
      <c r="A3204" s="28">
        <v>43813.541666666664</v>
      </c>
      <c r="B3204" s="28">
        <v>43813.333333333336</v>
      </c>
      <c r="C3204">
        <v>34964545</v>
      </c>
      <c r="D3204" t="s">
        <v>233</v>
      </c>
      <c r="G3204" t="s">
        <v>234</v>
      </c>
      <c r="I3204">
        <v>21.47</v>
      </c>
      <c r="J3204">
        <v>24.225971000000001</v>
      </c>
      <c r="K3204">
        <v>2.4507379999999999</v>
      </c>
      <c r="L3204">
        <v>0.30523299999999998</v>
      </c>
      <c r="M3204" t="b">
        <v>1</v>
      </c>
      <c r="N3204">
        <v>1</v>
      </c>
    </row>
    <row r="3205" spans="1:14">
      <c r="A3205" s="28">
        <v>43813.583333333336</v>
      </c>
      <c r="B3205" s="28">
        <v>43813.375</v>
      </c>
      <c r="C3205">
        <v>34964545</v>
      </c>
      <c r="D3205" t="s">
        <v>233</v>
      </c>
      <c r="G3205" t="s">
        <v>234</v>
      </c>
      <c r="I3205">
        <v>21.99</v>
      </c>
      <c r="J3205">
        <v>24.165358000000001</v>
      </c>
      <c r="K3205">
        <v>1.866077</v>
      </c>
      <c r="L3205">
        <v>0.31094699999999997</v>
      </c>
      <c r="M3205" t="b">
        <v>1</v>
      </c>
      <c r="N3205">
        <v>1</v>
      </c>
    </row>
    <row r="3206" spans="1:14">
      <c r="A3206" s="28">
        <v>43813.625</v>
      </c>
      <c r="B3206" s="28">
        <v>43813.416666666664</v>
      </c>
      <c r="C3206">
        <v>34964545</v>
      </c>
      <c r="D3206" t="s">
        <v>233</v>
      </c>
      <c r="G3206" t="s">
        <v>234</v>
      </c>
      <c r="I3206">
        <v>22.38</v>
      </c>
      <c r="J3206">
        <v>25.916796000000001</v>
      </c>
      <c r="K3206">
        <v>3.2603010000000001</v>
      </c>
      <c r="L3206">
        <v>0.281495</v>
      </c>
      <c r="M3206" t="b">
        <v>1</v>
      </c>
      <c r="N3206">
        <v>1</v>
      </c>
    </row>
    <row r="3207" spans="1:14">
      <c r="A3207" s="28">
        <v>43813.666666666664</v>
      </c>
      <c r="B3207" s="28">
        <v>43813.458333333336</v>
      </c>
      <c r="C3207">
        <v>34964545</v>
      </c>
      <c r="D3207" t="s">
        <v>233</v>
      </c>
      <c r="G3207" t="s">
        <v>234</v>
      </c>
      <c r="I3207">
        <v>21.33</v>
      </c>
      <c r="J3207">
        <v>23.667380999999999</v>
      </c>
      <c r="K3207">
        <v>2.119291</v>
      </c>
      <c r="L3207">
        <v>0.21975600000000001</v>
      </c>
      <c r="M3207" t="b">
        <v>1</v>
      </c>
      <c r="N3207">
        <v>1</v>
      </c>
    </row>
    <row r="3208" spans="1:14">
      <c r="A3208" s="28">
        <v>43813.708333333336</v>
      </c>
      <c r="B3208" s="28">
        <v>43813.5</v>
      </c>
      <c r="C3208">
        <v>34964545</v>
      </c>
      <c r="D3208" t="s">
        <v>233</v>
      </c>
      <c r="G3208" t="s">
        <v>234</v>
      </c>
      <c r="I3208">
        <v>19.25</v>
      </c>
      <c r="J3208">
        <v>21.242913000000001</v>
      </c>
      <c r="K3208">
        <v>1.851057</v>
      </c>
      <c r="L3208">
        <v>0.14518900000000001</v>
      </c>
      <c r="M3208" t="b">
        <v>1</v>
      </c>
      <c r="N3208">
        <v>1</v>
      </c>
    </row>
    <row r="3209" spans="1:14">
      <c r="A3209" s="28">
        <v>43813.75</v>
      </c>
      <c r="B3209" s="28">
        <v>43813.541666666664</v>
      </c>
      <c r="C3209">
        <v>34964545</v>
      </c>
      <c r="D3209" t="s">
        <v>233</v>
      </c>
      <c r="G3209" t="s">
        <v>234</v>
      </c>
      <c r="I3209">
        <v>18.54</v>
      </c>
      <c r="J3209">
        <v>19.741648999999999</v>
      </c>
      <c r="K3209">
        <v>1.1042719999999999</v>
      </c>
      <c r="L3209">
        <v>9.3210000000000001E-2</v>
      </c>
      <c r="M3209" t="b">
        <v>1</v>
      </c>
      <c r="N3209">
        <v>1</v>
      </c>
    </row>
    <row r="3210" spans="1:14">
      <c r="A3210" s="28">
        <v>43813.791666666664</v>
      </c>
      <c r="B3210" s="28">
        <v>43813.583333333336</v>
      </c>
      <c r="C3210">
        <v>34964545</v>
      </c>
      <c r="D3210" t="s">
        <v>233</v>
      </c>
      <c r="G3210" t="s">
        <v>234</v>
      </c>
      <c r="I3210">
        <v>16.28</v>
      </c>
      <c r="J3210">
        <v>16.383883000000001</v>
      </c>
      <c r="K3210">
        <v>2.8326E-2</v>
      </c>
      <c r="L3210">
        <v>7.3056999999999997E-2</v>
      </c>
      <c r="M3210" t="b">
        <v>1</v>
      </c>
      <c r="N3210">
        <v>1</v>
      </c>
    </row>
    <row r="3211" spans="1:14">
      <c r="A3211" s="28">
        <v>43813.833333333336</v>
      </c>
      <c r="B3211" s="28">
        <v>43813.625</v>
      </c>
      <c r="C3211">
        <v>34964545</v>
      </c>
      <c r="D3211" t="s">
        <v>233</v>
      </c>
      <c r="G3211" t="s">
        <v>234</v>
      </c>
      <c r="I3211">
        <v>17.47</v>
      </c>
      <c r="J3211">
        <v>18.160036000000002</v>
      </c>
      <c r="K3211">
        <v>0.54702099999999998</v>
      </c>
      <c r="L3211">
        <v>0.138849</v>
      </c>
      <c r="M3211" t="b">
        <v>1</v>
      </c>
      <c r="N3211">
        <v>1</v>
      </c>
    </row>
    <row r="3212" spans="1:14">
      <c r="A3212" s="28">
        <v>43813.875</v>
      </c>
      <c r="B3212" s="28">
        <v>43813.666666666664</v>
      </c>
      <c r="C3212">
        <v>34964545</v>
      </c>
      <c r="D3212" t="s">
        <v>233</v>
      </c>
      <c r="G3212" t="s">
        <v>234</v>
      </c>
      <c r="I3212">
        <v>20.260000000000002</v>
      </c>
      <c r="J3212">
        <v>21.362981999999999</v>
      </c>
      <c r="K3212">
        <v>0.92726900000000001</v>
      </c>
      <c r="L3212">
        <v>0.17738000000000001</v>
      </c>
      <c r="M3212" t="b">
        <v>1</v>
      </c>
      <c r="N3212">
        <v>1</v>
      </c>
    </row>
    <row r="3213" spans="1:14">
      <c r="A3213" s="28">
        <v>43813.916666666664</v>
      </c>
      <c r="B3213" s="28">
        <v>43813.708333333336</v>
      </c>
      <c r="C3213">
        <v>34964545</v>
      </c>
      <c r="D3213" t="s">
        <v>233</v>
      </c>
      <c r="G3213" t="s">
        <v>234</v>
      </c>
      <c r="I3213">
        <v>21.14</v>
      </c>
      <c r="J3213">
        <v>22.623346000000002</v>
      </c>
      <c r="K3213">
        <v>1.3514649999999999</v>
      </c>
      <c r="L3213">
        <v>0.131881</v>
      </c>
      <c r="M3213" t="b">
        <v>1</v>
      </c>
      <c r="N3213">
        <v>1</v>
      </c>
    </row>
    <row r="3214" spans="1:14">
      <c r="A3214" s="28">
        <v>43813.958333333336</v>
      </c>
      <c r="B3214" s="28">
        <v>43813.75</v>
      </c>
      <c r="C3214">
        <v>34964545</v>
      </c>
      <c r="D3214" t="s">
        <v>233</v>
      </c>
      <c r="G3214" t="s">
        <v>234</v>
      </c>
      <c r="I3214">
        <v>19.940000000000001</v>
      </c>
      <c r="J3214">
        <v>21.621648</v>
      </c>
      <c r="K3214">
        <v>1.5545659999999999</v>
      </c>
      <c r="L3214">
        <v>0.128749</v>
      </c>
      <c r="M3214" t="b">
        <v>1</v>
      </c>
      <c r="N3214">
        <v>1</v>
      </c>
    </row>
    <row r="3215" spans="1:14">
      <c r="A3215" s="28">
        <v>43814</v>
      </c>
      <c r="B3215" s="28">
        <v>43813.791666666664</v>
      </c>
      <c r="C3215">
        <v>34964545</v>
      </c>
      <c r="D3215" t="s">
        <v>233</v>
      </c>
      <c r="G3215" t="s">
        <v>234</v>
      </c>
      <c r="I3215">
        <v>19.84</v>
      </c>
      <c r="J3215">
        <v>21.38475</v>
      </c>
      <c r="K3215">
        <v>1.3678330000000001</v>
      </c>
      <c r="L3215">
        <v>0.17941699999999999</v>
      </c>
      <c r="M3215" t="b">
        <v>1</v>
      </c>
      <c r="N3215">
        <v>1</v>
      </c>
    </row>
    <row r="3216" spans="1:14">
      <c r="A3216" s="28">
        <v>43814.041666666664</v>
      </c>
      <c r="B3216" s="28">
        <v>43813.833333333336</v>
      </c>
      <c r="C3216">
        <v>34964545</v>
      </c>
      <c r="D3216" t="s">
        <v>233</v>
      </c>
      <c r="G3216" t="s">
        <v>234</v>
      </c>
      <c r="I3216">
        <v>20.43</v>
      </c>
      <c r="J3216">
        <v>22.65437</v>
      </c>
      <c r="K3216">
        <v>1.9588110000000001</v>
      </c>
      <c r="L3216">
        <v>0.26222600000000001</v>
      </c>
      <c r="M3216" t="b">
        <v>1</v>
      </c>
      <c r="N3216">
        <v>1</v>
      </c>
    </row>
    <row r="3217" spans="1:14">
      <c r="A3217" s="28">
        <v>43814.083333333336</v>
      </c>
      <c r="B3217" s="28">
        <v>43813.875</v>
      </c>
      <c r="C3217">
        <v>34964545</v>
      </c>
      <c r="D3217" t="s">
        <v>233</v>
      </c>
      <c r="G3217" t="s">
        <v>234</v>
      </c>
      <c r="I3217">
        <v>19.489999999999998</v>
      </c>
      <c r="J3217">
        <v>22.122416000000001</v>
      </c>
      <c r="K3217">
        <v>2.3587639999999999</v>
      </c>
      <c r="L3217">
        <v>0.27365299999999998</v>
      </c>
      <c r="M3217" t="b">
        <v>1</v>
      </c>
      <c r="N3217">
        <v>1</v>
      </c>
    </row>
    <row r="3218" spans="1:14">
      <c r="A3218" s="28">
        <v>43814.125</v>
      </c>
      <c r="B3218" s="28">
        <v>43813.916666666664</v>
      </c>
      <c r="C3218">
        <v>34964545</v>
      </c>
      <c r="D3218" t="s">
        <v>233</v>
      </c>
      <c r="G3218" t="s">
        <v>234</v>
      </c>
      <c r="I3218">
        <v>17.82</v>
      </c>
      <c r="J3218">
        <v>19.580559999999998</v>
      </c>
      <c r="K3218">
        <v>1.5354490000000001</v>
      </c>
      <c r="L3218">
        <v>0.220945</v>
      </c>
      <c r="M3218" t="b">
        <v>1</v>
      </c>
      <c r="N3218">
        <v>1</v>
      </c>
    </row>
    <row r="3219" spans="1:14">
      <c r="A3219" s="28">
        <v>43814.166666666664</v>
      </c>
      <c r="B3219" s="28">
        <v>43813.958333333336</v>
      </c>
      <c r="C3219">
        <v>34964545</v>
      </c>
      <c r="D3219" t="s">
        <v>233</v>
      </c>
      <c r="G3219" t="s">
        <v>234</v>
      </c>
      <c r="I3219">
        <v>17.350000000000001</v>
      </c>
      <c r="J3219">
        <v>18.787231999999999</v>
      </c>
      <c r="K3219">
        <v>1.227662</v>
      </c>
      <c r="L3219">
        <v>0.21040300000000001</v>
      </c>
      <c r="M3219" t="b">
        <v>1</v>
      </c>
      <c r="N3219">
        <v>1</v>
      </c>
    </row>
    <row r="3220" spans="1:14">
      <c r="A3220" s="28">
        <v>43814.208333333336</v>
      </c>
      <c r="B3220" s="28">
        <v>43814</v>
      </c>
      <c r="C3220">
        <v>34964545</v>
      </c>
      <c r="D3220" t="s">
        <v>233</v>
      </c>
      <c r="G3220" t="s">
        <v>234</v>
      </c>
      <c r="I3220">
        <v>17.600000000000001</v>
      </c>
      <c r="J3220">
        <v>18.709302999999998</v>
      </c>
      <c r="K3220">
        <v>0.85328000000000004</v>
      </c>
      <c r="L3220">
        <v>0.259357</v>
      </c>
      <c r="M3220" t="b">
        <v>1</v>
      </c>
      <c r="N3220">
        <v>1</v>
      </c>
    </row>
    <row r="3221" spans="1:14">
      <c r="A3221" s="28">
        <v>43814.25</v>
      </c>
      <c r="B3221" s="28">
        <v>43814.041666666664</v>
      </c>
      <c r="C3221">
        <v>34964545</v>
      </c>
      <c r="D3221" t="s">
        <v>233</v>
      </c>
      <c r="G3221" t="s">
        <v>234</v>
      </c>
      <c r="I3221">
        <v>18.04</v>
      </c>
      <c r="J3221">
        <v>19.34807</v>
      </c>
      <c r="K3221">
        <v>0.99955700000000003</v>
      </c>
      <c r="L3221">
        <v>0.31351299999999999</v>
      </c>
      <c r="M3221" t="b">
        <v>1</v>
      </c>
      <c r="N3221">
        <v>1</v>
      </c>
    </row>
    <row r="3222" spans="1:14">
      <c r="A3222" s="28">
        <v>43814.291666666664</v>
      </c>
      <c r="B3222" s="28">
        <v>43814.083333333336</v>
      </c>
      <c r="C3222">
        <v>34964545</v>
      </c>
      <c r="D3222" t="s">
        <v>233</v>
      </c>
      <c r="G3222" t="s">
        <v>234</v>
      </c>
      <c r="I3222">
        <v>16.899999999999999</v>
      </c>
      <c r="J3222">
        <v>17.896827999999999</v>
      </c>
      <c r="K3222">
        <v>0.66954599999999997</v>
      </c>
      <c r="L3222">
        <v>0.32311499999999999</v>
      </c>
      <c r="M3222" t="b">
        <v>1</v>
      </c>
      <c r="N3222">
        <v>1</v>
      </c>
    </row>
    <row r="3223" spans="1:14">
      <c r="A3223" s="28">
        <v>43814.333333333336</v>
      </c>
      <c r="B3223" s="28">
        <v>43814.125</v>
      </c>
      <c r="C3223">
        <v>34964545</v>
      </c>
      <c r="D3223" t="s">
        <v>233</v>
      </c>
      <c r="G3223" t="s">
        <v>234</v>
      </c>
      <c r="I3223">
        <v>17.149999999999999</v>
      </c>
      <c r="J3223">
        <v>18.244541999999999</v>
      </c>
      <c r="K3223">
        <v>0.77783500000000005</v>
      </c>
      <c r="L3223">
        <v>0.32004100000000002</v>
      </c>
      <c r="M3223" t="b">
        <v>1</v>
      </c>
      <c r="N3223">
        <v>1</v>
      </c>
    </row>
    <row r="3224" spans="1:14">
      <c r="A3224" s="28">
        <v>43814.375</v>
      </c>
      <c r="B3224" s="28">
        <v>43814.166666666664</v>
      </c>
      <c r="C3224">
        <v>34964545</v>
      </c>
      <c r="D3224" t="s">
        <v>233</v>
      </c>
      <c r="G3224" t="s">
        <v>234</v>
      </c>
      <c r="I3224">
        <v>16.05</v>
      </c>
      <c r="J3224">
        <v>16.541153000000001</v>
      </c>
      <c r="K3224">
        <v>0.19769</v>
      </c>
      <c r="L3224">
        <v>0.29679699999999998</v>
      </c>
      <c r="M3224" t="b">
        <v>1</v>
      </c>
      <c r="N3224">
        <v>1</v>
      </c>
    </row>
    <row r="3225" spans="1:14">
      <c r="A3225" s="28">
        <v>43814.416666666664</v>
      </c>
      <c r="B3225" s="28">
        <v>43814.208333333336</v>
      </c>
      <c r="C3225">
        <v>34964545</v>
      </c>
      <c r="D3225" t="s">
        <v>233</v>
      </c>
      <c r="G3225" t="s">
        <v>234</v>
      </c>
      <c r="I3225">
        <v>16.809999999999999</v>
      </c>
      <c r="J3225">
        <v>17.575627000000001</v>
      </c>
      <c r="K3225">
        <v>0.50029800000000002</v>
      </c>
      <c r="L3225">
        <v>0.26949600000000001</v>
      </c>
      <c r="M3225" t="b">
        <v>1</v>
      </c>
      <c r="N3225">
        <v>1</v>
      </c>
    </row>
    <row r="3226" spans="1:14">
      <c r="A3226" s="28">
        <v>43814.458333333336</v>
      </c>
      <c r="B3226" s="28">
        <v>43814.25</v>
      </c>
      <c r="C3226">
        <v>34964545</v>
      </c>
      <c r="D3226" t="s">
        <v>233</v>
      </c>
      <c r="G3226" t="s">
        <v>234</v>
      </c>
      <c r="I3226">
        <v>17.89</v>
      </c>
      <c r="J3226">
        <v>19.201044</v>
      </c>
      <c r="K3226">
        <v>1.0183279999999999</v>
      </c>
      <c r="L3226">
        <v>0.29604900000000001</v>
      </c>
      <c r="M3226" t="b">
        <v>1</v>
      </c>
      <c r="N3226">
        <v>1</v>
      </c>
    </row>
    <row r="3227" spans="1:14">
      <c r="A3227" s="28">
        <v>43814.5</v>
      </c>
      <c r="B3227" s="28">
        <v>43814.291666666664</v>
      </c>
      <c r="C3227">
        <v>34964545</v>
      </c>
      <c r="D3227" t="s">
        <v>233</v>
      </c>
      <c r="G3227" t="s">
        <v>234</v>
      </c>
      <c r="I3227">
        <v>19.239999999999998</v>
      </c>
      <c r="J3227">
        <v>21.263197999999999</v>
      </c>
      <c r="K3227">
        <v>1.6953469999999999</v>
      </c>
      <c r="L3227">
        <v>0.329517</v>
      </c>
      <c r="M3227" t="b">
        <v>1</v>
      </c>
      <c r="N3227">
        <v>1</v>
      </c>
    </row>
    <row r="3228" spans="1:14">
      <c r="A3228" s="28">
        <v>43814.541666666664</v>
      </c>
      <c r="B3228" s="28">
        <v>43814.333333333336</v>
      </c>
      <c r="C3228">
        <v>34964545</v>
      </c>
      <c r="D3228" t="s">
        <v>233</v>
      </c>
      <c r="G3228" t="s">
        <v>234</v>
      </c>
      <c r="I3228">
        <v>19.38</v>
      </c>
      <c r="J3228">
        <v>21.024263999999999</v>
      </c>
      <c r="K3228">
        <v>1.377524</v>
      </c>
      <c r="L3228">
        <v>0.263407</v>
      </c>
      <c r="M3228" t="b">
        <v>1</v>
      </c>
      <c r="N3228">
        <v>1</v>
      </c>
    </row>
    <row r="3229" spans="1:14">
      <c r="A3229" s="28">
        <v>43814.583333333336</v>
      </c>
      <c r="B3229" s="28">
        <v>43814.375</v>
      </c>
      <c r="C3229">
        <v>34964545</v>
      </c>
      <c r="D3229" t="s">
        <v>233</v>
      </c>
      <c r="G3229" t="s">
        <v>234</v>
      </c>
      <c r="I3229">
        <v>19.510000000000002</v>
      </c>
      <c r="J3229">
        <v>20.475472</v>
      </c>
      <c r="K3229">
        <v>0.81633900000000004</v>
      </c>
      <c r="L3229">
        <v>0.14746600000000001</v>
      </c>
      <c r="M3229" t="b">
        <v>1</v>
      </c>
      <c r="N3229">
        <v>1</v>
      </c>
    </row>
    <row r="3230" spans="1:14">
      <c r="A3230" s="28">
        <v>43814.625</v>
      </c>
      <c r="B3230" s="28">
        <v>43814.416666666664</v>
      </c>
      <c r="C3230">
        <v>34964545</v>
      </c>
      <c r="D3230" t="s">
        <v>233</v>
      </c>
      <c r="G3230" t="s">
        <v>234</v>
      </c>
      <c r="I3230">
        <v>19.45</v>
      </c>
      <c r="J3230">
        <v>20.271294000000001</v>
      </c>
      <c r="K3230">
        <v>0.76267499999999999</v>
      </c>
      <c r="L3230">
        <v>6.2785999999999995E-2</v>
      </c>
      <c r="M3230" t="b">
        <v>1</v>
      </c>
      <c r="N3230">
        <v>1</v>
      </c>
    </row>
    <row r="3231" spans="1:14">
      <c r="A3231" s="28">
        <v>43814.666666666664</v>
      </c>
      <c r="B3231" s="28">
        <v>43814.458333333336</v>
      </c>
      <c r="C3231">
        <v>34964545</v>
      </c>
      <c r="D3231" t="s">
        <v>233</v>
      </c>
      <c r="G3231" t="s">
        <v>234</v>
      </c>
      <c r="I3231">
        <v>19.190000000000001</v>
      </c>
      <c r="J3231">
        <v>19.494266</v>
      </c>
      <c r="K3231">
        <v>0.31796600000000003</v>
      </c>
      <c r="L3231">
        <v>-1.0366999999999999E-2</v>
      </c>
      <c r="M3231" t="b">
        <v>1</v>
      </c>
      <c r="N3231">
        <v>1</v>
      </c>
    </row>
    <row r="3232" spans="1:14">
      <c r="A3232" s="28">
        <v>43814.708333333336</v>
      </c>
      <c r="B3232" s="28">
        <v>43814.5</v>
      </c>
      <c r="C3232">
        <v>34964545</v>
      </c>
      <c r="D3232" t="s">
        <v>233</v>
      </c>
      <c r="G3232" t="s">
        <v>234</v>
      </c>
      <c r="I3232">
        <v>18.850000000000001</v>
      </c>
      <c r="J3232">
        <v>19.204985000000001</v>
      </c>
      <c r="K3232">
        <v>0.38302599999999998</v>
      </c>
      <c r="L3232">
        <v>-2.4707E-2</v>
      </c>
      <c r="M3232" t="b">
        <v>1</v>
      </c>
      <c r="N3232">
        <v>1</v>
      </c>
    </row>
    <row r="3233" spans="1:14">
      <c r="A3233" s="28">
        <v>43814.75</v>
      </c>
      <c r="B3233" s="28">
        <v>43814.541666666664</v>
      </c>
      <c r="C3233">
        <v>34964545</v>
      </c>
      <c r="D3233" t="s">
        <v>233</v>
      </c>
      <c r="G3233" t="s">
        <v>234</v>
      </c>
      <c r="I3233">
        <v>18.54</v>
      </c>
      <c r="J3233">
        <v>18.886989</v>
      </c>
      <c r="K3233">
        <v>0.400171</v>
      </c>
      <c r="L3233">
        <v>-5.6515000000000003E-2</v>
      </c>
      <c r="M3233" t="b">
        <v>1</v>
      </c>
      <c r="N3233">
        <v>1</v>
      </c>
    </row>
    <row r="3234" spans="1:14">
      <c r="A3234" s="28">
        <v>43814.791666666664</v>
      </c>
      <c r="B3234" s="28">
        <v>43814.583333333336</v>
      </c>
      <c r="C3234">
        <v>34964545</v>
      </c>
      <c r="D3234" t="s">
        <v>233</v>
      </c>
      <c r="G3234" t="s">
        <v>234</v>
      </c>
      <c r="I3234">
        <v>18.47</v>
      </c>
      <c r="J3234">
        <v>18.420615000000002</v>
      </c>
      <c r="K3234">
        <v>7.2354000000000002E-2</v>
      </c>
      <c r="L3234">
        <v>-0.120072</v>
      </c>
      <c r="M3234" t="b">
        <v>1</v>
      </c>
      <c r="N3234">
        <v>1</v>
      </c>
    </row>
    <row r="3235" spans="1:14">
      <c r="A3235" s="28">
        <v>43814.833333333336</v>
      </c>
      <c r="B3235" s="28">
        <v>43814.625</v>
      </c>
      <c r="C3235">
        <v>34964545</v>
      </c>
      <c r="D3235" t="s">
        <v>233</v>
      </c>
      <c r="G3235" t="s">
        <v>234</v>
      </c>
      <c r="I3235">
        <v>19.100000000000001</v>
      </c>
      <c r="J3235">
        <v>19.529104</v>
      </c>
      <c r="K3235">
        <v>0.54797799999999997</v>
      </c>
      <c r="L3235">
        <v>-0.120541</v>
      </c>
      <c r="M3235" t="b">
        <v>1</v>
      </c>
      <c r="N3235">
        <v>1</v>
      </c>
    </row>
    <row r="3236" spans="1:14">
      <c r="A3236" s="28">
        <v>43814.875</v>
      </c>
      <c r="B3236" s="28">
        <v>43814.666666666664</v>
      </c>
      <c r="C3236">
        <v>34964545</v>
      </c>
      <c r="D3236" t="s">
        <v>233</v>
      </c>
      <c r="G3236" t="s">
        <v>234</v>
      </c>
      <c r="I3236">
        <v>21.99</v>
      </c>
      <c r="J3236">
        <v>22.648461000000001</v>
      </c>
      <c r="K3236">
        <v>0.77793000000000001</v>
      </c>
      <c r="L3236">
        <v>-0.12196899999999999</v>
      </c>
      <c r="M3236" t="b">
        <v>1</v>
      </c>
      <c r="N3236">
        <v>1</v>
      </c>
    </row>
    <row r="3237" spans="1:14">
      <c r="A3237" s="28">
        <v>43814.916666666664</v>
      </c>
      <c r="B3237" s="28">
        <v>43814.708333333336</v>
      </c>
      <c r="C3237">
        <v>34964545</v>
      </c>
      <c r="D3237" t="s">
        <v>233</v>
      </c>
      <c r="G3237" t="s">
        <v>234</v>
      </c>
      <c r="I3237">
        <v>30.97</v>
      </c>
      <c r="J3237">
        <v>31.009972999999999</v>
      </c>
      <c r="K3237">
        <v>0.19268399999999999</v>
      </c>
      <c r="L3237">
        <v>-0.14854400000000001</v>
      </c>
      <c r="M3237" t="b">
        <v>1</v>
      </c>
      <c r="N3237">
        <v>1</v>
      </c>
    </row>
    <row r="3238" spans="1:14">
      <c r="A3238" s="28">
        <v>43814.958333333336</v>
      </c>
      <c r="B3238" s="28">
        <v>43814.75</v>
      </c>
      <c r="C3238">
        <v>34964545</v>
      </c>
      <c r="D3238" t="s">
        <v>233</v>
      </c>
      <c r="G3238" t="s">
        <v>234</v>
      </c>
      <c r="I3238">
        <v>23.96</v>
      </c>
      <c r="J3238">
        <v>24.50037</v>
      </c>
      <c r="K3238">
        <v>0.55202399999999996</v>
      </c>
      <c r="L3238">
        <v>-1.4987E-2</v>
      </c>
      <c r="M3238" t="b">
        <v>1</v>
      </c>
      <c r="N3238">
        <v>1</v>
      </c>
    </row>
    <row r="3239" spans="1:14">
      <c r="A3239" s="28">
        <v>43815</v>
      </c>
      <c r="B3239" s="28">
        <v>43814.791666666664</v>
      </c>
      <c r="C3239">
        <v>34964545</v>
      </c>
      <c r="D3239" t="s">
        <v>233</v>
      </c>
      <c r="G3239" t="s">
        <v>234</v>
      </c>
      <c r="I3239">
        <v>26.45</v>
      </c>
      <c r="J3239">
        <v>28.460547999999999</v>
      </c>
      <c r="K3239">
        <v>1.9943489999999999</v>
      </c>
      <c r="L3239">
        <v>1.4532E-2</v>
      </c>
      <c r="M3239" t="b">
        <v>1</v>
      </c>
      <c r="N3239">
        <v>1</v>
      </c>
    </row>
    <row r="3240" spans="1:14">
      <c r="A3240" s="28">
        <v>43815.041666666664</v>
      </c>
      <c r="B3240" s="28">
        <v>43814.833333333336</v>
      </c>
      <c r="C3240">
        <v>34964545</v>
      </c>
      <c r="D3240" t="s">
        <v>233</v>
      </c>
      <c r="G3240" t="s">
        <v>234</v>
      </c>
      <c r="I3240">
        <v>27.78</v>
      </c>
      <c r="J3240">
        <v>28.328652999999999</v>
      </c>
      <c r="K3240">
        <v>0.500305</v>
      </c>
      <c r="L3240">
        <v>5.0014000000000003E-2</v>
      </c>
      <c r="M3240" t="b">
        <v>1</v>
      </c>
      <c r="N3240">
        <v>1</v>
      </c>
    </row>
    <row r="3241" spans="1:14">
      <c r="A3241" s="28">
        <v>43815.083333333336</v>
      </c>
      <c r="B3241" s="28">
        <v>43814.875</v>
      </c>
      <c r="C3241">
        <v>34964545</v>
      </c>
      <c r="D3241" t="s">
        <v>233</v>
      </c>
      <c r="G3241" t="s">
        <v>234</v>
      </c>
      <c r="I3241">
        <v>23.33</v>
      </c>
      <c r="J3241">
        <v>24.955164</v>
      </c>
      <c r="K3241">
        <v>1.5491360000000001</v>
      </c>
      <c r="L3241">
        <v>8.0194000000000001E-2</v>
      </c>
      <c r="M3241" t="b">
        <v>1</v>
      </c>
      <c r="N3241">
        <v>1</v>
      </c>
    </row>
    <row r="3242" spans="1:14">
      <c r="A3242" s="28">
        <v>43815.125</v>
      </c>
      <c r="B3242" s="28">
        <v>43814.916666666664</v>
      </c>
      <c r="C3242">
        <v>34964545</v>
      </c>
      <c r="D3242" t="s">
        <v>233</v>
      </c>
      <c r="G3242" t="s">
        <v>234</v>
      </c>
      <c r="I3242">
        <v>20.92</v>
      </c>
      <c r="J3242">
        <v>22.03049</v>
      </c>
      <c r="K3242">
        <v>1.0362150000000001</v>
      </c>
      <c r="L3242">
        <v>7.5107999999999994E-2</v>
      </c>
      <c r="M3242" t="b">
        <v>1</v>
      </c>
      <c r="N3242">
        <v>1</v>
      </c>
    </row>
    <row r="3243" spans="1:14">
      <c r="A3243" s="28">
        <v>43815.166666666664</v>
      </c>
      <c r="B3243" s="28">
        <v>43814.958333333336</v>
      </c>
      <c r="C3243">
        <v>34964545</v>
      </c>
      <c r="D3243" t="s">
        <v>233</v>
      </c>
      <c r="G3243" t="s">
        <v>234</v>
      </c>
      <c r="I3243">
        <v>20.329999999999998</v>
      </c>
      <c r="J3243">
        <v>21.561613000000001</v>
      </c>
      <c r="K3243">
        <v>1.108115</v>
      </c>
      <c r="L3243">
        <v>0.12099799999999999</v>
      </c>
      <c r="M3243" t="b">
        <v>1</v>
      </c>
      <c r="N3243">
        <v>1</v>
      </c>
    </row>
    <row r="3244" spans="1:14">
      <c r="A3244" s="28">
        <v>43815.208333333336</v>
      </c>
      <c r="B3244" s="28">
        <v>43815</v>
      </c>
      <c r="C3244">
        <v>34964545</v>
      </c>
      <c r="D3244" t="s">
        <v>233</v>
      </c>
      <c r="G3244" t="s">
        <v>234</v>
      </c>
      <c r="I3244">
        <v>20.18</v>
      </c>
      <c r="J3244">
        <v>21.376335999999998</v>
      </c>
      <c r="K3244">
        <v>1.0216460000000001</v>
      </c>
      <c r="L3244">
        <v>0.17302400000000001</v>
      </c>
      <c r="M3244" t="b">
        <v>1</v>
      </c>
      <c r="N3244">
        <v>1</v>
      </c>
    </row>
    <row r="3245" spans="1:14">
      <c r="A3245" s="28">
        <v>43815.25</v>
      </c>
      <c r="B3245" s="28">
        <v>43815.041666666664</v>
      </c>
      <c r="C3245">
        <v>34964545</v>
      </c>
      <c r="D3245" t="s">
        <v>233</v>
      </c>
      <c r="G3245" t="s">
        <v>234</v>
      </c>
      <c r="I3245">
        <v>19.38</v>
      </c>
      <c r="J3245">
        <v>20.232105000000001</v>
      </c>
      <c r="K3245">
        <v>0.66639099999999996</v>
      </c>
      <c r="L3245">
        <v>0.18904799999999999</v>
      </c>
      <c r="M3245" t="b">
        <v>1</v>
      </c>
      <c r="N3245">
        <v>1</v>
      </c>
    </row>
    <row r="3246" spans="1:14">
      <c r="A3246" s="28">
        <v>43815.291666666664</v>
      </c>
      <c r="B3246" s="28">
        <v>43815.083333333336</v>
      </c>
      <c r="C3246">
        <v>34964545</v>
      </c>
      <c r="D3246" t="s">
        <v>233</v>
      </c>
      <c r="G3246" t="s">
        <v>234</v>
      </c>
      <c r="I3246">
        <v>19.03</v>
      </c>
      <c r="J3246">
        <v>20.050322999999999</v>
      </c>
      <c r="K3246">
        <v>0.82852700000000001</v>
      </c>
      <c r="L3246">
        <v>0.19179599999999999</v>
      </c>
      <c r="M3246" t="b">
        <v>1</v>
      </c>
      <c r="N3246">
        <v>1</v>
      </c>
    </row>
    <row r="3247" spans="1:14">
      <c r="A3247" s="28">
        <v>43815.333333333336</v>
      </c>
      <c r="B3247" s="28">
        <v>43815.125</v>
      </c>
      <c r="C3247">
        <v>34964545</v>
      </c>
      <c r="D3247" t="s">
        <v>233</v>
      </c>
      <c r="G3247" t="s">
        <v>234</v>
      </c>
      <c r="I3247">
        <v>18.579999999999998</v>
      </c>
      <c r="J3247">
        <v>20.101308</v>
      </c>
      <c r="K3247">
        <v>1.3692660000000001</v>
      </c>
      <c r="L3247">
        <v>0.14787500000000001</v>
      </c>
      <c r="M3247" t="b">
        <v>1</v>
      </c>
      <c r="N3247">
        <v>1</v>
      </c>
    </row>
    <row r="3248" spans="1:14">
      <c r="A3248" s="28">
        <v>43815.375</v>
      </c>
      <c r="B3248" s="28">
        <v>43815.166666666664</v>
      </c>
      <c r="C3248">
        <v>34964545</v>
      </c>
      <c r="D3248" t="s">
        <v>233</v>
      </c>
      <c r="G3248" t="s">
        <v>234</v>
      </c>
      <c r="I3248">
        <v>18.96</v>
      </c>
      <c r="J3248">
        <v>20.640833000000001</v>
      </c>
      <c r="K3248">
        <v>1.5502769999999999</v>
      </c>
      <c r="L3248">
        <v>0.128056</v>
      </c>
      <c r="M3248" t="b">
        <v>1</v>
      </c>
      <c r="N3248">
        <v>1</v>
      </c>
    </row>
    <row r="3249" spans="1:14">
      <c r="A3249" s="28">
        <v>43815.416666666664</v>
      </c>
      <c r="B3249" s="28">
        <v>43815.208333333336</v>
      </c>
      <c r="C3249">
        <v>34964545</v>
      </c>
      <c r="D3249" t="s">
        <v>233</v>
      </c>
      <c r="G3249" t="s">
        <v>234</v>
      </c>
      <c r="I3249">
        <v>22.31</v>
      </c>
      <c r="J3249">
        <v>25.287258000000001</v>
      </c>
      <c r="K3249">
        <v>2.776392</v>
      </c>
      <c r="L3249">
        <v>0.20253199999999999</v>
      </c>
      <c r="M3249" t="b">
        <v>1</v>
      </c>
      <c r="N3249">
        <v>1</v>
      </c>
    </row>
    <row r="3250" spans="1:14">
      <c r="A3250" s="28">
        <v>43815.458333333336</v>
      </c>
      <c r="B3250" s="28">
        <v>43815.25</v>
      </c>
      <c r="C3250">
        <v>34964545</v>
      </c>
      <c r="D3250" t="s">
        <v>233</v>
      </c>
      <c r="G3250" t="s">
        <v>234</v>
      </c>
      <c r="I3250">
        <v>22.53</v>
      </c>
      <c r="J3250">
        <v>23.960321</v>
      </c>
      <c r="K3250">
        <v>1.2399640000000001</v>
      </c>
      <c r="L3250">
        <v>0.189523</v>
      </c>
      <c r="M3250" t="b">
        <v>1</v>
      </c>
      <c r="N3250">
        <v>1</v>
      </c>
    </row>
    <row r="3251" spans="1:14">
      <c r="A3251" s="28">
        <v>43815.5</v>
      </c>
      <c r="B3251" s="28">
        <v>43815.291666666664</v>
      </c>
      <c r="C3251">
        <v>34964545</v>
      </c>
      <c r="D3251" t="s">
        <v>233</v>
      </c>
      <c r="G3251" t="s">
        <v>234</v>
      </c>
      <c r="I3251">
        <v>23.4</v>
      </c>
      <c r="J3251">
        <v>25.306972999999999</v>
      </c>
      <c r="K3251">
        <v>1.84063</v>
      </c>
      <c r="L3251">
        <v>6.3008999999999996E-2</v>
      </c>
      <c r="M3251" t="b">
        <v>1</v>
      </c>
      <c r="N3251">
        <v>1</v>
      </c>
    </row>
    <row r="3252" spans="1:14">
      <c r="A3252" s="28">
        <v>43815.541666666664</v>
      </c>
      <c r="B3252" s="28">
        <v>43815.333333333336</v>
      </c>
      <c r="C3252">
        <v>34964545</v>
      </c>
      <c r="D3252" t="s">
        <v>233</v>
      </c>
      <c r="G3252" t="s">
        <v>234</v>
      </c>
      <c r="I3252">
        <v>25.14</v>
      </c>
      <c r="J3252">
        <v>25.969149999999999</v>
      </c>
      <c r="K3252">
        <v>0.837565</v>
      </c>
      <c r="L3252">
        <v>-5.914E-3</v>
      </c>
      <c r="M3252" t="b">
        <v>1</v>
      </c>
      <c r="N3252">
        <v>1</v>
      </c>
    </row>
    <row r="3253" spans="1:14">
      <c r="A3253" s="28">
        <v>43815.583333333336</v>
      </c>
      <c r="B3253" s="28">
        <v>43815.375</v>
      </c>
      <c r="C3253">
        <v>34964545</v>
      </c>
      <c r="D3253" t="s">
        <v>233</v>
      </c>
      <c r="G3253" t="s">
        <v>234</v>
      </c>
      <c r="I3253">
        <v>27.11</v>
      </c>
      <c r="J3253">
        <v>25.350332999999999</v>
      </c>
      <c r="K3253">
        <v>-1.70587</v>
      </c>
      <c r="L3253">
        <v>-4.9631000000000002E-2</v>
      </c>
      <c r="M3253" t="b">
        <v>1</v>
      </c>
      <c r="N3253">
        <v>1</v>
      </c>
    </row>
    <row r="3254" spans="1:14">
      <c r="A3254" s="28">
        <v>43815.625</v>
      </c>
      <c r="B3254" s="28">
        <v>43815.416666666664</v>
      </c>
      <c r="C3254">
        <v>34964545</v>
      </c>
      <c r="D3254" t="s">
        <v>233</v>
      </c>
      <c r="G3254" t="s">
        <v>234</v>
      </c>
      <c r="I3254">
        <v>28.7</v>
      </c>
      <c r="J3254">
        <v>27.292452000000001</v>
      </c>
      <c r="K3254">
        <v>-1.3132060000000001</v>
      </c>
      <c r="L3254">
        <v>-9.0176000000000006E-2</v>
      </c>
      <c r="M3254" t="b">
        <v>1</v>
      </c>
      <c r="N3254">
        <v>1</v>
      </c>
    </row>
    <row r="3255" spans="1:14">
      <c r="A3255" s="28">
        <v>43815.666666666664</v>
      </c>
      <c r="B3255" s="28">
        <v>43815.458333333336</v>
      </c>
      <c r="C3255">
        <v>34964545</v>
      </c>
      <c r="D3255" t="s">
        <v>233</v>
      </c>
      <c r="G3255" t="s">
        <v>234</v>
      </c>
      <c r="I3255">
        <v>27.28</v>
      </c>
      <c r="J3255">
        <v>26.282806999999998</v>
      </c>
      <c r="K3255">
        <v>-0.97180800000000001</v>
      </c>
      <c r="L3255">
        <v>-2.9551999999999998E-2</v>
      </c>
      <c r="M3255" t="b">
        <v>1</v>
      </c>
      <c r="N3255">
        <v>1</v>
      </c>
    </row>
    <row r="3256" spans="1:14">
      <c r="A3256" s="28">
        <v>43815.708333333336</v>
      </c>
      <c r="B3256" s="28">
        <v>43815.5</v>
      </c>
      <c r="C3256">
        <v>34964545</v>
      </c>
      <c r="D3256" t="s">
        <v>233</v>
      </c>
      <c r="G3256" t="s">
        <v>234</v>
      </c>
      <c r="I3256">
        <v>27.03</v>
      </c>
      <c r="J3256">
        <v>27.034302</v>
      </c>
      <c r="K3256">
        <v>6.7970000000000001E-3</v>
      </c>
      <c r="L3256">
        <v>-6.6620000000000004E-3</v>
      </c>
      <c r="M3256" t="b">
        <v>1</v>
      </c>
      <c r="N3256">
        <v>1</v>
      </c>
    </row>
    <row r="3257" spans="1:14">
      <c r="A3257" s="28">
        <v>43815.75</v>
      </c>
      <c r="B3257" s="28">
        <v>43815.541666666664</v>
      </c>
      <c r="C3257">
        <v>34964545</v>
      </c>
      <c r="D3257" t="s">
        <v>233</v>
      </c>
      <c r="G3257" t="s">
        <v>234</v>
      </c>
      <c r="I3257">
        <v>26.44</v>
      </c>
      <c r="J3257">
        <v>25.616743</v>
      </c>
      <c r="K3257">
        <v>-0.81955100000000003</v>
      </c>
      <c r="L3257">
        <v>4.6200000000000001E-4</v>
      </c>
      <c r="M3257" t="b">
        <v>1</v>
      </c>
      <c r="N3257">
        <v>1</v>
      </c>
    </row>
    <row r="3258" spans="1:14">
      <c r="A3258" s="28">
        <v>43815.791666666664</v>
      </c>
      <c r="B3258" s="28">
        <v>43815.583333333336</v>
      </c>
      <c r="C3258">
        <v>34964545</v>
      </c>
      <c r="D3258" t="s">
        <v>233</v>
      </c>
      <c r="G3258" t="s">
        <v>234</v>
      </c>
      <c r="I3258">
        <v>24.39</v>
      </c>
      <c r="J3258">
        <v>23.991112000000001</v>
      </c>
      <c r="K3258">
        <v>-0.39305800000000002</v>
      </c>
      <c r="L3258">
        <v>-3.3300000000000001E-3</v>
      </c>
      <c r="M3258" t="b">
        <v>1</v>
      </c>
      <c r="N3258">
        <v>1</v>
      </c>
    </row>
    <row r="3259" spans="1:14">
      <c r="A3259" s="28">
        <v>43815.833333333336</v>
      </c>
      <c r="B3259" s="28">
        <v>43815.625</v>
      </c>
      <c r="C3259">
        <v>34964545</v>
      </c>
      <c r="D3259" t="s">
        <v>233</v>
      </c>
      <c r="G3259" t="s">
        <v>234</v>
      </c>
      <c r="I3259">
        <v>24.23</v>
      </c>
      <c r="J3259">
        <v>23.510473999999999</v>
      </c>
      <c r="K3259">
        <v>-0.74712199999999995</v>
      </c>
      <c r="L3259">
        <v>2.7595000000000001E-2</v>
      </c>
      <c r="M3259" t="b">
        <v>1</v>
      </c>
      <c r="N3259">
        <v>1</v>
      </c>
    </row>
    <row r="3260" spans="1:14">
      <c r="A3260" s="28">
        <v>43815.875</v>
      </c>
      <c r="B3260" s="28">
        <v>43815.666666666664</v>
      </c>
      <c r="C3260">
        <v>34964545</v>
      </c>
      <c r="D3260" t="s">
        <v>233</v>
      </c>
      <c r="G3260" t="s">
        <v>234</v>
      </c>
      <c r="I3260">
        <v>39.049999999999997</v>
      </c>
      <c r="J3260">
        <v>32.966360999999999</v>
      </c>
      <c r="K3260">
        <v>-6.1529629999999997</v>
      </c>
      <c r="L3260">
        <v>7.0990999999999999E-2</v>
      </c>
      <c r="M3260" t="b">
        <v>1</v>
      </c>
      <c r="N3260">
        <v>1</v>
      </c>
    </row>
    <row r="3261" spans="1:14">
      <c r="A3261" s="28">
        <v>43815.916666666664</v>
      </c>
      <c r="B3261" s="28">
        <v>43815.708333333336</v>
      </c>
      <c r="C3261">
        <v>34964545</v>
      </c>
      <c r="D3261" t="s">
        <v>233</v>
      </c>
      <c r="G3261" t="s">
        <v>234</v>
      </c>
      <c r="I3261">
        <v>35.07</v>
      </c>
      <c r="J3261">
        <v>30.465024</v>
      </c>
      <c r="K3261">
        <v>-4.7389919999999996</v>
      </c>
      <c r="L3261">
        <v>0.137349</v>
      </c>
      <c r="M3261" t="b">
        <v>1</v>
      </c>
      <c r="N3261">
        <v>1</v>
      </c>
    </row>
    <row r="3262" spans="1:14">
      <c r="A3262" s="28">
        <v>43815.958333333336</v>
      </c>
      <c r="B3262" s="28">
        <v>43815.75</v>
      </c>
      <c r="C3262">
        <v>34964545</v>
      </c>
      <c r="D3262" t="s">
        <v>233</v>
      </c>
      <c r="G3262" t="s">
        <v>234</v>
      </c>
      <c r="I3262">
        <v>33.130000000000003</v>
      </c>
      <c r="J3262">
        <v>30.892122000000001</v>
      </c>
      <c r="K3262">
        <v>-2.354425</v>
      </c>
      <c r="L3262">
        <v>0.118214</v>
      </c>
      <c r="M3262" t="b">
        <v>1</v>
      </c>
      <c r="N3262">
        <v>1</v>
      </c>
    </row>
    <row r="3263" spans="1:14">
      <c r="A3263" s="28">
        <v>43816</v>
      </c>
      <c r="B3263" s="28">
        <v>43815.791666666664</v>
      </c>
      <c r="C3263">
        <v>34964545</v>
      </c>
      <c r="D3263" t="s">
        <v>233</v>
      </c>
      <c r="G3263" t="s">
        <v>234</v>
      </c>
      <c r="I3263">
        <v>30.58</v>
      </c>
      <c r="J3263">
        <v>31.942112000000002</v>
      </c>
      <c r="K3263">
        <v>1.1397269999999999</v>
      </c>
      <c r="L3263">
        <v>0.221552</v>
      </c>
      <c r="M3263" t="b">
        <v>1</v>
      </c>
      <c r="N3263">
        <v>1</v>
      </c>
    </row>
    <row r="3264" spans="1:14">
      <c r="A3264" s="28">
        <v>43816.041666666664</v>
      </c>
      <c r="B3264" s="28">
        <v>43815.833333333336</v>
      </c>
      <c r="C3264">
        <v>34964545</v>
      </c>
      <c r="D3264" t="s">
        <v>233</v>
      </c>
      <c r="G3264" t="s">
        <v>234</v>
      </c>
      <c r="I3264">
        <v>26.3</v>
      </c>
      <c r="J3264">
        <v>25.294149000000001</v>
      </c>
      <c r="K3264">
        <v>-1.200585</v>
      </c>
      <c r="L3264">
        <v>0.19556799999999999</v>
      </c>
      <c r="M3264" t="b">
        <v>1</v>
      </c>
      <c r="N3264">
        <v>1</v>
      </c>
    </row>
    <row r="3265" spans="1:14">
      <c r="A3265" s="28">
        <v>43816.083333333336</v>
      </c>
      <c r="B3265" s="28">
        <v>43815.875</v>
      </c>
      <c r="C3265">
        <v>34964545</v>
      </c>
      <c r="D3265" t="s">
        <v>233</v>
      </c>
      <c r="G3265" t="s">
        <v>234</v>
      </c>
      <c r="I3265">
        <v>25.76</v>
      </c>
      <c r="J3265">
        <v>25.024597</v>
      </c>
      <c r="K3265">
        <v>-0.85213899999999998</v>
      </c>
      <c r="L3265">
        <v>0.11673600000000001</v>
      </c>
      <c r="M3265" t="b">
        <v>1</v>
      </c>
      <c r="N3265">
        <v>1</v>
      </c>
    </row>
    <row r="3266" spans="1:14">
      <c r="A3266" s="28">
        <v>43816.125</v>
      </c>
      <c r="B3266" s="28">
        <v>43815.916666666664</v>
      </c>
      <c r="C3266">
        <v>34964545</v>
      </c>
      <c r="D3266" t="s">
        <v>233</v>
      </c>
      <c r="G3266" t="s">
        <v>234</v>
      </c>
      <c r="I3266">
        <v>20.47</v>
      </c>
      <c r="J3266">
        <v>21.467621000000001</v>
      </c>
      <c r="K3266">
        <v>0.88141700000000001</v>
      </c>
      <c r="L3266">
        <v>0.112038</v>
      </c>
      <c r="M3266" t="b">
        <v>1</v>
      </c>
      <c r="N3266">
        <v>1</v>
      </c>
    </row>
    <row r="3267" spans="1:14">
      <c r="A3267" s="28">
        <v>43816.166666666664</v>
      </c>
      <c r="B3267" s="28">
        <v>43815.958333333336</v>
      </c>
      <c r="C3267">
        <v>34964545</v>
      </c>
      <c r="D3267" t="s">
        <v>233</v>
      </c>
      <c r="G3267" t="s">
        <v>234</v>
      </c>
      <c r="I3267">
        <v>18.61</v>
      </c>
      <c r="J3267">
        <v>18.899887</v>
      </c>
      <c r="K3267">
        <v>0.12743299999999999</v>
      </c>
      <c r="L3267">
        <v>0.16328699999999999</v>
      </c>
      <c r="M3267" t="b">
        <v>1</v>
      </c>
      <c r="N3267">
        <v>1</v>
      </c>
    </row>
    <row r="3268" spans="1:14">
      <c r="A3268" s="28">
        <v>43816.208333333336</v>
      </c>
      <c r="B3268" s="28">
        <v>43816</v>
      </c>
      <c r="C3268">
        <v>34964545</v>
      </c>
      <c r="D3268" t="s">
        <v>233</v>
      </c>
      <c r="G3268" t="s">
        <v>234</v>
      </c>
      <c r="I3268">
        <v>20.03</v>
      </c>
      <c r="J3268">
        <v>20.218391</v>
      </c>
      <c r="K3268">
        <v>3.8364000000000002E-2</v>
      </c>
      <c r="L3268">
        <v>0.150861</v>
      </c>
      <c r="M3268" t="b">
        <v>1</v>
      </c>
      <c r="N3268">
        <v>1</v>
      </c>
    </row>
    <row r="3269" spans="1:14">
      <c r="A3269" s="28">
        <v>43816.25</v>
      </c>
      <c r="B3269" s="28">
        <v>43816.041666666664</v>
      </c>
      <c r="C3269">
        <v>34964545</v>
      </c>
      <c r="D3269" t="s">
        <v>233</v>
      </c>
      <c r="G3269" t="s">
        <v>234</v>
      </c>
      <c r="I3269">
        <v>18.79</v>
      </c>
      <c r="J3269">
        <v>18.921631999999999</v>
      </c>
      <c r="K3269">
        <v>3.3333000000000002E-2</v>
      </c>
      <c r="L3269">
        <v>9.5798999999999995E-2</v>
      </c>
      <c r="M3269" t="b">
        <v>1</v>
      </c>
      <c r="N3269">
        <v>1</v>
      </c>
    </row>
    <row r="3270" spans="1:14">
      <c r="A3270" s="28">
        <v>43816.291666666664</v>
      </c>
      <c r="B3270" s="28">
        <v>43816.083333333336</v>
      </c>
      <c r="C3270">
        <v>34964545</v>
      </c>
      <c r="D3270" t="s">
        <v>233</v>
      </c>
      <c r="G3270" t="s">
        <v>234</v>
      </c>
      <c r="I3270">
        <v>18.04</v>
      </c>
      <c r="J3270">
        <v>18.187913999999999</v>
      </c>
      <c r="K3270">
        <v>2.8718E-2</v>
      </c>
      <c r="L3270">
        <v>0.12253</v>
      </c>
      <c r="M3270" t="b">
        <v>1</v>
      </c>
      <c r="N3270">
        <v>1</v>
      </c>
    </row>
    <row r="3271" spans="1:14">
      <c r="A3271" s="28">
        <v>43816.333333333336</v>
      </c>
      <c r="B3271" s="28">
        <v>43816.125</v>
      </c>
      <c r="C3271">
        <v>34964545</v>
      </c>
      <c r="D3271" t="s">
        <v>233</v>
      </c>
      <c r="G3271" t="s">
        <v>234</v>
      </c>
      <c r="I3271">
        <v>18.38</v>
      </c>
      <c r="J3271">
        <v>18.521753</v>
      </c>
      <c r="K3271">
        <v>3.0012E-2</v>
      </c>
      <c r="L3271">
        <v>0.11174099999999999</v>
      </c>
      <c r="M3271" t="b">
        <v>1</v>
      </c>
      <c r="N3271">
        <v>1</v>
      </c>
    </row>
    <row r="3272" spans="1:14">
      <c r="A3272" s="28">
        <v>43816.375</v>
      </c>
      <c r="B3272" s="28">
        <v>43816.166666666664</v>
      </c>
      <c r="C3272">
        <v>34964545</v>
      </c>
      <c r="D3272" t="s">
        <v>233</v>
      </c>
      <c r="G3272" t="s">
        <v>234</v>
      </c>
      <c r="I3272">
        <v>19.02</v>
      </c>
      <c r="J3272">
        <v>19.229825000000002</v>
      </c>
      <c r="K3272">
        <v>6.9221000000000005E-2</v>
      </c>
      <c r="L3272">
        <v>0.14477100000000001</v>
      </c>
      <c r="M3272" t="b">
        <v>1</v>
      </c>
      <c r="N3272">
        <v>1</v>
      </c>
    </row>
    <row r="3273" spans="1:14">
      <c r="A3273" s="28">
        <v>43816.416666666664</v>
      </c>
      <c r="B3273" s="28">
        <v>43816.208333333336</v>
      </c>
      <c r="C3273">
        <v>34964545</v>
      </c>
      <c r="D3273" t="s">
        <v>233</v>
      </c>
      <c r="G3273" t="s">
        <v>234</v>
      </c>
      <c r="I3273">
        <v>20.75</v>
      </c>
      <c r="J3273">
        <v>22.386697999999999</v>
      </c>
      <c r="K3273">
        <v>1.4477</v>
      </c>
      <c r="L3273">
        <v>0.184832</v>
      </c>
      <c r="M3273" t="b">
        <v>1</v>
      </c>
      <c r="N3273">
        <v>1</v>
      </c>
    </row>
    <row r="3274" spans="1:14">
      <c r="A3274" s="28">
        <v>43816.458333333336</v>
      </c>
      <c r="B3274" s="28">
        <v>43816.25</v>
      </c>
      <c r="C3274">
        <v>34964545</v>
      </c>
      <c r="D3274" t="s">
        <v>233</v>
      </c>
      <c r="G3274" t="s">
        <v>234</v>
      </c>
      <c r="I3274">
        <v>29.32</v>
      </c>
      <c r="J3274">
        <v>32.280906999999999</v>
      </c>
      <c r="K3274">
        <v>2.83257</v>
      </c>
      <c r="L3274">
        <v>0.13083600000000001</v>
      </c>
      <c r="M3274" t="b">
        <v>1</v>
      </c>
      <c r="N3274">
        <v>1</v>
      </c>
    </row>
    <row r="3275" spans="1:14">
      <c r="A3275" s="28">
        <v>43816.5</v>
      </c>
      <c r="B3275" s="28">
        <v>43816.291666666664</v>
      </c>
      <c r="C3275">
        <v>34964545</v>
      </c>
      <c r="D3275" t="s">
        <v>233</v>
      </c>
      <c r="G3275" t="s">
        <v>234</v>
      </c>
      <c r="I3275">
        <v>172.04</v>
      </c>
      <c r="J3275">
        <v>179.767662</v>
      </c>
      <c r="K3275">
        <v>6.778734</v>
      </c>
      <c r="L3275">
        <v>0.94976099999999997</v>
      </c>
      <c r="M3275" t="b">
        <v>1</v>
      </c>
      <c r="N3275">
        <v>1</v>
      </c>
    </row>
    <row r="3276" spans="1:14">
      <c r="A3276" s="28">
        <v>43816.541666666664</v>
      </c>
      <c r="B3276" s="28">
        <v>43816.333333333336</v>
      </c>
      <c r="C3276">
        <v>34964545</v>
      </c>
      <c r="D3276" t="s">
        <v>233</v>
      </c>
      <c r="G3276" t="s">
        <v>234</v>
      </c>
      <c r="I3276">
        <v>29.35</v>
      </c>
      <c r="J3276">
        <v>29.025645000000001</v>
      </c>
      <c r="K3276">
        <v>-0.28434700000000002</v>
      </c>
      <c r="L3276">
        <v>-3.5840999999999998E-2</v>
      </c>
      <c r="M3276" t="b">
        <v>1</v>
      </c>
      <c r="N3276">
        <v>1</v>
      </c>
    </row>
    <row r="3277" spans="1:14">
      <c r="A3277" s="28">
        <v>43816.583333333336</v>
      </c>
      <c r="B3277" s="28">
        <v>43816.375</v>
      </c>
      <c r="C3277">
        <v>34964545</v>
      </c>
      <c r="D3277" t="s">
        <v>233</v>
      </c>
      <c r="G3277" t="s">
        <v>234</v>
      </c>
      <c r="I3277">
        <v>26.26</v>
      </c>
      <c r="J3277">
        <v>26.649072</v>
      </c>
      <c r="K3277">
        <v>0.45002300000000001</v>
      </c>
      <c r="L3277">
        <v>-5.5951000000000001E-2</v>
      </c>
      <c r="M3277" t="b">
        <v>1</v>
      </c>
      <c r="N3277">
        <v>1</v>
      </c>
    </row>
    <row r="3278" spans="1:14">
      <c r="A3278" s="28">
        <v>43816.625</v>
      </c>
      <c r="B3278" s="28">
        <v>43816.416666666664</v>
      </c>
      <c r="C3278">
        <v>34964545</v>
      </c>
      <c r="D3278" t="s">
        <v>233</v>
      </c>
      <c r="G3278" t="s">
        <v>234</v>
      </c>
      <c r="I3278">
        <v>24.18</v>
      </c>
      <c r="J3278">
        <v>24.010788999999999</v>
      </c>
      <c r="K3278">
        <v>-9.4381999999999994E-2</v>
      </c>
      <c r="L3278">
        <v>-7.8996999999999998E-2</v>
      </c>
      <c r="M3278" t="b">
        <v>1</v>
      </c>
      <c r="N3278">
        <v>1</v>
      </c>
    </row>
    <row r="3279" spans="1:14">
      <c r="A3279" s="28">
        <v>43816.666666666664</v>
      </c>
      <c r="B3279" s="28">
        <v>43816.458333333336</v>
      </c>
      <c r="C3279">
        <v>34964545</v>
      </c>
      <c r="D3279" t="s">
        <v>233</v>
      </c>
      <c r="G3279" t="s">
        <v>234</v>
      </c>
      <c r="I3279">
        <v>24.78</v>
      </c>
      <c r="J3279">
        <v>24.392220999999999</v>
      </c>
      <c r="K3279">
        <v>-0.32028000000000001</v>
      </c>
      <c r="L3279">
        <v>-7.0832999999999993E-2</v>
      </c>
      <c r="M3279" t="b">
        <v>1</v>
      </c>
      <c r="N3279">
        <v>1</v>
      </c>
    </row>
    <row r="3280" spans="1:14">
      <c r="A3280" s="28">
        <v>43816.708333333336</v>
      </c>
      <c r="B3280" s="28">
        <v>43816.5</v>
      </c>
      <c r="C3280">
        <v>34964545</v>
      </c>
      <c r="D3280" t="s">
        <v>233</v>
      </c>
      <c r="G3280" t="s">
        <v>234</v>
      </c>
      <c r="I3280">
        <v>24.43</v>
      </c>
      <c r="J3280">
        <v>23.927548000000002</v>
      </c>
      <c r="K3280">
        <v>-0.43959100000000001</v>
      </c>
      <c r="L3280">
        <v>-5.9526999999999997E-2</v>
      </c>
      <c r="M3280" t="b">
        <v>1</v>
      </c>
      <c r="N3280">
        <v>1</v>
      </c>
    </row>
    <row r="3281" spans="1:14">
      <c r="A3281" s="28">
        <v>43816.75</v>
      </c>
      <c r="B3281" s="28">
        <v>43816.541666666664</v>
      </c>
      <c r="C3281">
        <v>34964545</v>
      </c>
      <c r="D3281" t="s">
        <v>233</v>
      </c>
      <c r="G3281" t="s">
        <v>234</v>
      </c>
      <c r="I3281">
        <v>24.19</v>
      </c>
      <c r="J3281">
        <v>23.607516</v>
      </c>
      <c r="K3281">
        <v>-0.53883300000000001</v>
      </c>
      <c r="L3281">
        <v>-4.6150999999999998E-2</v>
      </c>
      <c r="M3281" t="b">
        <v>1</v>
      </c>
      <c r="N3281">
        <v>1</v>
      </c>
    </row>
    <row r="3282" spans="1:14">
      <c r="A3282" s="28">
        <v>43816.791666666664</v>
      </c>
      <c r="B3282" s="28">
        <v>43816.583333333336</v>
      </c>
      <c r="C3282">
        <v>34964545</v>
      </c>
      <c r="D3282" t="s">
        <v>233</v>
      </c>
      <c r="G3282" t="s">
        <v>234</v>
      </c>
      <c r="I3282">
        <v>22.45</v>
      </c>
      <c r="J3282">
        <v>21.272037000000001</v>
      </c>
      <c r="K3282">
        <v>-1.1276079999999999</v>
      </c>
      <c r="L3282">
        <v>-4.7856000000000003E-2</v>
      </c>
      <c r="M3282" t="b">
        <v>1</v>
      </c>
      <c r="N3282">
        <v>1</v>
      </c>
    </row>
    <row r="3283" spans="1:14">
      <c r="A3283" s="28">
        <v>43816.833333333336</v>
      </c>
      <c r="B3283" s="28">
        <v>43816.625</v>
      </c>
      <c r="C3283">
        <v>34964545</v>
      </c>
      <c r="D3283" t="s">
        <v>233</v>
      </c>
      <c r="G3283" t="s">
        <v>234</v>
      </c>
      <c r="I3283">
        <v>22.83</v>
      </c>
      <c r="J3283">
        <v>22.103411999999999</v>
      </c>
      <c r="K3283">
        <v>-0.699604</v>
      </c>
      <c r="L3283">
        <v>-2.4485E-2</v>
      </c>
      <c r="M3283" t="b">
        <v>1</v>
      </c>
      <c r="N3283">
        <v>1</v>
      </c>
    </row>
    <row r="3284" spans="1:14">
      <c r="A3284" s="28">
        <v>43816.875</v>
      </c>
      <c r="B3284" s="28">
        <v>43816.666666666664</v>
      </c>
      <c r="C3284">
        <v>34964545</v>
      </c>
      <c r="D3284" t="s">
        <v>233</v>
      </c>
      <c r="G3284" t="s">
        <v>234</v>
      </c>
      <c r="I3284">
        <v>25.01</v>
      </c>
      <c r="J3284">
        <v>23.754435999999998</v>
      </c>
      <c r="K3284">
        <v>-1.2214210000000001</v>
      </c>
      <c r="L3284">
        <v>-3.0810000000000001E-2</v>
      </c>
      <c r="M3284" t="b">
        <v>1</v>
      </c>
      <c r="N3284">
        <v>1</v>
      </c>
    </row>
    <row r="3285" spans="1:14">
      <c r="A3285" s="28">
        <v>43816.916666666664</v>
      </c>
      <c r="B3285" s="28">
        <v>43816.708333333336</v>
      </c>
      <c r="C3285">
        <v>34964545</v>
      </c>
      <c r="D3285" t="s">
        <v>233</v>
      </c>
      <c r="G3285" t="s">
        <v>234</v>
      </c>
      <c r="I3285">
        <v>26.81</v>
      </c>
      <c r="J3285">
        <v>27.074975999999999</v>
      </c>
      <c r="K3285">
        <v>0.28488200000000002</v>
      </c>
      <c r="L3285">
        <v>-1.6572E-2</v>
      </c>
      <c r="M3285" t="b">
        <v>1</v>
      </c>
      <c r="N3285">
        <v>1</v>
      </c>
    </row>
    <row r="3286" spans="1:14">
      <c r="A3286" s="28">
        <v>43816.958333333336</v>
      </c>
      <c r="B3286" s="28">
        <v>43816.75</v>
      </c>
      <c r="C3286">
        <v>34964545</v>
      </c>
      <c r="D3286" t="s">
        <v>233</v>
      </c>
      <c r="G3286" t="s">
        <v>234</v>
      </c>
      <c r="I3286">
        <v>24.59</v>
      </c>
      <c r="J3286">
        <v>24.853007000000002</v>
      </c>
      <c r="K3286">
        <v>0.280227</v>
      </c>
      <c r="L3286">
        <v>-1.4718999999999999E-2</v>
      </c>
      <c r="M3286" t="b">
        <v>1</v>
      </c>
      <c r="N3286">
        <v>1</v>
      </c>
    </row>
    <row r="3287" spans="1:14">
      <c r="A3287" s="28">
        <v>43817</v>
      </c>
      <c r="B3287" s="28">
        <v>43816.791666666664</v>
      </c>
      <c r="C3287">
        <v>34964545</v>
      </c>
      <c r="D3287" t="s">
        <v>233</v>
      </c>
      <c r="G3287" t="s">
        <v>234</v>
      </c>
      <c r="I3287">
        <v>24.95</v>
      </c>
      <c r="J3287">
        <v>24.555662999999999</v>
      </c>
      <c r="K3287">
        <v>-0.37119400000000002</v>
      </c>
      <c r="L3287">
        <v>-2.0643000000000002E-2</v>
      </c>
      <c r="M3287" t="b">
        <v>1</v>
      </c>
      <c r="N3287">
        <v>1</v>
      </c>
    </row>
    <row r="3288" spans="1:14">
      <c r="A3288" s="28">
        <v>43817.041666666664</v>
      </c>
      <c r="B3288" s="28">
        <v>43816.833333333336</v>
      </c>
      <c r="C3288">
        <v>34964545</v>
      </c>
      <c r="D3288" t="s">
        <v>233</v>
      </c>
      <c r="G3288" t="s">
        <v>234</v>
      </c>
      <c r="I3288">
        <v>31.43</v>
      </c>
      <c r="J3288">
        <v>26.016798000000001</v>
      </c>
      <c r="K3288">
        <v>-5.3252730000000001</v>
      </c>
      <c r="L3288">
        <v>-8.6262000000000005E-2</v>
      </c>
      <c r="M3288" t="b">
        <v>1</v>
      </c>
      <c r="N3288">
        <v>1</v>
      </c>
    </row>
    <row r="3289" spans="1:14">
      <c r="A3289" s="28">
        <v>43817.083333333336</v>
      </c>
      <c r="B3289" s="28">
        <v>43816.875</v>
      </c>
      <c r="C3289">
        <v>34964545</v>
      </c>
      <c r="D3289" t="s">
        <v>233</v>
      </c>
      <c r="G3289" t="s">
        <v>234</v>
      </c>
      <c r="I3289">
        <v>23.9</v>
      </c>
      <c r="J3289">
        <v>23.713957000000001</v>
      </c>
      <c r="K3289">
        <v>-0.22222800000000001</v>
      </c>
      <c r="L3289">
        <v>3.4518E-2</v>
      </c>
      <c r="M3289" t="b">
        <v>1</v>
      </c>
      <c r="N3289">
        <v>1</v>
      </c>
    </row>
    <row r="3290" spans="1:14">
      <c r="A3290" s="28">
        <v>43817.125</v>
      </c>
      <c r="B3290" s="28">
        <v>43816.916666666664</v>
      </c>
      <c r="C3290">
        <v>34964545</v>
      </c>
      <c r="D3290" t="s">
        <v>233</v>
      </c>
      <c r="G3290" t="s">
        <v>234</v>
      </c>
      <c r="I3290">
        <v>20.73</v>
      </c>
      <c r="J3290">
        <v>21.355556</v>
      </c>
      <c r="K3290">
        <v>0.57532899999999998</v>
      </c>
      <c r="L3290">
        <v>5.2727000000000003E-2</v>
      </c>
      <c r="M3290" t="b">
        <v>1</v>
      </c>
      <c r="N3290">
        <v>1</v>
      </c>
    </row>
    <row r="3291" spans="1:14">
      <c r="A3291" s="28">
        <v>43817.166666666664</v>
      </c>
      <c r="B3291" s="28">
        <v>43816.958333333336</v>
      </c>
      <c r="C3291">
        <v>34964545</v>
      </c>
      <c r="D3291" t="s">
        <v>233</v>
      </c>
      <c r="G3291" t="s">
        <v>234</v>
      </c>
      <c r="I3291">
        <v>19.399999999999999</v>
      </c>
      <c r="J3291">
        <v>19.725217000000001</v>
      </c>
      <c r="K3291">
        <v>0.26622600000000002</v>
      </c>
      <c r="L3291">
        <v>5.9824000000000002E-2</v>
      </c>
      <c r="M3291" t="b">
        <v>1</v>
      </c>
      <c r="N3291">
        <v>1</v>
      </c>
    </row>
    <row r="3292" spans="1:14">
      <c r="A3292" s="28">
        <v>43817.208333333336</v>
      </c>
      <c r="B3292" s="28">
        <v>43817</v>
      </c>
      <c r="C3292">
        <v>34964545</v>
      </c>
      <c r="D3292" t="s">
        <v>233</v>
      </c>
      <c r="G3292" t="s">
        <v>234</v>
      </c>
      <c r="I3292">
        <v>19.25</v>
      </c>
      <c r="J3292">
        <v>19.318159000000001</v>
      </c>
      <c r="K3292">
        <v>1.3337E-2</v>
      </c>
      <c r="L3292">
        <v>5.4822000000000003E-2</v>
      </c>
      <c r="M3292" t="b">
        <v>1</v>
      </c>
      <c r="N3292">
        <v>1</v>
      </c>
    </row>
    <row r="3293" spans="1:14">
      <c r="A3293" s="28">
        <v>43817.25</v>
      </c>
      <c r="B3293" s="28">
        <v>43817.041666666664</v>
      </c>
      <c r="C3293">
        <v>34964545</v>
      </c>
      <c r="D3293" t="s">
        <v>233</v>
      </c>
      <c r="G3293" t="s">
        <v>234</v>
      </c>
      <c r="I3293">
        <v>18.45</v>
      </c>
      <c r="J3293">
        <v>18.586856999999998</v>
      </c>
      <c r="K3293">
        <v>1.0892000000000001E-2</v>
      </c>
      <c r="L3293">
        <v>0.12596499999999999</v>
      </c>
      <c r="M3293" t="b">
        <v>1</v>
      </c>
      <c r="N3293">
        <v>1</v>
      </c>
    </row>
    <row r="3294" spans="1:14">
      <c r="A3294" s="28">
        <v>43817.291666666664</v>
      </c>
      <c r="B3294" s="28">
        <v>43817.083333333336</v>
      </c>
      <c r="C3294">
        <v>34964545</v>
      </c>
      <c r="D3294" t="s">
        <v>233</v>
      </c>
      <c r="G3294" t="s">
        <v>234</v>
      </c>
      <c r="I3294">
        <v>18.79</v>
      </c>
      <c r="J3294">
        <v>18.996124999999999</v>
      </c>
      <c r="K3294">
        <v>1.6659999999999999E-3</v>
      </c>
      <c r="L3294">
        <v>0.201126</v>
      </c>
      <c r="M3294" t="b">
        <v>1</v>
      </c>
      <c r="N3294">
        <v>1</v>
      </c>
    </row>
    <row r="3295" spans="1:14">
      <c r="A3295" s="28">
        <v>43817.333333333336</v>
      </c>
      <c r="B3295" s="28">
        <v>43817.125</v>
      </c>
      <c r="C3295">
        <v>34964545</v>
      </c>
      <c r="D3295" t="s">
        <v>233</v>
      </c>
      <c r="G3295" t="s">
        <v>234</v>
      </c>
      <c r="I3295">
        <v>19.04</v>
      </c>
      <c r="J3295">
        <v>19.383628999999999</v>
      </c>
      <c r="K3295">
        <v>6.7441000000000001E-2</v>
      </c>
      <c r="L3295">
        <v>0.27368900000000002</v>
      </c>
      <c r="M3295" t="b">
        <v>1</v>
      </c>
      <c r="N3295">
        <v>1</v>
      </c>
    </row>
    <row r="3296" spans="1:14">
      <c r="A3296" s="28">
        <v>43817.375</v>
      </c>
      <c r="B3296" s="28">
        <v>43817.166666666664</v>
      </c>
      <c r="C3296">
        <v>34964545</v>
      </c>
      <c r="D3296" t="s">
        <v>233</v>
      </c>
      <c r="G3296" t="s">
        <v>234</v>
      </c>
      <c r="I3296">
        <v>20.309999999999999</v>
      </c>
      <c r="J3296">
        <v>21.034831000000001</v>
      </c>
      <c r="K3296">
        <v>0.35510900000000001</v>
      </c>
      <c r="L3296">
        <v>0.37472299999999997</v>
      </c>
      <c r="M3296" t="b">
        <v>1</v>
      </c>
      <c r="N3296">
        <v>1</v>
      </c>
    </row>
    <row r="3297" spans="1:14">
      <c r="A3297" s="28">
        <v>43817.416666666664</v>
      </c>
      <c r="B3297" s="28">
        <v>43817.208333333336</v>
      </c>
      <c r="C3297">
        <v>34964545</v>
      </c>
      <c r="D3297" t="s">
        <v>233</v>
      </c>
      <c r="G3297" t="s">
        <v>234</v>
      </c>
      <c r="I3297">
        <v>23.38</v>
      </c>
      <c r="J3297">
        <v>24.493224000000001</v>
      </c>
      <c r="K3297">
        <v>0.67433100000000001</v>
      </c>
      <c r="L3297">
        <v>0.44056000000000001</v>
      </c>
      <c r="M3297" t="b">
        <v>1</v>
      </c>
      <c r="N3297">
        <v>1</v>
      </c>
    </row>
    <row r="3298" spans="1:14">
      <c r="A3298" s="28">
        <v>43817.458333333336</v>
      </c>
      <c r="B3298" s="28">
        <v>43817.25</v>
      </c>
      <c r="C3298">
        <v>34964545</v>
      </c>
      <c r="D3298" t="s">
        <v>233</v>
      </c>
      <c r="G3298" t="s">
        <v>234</v>
      </c>
      <c r="I3298">
        <v>38.130000000000003</v>
      </c>
      <c r="J3298">
        <v>42.359386999999998</v>
      </c>
      <c r="K3298">
        <v>3.492807</v>
      </c>
      <c r="L3298">
        <v>0.73324599999999995</v>
      </c>
      <c r="M3298" t="b">
        <v>1</v>
      </c>
      <c r="N3298">
        <v>1</v>
      </c>
    </row>
    <row r="3299" spans="1:14">
      <c r="A3299" s="28">
        <v>43817.5</v>
      </c>
      <c r="B3299" s="28">
        <v>43817.291666666664</v>
      </c>
      <c r="C3299">
        <v>34964545</v>
      </c>
      <c r="D3299" t="s">
        <v>233</v>
      </c>
      <c r="G3299" t="s">
        <v>234</v>
      </c>
      <c r="I3299">
        <v>27.51</v>
      </c>
      <c r="J3299">
        <v>28.026422</v>
      </c>
      <c r="K3299">
        <v>8.3406999999999995E-2</v>
      </c>
      <c r="L3299">
        <v>0.42884800000000001</v>
      </c>
      <c r="M3299" t="b">
        <v>1</v>
      </c>
      <c r="N3299">
        <v>1</v>
      </c>
    </row>
    <row r="3300" spans="1:14">
      <c r="A3300" s="28">
        <v>43817.541666666664</v>
      </c>
      <c r="B3300" s="28">
        <v>43817.333333333336</v>
      </c>
      <c r="C3300">
        <v>34964545</v>
      </c>
      <c r="D3300" t="s">
        <v>233</v>
      </c>
      <c r="G3300" t="s">
        <v>234</v>
      </c>
      <c r="I3300">
        <v>27.21</v>
      </c>
      <c r="J3300">
        <v>27.092390999999999</v>
      </c>
      <c r="K3300">
        <v>-0.34725600000000001</v>
      </c>
      <c r="L3300">
        <v>0.23214699999999999</v>
      </c>
      <c r="M3300" t="b">
        <v>1</v>
      </c>
      <c r="N3300">
        <v>1</v>
      </c>
    </row>
    <row r="3301" spans="1:14">
      <c r="A3301" s="28">
        <v>43817.583333333336</v>
      </c>
      <c r="B3301" s="28">
        <v>43817.375</v>
      </c>
      <c r="C3301">
        <v>34964545</v>
      </c>
      <c r="D3301" t="s">
        <v>233</v>
      </c>
      <c r="G3301" t="s">
        <v>234</v>
      </c>
      <c r="I3301">
        <v>22.3</v>
      </c>
      <c r="J3301">
        <v>22.684930999999999</v>
      </c>
      <c r="K3301">
        <v>0.287883</v>
      </c>
      <c r="L3301">
        <v>0.100382</v>
      </c>
      <c r="M3301" t="b">
        <v>1</v>
      </c>
      <c r="N3301">
        <v>1</v>
      </c>
    </row>
    <row r="3302" spans="1:14">
      <c r="A3302" s="28">
        <v>43817.625</v>
      </c>
      <c r="B3302" s="28">
        <v>43817.416666666664</v>
      </c>
      <c r="C3302">
        <v>34964545</v>
      </c>
      <c r="D3302" t="s">
        <v>233</v>
      </c>
      <c r="G3302" t="s">
        <v>234</v>
      </c>
      <c r="I3302">
        <v>43.3</v>
      </c>
      <c r="J3302">
        <v>43.999316999999998</v>
      </c>
      <c r="K3302">
        <v>0.73320300000000005</v>
      </c>
      <c r="L3302">
        <v>-3.1385999999999997E-2</v>
      </c>
      <c r="M3302" t="b">
        <v>1</v>
      </c>
      <c r="N3302">
        <v>1</v>
      </c>
    </row>
    <row r="3303" spans="1:14">
      <c r="A3303" s="28">
        <v>43817.666666666664</v>
      </c>
      <c r="B3303" s="28">
        <v>43817.458333333336</v>
      </c>
      <c r="C3303">
        <v>34964545</v>
      </c>
      <c r="D3303" t="s">
        <v>233</v>
      </c>
      <c r="G3303" t="s">
        <v>234</v>
      </c>
      <c r="I3303">
        <v>27.95</v>
      </c>
      <c r="J3303">
        <v>25.139415</v>
      </c>
      <c r="K3303">
        <v>-2.694982</v>
      </c>
      <c r="L3303">
        <v>-0.11727</v>
      </c>
      <c r="M3303" t="b">
        <v>1</v>
      </c>
      <c r="N3303">
        <v>1</v>
      </c>
    </row>
    <row r="3304" spans="1:14">
      <c r="A3304" s="28">
        <v>43817.708333333336</v>
      </c>
      <c r="B3304" s="28">
        <v>43817.5</v>
      </c>
      <c r="C3304">
        <v>34964545</v>
      </c>
      <c r="D3304" t="s">
        <v>233</v>
      </c>
      <c r="G3304" t="s">
        <v>234</v>
      </c>
      <c r="I3304">
        <v>27.54</v>
      </c>
      <c r="J3304">
        <v>24.79702</v>
      </c>
      <c r="K3304">
        <v>-2.5256509999999999</v>
      </c>
      <c r="L3304">
        <v>-0.21566199999999999</v>
      </c>
      <c r="M3304" t="b">
        <v>1</v>
      </c>
      <c r="N3304">
        <v>1</v>
      </c>
    </row>
    <row r="3305" spans="1:14">
      <c r="A3305" s="28">
        <v>43817.75</v>
      </c>
      <c r="B3305" s="28">
        <v>43817.541666666664</v>
      </c>
      <c r="C3305">
        <v>34964545</v>
      </c>
      <c r="D3305" t="s">
        <v>233</v>
      </c>
      <c r="G3305" t="s">
        <v>234</v>
      </c>
      <c r="I3305">
        <v>29.5</v>
      </c>
      <c r="J3305">
        <v>26.947343</v>
      </c>
      <c r="K3305">
        <v>-2.1660170000000001</v>
      </c>
      <c r="L3305">
        <v>-0.38580700000000001</v>
      </c>
      <c r="M3305" t="b">
        <v>1</v>
      </c>
      <c r="N3305">
        <v>1</v>
      </c>
    </row>
    <row r="3306" spans="1:14">
      <c r="A3306" s="28">
        <v>43817.791666666664</v>
      </c>
      <c r="B3306" s="28">
        <v>43817.583333333336</v>
      </c>
      <c r="C3306">
        <v>34964545</v>
      </c>
      <c r="D3306" t="s">
        <v>233</v>
      </c>
      <c r="G3306" t="s">
        <v>234</v>
      </c>
      <c r="I3306">
        <v>26.74</v>
      </c>
      <c r="J3306">
        <v>23.382470000000001</v>
      </c>
      <c r="K3306">
        <v>-2.965824</v>
      </c>
      <c r="L3306">
        <v>-0.388372</v>
      </c>
      <c r="M3306" t="b">
        <v>1</v>
      </c>
      <c r="N3306">
        <v>1</v>
      </c>
    </row>
    <row r="3307" spans="1:14">
      <c r="A3307" s="28">
        <v>43817.833333333336</v>
      </c>
      <c r="B3307" s="28">
        <v>43817.625</v>
      </c>
      <c r="C3307">
        <v>34964545</v>
      </c>
      <c r="D3307" t="s">
        <v>233</v>
      </c>
      <c r="G3307" t="s">
        <v>234</v>
      </c>
      <c r="I3307">
        <v>29.81</v>
      </c>
      <c r="J3307">
        <v>24.830884000000001</v>
      </c>
      <c r="K3307">
        <v>-4.5679429999999996</v>
      </c>
      <c r="L3307">
        <v>-0.40700700000000001</v>
      </c>
      <c r="M3307" t="b">
        <v>1</v>
      </c>
      <c r="N3307">
        <v>1</v>
      </c>
    </row>
    <row r="3308" spans="1:14">
      <c r="A3308" s="28">
        <v>43817.875</v>
      </c>
      <c r="B3308" s="28">
        <v>43817.666666666664</v>
      </c>
      <c r="C3308">
        <v>34964545</v>
      </c>
      <c r="D3308" t="s">
        <v>233</v>
      </c>
      <c r="G3308" t="s">
        <v>234</v>
      </c>
      <c r="I3308">
        <v>48.23</v>
      </c>
      <c r="J3308">
        <v>29.159208</v>
      </c>
      <c r="K3308">
        <v>-18.520332</v>
      </c>
      <c r="L3308">
        <v>-0.54629399999999995</v>
      </c>
      <c r="M3308" t="b">
        <v>1</v>
      </c>
      <c r="N3308">
        <v>1</v>
      </c>
    </row>
    <row r="3309" spans="1:14">
      <c r="A3309" s="28">
        <v>43817.916666666664</v>
      </c>
      <c r="B3309" s="28">
        <v>43817.708333333336</v>
      </c>
      <c r="C3309">
        <v>34964545</v>
      </c>
      <c r="D3309" t="s">
        <v>233</v>
      </c>
      <c r="G3309" t="s">
        <v>234</v>
      </c>
      <c r="I3309">
        <v>51.64</v>
      </c>
      <c r="J3309">
        <v>38.138800000000003</v>
      </c>
      <c r="K3309">
        <v>-13.195554</v>
      </c>
      <c r="L3309">
        <v>-0.302313</v>
      </c>
      <c r="M3309" t="b">
        <v>1</v>
      </c>
      <c r="N3309">
        <v>1</v>
      </c>
    </row>
    <row r="3310" spans="1:14">
      <c r="A3310" s="28">
        <v>43817.958333333336</v>
      </c>
      <c r="B3310" s="28">
        <v>43817.75</v>
      </c>
      <c r="C3310">
        <v>34964545</v>
      </c>
      <c r="D3310" t="s">
        <v>233</v>
      </c>
      <c r="G3310" t="s">
        <v>234</v>
      </c>
      <c r="I3310">
        <v>36.56</v>
      </c>
      <c r="J3310">
        <v>31.973731999999998</v>
      </c>
      <c r="K3310">
        <v>-4.5971500000000001</v>
      </c>
      <c r="L3310">
        <v>1.4215999999999999E-2</v>
      </c>
      <c r="M3310" t="b">
        <v>1</v>
      </c>
      <c r="N3310">
        <v>1</v>
      </c>
    </row>
    <row r="3311" spans="1:14">
      <c r="A3311" s="28">
        <v>43818</v>
      </c>
      <c r="B3311" s="28">
        <v>43817.791666666664</v>
      </c>
      <c r="C3311">
        <v>34964545</v>
      </c>
      <c r="D3311" t="s">
        <v>233</v>
      </c>
      <c r="G3311" t="s">
        <v>234</v>
      </c>
      <c r="I3311">
        <v>35.57</v>
      </c>
      <c r="J3311">
        <v>31.856811</v>
      </c>
      <c r="K3311">
        <v>-3.8201149999999999</v>
      </c>
      <c r="L3311">
        <v>0.10692599999999999</v>
      </c>
      <c r="M3311" t="b">
        <v>1</v>
      </c>
      <c r="N3311">
        <v>1</v>
      </c>
    </row>
    <row r="3312" spans="1:14">
      <c r="A3312" s="28">
        <v>43818.041666666664</v>
      </c>
      <c r="B3312" s="28">
        <v>43817.833333333336</v>
      </c>
      <c r="C3312">
        <v>34964545</v>
      </c>
      <c r="D3312" t="s">
        <v>233</v>
      </c>
      <c r="G3312" t="s">
        <v>234</v>
      </c>
      <c r="I3312">
        <v>65.75</v>
      </c>
      <c r="J3312">
        <v>52.197679999999998</v>
      </c>
      <c r="K3312">
        <v>-13.630795000000001</v>
      </c>
      <c r="L3312">
        <v>8.0975000000000005E-2</v>
      </c>
      <c r="M3312" t="b">
        <v>1</v>
      </c>
      <c r="N3312">
        <v>1</v>
      </c>
    </row>
    <row r="3313" spans="1:14">
      <c r="A3313" s="28">
        <v>43818.083333333336</v>
      </c>
      <c r="B3313" s="28">
        <v>43817.875</v>
      </c>
      <c r="C3313">
        <v>34964545</v>
      </c>
      <c r="D3313" t="s">
        <v>233</v>
      </c>
      <c r="G3313" t="s">
        <v>234</v>
      </c>
      <c r="I3313">
        <v>41.78</v>
      </c>
      <c r="J3313">
        <v>34.256619000000001</v>
      </c>
      <c r="K3313">
        <v>-7.5436120000000004</v>
      </c>
      <c r="L3313">
        <v>2.4398E-2</v>
      </c>
      <c r="M3313" t="b">
        <v>1</v>
      </c>
      <c r="N3313">
        <v>1</v>
      </c>
    </row>
    <row r="3314" spans="1:14">
      <c r="A3314" s="28">
        <v>43818.125</v>
      </c>
      <c r="B3314" s="28">
        <v>43817.916666666664</v>
      </c>
      <c r="C3314">
        <v>34964545</v>
      </c>
      <c r="D3314" t="s">
        <v>233</v>
      </c>
      <c r="G3314" t="s">
        <v>234</v>
      </c>
      <c r="I3314">
        <v>34.99</v>
      </c>
      <c r="J3314">
        <v>30.793800999999998</v>
      </c>
      <c r="K3314">
        <v>-4.2813920000000003</v>
      </c>
      <c r="L3314">
        <v>8.3526000000000003E-2</v>
      </c>
      <c r="M3314" t="b">
        <v>1</v>
      </c>
      <c r="N3314">
        <v>1</v>
      </c>
    </row>
    <row r="3315" spans="1:14">
      <c r="A3315" s="28">
        <v>43818.166666666664</v>
      </c>
      <c r="B3315" s="28">
        <v>43817.958333333336</v>
      </c>
      <c r="C3315">
        <v>34964545</v>
      </c>
      <c r="D3315" t="s">
        <v>233</v>
      </c>
      <c r="G3315" t="s">
        <v>234</v>
      </c>
      <c r="I3315">
        <v>32.14</v>
      </c>
      <c r="J3315">
        <v>28.084301</v>
      </c>
      <c r="K3315">
        <v>-4.2004979999999996</v>
      </c>
      <c r="L3315">
        <v>0.14563200000000001</v>
      </c>
      <c r="M3315" t="b">
        <v>1</v>
      </c>
      <c r="N3315">
        <v>1</v>
      </c>
    </row>
    <row r="3316" spans="1:14">
      <c r="A3316" s="28">
        <v>43818.208333333336</v>
      </c>
      <c r="B3316" s="28">
        <v>43818</v>
      </c>
      <c r="C3316">
        <v>34964545</v>
      </c>
      <c r="D3316" t="s">
        <v>233</v>
      </c>
      <c r="G3316" t="s">
        <v>234</v>
      </c>
      <c r="I3316">
        <v>29.42</v>
      </c>
      <c r="J3316">
        <v>27.454822</v>
      </c>
      <c r="K3316">
        <v>-2.108215</v>
      </c>
      <c r="L3316">
        <v>0.145537</v>
      </c>
      <c r="M3316" t="b">
        <v>1</v>
      </c>
      <c r="N3316">
        <v>1</v>
      </c>
    </row>
    <row r="3317" spans="1:14">
      <c r="A3317" s="28">
        <v>43818.25</v>
      </c>
      <c r="B3317" s="28">
        <v>43818.041666666664</v>
      </c>
      <c r="C3317">
        <v>34964545</v>
      </c>
      <c r="D3317" t="s">
        <v>233</v>
      </c>
      <c r="G3317" t="s">
        <v>234</v>
      </c>
      <c r="I3317">
        <v>28.76</v>
      </c>
      <c r="J3317">
        <v>27.173970000000001</v>
      </c>
      <c r="K3317">
        <v>-1.808473</v>
      </c>
      <c r="L3317">
        <v>0.22411</v>
      </c>
      <c r="M3317" t="b">
        <v>1</v>
      </c>
      <c r="N3317">
        <v>1</v>
      </c>
    </row>
    <row r="3318" spans="1:14">
      <c r="A3318" s="28">
        <v>43818.291666666664</v>
      </c>
      <c r="B3318" s="28">
        <v>43818.083333333336</v>
      </c>
      <c r="C3318">
        <v>34964545</v>
      </c>
      <c r="D3318" t="s">
        <v>233</v>
      </c>
      <c r="G3318" t="s">
        <v>234</v>
      </c>
      <c r="I3318">
        <v>28.37</v>
      </c>
      <c r="J3318">
        <v>26.000368000000002</v>
      </c>
      <c r="K3318">
        <v>-2.6680980000000001</v>
      </c>
      <c r="L3318">
        <v>0.29846499999999998</v>
      </c>
      <c r="M3318" t="b">
        <v>1</v>
      </c>
      <c r="N3318">
        <v>1</v>
      </c>
    </row>
    <row r="3319" spans="1:14">
      <c r="A3319" s="28">
        <v>43818.333333333336</v>
      </c>
      <c r="B3319" s="28">
        <v>43818.125</v>
      </c>
      <c r="C3319">
        <v>34964545</v>
      </c>
      <c r="D3319" t="s">
        <v>233</v>
      </c>
      <c r="G3319" t="s">
        <v>234</v>
      </c>
      <c r="I3319">
        <v>27.67</v>
      </c>
      <c r="J3319">
        <v>25.392990000000001</v>
      </c>
      <c r="K3319">
        <v>-2.5950199999999999</v>
      </c>
      <c r="L3319">
        <v>0.31384200000000001</v>
      </c>
      <c r="M3319" t="b">
        <v>1</v>
      </c>
      <c r="N3319">
        <v>1</v>
      </c>
    </row>
    <row r="3320" spans="1:14">
      <c r="A3320" s="28">
        <v>43818.375</v>
      </c>
      <c r="B3320" s="28">
        <v>43818.166666666664</v>
      </c>
      <c r="C3320">
        <v>34964545</v>
      </c>
      <c r="D3320" t="s">
        <v>233</v>
      </c>
      <c r="G3320" t="s">
        <v>234</v>
      </c>
      <c r="I3320">
        <v>26.32</v>
      </c>
      <c r="J3320">
        <v>25.313773999999999</v>
      </c>
      <c r="K3320">
        <v>-1.364697</v>
      </c>
      <c r="L3320">
        <v>0.36347099999999999</v>
      </c>
      <c r="M3320" t="b">
        <v>1</v>
      </c>
      <c r="N3320">
        <v>1</v>
      </c>
    </row>
    <row r="3321" spans="1:14">
      <c r="A3321" s="28">
        <v>43818.416666666664</v>
      </c>
      <c r="B3321" s="28">
        <v>43818.208333333336</v>
      </c>
      <c r="C3321">
        <v>34964545</v>
      </c>
      <c r="D3321" t="s">
        <v>233</v>
      </c>
      <c r="G3321" t="s">
        <v>234</v>
      </c>
      <c r="I3321">
        <v>27.05</v>
      </c>
      <c r="J3321">
        <v>26.903711999999999</v>
      </c>
      <c r="K3321">
        <v>-0.69915099999999997</v>
      </c>
      <c r="L3321">
        <v>0.55786199999999997</v>
      </c>
      <c r="M3321" t="b">
        <v>1</v>
      </c>
      <c r="N3321">
        <v>1</v>
      </c>
    </row>
    <row r="3322" spans="1:14">
      <c r="A3322" s="28">
        <v>43818.458333333336</v>
      </c>
      <c r="B3322" s="28">
        <v>43818.25</v>
      </c>
      <c r="C3322">
        <v>34964545</v>
      </c>
      <c r="D3322" t="s">
        <v>233</v>
      </c>
      <c r="G3322" t="s">
        <v>234</v>
      </c>
      <c r="I3322">
        <v>33.89</v>
      </c>
      <c r="J3322">
        <v>33.092247999999998</v>
      </c>
      <c r="K3322">
        <v>-1.6848920000000001</v>
      </c>
      <c r="L3322">
        <v>0.88963899999999996</v>
      </c>
      <c r="M3322" t="b">
        <v>1</v>
      </c>
      <c r="N3322">
        <v>1</v>
      </c>
    </row>
    <row r="3323" spans="1:14">
      <c r="A3323" s="28">
        <v>43818.5</v>
      </c>
      <c r="B3323" s="28">
        <v>43818.291666666664</v>
      </c>
      <c r="C3323">
        <v>34964545</v>
      </c>
      <c r="D3323" t="s">
        <v>233</v>
      </c>
      <c r="G3323" t="s">
        <v>234</v>
      </c>
      <c r="I3323">
        <v>51.61</v>
      </c>
      <c r="J3323">
        <v>51.869858000000001</v>
      </c>
      <c r="K3323">
        <v>-1.431497</v>
      </c>
      <c r="L3323">
        <v>1.6913549999999999</v>
      </c>
      <c r="M3323" t="b">
        <v>1</v>
      </c>
      <c r="N3323">
        <v>1</v>
      </c>
    </row>
    <row r="3324" spans="1:14">
      <c r="A3324" s="28">
        <v>43818.541666666664</v>
      </c>
      <c r="B3324" s="28">
        <v>43818.333333333336</v>
      </c>
      <c r="C3324">
        <v>34964545</v>
      </c>
      <c r="D3324" t="s">
        <v>233</v>
      </c>
      <c r="G3324" t="s">
        <v>234</v>
      </c>
      <c r="I3324">
        <v>33.47</v>
      </c>
      <c r="J3324">
        <v>32.029946000000002</v>
      </c>
      <c r="K3324">
        <v>-2.4004759999999998</v>
      </c>
      <c r="L3324">
        <v>0.95875600000000005</v>
      </c>
      <c r="M3324" t="b">
        <v>1</v>
      </c>
      <c r="N3324">
        <v>1</v>
      </c>
    </row>
    <row r="3325" spans="1:14">
      <c r="A3325" s="28">
        <v>43818.583333333336</v>
      </c>
      <c r="B3325" s="28">
        <v>43818.375</v>
      </c>
      <c r="C3325">
        <v>34964545</v>
      </c>
      <c r="D3325" t="s">
        <v>233</v>
      </c>
      <c r="G3325" t="s">
        <v>234</v>
      </c>
      <c r="I3325">
        <v>28.73</v>
      </c>
      <c r="J3325">
        <v>26.367735</v>
      </c>
      <c r="K3325">
        <v>-2.9728020000000002</v>
      </c>
      <c r="L3325">
        <v>0.60637099999999999</v>
      </c>
      <c r="M3325" t="b">
        <v>1</v>
      </c>
      <c r="N3325">
        <v>1</v>
      </c>
    </row>
    <row r="3326" spans="1:14">
      <c r="A3326" s="28">
        <v>43818.625</v>
      </c>
      <c r="B3326" s="28">
        <v>43818.416666666664</v>
      </c>
      <c r="C3326">
        <v>34964545</v>
      </c>
      <c r="D3326" t="s">
        <v>233</v>
      </c>
      <c r="G3326" t="s">
        <v>234</v>
      </c>
      <c r="I3326">
        <v>29.49</v>
      </c>
      <c r="J3326">
        <v>26.954540000000001</v>
      </c>
      <c r="K3326">
        <v>-2.8907560000000001</v>
      </c>
      <c r="L3326">
        <v>0.356964</v>
      </c>
      <c r="M3326" t="b">
        <v>1</v>
      </c>
      <c r="N3326">
        <v>1</v>
      </c>
    </row>
    <row r="3327" spans="1:14">
      <c r="A3327" s="28">
        <v>43818.666666666664</v>
      </c>
      <c r="B3327" s="28">
        <v>43818.458333333336</v>
      </c>
      <c r="C3327">
        <v>34964545</v>
      </c>
      <c r="D3327" t="s">
        <v>233</v>
      </c>
      <c r="G3327" t="s">
        <v>234</v>
      </c>
      <c r="I3327">
        <v>27.5</v>
      </c>
      <c r="J3327">
        <v>25.327895999999999</v>
      </c>
      <c r="K3327">
        <v>-2.2953709999999998</v>
      </c>
      <c r="L3327">
        <v>0.1216</v>
      </c>
      <c r="M3327" t="b">
        <v>1</v>
      </c>
      <c r="N3327">
        <v>1</v>
      </c>
    </row>
    <row r="3328" spans="1:14">
      <c r="A3328" s="28">
        <v>43818.708333333336</v>
      </c>
      <c r="B3328" s="28">
        <v>43818.5</v>
      </c>
      <c r="C3328">
        <v>34964545</v>
      </c>
      <c r="D3328" t="s">
        <v>233</v>
      </c>
      <c r="G3328" t="s">
        <v>234</v>
      </c>
      <c r="I3328">
        <v>27.25</v>
      </c>
      <c r="J3328">
        <v>24.546772000000001</v>
      </c>
      <c r="K3328">
        <v>-2.7193299999999998</v>
      </c>
      <c r="L3328">
        <v>1.5269E-2</v>
      </c>
      <c r="M3328" t="b">
        <v>1</v>
      </c>
      <c r="N3328">
        <v>1</v>
      </c>
    </row>
    <row r="3329" spans="1:14">
      <c r="A3329" s="28">
        <v>43818.75</v>
      </c>
      <c r="B3329" s="28">
        <v>43818.541666666664</v>
      </c>
      <c r="C3329">
        <v>34964545</v>
      </c>
      <c r="D3329" t="s">
        <v>233</v>
      </c>
      <c r="G3329" t="s">
        <v>234</v>
      </c>
      <c r="I3329">
        <v>27.52</v>
      </c>
      <c r="J3329">
        <v>23.976457</v>
      </c>
      <c r="K3329">
        <v>-3.5045790000000001</v>
      </c>
      <c r="L3329">
        <v>-4.1464000000000001E-2</v>
      </c>
      <c r="M3329" t="b">
        <v>1</v>
      </c>
      <c r="N3329">
        <v>1</v>
      </c>
    </row>
    <row r="3330" spans="1:14">
      <c r="A3330" s="28">
        <v>43818.791666666664</v>
      </c>
      <c r="B3330" s="28">
        <v>43818.583333333336</v>
      </c>
      <c r="C3330">
        <v>34964545</v>
      </c>
      <c r="D3330" t="s">
        <v>233</v>
      </c>
      <c r="G3330" t="s">
        <v>234</v>
      </c>
      <c r="I3330">
        <v>26.34</v>
      </c>
      <c r="J3330">
        <v>22.109663000000001</v>
      </c>
      <c r="K3330">
        <v>-4.1411179999999996</v>
      </c>
      <c r="L3330">
        <v>-9.0051999999999993E-2</v>
      </c>
      <c r="M3330" t="b">
        <v>1</v>
      </c>
      <c r="N3330">
        <v>1</v>
      </c>
    </row>
    <row r="3331" spans="1:14">
      <c r="A3331" s="28">
        <v>43818.833333333336</v>
      </c>
      <c r="B3331" s="28">
        <v>43818.625</v>
      </c>
      <c r="C3331">
        <v>34964545</v>
      </c>
      <c r="D3331" t="s">
        <v>233</v>
      </c>
      <c r="G3331" t="s">
        <v>234</v>
      </c>
      <c r="I3331">
        <v>28.01</v>
      </c>
      <c r="J3331">
        <v>24.566576000000001</v>
      </c>
      <c r="K3331">
        <v>-3.4153229999999999</v>
      </c>
      <c r="L3331">
        <v>-3.0601E-2</v>
      </c>
      <c r="M3331" t="b">
        <v>1</v>
      </c>
      <c r="N3331">
        <v>1</v>
      </c>
    </row>
    <row r="3332" spans="1:14">
      <c r="A3332" s="28">
        <v>43818.875</v>
      </c>
      <c r="B3332" s="28">
        <v>43818.666666666664</v>
      </c>
      <c r="C3332">
        <v>34964545</v>
      </c>
      <c r="D3332" t="s">
        <v>233</v>
      </c>
      <c r="G3332" t="s">
        <v>234</v>
      </c>
      <c r="I3332">
        <v>50.64</v>
      </c>
      <c r="J3332">
        <v>29.349938999999999</v>
      </c>
      <c r="K3332">
        <v>-21.119001000000001</v>
      </c>
      <c r="L3332">
        <v>-0.17272699999999999</v>
      </c>
      <c r="M3332" t="b">
        <v>1</v>
      </c>
      <c r="N3332">
        <v>1</v>
      </c>
    </row>
    <row r="3333" spans="1:14">
      <c r="A3333" s="28">
        <v>43818.916666666664</v>
      </c>
      <c r="B3333" s="28">
        <v>43818.708333333336</v>
      </c>
      <c r="C3333">
        <v>34964545</v>
      </c>
      <c r="D3333" t="s">
        <v>233</v>
      </c>
      <c r="G3333" t="s">
        <v>234</v>
      </c>
      <c r="I3333">
        <v>66.150000000000006</v>
      </c>
      <c r="J3333">
        <v>38.698847999999998</v>
      </c>
      <c r="K3333">
        <v>-27.820094000000001</v>
      </c>
      <c r="L3333">
        <v>0.36894199999999999</v>
      </c>
      <c r="M3333" t="b">
        <v>1</v>
      </c>
      <c r="N3333">
        <v>1</v>
      </c>
    </row>
    <row r="3334" spans="1:14">
      <c r="A3334" s="28">
        <v>43818.958333333336</v>
      </c>
      <c r="B3334" s="28">
        <v>43818.75</v>
      </c>
      <c r="C3334">
        <v>34964545</v>
      </c>
      <c r="D3334" t="s">
        <v>233</v>
      </c>
      <c r="G3334" t="s">
        <v>234</v>
      </c>
      <c r="I3334">
        <v>43.98</v>
      </c>
      <c r="J3334">
        <v>28.355256000000001</v>
      </c>
      <c r="K3334">
        <v>-16.196539000000001</v>
      </c>
      <c r="L3334">
        <v>0.574295</v>
      </c>
      <c r="M3334" t="b">
        <v>1</v>
      </c>
      <c r="N3334">
        <v>1</v>
      </c>
    </row>
    <row r="3335" spans="1:14">
      <c r="A3335" s="28">
        <v>43819</v>
      </c>
      <c r="B3335" s="28">
        <v>43818.791666666664</v>
      </c>
      <c r="C3335">
        <v>34964545</v>
      </c>
      <c r="D3335" t="s">
        <v>233</v>
      </c>
      <c r="G3335" t="s">
        <v>234</v>
      </c>
      <c r="I3335">
        <v>46.27</v>
      </c>
      <c r="J3335">
        <v>31.245280000000001</v>
      </c>
      <c r="K3335">
        <v>-15.814617999999999</v>
      </c>
      <c r="L3335">
        <v>0.78573099999999996</v>
      </c>
      <c r="M3335" t="b">
        <v>1</v>
      </c>
      <c r="N3335">
        <v>1</v>
      </c>
    </row>
    <row r="3336" spans="1:14">
      <c r="A3336" s="28">
        <v>43819.041666666664</v>
      </c>
      <c r="B3336" s="28">
        <v>43818.833333333336</v>
      </c>
      <c r="C3336">
        <v>34964545</v>
      </c>
      <c r="D3336" t="s">
        <v>233</v>
      </c>
      <c r="G3336" t="s">
        <v>234</v>
      </c>
      <c r="I3336">
        <v>45.51</v>
      </c>
      <c r="J3336">
        <v>30.644919000000002</v>
      </c>
      <c r="K3336">
        <v>-15.785261</v>
      </c>
      <c r="L3336">
        <v>0.92518</v>
      </c>
      <c r="M3336" t="b">
        <v>1</v>
      </c>
      <c r="N3336">
        <v>1</v>
      </c>
    </row>
    <row r="3337" spans="1:14">
      <c r="A3337" s="28">
        <v>43819.083333333336</v>
      </c>
      <c r="B3337" s="28">
        <v>43818.875</v>
      </c>
      <c r="C3337">
        <v>34964545</v>
      </c>
      <c r="D3337" t="s">
        <v>233</v>
      </c>
      <c r="G3337" t="s">
        <v>234</v>
      </c>
      <c r="I3337">
        <v>44.19</v>
      </c>
      <c r="J3337">
        <v>32.430106000000002</v>
      </c>
      <c r="K3337">
        <v>-12.65654</v>
      </c>
      <c r="L3337">
        <v>0.89331199999999999</v>
      </c>
      <c r="M3337" t="b">
        <v>1</v>
      </c>
      <c r="N3337">
        <v>1</v>
      </c>
    </row>
    <row r="3338" spans="1:14">
      <c r="A3338" s="28">
        <v>43819.125</v>
      </c>
      <c r="B3338" s="28">
        <v>43818.916666666664</v>
      </c>
      <c r="C3338">
        <v>34964545</v>
      </c>
      <c r="D3338" t="s">
        <v>233</v>
      </c>
      <c r="G3338" t="s">
        <v>234</v>
      </c>
      <c r="I3338">
        <v>33.94</v>
      </c>
      <c r="J3338">
        <v>28.097693</v>
      </c>
      <c r="K3338">
        <v>-6.602169</v>
      </c>
      <c r="L3338">
        <v>0.76402899999999996</v>
      </c>
      <c r="M3338" t="b">
        <v>1</v>
      </c>
      <c r="N3338">
        <v>1</v>
      </c>
    </row>
    <row r="3339" spans="1:14">
      <c r="A3339" s="28">
        <v>43819.166666666664</v>
      </c>
      <c r="B3339" s="28">
        <v>43818.958333333336</v>
      </c>
      <c r="C3339">
        <v>34964545</v>
      </c>
      <c r="D3339" t="s">
        <v>233</v>
      </c>
      <c r="G3339" t="s">
        <v>234</v>
      </c>
      <c r="I3339">
        <v>26.9</v>
      </c>
      <c r="J3339">
        <v>24.804908000000001</v>
      </c>
      <c r="K3339">
        <v>-2.7082769999999998</v>
      </c>
      <c r="L3339">
        <v>0.61485199999999995</v>
      </c>
      <c r="M3339" t="b">
        <v>1</v>
      </c>
      <c r="N3339">
        <v>1</v>
      </c>
    </row>
    <row r="3340" spans="1:14">
      <c r="A3340" s="28">
        <v>43819.208333333336</v>
      </c>
      <c r="B3340" s="28">
        <v>43819</v>
      </c>
      <c r="C3340">
        <v>34964545</v>
      </c>
      <c r="D3340" t="s">
        <v>233</v>
      </c>
      <c r="G3340" t="s">
        <v>234</v>
      </c>
      <c r="I3340">
        <v>27.26</v>
      </c>
      <c r="J3340">
        <v>26.979906</v>
      </c>
      <c r="K3340">
        <v>-0.98155899999999996</v>
      </c>
      <c r="L3340">
        <v>0.70313099999999995</v>
      </c>
      <c r="M3340" t="b">
        <v>1</v>
      </c>
      <c r="N3340">
        <v>1</v>
      </c>
    </row>
    <row r="3341" spans="1:14">
      <c r="A3341" s="28">
        <v>43819.25</v>
      </c>
      <c r="B3341" s="28">
        <v>43819.041666666664</v>
      </c>
      <c r="C3341">
        <v>34964545</v>
      </c>
      <c r="D3341" t="s">
        <v>233</v>
      </c>
      <c r="G3341" t="s">
        <v>234</v>
      </c>
      <c r="I3341">
        <v>26.04</v>
      </c>
      <c r="J3341">
        <v>26.034828999999998</v>
      </c>
      <c r="K3341">
        <v>-0.78408500000000003</v>
      </c>
      <c r="L3341">
        <v>0.78224800000000005</v>
      </c>
      <c r="M3341" t="b">
        <v>1</v>
      </c>
      <c r="N3341">
        <v>1</v>
      </c>
    </row>
    <row r="3342" spans="1:14">
      <c r="A3342" s="28">
        <v>43819.291666666664</v>
      </c>
      <c r="B3342" s="28">
        <v>43819.083333333336</v>
      </c>
      <c r="C3342">
        <v>34964545</v>
      </c>
      <c r="D3342" t="s">
        <v>233</v>
      </c>
      <c r="G3342" t="s">
        <v>234</v>
      </c>
      <c r="I3342">
        <v>28.56</v>
      </c>
      <c r="J3342">
        <v>27.679178</v>
      </c>
      <c r="K3342">
        <v>-1.7368429999999999</v>
      </c>
      <c r="L3342">
        <v>0.86102199999999995</v>
      </c>
      <c r="M3342" t="b">
        <v>1</v>
      </c>
      <c r="N3342">
        <v>1</v>
      </c>
    </row>
    <row r="3343" spans="1:14">
      <c r="A3343" s="28">
        <v>43819.333333333336</v>
      </c>
      <c r="B3343" s="28">
        <v>43819.125</v>
      </c>
      <c r="C3343">
        <v>34964545</v>
      </c>
      <c r="D3343" t="s">
        <v>233</v>
      </c>
      <c r="G3343" t="s">
        <v>234</v>
      </c>
      <c r="I3343">
        <v>29.02</v>
      </c>
      <c r="J3343">
        <v>27.098769999999998</v>
      </c>
      <c r="K3343">
        <v>-2.73773</v>
      </c>
      <c r="L3343">
        <v>0.81233299999999997</v>
      </c>
      <c r="M3343" t="b">
        <v>1</v>
      </c>
      <c r="N3343">
        <v>1</v>
      </c>
    </row>
    <row r="3344" spans="1:14">
      <c r="A3344" s="28">
        <v>43819.375</v>
      </c>
      <c r="B3344" s="28">
        <v>43819.166666666664</v>
      </c>
      <c r="C3344">
        <v>34964545</v>
      </c>
      <c r="D3344" t="s">
        <v>233</v>
      </c>
      <c r="G3344" t="s">
        <v>234</v>
      </c>
      <c r="I3344">
        <v>31.77</v>
      </c>
      <c r="J3344">
        <v>28.422733000000001</v>
      </c>
      <c r="K3344">
        <v>-4.2678710000000004</v>
      </c>
      <c r="L3344">
        <v>0.92393700000000001</v>
      </c>
      <c r="M3344" t="b">
        <v>1</v>
      </c>
      <c r="N3344">
        <v>1</v>
      </c>
    </row>
    <row r="3345" spans="1:14">
      <c r="A3345" s="28">
        <v>43819.416666666664</v>
      </c>
      <c r="B3345" s="28">
        <v>43819.208333333336</v>
      </c>
      <c r="C3345">
        <v>34964545</v>
      </c>
      <c r="D3345" t="s">
        <v>233</v>
      </c>
      <c r="G3345" t="s">
        <v>234</v>
      </c>
      <c r="I3345">
        <v>30.89</v>
      </c>
      <c r="J3345">
        <v>27.959927</v>
      </c>
      <c r="K3345">
        <v>-3.9820319999999998</v>
      </c>
      <c r="L3345">
        <v>1.0477920000000001</v>
      </c>
      <c r="M3345" t="b">
        <v>1</v>
      </c>
      <c r="N3345">
        <v>1</v>
      </c>
    </row>
    <row r="3346" spans="1:14">
      <c r="A3346" s="28">
        <v>43819.458333333336</v>
      </c>
      <c r="B3346" s="28">
        <v>43819.25</v>
      </c>
      <c r="C3346">
        <v>34964545</v>
      </c>
      <c r="D3346" t="s">
        <v>233</v>
      </c>
      <c r="G3346" t="s">
        <v>234</v>
      </c>
      <c r="I3346">
        <v>58.55</v>
      </c>
      <c r="J3346">
        <v>57.407401</v>
      </c>
      <c r="K3346">
        <v>-3.3719209999999999</v>
      </c>
      <c r="L3346">
        <v>2.230156</v>
      </c>
      <c r="M3346" t="b">
        <v>1</v>
      </c>
      <c r="N3346">
        <v>1</v>
      </c>
    </row>
    <row r="3347" spans="1:14">
      <c r="A3347" s="28">
        <v>43819.5</v>
      </c>
      <c r="B3347" s="28">
        <v>43819.291666666664</v>
      </c>
      <c r="C3347">
        <v>34964545</v>
      </c>
      <c r="D3347" t="s">
        <v>233</v>
      </c>
      <c r="G3347" t="s">
        <v>234</v>
      </c>
      <c r="I3347">
        <v>159.29</v>
      </c>
      <c r="J3347">
        <v>221.35889599999999</v>
      </c>
      <c r="K3347">
        <v>55.133363000000003</v>
      </c>
      <c r="L3347">
        <v>6.9363659999999996</v>
      </c>
      <c r="M3347" t="b">
        <v>1</v>
      </c>
      <c r="N3347">
        <v>1</v>
      </c>
    </row>
    <row r="3348" spans="1:14">
      <c r="A3348" s="28">
        <v>43819.541666666664</v>
      </c>
      <c r="B3348" s="28">
        <v>43819.333333333336</v>
      </c>
      <c r="C3348">
        <v>34964545</v>
      </c>
      <c r="D3348" t="s">
        <v>233</v>
      </c>
      <c r="G3348" t="s">
        <v>234</v>
      </c>
      <c r="I3348">
        <v>33.79</v>
      </c>
      <c r="J3348">
        <v>33.758665000000001</v>
      </c>
      <c r="K3348">
        <v>-1.2820560000000001</v>
      </c>
      <c r="L3348">
        <v>1.250721</v>
      </c>
      <c r="M3348" t="b">
        <v>1</v>
      </c>
      <c r="N3348">
        <v>1</v>
      </c>
    </row>
    <row r="3349" spans="1:14">
      <c r="A3349" s="28">
        <v>43819.583333333336</v>
      </c>
      <c r="B3349" s="28">
        <v>43819.375</v>
      </c>
      <c r="C3349">
        <v>34964545</v>
      </c>
      <c r="D3349" t="s">
        <v>233</v>
      </c>
      <c r="G3349" t="s">
        <v>234</v>
      </c>
      <c r="I3349">
        <v>29.37</v>
      </c>
      <c r="J3349">
        <v>28.032046000000001</v>
      </c>
      <c r="K3349">
        <v>-2.029147</v>
      </c>
      <c r="L3349">
        <v>0.687859</v>
      </c>
      <c r="M3349" t="b">
        <v>1</v>
      </c>
      <c r="N3349">
        <v>1</v>
      </c>
    </row>
    <row r="3350" spans="1:14">
      <c r="A3350" s="28">
        <v>43819.625</v>
      </c>
      <c r="B3350" s="28">
        <v>43819.416666666664</v>
      </c>
      <c r="C3350">
        <v>34964545</v>
      </c>
      <c r="D3350" t="s">
        <v>233</v>
      </c>
      <c r="G3350" t="s">
        <v>234</v>
      </c>
      <c r="I3350">
        <v>31.9</v>
      </c>
      <c r="J3350">
        <v>31.344427</v>
      </c>
      <c r="K3350">
        <v>-0.97212699999999996</v>
      </c>
      <c r="L3350">
        <v>0.42155399999999998</v>
      </c>
      <c r="M3350" t="b">
        <v>1</v>
      </c>
      <c r="N3350">
        <v>1</v>
      </c>
    </row>
    <row r="3351" spans="1:14">
      <c r="A3351" s="28">
        <v>43819.666666666664</v>
      </c>
      <c r="B3351" s="28">
        <v>43819.458333333336</v>
      </c>
      <c r="C3351">
        <v>34964545</v>
      </c>
      <c r="D3351" t="s">
        <v>233</v>
      </c>
      <c r="G3351" t="s">
        <v>234</v>
      </c>
      <c r="I3351">
        <v>28.25</v>
      </c>
      <c r="J3351">
        <v>28.137823999999998</v>
      </c>
      <c r="K3351">
        <v>-0.21201400000000001</v>
      </c>
      <c r="L3351">
        <v>9.9003999999999995E-2</v>
      </c>
      <c r="M3351" t="b">
        <v>1</v>
      </c>
      <c r="N3351">
        <v>1</v>
      </c>
    </row>
    <row r="3352" spans="1:14">
      <c r="A3352" s="28">
        <v>43819.708333333336</v>
      </c>
      <c r="B3352" s="28">
        <v>43819.5</v>
      </c>
      <c r="C3352">
        <v>34964545</v>
      </c>
      <c r="D3352" t="s">
        <v>233</v>
      </c>
      <c r="G3352" t="s">
        <v>234</v>
      </c>
      <c r="I3352">
        <v>21.43</v>
      </c>
      <c r="J3352">
        <v>21.436285000000002</v>
      </c>
      <c r="K3352">
        <v>-8.2924999999999999E-2</v>
      </c>
      <c r="L3352">
        <v>9.0042999999999998E-2</v>
      </c>
      <c r="M3352" t="b">
        <v>1</v>
      </c>
      <c r="N3352">
        <v>1</v>
      </c>
    </row>
    <row r="3353" spans="1:14">
      <c r="A3353" s="28">
        <v>43819.75</v>
      </c>
      <c r="B3353" s="28">
        <v>43819.541666666664</v>
      </c>
      <c r="C3353">
        <v>34964545</v>
      </c>
      <c r="D3353" t="s">
        <v>233</v>
      </c>
      <c r="G3353" t="s">
        <v>234</v>
      </c>
      <c r="I3353">
        <v>24.9</v>
      </c>
      <c r="J3353">
        <v>26.122218</v>
      </c>
      <c r="K3353">
        <v>1.152293</v>
      </c>
      <c r="L3353">
        <v>7.2425000000000003E-2</v>
      </c>
      <c r="M3353" t="b">
        <v>1</v>
      </c>
      <c r="N3353">
        <v>1</v>
      </c>
    </row>
    <row r="3354" spans="1:14">
      <c r="A3354" s="28">
        <v>43819.791666666664</v>
      </c>
      <c r="B3354" s="28">
        <v>43819.583333333336</v>
      </c>
      <c r="C3354">
        <v>34964545</v>
      </c>
      <c r="D3354" t="s">
        <v>233</v>
      </c>
      <c r="G3354" t="s">
        <v>234</v>
      </c>
      <c r="I3354">
        <v>20.55</v>
      </c>
      <c r="J3354">
        <v>20.323466</v>
      </c>
      <c r="K3354">
        <v>-0.27883999999999998</v>
      </c>
      <c r="L3354">
        <v>4.8972000000000002E-2</v>
      </c>
      <c r="M3354" t="b">
        <v>1</v>
      </c>
      <c r="N3354">
        <v>1</v>
      </c>
    </row>
    <row r="3355" spans="1:14">
      <c r="A3355" s="28">
        <v>43819.833333333336</v>
      </c>
      <c r="B3355" s="28">
        <v>43819.625</v>
      </c>
      <c r="C3355">
        <v>34964545</v>
      </c>
      <c r="D3355" t="s">
        <v>233</v>
      </c>
      <c r="G3355" t="s">
        <v>234</v>
      </c>
      <c r="I3355">
        <v>22.58</v>
      </c>
      <c r="J3355">
        <v>22.538951999999998</v>
      </c>
      <c r="K3355">
        <v>-0.15045500000000001</v>
      </c>
      <c r="L3355">
        <v>0.108575</v>
      </c>
      <c r="M3355" t="b">
        <v>1</v>
      </c>
      <c r="N3355">
        <v>1</v>
      </c>
    </row>
    <row r="3356" spans="1:14">
      <c r="A3356" s="28">
        <v>43819.875</v>
      </c>
      <c r="B3356" s="28">
        <v>43819.666666666664</v>
      </c>
      <c r="C3356">
        <v>34964545</v>
      </c>
      <c r="D3356" t="s">
        <v>233</v>
      </c>
      <c r="G3356" t="s">
        <v>234</v>
      </c>
      <c r="I3356">
        <v>24.05</v>
      </c>
      <c r="J3356">
        <v>23.729928000000001</v>
      </c>
      <c r="K3356">
        <v>-0.60816400000000004</v>
      </c>
      <c r="L3356">
        <v>0.28642499999999999</v>
      </c>
      <c r="M3356" t="b">
        <v>1</v>
      </c>
      <c r="N3356">
        <v>1</v>
      </c>
    </row>
    <row r="3357" spans="1:14">
      <c r="A3357" s="28">
        <v>43819.916666666664</v>
      </c>
      <c r="B3357" s="28">
        <v>43819.708333333336</v>
      </c>
      <c r="C3357">
        <v>34964545</v>
      </c>
      <c r="D3357" t="s">
        <v>233</v>
      </c>
      <c r="G3357" t="s">
        <v>234</v>
      </c>
      <c r="I3357">
        <v>30.29</v>
      </c>
      <c r="J3357">
        <v>29.136441999999999</v>
      </c>
      <c r="K3357">
        <v>-1.6779500000000001</v>
      </c>
      <c r="L3357">
        <v>0.529393</v>
      </c>
      <c r="M3357" t="b">
        <v>1</v>
      </c>
      <c r="N3357">
        <v>1</v>
      </c>
    </row>
    <row r="3358" spans="1:14">
      <c r="A3358" s="28">
        <v>43819.958333333336</v>
      </c>
      <c r="B3358" s="28">
        <v>43819.75</v>
      </c>
      <c r="C3358">
        <v>34964545</v>
      </c>
      <c r="D3358" t="s">
        <v>233</v>
      </c>
      <c r="G3358" t="s">
        <v>234</v>
      </c>
      <c r="I3358">
        <v>24.66</v>
      </c>
      <c r="J3358">
        <v>24.847318999999999</v>
      </c>
      <c r="K3358">
        <v>-0.35529500000000003</v>
      </c>
      <c r="L3358">
        <v>0.54011399999999998</v>
      </c>
      <c r="M3358" t="b">
        <v>1</v>
      </c>
      <c r="N3358">
        <v>1</v>
      </c>
    </row>
    <row r="3359" spans="1:14">
      <c r="A3359" s="28">
        <v>43820</v>
      </c>
      <c r="B3359" s="28">
        <v>43819.791666666664</v>
      </c>
      <c r="C3359">
        <v>34964545</v>
      </c>
      <c r="D3359" t="s">
        <v>233</v>
      </c>
      <c r="G3359" t="s">
        <v>234</v>
      </c>
      <c r="I3359">
        <v>31.56</v>
      </c>
      <c r="J3359">
        <v>32.860160999999998</v>
      </c>
      <c r="K3359">
        <v>0.64447399999999999</v>
      </c>
      <c r="L3359">
        <v>0.65402000000000005</v>
      </c>
      <c r="M3359" t="b">
        <v>1</v>
      </c>
      <c r="N3359">
        <v>1</v>
      </c>
    </row>
    <row r="3360" spans="1:14">
      <c r="A3360" s="28">
        <v>43820.041666666664</v>
      </c>
      <c r="B3360" s="28">
        <v>43819.833333333336</v>
      </c>
      <c r="C3360">
        <v>34964545</v>
      </c>
      <c r="D3360" t="s">
        <v>233</v>
      </c>
      <c r="G3360" t="s">
        <v>234</v>
      </c>
      <c r="I3360">
        <v>24.97</v>
      </c>
      <c r="J3360">
        <v>25.563116000000001</v>
      </c>
      <c r="K3360">
        <v>4.5483999999999997E-2</v>
      </c>
      <c r="L3360">
        <v>0.54346499999999998</v>
      </c>
      <c r="M3360" t="b">
        <v>1</v>
      </c>
      <c r="N3360">
        <v>1</v>
      </c>
    </row>
    <row r="3361" spans="1:14">
      <c r="A3361" s="28">
        <v>43820.083333333336</v>
      </c>
      <c r="B3361" s="28">
        <v>43819.875</v>
      </c>
      <c r="C3361">
        <v>34964545</v>
      </c>
      <c r="D3361" t="s">
        <v>233</v>
      </c>
      <c r="G3361" t="s">
        <v>234</v>
      </c>
      <c r="I3361">
        <v>23.42</v>
      </c>
      <c r="J3361">
        <v>23.844083000000001</v>
      </c>
      <c r="K3361">
        <v>-6.1584E-2</v>
      </c>
      <c r="L3361">
        <v>0.48816700000000002</v>
      </c>
      <c r="M3361" t="b">
        <v>1</v>
      </c>
      <c r="N3361">
        <v>1</v>
      </c>
    </row>
    <row r="3362" spans="1:14">
      <c r="A3362" s="28">
        <v>43820.125</v>
      </c>
      <c r="B3362" s="28">
        <v>43819.916666666664</v>
      </c>
      <c r="C3362">
        <v>34964545</v>
      </c>
      <c r="D3362" t="s">
        <v>233</v>
      </c>
      <c r="G3362" t="s">
        <v>234</v>
      </c>
      <c r="I3362">
        <v>23.29</v>
      </c>
      <c r="J3362">
        <v>23.782554000000001</v>
      </c>
      <c r="K3362">
        <v>-4.5220000000000003E-2</v>
      </c>
      <c r="L3362">
        <v>0.53444100000000005</v>
      </c>
      <c r="M3362" t="b">
        <v>1</v>
      </c>
      <c r="N3362">
        <v>1</v>
      </c>
    </row>
    <row r="3363" spans="1:14">
      <c r="A3363" s="28">
        <v>43820.166666666664</v>
      </c>
      <c r="B3363" s="28">
        <v>43819.958333333336</v>
      </c>
      <c r="C3363">
        <v>34964545</v>
      </c>
      <c r="D3363" t="s">
        <v>233</v>
      </c>
      <c r="G3363" t="s">
        <v>234</v>
      </c>
      <c r="I3363">
        <v>22.15</v>
      </c>
      <c r="J3363">
        <v>22.584700999999999</v>
      </c>
      <c r="K3363">
        <v>-1.7191999999999999E-2</v>
      </c>
      <c r="L3363">
        <v>0.45272600000000002</v>
      </c>
      <c r="M3363" t="b">
        <v>1</v>
      </c>
      <c r="N3363">
        <v>1</v>
      </c>
    </row>
    <row r="3364" spans="1:14">
      <c r="A3364" s="28">
        <v>43820.208333333336</v>
      </c>
      <c r="B3364" s="28">
        <v>43820</v>
      </c>
      <c r="C3364">
        <v>34964545</v>
      </c>
      <c r="D3364" t="s">
        <v>233</v>
      </c>
      <c r="G3364" t="s">
        <v>234</v>
      </c>
      <c r="I3364">
        <v>22.96</v>
      </c>
      <c r="J3364">
        <v>24.943162999999998</v>
      </c>
      <c r="K3364">
        <v>1.4643060000000001</v>
      </c>
      <c r="L3364">
        <v>0.51468999999999998</v>
      </c>
      <c r="M3364" t="b">
        <v>1</v>
      </c>
      <c r="N3364">
        <v>1</v>
      </c>
    </row>
    <row r="3365" spans="1:14">
      <c r="A3365" s="28">
        <v>43820.25</v>
      </c>
      <c r="B3365" s="28">
        <v>43820.041666666664</v>
      </c>
      <c r="C3365">
        <v>34964545</v>
      </c>
      <c r="D3365" t="s">
        <v>233</v>
      </c>
      <c r="G3365" t="s">
        <v>234</v>
      </c>
      <c r="I3365">
        <v>21.85</v>
      </c>
      <c r="J3365">
        <v>24.181535</v>
      </c>
      <c r="K3365">
        <v>1.778883</v>
      </c>
      <c r="L3365">
        <v>0.55015199999999997</v>
      </c>
      <c r="M3365" t="b">
        <v>1</v>
      </c>
      <c r="N3365">
        <v>1</v>
      </c>
    </row>
    <row r="3366" spans="1:14">
      <c r="A3366" s="28">
        <v>43820.291666666664</v>
      </c>
      <c r="B3366" s="28">
        <v>43820.083333333336</v>
      </c>
      <c r="C3366">
        <v>34964545</v>
      </c>
      <c r="D3366" t="s">
        <v>233</v>
      </c>
      <c r="G3366" t="s">
        <v>234</v>
      </c>
      <c r="I3366">
        <v>25.62</v>
      </c>
      <c r="J3366">
        <v>28.628243999999999</v>
      </c>
      <c r="K3366">
        <v>2.3176649999999999</v>
      </c>
      <c r="L3366">
        <v>0.68724499999999999</v>
      </c>
      <c r="M3366" t="b">
        <v>1</v>
      </c>
      <c r="N3366">
        <v>1</v>
      </c>
    </row>
    <row r="3367" spans="1:14">
      <c r="A3367" s="28">
        <v>43820.333333333336</v>
      </c>
      <c r="B3367" s="28">
        <v>43820.125</v>
      </c>
      <c r="C3367">
        <v>34964545</v>
      </c>
      <c r="D3367" t="s">
        <v>233</v>
      </c>
      <c r="G3367" t="s">
        <v>234</v>
      </c>
      <c r="I3367">
        <v>23.86</v>
      </c>
      <c r="J3367">
        <v>25.994947</v>
      </c>
      <c r="K3367">
        <v>1.4652160000000001</v>
      </c>
      <c r="L3367">
        <v>0.67139800000000005</v>
      </c>
      <c r="M3367" t="b">
        <v>1</v>
      </c>
      <c r="N3367">
        <v>1</v>
      </c>
    </row>
    <row r="3368" spans="1:14">
      <c r="A3368" s="28">
        <v>43820.375</v>
      </c>
      <c r="B3368" s="28">
        <v>43820.166666666664</v>
      </c>
      <c r="C3368">
        <v>34964545</v>
      </c>
      <c r="D3368" t="s">
        <v>233</v>
      </c>
      <c r="G3368" t="s">
        <v>234</v>
      </c>
      <c r="I3368">
        <v>23.34</v>
      </c>
      <c r="J3368">
        <v>24.877662999999998</v>
      </c>
      <c r="K3368">
        <v>0.90025299999999997</v>
      </c>
      <c r="L3368">
        <v>0.63574299999999995</v>
      </c>
      <c r="M3368" t="b">
        <v>1</v>
      </c>
      <c r="N3368">
        <v>1</v>
      </c>
    </row>
    <row r="3369" spans="1:14">
      <c r="A3369" s="28">
        <v>43820.416666666664</v>
      </c>
      <c r="B3369" s="28">
        <v>43820.208333333336</v>
      </c>
      <c r="C3369">
        <v>34964545</v>
      </c>
      <c r="D3369" t="s">
        <v>233</v>
      </c>
      <c r="G3369" t="s">
        <v>234</v>
      </c>
      <c r="I3369">
        <v>23.42</v>
      </c>
      <c r="J3369">
        <v>24.413212000000001</v>
      </c>
      <c r="K3369">
        <v>0.41997600000000002</v>
      </c>
      <c r="L3369">
        <v>0.577403</v>
      </c>
      <c r="M3369" t="b">
        <v>1</v>
      </c>
      <c r="N3369">
        <v>1</v>
      </c>
    </row>
    <row r="3370" spans="1:14">
      <c r="A3370" s="28">
        <v>43820.458333333336</v>
      </c>
      <c r="B3370" s="28">
        <v>43820.25</v>
      </c>
      <c r="C3370">
        <v>34964545</v>
      </c>
      <c r="D3370" t="s">
        <v>233</v>
      </c>
      <c r="G3370" t="s">
        <v>234</v>
      </c>
      <c r="I3370">
        <v>22.43</v>
      </c>
      <c r="J3370">
        <v>23.912725999999999</v>
      </c>
      <c r="K3370">
        <v>0.93356399999999995</v>
      </c>
      <c r="L3370">
        <v>0.54999600000000004</v>
      </c>
      <c r="M3370" t="b">
        <v>1</v>
      </c>
      <c r="N3370">
        <v>1</v>
      </c>
    </row>
    <row r="3371" spans="1:14">
      <c r="A3371" s="28">
        <v>43820.5</v>
      </c>
      <c r="B3371" s="28">
        <v>43820.291666666664</v>
      </c>
      <c r="C3371">
        <v>34964545</v>
      </c>
      <c r="D3371" t="s">
        <v>233</v>
      </c>
      <c r="G3371" t="s">
        <v>234</v>
      </c>
      <c r="I3371">
        <v>28.68</v>
      </c>
      <c r="J3371">
        <v>34.243839999999999</v>
      </c>
      <c r="K3371">
        <v>4.7852370000000004</v>
      </c>
      <c r="L3371">
        <v>0.77776999999999996</v>
      </c>
      <c r="M3371" t="b">
        <v>1</v>
      </c>
      <c r="N3371">
        <v>1</v>
      </c>
    </row>
    <row r="3372" spans="1:14">
      <c r="A3372" s="28">
        <v>43820.541666666664</v>
      </c>
      <c r="B3372" s="28">
        <v>43820.333333333336</v>
      </c>
      <c r="C3372">
        <v>34964545</v>
      </c>
      <c r="D3372" t="s">
        <v>233</v>
      </c>
      <c r="G3372" t="s">
        <v>234</v>
      </c>
      <c r="I3372">
        <v>37.26</v>
      </c>
      <c r="J3372">
        <v>46.511524000000001</v>
      </c>
      <c r="K3372">
        <v>8.3448250000000002</v>
      </c>
      <c r="L3372">
        <v>0.91086599999999995</v>
      </c>
      <c r="M3372" t="b">
        <v>1</v>
      </c>
      <c r="N3372">
        <v>1</v>
      </c>
    </row>
    <row r="3373" spans="1:14">
      <c r="A3373" s="28">
        <v>43820.583333333336</v>
      </c>
      <c r="B3373" s="28">
        <v>43820.375</v>
      </c>
      <c r="C3373">
        <v>34964545</v>
      </c>
      <c r="D3373" t="s">
        <v>233</v>
      </c>
      <c r="G3373" t="s">
        <v>234</v>
      </c>
      <c r="I3373">
        <v>40.35</v>
      </c>
      <c r="J3373">
        <v>52.450904999999999</v>
      </c>
      <c r="K3373">
        <v>10.96486</v>
      </c>
      <c r="L3373">
        <v>1.1368780000000001</v>
      </c>
      <c r="M3373" t="b">
        <v>1</v>
      </c>
      <c r="N3373">
        <v>1</v>
      </c>
    </row>
    <row r="3374" spans="1:14">
      <c r="A3374" s="28">
        <v>43820.625</v>
      </c>
      <c r="B3374" s="28">
        <v>43820.416666666664</v>
      </c>
      <c r="C3374">
        <v>34964545</v>
      </c>
      <c r="D3374" t="s">
        <v>233</v>
      </c>
      <c r="G3374" t="s">
        <v>234</v>
      </c>
      <c r="I3374">
        <v>62.51</v>
      </c>
      <c r="J3374">
        <v>84.456945000000005</v>
      </c>
      <c r="K3374">
        <v>20.165348000000002</v>
      </c>
      <c r="L3374">
        <v>1.7782629999999999</v>
      </c>
      <c r="M3374" t="b">
        <v>1</v>
      </c>
      <c r="N3374">
        <v>1</v>
      </c>
    </row>
    <row r="3375" spans="1:14">
      <c r="A3375" s="28">
        <v>43820.666666666664</v>
      </c>
      <c r="B3375" s="28">
        <v>43820.458333333336</v>
      </c>
      <c r="C3375">
        <v>34964545</v>
      </c>
      <c r="D3375" t="s">
        <v>233</v>
      </c>
      <c r="G3375" t="s">
        <v>234</v>
      </c>
      <c r="I3375">
        <v>23.84</v>
      </c>
      <c r="J3375">
        <v>24.697801999999999</v>
      </c>
      <c r="K3375">
        <v>0.33453100000000002</v>
      </c>
      <c r="L3375">
        <v>0.52660499999999999</v>
      </c>
      <c r="M3375" t="b">
        <v>1</v>
      </c>
      <c r="N3375">
        <v>1</v>
      </c>
    </row>
    <row r="3376" spans="1:14">
      <c r="A3376" s="28">
        <v>43820.708333333336</v>
      </c>
      <c r="B3376" s="28">
        <v>43820.5</v>
      </c>
      <c r="C3376">
        <v>34964545</v>
      </c>
      <c r="D3376" t="s">
        <v>233</v>
      </c>
      <c r="G3376" t="s">
        <v>234</v>
      </c>
      <c r="I3376">
        <v>22.44</v>
      </c>
      <c r="J3376">
        <v>22.032485999999999</v>
      </c>
      <c r="K3376">
        <v>-0.885042</v>
      </c>
      <c r="L3376">
        <v>0.48086099999999998</v>
      </c>
      <c r="M3376" t="b">
        <v>1</v>
      </c>
      <c r="N3376">
        <v>1</v>
      </c>
    </row>
    <row r="3377" spans="1:14">
      <c r="A3377" s="28">
        <v>43820.75</v>
      </c>
      <c r="B3377" s="28">
        <v>43820.541666666664</v>
      </c>
      <c r="C3377">
        <v>34964545</v>
      </c>
      <c r="D3377" t="s">
        <v>233</v>
      </c>
      <c r="G3377" t="s">
        <v>234</v>
      </c>
      <c r="I3377">
        <v>22.27</v>
      </c>
      <c r="J3377">
        <v>22.910105000000001</v>
      </c>
      <c r="K3377">
        <v>0.16911000000000001</v>
      </c>
      <c r="L3377">
        <v>0.472661</v>
      </c>
      <c r="M3377" t="b">
        <v>1</v>
      </c>
      <c r="N3377">
        <v>1</v>
      </c>
    </row>
    <row r="3378" spans="1:14">
      <c r="A3378" s="28">
        <v>43820.791666666664</v>
      </c>
      <c r="B3378" s="28">
        <v>43820.583333333336</v>
      </c>
      <c r="C3378">
        <v>34964545</v>
      </c>
      <c r="D3378" t="s">
        <v>233</v>
      </c>
      <c r="G3378" t="s">
        <v>234</v>
      </c>
      <c r="I3378">
        <v>20.170000000000002</v>
      </c>
      <c r="J3378">
        <v>20.445107</v>
      </c>
      <c r="K3378">
        <v>-8.4517999999999996E-2</v>
      </c>
      <c r="L3378">
        <v>0.36462499999999998</v>
      </c>
      <c r="M3378" t="b">
        <v>1</v>
      </c>
      <c r="N3378">
        <v>1</v>
      </c>
    </row>
    <row r="3379" spans="1:14">
      <c r="A3379" s="28">
        <v>43820.833333333336</v>
      </c>
      <c r="B3379" s="28">
        <v>43820.625</v>
      </c>
      <c r="C3379">
        <v>34964545</v>
      </c>
      <c r="D3379" t="s">
        <v>233</v>
      </c>
      <c r="G3379" t="s">
        <v>234</v>
      </c>
      <c r="I3379">
        <v>21.68</v>
      </c>
      <c r="J3379">
        <v>22.015516000000002</v>
      </c>
      <c r="K3379">
        <v>-8.8776999999999995E-2</v>
      </c>
      <c r="L3379">
        <v>0.420126</v>
      </c>
      <c r="M3379" t="b">
        <v>1</v>
      </c>
      <c r="N3379">
        <v>1</v>
      </c>
    </row>
    <row r="3380" spans="1:14">
      <c r="A3380" s="28">
        <v>43820.875</v>
      </c>
      <c r="B3380" s="28">
        <v>43820.666666666664</v>
      </c>
      <c r="C3380">
        <v>34964545</v>
      </c>
      <c r="D3380" t="s">
        <v>233</v>
      </c>
      <c r="G3380" t="s">
        <v>234</v>
      </c>
      <c r="I3380">
        <v>22.34</v>
      </c>
      <c r="J3380">
        <v>22.630279000000002</v>
      </c>
      <c r="K3380">
        <v>-0.126306</v>
      </c>
      <c r="L3380">
        <v>0.42158499999999999</v>
      </c>
      <c r="M3380" t="b">
        <v>1</v>
      </c>
      <c r="N3380">
        <v>1</v>
      </c>
    </row>
    <row r="3381" spans="1:14">
      <c r="A3381" s="28">
        <v>43820.916666666664</v>
      </c>
      <c r="B3381" s="28">
        <v>43820.708333333336</v>
      </c>
      <c r="C3381">
        <v>34964545</v>
      </c>
      <c r="D3381" t="s">
        <v>233</v>
      </c>
      <c r="G3381" t="s">
        <v>234</v>
      </c>
      <c r="I3381">
        <v>25.3</v>
      </c>
      <c r="J3381">
        <v>25.403472000000001</v>
      </c>
      <c r="K3381">
        <v>-0.23421</v>
      </c>
      <c r="L3381">
        <v>0.33851599999999998</v>
      </c>
      <c r="M3381" t="b">
        <v>1</v>
      </c>
      <c r="N3381">
        <v>1</v>
      </c>
    </row>
    <row r="3382" spans="1:14">
      <c r="A3382" s="28">
        <v>43820.958333333336</v>
      </c>
      <c r="B3382" s="28">
        <v>43820.75</v>
      </c>
      <c r="C3382">
        <v>34964545</v>
      </c>
      <c r="D3382" t="s">
        <v>233</v>
      </c>
      <c r="G3382" t="s">
        <v>234</v>
      </c>
      <c r="I3382">
        <v>23.81</v>
      </c>
      <c r="J3382">
        <v>24.423611999999999</v>
      </c>
      <c r="K3382">
        <v>0.28263700000000003</v>
      </c>
      <c r="L3382">
        <v>0.33180700000000002</v>
      </c>
      <c r="M3382" t="b">
        <v>1</v>
      </c>
      <c r="N3382">
        <v>1</v>
      </c>
    </row>
    <row r="3383" spans="1:14">
      <c r="A3383" s="28">
        <v>43821</v>
      </c>
      <c r="B3383" s="28">
        <v>43820.791666666664</v>
      </c>
      <c r="C3383">
        <v>34964545</v>
      </c>
      <c r="D3383" t="s">
        <v>233</v>
      </c>
      <c r="G3383" t="s">
        <v>234</v>
      </c>
      <c r="I3383">
        <v>26.13</v>
      </c>
      <c r="J3383">
        <v>28.595009999999998</v>
      </c>
      <c r="K3383">
        <v>1.989285</v>
      </c>
      <c r="L3383">
        <v>0.47905900000000001</v>
      </c>
      <c r="M3383" t="b">
        <v>1</v>
      </c>
      <c r="N3383">
        <v>1</v>
      </c>
    </row>
    <row r="3384" spans="1:14">
      <c r="A3384" s="28">
        <v>43821.041666666664</v>
      </c>
      <c r="B3384" s="28">
        <v>43820.833333333336</v>
      </c>
      <c r="C3384">
        <v>34964545</v>
      </c>
      <c r="D3384" t="s">
        <v>233</v>
      </c>
      <c r="G3384" t="s">
        <v>234</v>
      </c>
      <c r="I3384">
        <v>46.17</v>
      </c>
      <c r="J3384">
        <v>51.338831999999996</v>
      </c>
      <c r="K3384">
        <v>4.0755879999999998</v>
      </c>
      <c r="L3384">
        <v>1.0974109999999999</v>
      </c>
      <c r="M3384" t="b">
        <v>1</v>
      </c>
      <c r="N3384">
        <v>1</v>
      </c>
    </row>
    <row r="3385" spans="1:14">
      <c r="A3385" s="28">
        <v>43821.083333333336</v>
      </c>
      <c r="B3385" s="28">
        <v>43820.875</v>
      </c>
      <c r="C3385">
        <v>34964545</v>
      </c>
      <c r="D3385" t="s">
        <v>233</v>
      </c>
      <c r="G3385" t="s">
        <v>234</v>
      </c>
      <c r="I3385">
        <v>23.97</v>
      </c>
      <c r="J3385">
        <v>26.724294</v>
      </c>
      <c r="K3385">
        <v>2.0826410000000002</v>
      </c>
      <c r="L3385">
        <v>0.66832000000000003</v>
      </c>
      <c r="M3385" t="b">
        <v>1</v>
      </c>
      <c r="N3385">
        <v>1</v>
      </c>
    </row>
    <row r="3386" spans="1:14">
      <c r="A3386" s="28">
        <v>43821.125</v>
      </c>
      <c r="B3386" s="28">
        <v>43820.916666666664</v>
      </c>
      <c r="C3386">
        <v>34964545</v>
      </c>
      <c r="D3386" t="s">
        <v>233</v>
      </c>
      <c r="G3386" t="s">
        <v>234</v>
      </c>
      <c r="I3386">
        <v>24.63</v>
      </c>
      <c r="J3386">
        <v>27.335398000000001</v>
      </c>
      <c r="K3386">
        <v>1.9771240000000001</v>
      </c>
      <c r="L3386">
        <v>0.73327299999999995</v>
      </c>
      <c r="M3386" t="b">
        <v>1</v>
      </c>
      <c r="N3386">
        <v>1</v>
      </c>
    </row>
    <row r="3387" spans="1:14">
      <c r="A3387" s="28">
        <v>43821.166666666664</v>
      </c>
      <c r="B3387" s="28">
        <v>43820.958333333336</v>
      </c>
      <c r="C3387">
        <v>34964545</v>
      </c>
      <c r="D3387" t="s">
        <v>233</v>
      </c>
      <c r="G3387" t="s">
        <v>234</v>
      </c>
      <c r="I3387">
        <v>21.63</v>
      </c>
      <c r="J3387">
        <v>23.556542</v>
      </c>
      <c r="K3387">
        <v>1.2282189999999999</v>
      </c>
      <c r="L3387">
        <v>0.70082299999999997</v>
      </c>
      <c r="M3387" t="b">
        <v>1</v>
      </c>
      <c r="N3387">
        <v>1</v>
      </c>
    </row>
    <row r="3388" spans="1:14">
      <c r="A3388" s="28">
        <v>43821.208333333336</v>
      </c>
      <c r="B3388" s="28">
        <v>43821</v>
      </c>
      <c r="C3388">
        <v>34964545</v>
      </c>
      <c r="D3388" t="s">
        <v>233</v>
      </c>
      <c r="G3388" t="s">
        <v>234</v>
      </c>
      <c r="I3388">
        <v>22.76</v>
      </c>
      <c r="J3388">
        <v>24.318649000000001</v>
      </c>
      <c r="K3388">
        <v>0.89212499999999995</v>
      </c>
      <c r="L3388">
        <v>0.67152400000000001</v>
      </c>
      <c r="M3388" t="b">
        <v>1</v>
      </c>
      <c r="N3388">
        <v>1</v>
      </c>
    </row>
    <row r="3389" spans="1:14">
      <c r="A3389" s="28">
        <v>43821.25</v>
      </c>
      <c r="B3389" s="28">
        <v>43821.041666666664</v>
      </c>
      <c r="C3389">
        <v>34964545</v>
      </c>
      <c r="D3389" t="s">
        <v>233</v>
      </c>
      <c r="G3389" t="s">
        <v>234</v>
      </c>
      <c r="I3389">
        <v>20.87</v>
      </c>
      <c r="J3389">
        <v>22.827898000000001</v>
      </c>
      <c r="K3389">
        <v>1.3267119999999999</v>
      </c>
      <c r="L3389">
        <v>0.63035300000000005</v>
      </c>
      <c r="M3389" t="b">
        <v>1</v>
      </c>
      <c r="N3389">
        <v>1</v>
      </c>
    </row>
    <row r="3390" spans="1:14">
      <c r="A3390" s="28">
        <v>43821.291666666664</v>
      </c>
      <c r="B3390" s="28">
        <v>43821.083333333336</v>
      </c>
      <c r="C3390">
        <v>34964545</v>
      </c>
      <c r="D3390" t="s">
        <v>233</v>
      </c>
      <c r="G3390" t="s">
        <v>234</v>
      </c>
      <c r="I3390">
        <v>20.99</v>
      </c>
      <c r="J3390">
        <v>23.847649000000001</v>
      </c>
      <c r="K3390">
        <v>2.21801</v>
      </c>
      <c r="L3390">
        <v>0.64213900000000002</v>
      </c>
      <c r="M3390" t="b">
        <v>1</v>
      </c>
      <c r="N3390">
        <v>1</v>
      </c>
    </row>
    <row r="3391" spans="1:14">
      <c r="A3391" s="28">
        <v>43821.333333333336</v>
      </c>
      <c r="B3391" s="28">
        <v>43821.125</v>
      </c>
      <c r="C3391">
        <v>34964545</v>
      </c>
      <c r="D3391" t="s">
        <v>233</v>
      </c>
      <c r="G3391" t="s">
        <v>234</v>
      </c>
      <c r="I3391">
        <v>20.46</v>
      </c>
      <c r="J3391">
        <v>23.247250999999999</v>
      </c>
      <c r="K3391">
        <v>2.170264</v>
      </c>
      <c r="L3391">
        <v>0.61531999999999998</v>
      </c>
      <c r="M3391" t="b">
        <v>1</v>
      </c>
      <c r="N3391">
        <v>1</v>
      </c>
    </row>
    <row r="3392" spans="1:14">
      <c r="A3392" s="28">
        <v>43821.375</v>
      </c>
      <c r="B3392" s="28">
        <v>43821.166666666664</v>
      </c>
      <c r="C3392">
        <v>34964545</v>
      </c>
      <c r="D3392" t="s">
        <v>233</v>
      </c>
      <c r="G3392" t="s">
        <v>234</v>
      </c>
      <c r="I3392">
        <v>24.36</v>
      </c>
      <c r="J3392">
        <v>26.868884999999999</v>
      </c>
      <c r="K3392">
        <v>1.72193</v>
      </c>
      <c r="L3392">
        <v>0.78278899999999996</v>
      </c>
      <c r="M3392" t="b">
        <v>1</v>
      </c>
      <c r="N3392">
        <v>1</v>
      </c>
    </row>
    <row r="3393" spans="1:14">
      <c r="A3393" s="28">
        <v>43821.416666666664</v>
      </c>
      <c r="B3393" s="28">
        <v>43821.208333333336</v>
      </c>
      <c r="C3393">
        <v>34964545</v>
      </c>
      <c r="D3393" t="s">
        <v>233</v>
      </c>
      <c r="G3393" t="s">
        <v>234</v>
      </c>
      <c r="I3393">
        <v>21</v>
      </c>
      <c r="J3393">
        <v>23.360413000000001</v>
      </c>
      <c r="K3393">
        <v>1.713786</v>
      </c>
      <c r="L3393">
        <v>0.64746000000000004</v>
      </c>
      <c r="M3393" t="b">
        <v>1</v>
      </c>
      <c r="N3393">
        <v>1</v>
      </c>
    </row>
    <row r="3394" spans="1:14">
      <c r="A3394" s="28">
        <v>43821.458333333336</v>
      </c>
      <c r="B3394" s="28">
        <v>43821.25</v>
      </c>
      <c r="C3394">
        <v>34964545</v>
      </c>
      <c r="D3394" t="s">
        <v>233</v>
      </c>
      <c r="G3394" t="s">
        <v>234</v>
      </c>
      <c r="I3394">
        <v>23.11</v>
      </c>
      <c r="J3394">
        <v>26.144127999999998</v>
      </c>
      <c r="K3394">
        <v>2.3515730000000001</v>
      </c>
      <c r="L3394">
        <v>0.68172200000000005</v>
      </c>
      <c r="M3394" t="b">
        <v>1</v>
      </c>
      <c r="N3394">
        <v>1</v>
      </c>
    </row>
    <row r="3395" spans="1:14">
      <c r="A3395" s="28">
        <v>43821.5</v>
      </c>
      <c r="B3395" s="28">
        <v>43821.291666666664</v>
      </c>
      <c r="C3395">
        <v>34964545</v>
      </c>
      <c r="D3395" t="s">
        <v>233</v>
      </c>
      <c r="G3395" t="s">
        <v>234</v>
      </c>
      <c r="I3395">
        <v>27.55</v>
      </c>
      <c r="J3395">
        <v>29.939677</v>
      </c>
      <c r="K3395">
        <v>1.494626</v>
      </c>
      <c r="L3395">
        <v>0.89588500000000004</v>
      </c>
      <c r="M3395" t="b">
        <v>1</v>
      </c>
      <c r="N3395">
        <v>1</v>
      </c>
    </row>
    <row r="3396" spans="1:14">
      <c r="A3396" s="28">
        <v>43821.541666666664</v>
      </c>
      <c r="B3396" s="28">
        <v>43821.333333333336</v>
      </c>
      <c r="C3396">
        <v>34964545</v>
      </c>
      <c r="D3396" t="s">
        <v>233</v>
      </c>
      <c r="G3396" t="s">
        <v>234</v>
      </c>
      <c r="I3396">
        <v>26.06</v>
      </c>
      <c r="J3396">
        <v>27.801855</v>
      </c>
      <c r="K3396">
        <v>0.87632600000000005</v>
      </c>
      <c r="L3396">
        <v>0.86136199999999996</v>
      </c>
      <c r="M3396" t="b">
        <v>1</v>
      </c>
      <c r="N3396">
        <v>1</v>
      </c>
    </row>
    <row r="3397" spans="1:14">
      <c r="A3397" s="28">
        <v>43821.583333333336</v>
      </c>
      <c r="B3397" s="28">
        <v>43821.375</v>
      </c>
      <c r="C3397">
        <v>34964545</v>
      </c>
      <c r="D3397" t="s">
        <v>233</v>
      </c>
      <c r="G3397" t="s">
        <v>234</v>
      </c>
      <c r="I3397">
        <v>21.92</v>
      </c>
      <c r="J3397">
        <v>22.727017</v>
      </c>
      <c r="K3397">
        <v>0.192469</v>
      </c>
      <c r="L3397">
        <v>0.61954900000000002</v>
      </c>
      <c r="M3397" t="b">
        <v>1</v>
      </c>
      <c r="N3397">
        <v>1</v>
      </c>
    </row>
    <row r="3398" spans="1:14">
      <c r="A3398" s="28">
        <v>43821.625</v>
      </c>
      <c r="B3398" s="28">
        <v>43821.416666666664</v>
      </c>
      <c r="C3398">
        <v>34964545</v>
      </c>
      <c r="D3398" t="s">
        <v>233</v>
      </c>
      <c r="G3398" t="s">
        <v>234</v>
      </c>
      <c r="I3398">
        <v>19.96</v>
      </c>
      <c r="J3398">
        <v>20.510110000000001</v>
      </c>
      <c r="K3398">
        <v>0.101893</v>
      </c>
      <c r="L3398">
        <v>0.45238400000000001</v>
      </c>
      <c r="M3398" t="b">
        <v>1</v>
      </c>
      <c r="N3398">
        <v>1</v>
      </c>
    </row>
    <row r="3399" spans="1:14">
      <c r="A3399" s="28">
        <v>43821.666666666664</v>
      </c>
      <c r="B3399" s="28">
        <v>43821.458333333336</v>
      </c>
      <c r="C3399">
        <v>34964545</v>
      </c>
      <c r="D3399" t="s">
        <v>233</v>
      </c>
      <c r="G3399" t="s">
        <v>234</v>
      </c>
      <c r="I3399">
        <v>21.1</v>
      </c>
      <c r="J3399">
        <v>21.506059</v>
      </c>
      <c r="K3399">
        <v>-5.8729999999999997E-2</v>
      </c>
      <c r="L3399">
        <v>0.46895500000000001</v>
      </c>
      <c r="M3399" t="b">
        <v>1</v>
      </c>
      <c r="N3399">
        <v>1</v>
      </c>
    </row>
    <row r="3400" spans="1:14">
      <c r="A3400" s="28">
        <v>43821.708333333336</v>
      </c>
      <c r="B3400" s="28">
        <v>43821.5</v>
      </c>
      <c r="C3400">
        <v>34964545</v>
      </c>
      <c r="D3400" t="s">
        <v>233</v>
      </c>
      <c r="G3400" t="s">
        <v>234</v>
      </c>
      <c r="I3400">
        <v>20.3</v>
      </c>
      <c r="J3400">
        <v>20.734041999999999</v>
      </c>
      <c r="K3400">
        <v>-1.3304E-2</v>
      </c>
      <c r="L3400">
        <v>0.44401299999999999</v>
      </c>
      <c r="M3400" t="b">
        <v>1</v>
      </c>
      <c r="N3400">
        <v>1</v>
      </c>
    </row>
    <row r="3401" spans="1:14">
      <c r="A3401" s="28">
        <v>43821.75</v>
      </c>
      <c r="B3401" s="28">
        <v>43821.541666666664</v>
      </c>
      <c r="C3401">
        <v>34964545</v>
      </c>
      <c r="D3401" t="s">
        <v>233</v>
      </c>
      <c r="G3401" t="s">
        <v>234</v>
      </c>
      <c r="I3401">
        <v>19.55</v>
      </c>
      <c r="J3401">
        <v>19.941369000000002</v>
      </c>
      <c r="K3401">
        <v>-5.0230999999999998E-2</v>
      </c>
      <c r="L3401">
        <v>0.44409999999999999</v>
      </c>
      <c r="M3401" t="b">
        <v>1</v>
      </c>
      <c r="N3401">
        <v>1</v>
      </c>
    </row>
    <row r="3402" spans="1:14">
      <c r="A3402" s="28">
        <v>43821.791666666664</v>
      </c>
      <c r="B3402" s="28">
        <v>43821.583333333336</v>
      </c>
      <c r="C3402">
        <v>34964545</v>
      </c>
      <c r="D3402" t="s">
        <v>233</v>
      </c>
      <c r="G3402" t="s">
        <v>234</v>
      </c>
      <c r="I3402">
        <v>19.43</v>
      </c>
      <c r="J3402">
        <v>19.842341000000001</v>
      </c>
      <c r="K3402">
        <v>-1.9442000000000001E-2</v>
      </c>
      <c r="L3402">
        <v>0.43595</v>
      </c>
      <c r="M3402" t="b">
        <v>1</v>
      </c>
      <c r="N3402">
        <v>1</v>
      </c>
    </row>
    <row r="3403" spans="1:14">
      <c r="A3403" s="28">
        <v>43821.833333333336</v>
      </c>
      <c r="B3403" s="28">
        <v>43821.625</v>
      </c>
      <c r="C3403">
        <v>34964545</v>
      </c>
      <c r="D3403" t="s">
        <v>233</v>
      </c>
      <c r="G3403" t="s">
        <v>234</v>
      </c>
      <c r="I3403">
        <v>18.899999999999999</v>
      </c>
      <c r="J3403">
        <v>19.539822999999998</v>
      </c>
      <c r="K3403">
        <v>0.19710900000000001</v>
      </c>
      <c r="L3403">
        <v>0.44104700000000002</v>
      </c>
      <c r="M3403" t="b">
        <v>1</v>
      </c>
      <c r="N3403">
        <v>1</v>
      </c>
    </row>
    <row r="3404" spans="1:14">
      <c r="A3404" s="28">
        <v>43821.875</v>
      </c>
      <c r="B3404" s="28">
        <v>43821.666666666664</v>
      </c>
      <c r="C3404">
        <v>34964545</v>
      </c>
      <c r="D3404" t="s">
        <v>233</v>
      </c>
      <c r="G3404" t="s">
        <v>234</v>
      </c>
      <c r="I3404">
        <v>20.2</v>
      </c>
      <c r="J3404">
        <v>21.252676000000001</v>
      </c>
      <c r="K3404">
        <v>0.66897300000000004</v>
      </c>
      <c r="L3404">
        <v>0.38286900000000001</v>
      </c>
      <c r="M3404" t="b">
        <v>1</v>
      </c>
      <c r="N3404">
        <v>1</v>
      </c>
    </row>
    <row r="3405" spans="1:14">
      <c r="A3405" s="28">
        <v>43821.916666666664</v>
      </c>
      <c r="B3405" s="28">
        <v>43821.708333333336</v>
      </c>
      <c r="C3405">
        <v>34964545</v>
      </c>
      <c r="D3405" t="s">
        <v>233</v>
      </c>
      <c r="G3405" t="s">
        <v>234</v>
      </c>
      <c r="I3405">
        <v>23.98</v>
      </c>
      <c r="J3405">
        <v>25.747790999999999</v>
      </c>
      <c r="K3405">
        <v>1.32253</v>
      </c>
      <c r="L3405">
        <v>0.44192799999999999</v>
      </c>
      <c r="M3405" t="b">
        <v>1</v>
      </c>
      <c r="N3405">
        <v>1</v>
      </c>
    </row>
    <row r="3406" spans="1:14">
      <c r="A3406" s="28">
        <v>43821.958333333336</v>
      </c>
      <c r="B3406" s="28">
        <v>43821.75</v>
      </c>
      <c r="C3406">
        <v>34964545</v>
      </c>
      <c r="D3406" t="s">
        <v>233</v>
      </c>
      <c r="G3406" t="s">
        <v>234</v>
      </c>
      <c r="I3406">
        <v>20.350000000000001</v>
      </c>
      <c r="J3406">
        <v>21.376791999999998</v>
      </c>
      <c r="K3406">
        <v>0.66665099999999999</v>
      </c>
      <c r="L3406">
        <v>0.35680800000000001</v>
      </c>
      <c r="M3406" t="b">
        <v>1</v>
      </c>
      <c r="N3406">
        <v>1</v>
      </c>
    </row>
    <row r="3407" spans="1:14">
      <c r="A3407" s="28">
        <v>43822</v>
      </c>
      <c r="B3407" s="28">
        <v>43821.791666666664</v>
      </c>
      <c r="C3407">
        <v>34964545</v>
      </c>
      <c r="D3407" t="s">
        <v>233</v>
      </c>
      <c r="G3407" t="s">
        <v>234</v>
      </c>
      <c r="I3407">
        <v>19.53</v>
      </c>
      <c r="J3407">
        <v>20.877216000000001</v>
      </c>
      <c r="K3407">
        <v>0.97482100000000005</v>
      </c>
      <c r="L3407">
        <v>0.37239499999999998</v>
      </c>
      <c r="M3407" t="b">
        <v>1</v>
      </c>
      <c r="N3407">
        <v>1</v>
      </c>
    </row>
    <row r="3408" spans="1:14">
      <c r="A3408" s="28">
        <v>43822.041666666664</v>
      </c>
      <c r="B3408" s="28">
        <v>43821.833333333336</v>
      </c>
      <c r="C3408">
        <v>34964545</v>
      </c>
      <c r="D3408" t="s">
        <v>233</v>
      </c>
      <c r="G3408" t="s">
        <v>234</v>
      </c>
      <c r="I3408">
        <v>22.61</v>
      </c>
      <c r="J3408">
        <v>24.214852</v>
      </c>
      <c r="K3408">
        <v>1.1322840000000001</v>
      </c>
      <c r="L3408">
        <v>0.47506700000000002</v>
      </c>
      <c r="M3408" t="b">
        <v>1</v>
      </c>
      <c r="N3408">
        <v>1</v>
      </c>
    </row>
    <row r="3409" spans="1:14">
      <c r="A3409" s="28">
        <v>43822.083333333336</v>
      </c>
      <c r="B3409" s="28">
        <v>43821.875</v>
      </c>
      <c r="C3409">
        <v>34964545</v>
      </c>
      <c r="D3409" t="s">
        <v>233</v>
      </c>
      <c r="G3409" t="s">
        <v>234</v>
      </c>
      <c r="I3409">
        <v>20</v>
      </c>
      <c r="J3409">
        <v>21.648966000000001</v>
      </c>
      <c r="K3409">
        <v>1.1928730000000001</v>
      </c>
      <c r="L3409">
        <v>0.46109299999999998</v>
      </c>
      <c r="M3409" t="b">
        <v>1</v>
      </c>
      <c r="N3409">
        <v>1</v>
      </c>
    </row>
    <row r="3410" spans="1:14">
      <c r="A3410" s="28">
        <v>43822.125</v>
      </c>
      <c r="B3410" s="28">
        <v>43821.916666666664</v>
      </c>
      <c r="C3410">
        <v>34964545</v>
      </c>
      <c r="D3410" t="s">
        <v>233</v>
      </c>
      <c r="G3410" t="s">
        <v>234</v>
      </c>
      <c r="I3410">
        <v>18.52</v>
      </c>
      <c r="J3410">
        <v>19.682075000000001</v>
      </c>
      <c r="K3410">
        <v>0.72013300000000002</v>
      </c>
      <c r="L3410">
        <v>0.44694200000000001</v>
      </c>
      <c r="M3410" t="b">
        <v>1</v>
      </c>
      <c r="N3410">
        <v>1</v>
      </c>
    </row>
    <row r="3411" spans="1:14">
      <c r="A3411" s="28">
        <v>43822.166666666664</v>
      </c>
      <c r="B3411" s="28">
        <v>43821.958333333336</v>
      </c>
      <c r="C3411">
        <v>34964545</v>
      </c>
      <c r="D3411" t="s">
        <v>233</v>
      </c>
      <c r="G3411" t="s">
        <v>234</v>
      </c>
      <c r="I3411">
        <v>17.149999999999999</v>
      </c>
      <c r="J3411">
        <v>18.892968</v>
      </c>
      <c r="K3411">
        <v>1.3299970000000001</v>
      </c>
      <c r="L3411">
        <v>0.41547200000000001</v>
      </c>
      <c r="M3411" t="b">
        <v>1</v>
      </c>
      <c r="N3411">
        <v>1</v>
      </c>
    </row>
    <row r="3412" spans="1:14">
      <c r="A3412" s="28">
        <v>43822.208333333336</v>
      </c>
      <c r="B3412" s="28">
        <v>43822</v>
      </c>
      <c r="C3412">
        <v>34964545</v>
      </c>
      <c r="D3412" t="s">
        <v>233</v>
      </c>
      <c r="G3412" t="s">
        <v>234</v>
      </c>
      <c r="I3412">
        <v>18.100000000000001</v>
      </c>
      <c r="J3412">
        <v>19.403469000000001</v>
      </c>
      <c r="K3412">
        <v>0.878409</v>
      </c>
      <c r="L3412">
        <v>0.43006</v>
      </c>
      <c r="M3412" t="b">
        <v>1</v>
      </c>
      <c r="N3412">
        <v>1</v>
      </c>
    </row>
    <row r="3413" spans="1:14">
      <c r="A3413" s="28">
        <v>43822.25</v>
      </c>
      <c r="B3413" s="28">
        <v>43822.041666666664</v>
      </c>
      <c r="C3413">
        <v>34964545</v>
      </c>
      <c r="D3413" t="s">
        <v>233</v>
      </c>
      <c r="G3413" t="s">
        <v>234</v>
      </c>
      <c r="I3413">
        <v>17.61</v>
      </c>
      <c r="J3413">
        <v>18.89988</v>
      </c>
      <c r="K3413">
        <v>0.83420000000000005</v>
      </c>
      <c r="L3413">
        <v>0.45318000000000003</v>
      </c>
      <c r="M3413" t="b">
        <v>1</v>
      </c>
      <c r="N3413">
        <v>1</v>
      </c>
    </row>
    <row r="3414" spans="1:14">
      <c r="A3414" s="28">
        <v>43822.291666666664</v>
      </c>
      <c r="B3414" s="28">
        <v>43822.083333333336</v>
      </c>
      <c r="C3414">
        <v>34964545</v>
      </c>
      <c r="D3414" t="s">
        <v>233</v>
      </c>
      <c r="G3414" t="s">
        <v>234</v>
      </c>
      <c r="I3414">
        <v>17.309999999999999</v>
      </c>
      <c r="J3414">
        <v>18.938645999999999</v>
      </c>
      <c r="K3414">
        <v>1.1960710000000001</v>
      </c>
      <c r="L3414">
        <v>0.43174200000000001</v>
      </c>
      <c r="M3414" t="b">
        <v>1</v>
      </c>
      <c r="N3414">
        <v>1</v>
      </c>
    </row>
    <row r="3415" spans="1:14">
      <c r="A3415" s="28">
        <v>43822.333333333336</v>
      </c>
      <c r="B3415" s="28">
        <v>43822.125</v>
      </c>
      <c r="C3415">
        <v>34964545</v>
      </c>
      <c r="D3415" t="s">
        <v>233</v>
      </c>
      <c r="G3415" t="s">
        <v>234</v>
      </c>
      <c r="I3415">
        <v>17.670000000000002</v>
      </c>
      <c r="J3415">
        <v>18.618525000000002</v>
      </c>
      <c r="K3415">
        <v>0.55328599999999994</v>
      </c>
      <c r="L3415">
        <v>0.39940599999999998</v>
      </c>
      <c r="M3415" t="b">
        <v>1</v>
      </c>
      <c r="N3415">
        <v>1</v>
      </c>
    </row>
    <row r="3416" spans="1:14">
      <c r="A3416" s="28">
        <v>43822.375</v>
      </c>
      <c r="B3416" s="28">
        <v>43822.166666666664</v>
      </c>
      <c r="C3416">
        <v>34964545</v>
      </c>
      <c r="D3416" t="s">
        <v>233</v>
      </c>
      <c r="G3416" t="s">
        <v>234</v>
      </c>
      <c r="I3416">
        <v>18.93</v>
      </c>
      <c r="J3416">
        <v>19.79879</v>
      </c>
      <c r="K3416">
        <v>0.44549899999999998</v>
      </c>
      <c r="L3416">
        <v>0.424958</v>
      </c>
      <c r="M3416" t="b">
        <v>1</v>
      </c>
      <c r="N3416">
        <v>1</v>
      </c>
    </row>
    <row r="3417" spans="1:14">
      <c r="A3417" s="28">
        <v>43822.416666666664</v>
      </c>
      <c r="B3417" s="28">
        <v>43822.208333333336</v>
      </c>
      <c r="C3417">
        <v>34964545</v>
      </c>
      <c r="D3417" t="s">
        <v>233</v>
      </c>
      <c r="G3417" t="s">
        <v>234</v>
      </c>
      <c r="I3417">
        <v>18.89</v>
      </c>
      <c r="J3417">
        <v>19.63635</v>
      </c>
      <c r="K3417">
        <v>0.40240599999999999</v>
      </c>
      <c r="L3417">
        <v>0.34560999999999997</v>
      </c>
      <c r="M3417" t="b">
        <v>1</v>
      </c>
      <c r="N3417">
        <v>1</v>
      </c>
    </row>
    <row r="3418" spans="1:14">
      <c r="A3418" s="28">
        <v>43822.458333333336</v>
      </c>
      <c r="B3418" s="28">
        <v>43822.25</v>
      </c>
      <c r="C3418">
        <v>34964545</v>
      </c>
      <c r="D3418" t="s">
        <v>233</v>
      </c>
      <c r="G3418" t="s">
        <v>234</v>
      </c>
      <c r="I3418">
        <v>19.96</v>
      </c>
      <c r="J3418">
        <v>20.733529000000001</v>
      </c>
      <c r="K3418">
        <v>0.39571000000000001</v>
      </c>
      <c r="L3418">
        <v>0.37781900000000002</v>
      </c>
      <c r="M3418" t="b">
        <v>1</v>
      </c>
      <c r="N3418">
        <v>1</v>
      </c>
    </row>
    <row r="3419" spans="1:14">
      <c r="A3419" s="28">
        <v>43822.5</v>
      </c>
      <c r="B3419" s="28">
        <v>43822.291666666664</v>
      </c>
      <c r="C3419">
        <v>34964545</v>
      </c>
      <c r="D3419" t="s">
        <v>233</v>
      </c>
      <c r="G3419" t="s">
        <v>234</v>
      </c>
      <c r="I3419">
        <v>37.549999999999997</v>
      </c>
      <c r="J3419">
        <v>38.642066999999997</v>
      </c>
      <c r="K3419">
        <v>0.53508800000000001</v>
      </c>
      <c r="L3419">
        <v>0.55364599999999997</v>
      </c>
      <c r="M3419" t="b">
        <v>1</v>
      </c>
      <c r="N3419">
        <v>1</v>
      </c>
    </row>
    <row r="3420" spans="1:14">
      <c r="A3420" s="28">
        <v>43822.541666666664</v>
      </c>
      <c r="B3420" s="28">
        <v>43822.333333333336</v>
      </c>
      <c r="C3420">
        <v>34964545</v>
      </c>
      <c r="D3420" t="s">
        <v>233</v>
      </c>
      <c r="G3420" t="s">
        <v>234</v>
      </c>
      <c r="I3420">
        <v>31.61</v>
      </c>
      <c r="J3420">
        <v>32.516406000000003</v>
      </c>
      <c r="K3420">
        <v>0.470914</v>
      </c>
      <c r="L3420">
        <v>0.43799199999999999</v>
      </c>
      <c r="M3420" t="b">
        <v>1</v>
      </c>
      <c r="N3420">
        <v>1</v>
      </c>
    </row>
    <row r="3421" spans="1:14">
      <c r="A3421" s="28">
        <v>43822.583333333336</v>
      </c>
      <c r="B3421" s="28">
        <v>43822.375</v>
      </c>
      <c r="C3421">
        <v>34964545</v>
      </c>
      <c r="D3421" t="s">
        <v>233</v>
      </c>
      <c r="G3421" t="s">
        <v>234</v>
      </c>
      <c r="I3421">
        <v>24.54</v>
      </c>
      <c r="J3421">
        <v>25.338678000000002</v>
      </c>
      <c r="K3421">
        <v>0.34476400000000001</v>
      </c>
      <c r="L3421">
        <v>0.45391399999999998</v>
      </c>
      <c r="M3421" t="b">
        <v>1</v>
      </c>
      <c r="N3421">
        <v>1</v>
      </c>
    </row>
    <row r="3422" spans="1:14">
      <c r="A3422" s="28">
        <v>43822.625</v>
      </c>
      <c r="B3422" s="28">
        <v>43822.416666666664</v>
      </c>
      <c r="C3422">
        <v>34964545</v>
      </c>
      <c r="D3422" t="s">
        <v>233</v>
      </c>
      <c r="G3422" t="s">
        <v>234</v>
      </c>
      <c r="I3422">
        <v>21.61</v>
      </c>
      <c r="J3422">
        <v>23.688413000000001</v>
      </c>
      <c r="K3422">
        <v>1.6750080000000001</v>
      </c>
      <c r="L3422">
        <v>0.40590500000000002</v>
      </c>
      <c r="M3422" t="b">
        <v>1</v>
      </c>
      <c r="N3422">
        <v>1</v>
      </c>
    </row>
    <row r="3423" spans="1:14">
      <c r="A3423" s="28">
        <v>43822.666666666664</v>
      </c>
      <c r="B3423" s="28">
        <v>43822.458333333336</v>
      </c>
      <c r="C3423">
        <v>34964545</v>
      </c>
      <c r="D3423" t="s">
        <v>233</v>
      </c>
      <c r="G3423" t="s">
        <v>234</v>
      </c>
      <c r="I3423">
        <v>20.14</v>
      </c>
      <c r="J3423">
        <v>21.345044000000001</v>
      </c>
      <c r="K3423">
        <v>0.88185000000000002</v>
      </c>
      <c r="L3423">
        <v>0.31986100000000001</v>
      </c>
      <c r="M3423" t="b">
        <v>1</v>
      </c>
      <c r="N3423">
        <v>1</v>
      </c>
    </row>
    <row r="3424" spans="1:14">
      <c r="A3424" s="28">
        <v>43822.708333333336</v>
      </c>
      <c r="B3424" s="28">
        <v>43822.5</v>
      </c>
      <c r="C3424">
        <v>34964545</v>
      </c>
      <c r="D3424" t="s">
        <v>233</v>
      </c>
      <c r="G3424" t="s">
        <v>234</v>
      </c>
      <c r="I3424">
        <v>18.66</v>
      </c>
      <c r="J3424">
        <v>18.960176000000001</v>
      </c>
      <c r="K3424">
        <v>7.6716000000000006E-2</v>
      </c>
      <c r="L3424">
        <v>0.22179299999999999</v>
      </c>
      <c r="M3424" t="b">
        <v>1</v>
      </c>
      <c r="N3424">
        <v>1</v>
      </c>
    </row>
    <row r="3425" spans="1:14">
      <c r="A3425" s="28">
        <v>43822.75</v>
      </c>
      <c r="B3425" s="28">
        <v>43822.541666666664</v>
      </c>
      <c r="C3425">
        <v>34964545</v>
      </c>
      <c r="D3425" t="s">
        <v>233</v>
      </c>
      <c r="G3425" t="s">
        <v>234</v>
      </c>
      <c r="I3425">
        <v>18.98</v>
      </c>
      <c r="J3425">
        <v>19.305789999999998</v>
      </c>
      <c r="K3425">
        <v>0.14704200000000001</v>
      </c>
      <c r="L3425">
        <v>0.17791499999999999</v>
      </c>
      <c r="M3425" t="b">
        <v>1</v>
      </c>
      <c r="N3425">
        <v>1</v>
      </c>
    </row>
    <row r="3426" spans="1:14">
      <c r="A3426" s="28">
        <v>43822.791666666664</v>
      </c>
      <c r="B3426" s="28">
        <v>43822.583333333336</v>
      </c>
      <c r="C3426">
        <v>34964545</v>
      </c>
      <c r="D3426" t="s">
        <v>233</v>
      </c>
      <c r="G3426" t="s">
        <v>234</v>
      </c>
      <c r="I3426">
        <v>17.809999999999999</v>
      </c>
      <c r="J3426">
        <v>17.947082999999999</v>
      </c>
      <c r="K3426">
        <v>0</v>
      </c>
      <c r="L3426">
        <v>0.14208299999999999</v>
      </c>
      <c r="M3426" t="b">
        <v>1</v>
      </c>
      <c r="N3426">
        <v>1</v>
      </c>
    </row>
    <row r="3427" spans="1:14">
      <c r="A3427" s="28">
        <v>43822.833333333336</v>
      </c>
      <c r="B3427" s="28">
        <v>43822.625</v>
      </c>
      <c r="C3427">
        <v>34964545</v>
      </c>
      <c r="D3427" t="s">
        <v>233</v>
      </c>
      <c r="G3427" t="s">
        <v>234</v>
      </c>
      <c r="I3427">
        <v>18.29</v>
      </c>
      <c r="J3427">
        <v>18.429157</v>
      </c>
      <c r="K3427">
        <v>0</v>
      </c>
      <c r="L3427">
        <v>0.13749</v>
      </c>
      <c r="M3427" t="b">
        <v>1</v>
      </c>
      <c r="N3427">
        <v>1</v>
      </c>
    </row>
    <row r="3428" spans="1:14">
      <c r="A3428" s="28">
        <v>43822.875</v>
      </c>
      <c r="B3428" s="28">
        <v>43822.666666666664</v>
      </c>
      <c r="C3428">
        <v>34964545</v>
      </c>
      <c r="D3428" t="s">
        <v>233</v>
      </c>
      <c r="G3428" t="s">
        <v>234</v>
      </c>
      <c r="I3428">
        <v>18.739999999999998</v>
      </c>
      <c r="J3428">
        <v>18.865544</v>
      </c>
      <c r="K3428">
        <v>-3.2992E-2</v>
      </c>
      <c r="L3428">
        <v>0.16020200000000001</v>
      </c>
      <c r="M3428" t="b">
        <v>1</v>
      </c>
      <c r="N3428">
        <v>1</v>
      </c>
    </row>
    <row r="3429" spans="1:14">
      <c r="A3429" s="28">
        <v>43822.916666666664</v>
      </c>
      <c r="B3429" s="28">
        <v>43822.708333333336</v>
      </c>
      <c r="C3429">
        <v>34964545</v>
      </c>
      <c r="D3429" t="s">
        <v>233</v>
      </c>
      <c r="G3429" t="s">
        <v>234</v>
      </c>
      <c r="I3429">
        <v>20.86</v>
      </c>
      <c r="J3429">
        <v>20.908833000000001</v>
      </c>
      <c r="K3429">
        <v>-0.12837299999999999</v>
      </c>
      <c r="L3429">
        <v>0.178039</v>
      </c>
      <c r="M3429" t="b">
        <v>1</v>
      </c>
      <c r="N3429">
        <v>1</v>
      </c>
    </row>
    <row r="3430" spans="1:14">
      <c r="A3430" s="28">
        <v>43822.958333333336</v>
      </c>
      <c r="B3430" s="28">
        <v>43822.75</v>
      </c>
      <c r="C3430">
        <v>34964545</v>
      </c>
      <c r="D3430" t="s">
        <v>233</v>
      </c>
      <c r="G3430" t="s">
        <v>234</v>
      </c>
      <c r="I3430">
        <v>21.4</v>
      </c>
      <c r="J3430">
        <v>22.076599000000002</v>
      </c>
      <c r="K3430">
        <v>0.486651</v>
      </c>
      <c r="L3430">
        <v>0.18911500000000001</v>
      </c>
      <c r="M3430" t="b">
        <v>1</v>
      </c>
      <c r="N3430">
        <v>1</v>
      </c>
    </row>
    <row r="3431" spans="1:14">
      <c r="A3431" s="28">
        <v>43823</v>
      </c>
      <c r="B3431" s="28">
        <v>43822.791666666664</v>
      </c>
      <c r="C3431">
        <v>34964545</v>
      </c>
      <c r="D3431" t="s">
        <v>233</v>
      </c>
      <c r="G3431" t="s">
        <v>234</v>
      </c>
      <c r="I3431">
        <v>20.420000000000002</v>
      </c>
      <c r="J3431">
        <v>20.858457999999999</v>
      </c>
      <c r="K3431">
        <v>0.20136100000000001</v>
      </c>
      <c r="L3431">
        <v>0.234597</v>
      </c>
      <c r="M3431" t="b">
        <v>1</v>
      </c>
      <c r="N3431">
        <v>1</v>
      </c>
    </row>
    <row r="3432" spans="1:14">
      <c r="A3432" s="28">
        <v>43823.041666666664</v>
      </c>
      <c r="B3432" s="28">
        <v>43822.833333333336</v>
      </c>
      <c r="C3432">
        <v>34964545</v>
      </c>
      <c r="D3432" t="s">
        <v>233</v>
      </c>
      <c r="G3432" t="s">
        <v>234</v>
      </c>
      <c r="I3432">
        <v>20.81</v>
      </c>
      <c r="J3432">
        <v>21.158750000000001</v>
      </c>
      <c r="K3432">
        <v>6.6225000000000006E-2</v>
      </c>
      <c r="L3432">
        <v>0.279192</v>
      </c>
      <c r="M3432" t="b">
        <v>1</v>
      </c>
      <c r="N3432">
        <v>1</v>
      </c>
    </row>
    <row r="3433" spans="1:14">
      <c r="A3433" s="28">
        <v>43823.083333333336</v>
      </c>
      <c r="B3433" s="28">
        <v>43822.875</v>
      </c>
      <c r="C3433">
        <v>34964545</v>
      </c>
      <c r="D3433" t="s">
        <v>233</v>
      </c>
      <c r="G3433" t="s">
        <v>234</v>
      </c>
      <c r="I3433">
        <v>19.45</v>
      </c>
      <c r="J3433">
        <v>19.659344999999998</v>
      </c>
      <c r="K3433">
        <v>-5.6774999999999999E-2</v>
      </c>
      <c r="L3433">
        <v>0.270287</v>
      </c>
      <c r="M3433" t="b">
        <v>1</v>
      </c>
      <c r="N3433">
        <v>1</v>
      </c>
    </row>
    <row r="3434" spans="1:14">
      <c r="A3434" s="28">
        <v>43823.125</v>
      </c>
      <c r="B3434" s="28">
        <v>43822.916666666664</v>
      </c>
      <c r="C3434">
        <v>34964545</v>
      </c>
      <c r="D3434" t="s">
        <v>233</v>
      </c>
      <c r="G3434" t="s">
        <v>234</v>
      </c>
      <c r="I3434">
        <v>19.2</v>
      </c>
      <c r="J3434">
        <v>19.444213000000001</v>
      </c>
      <c r="K3434">
        <v>-4.4403999999999999E-2</v>
      </c>
      <c r="L3434">
        <v>0.29111799999999999</v>
      </c>
      <c r="M3434" t="b">
        <v>1</v>
      </c>
      <c r="N3434">
        <v>1</v>
      </c>
    </row>
    <row r="3435" spans="1:14">
      <c r="A3435" s="28">
        <v>43823.166666666664</v>
      </c>
      <c r="B3435" s="28">
        <v>43822.958333333336</v>
      </c>
      <c r="C3435">
        <v>34964545</v>
      </c>
      <c r="D3435" t="s">
        <v>233</v>
      </c>
      <c r="G3435" t="s">
        <v>234</v>
      </c>
      <c r="I3435">
        <v>18.170000000000002</v>
      </c>
      <c r="J3435">
        <v>18.350676</v>
      </c>
      <c r="K3435">
        <v>-0.104264</v>
      </c>
      <c r="L3435">
        <v>0.28077299999999999</v>
      </c>
      <c r="M3435" t="b">
        <v>1</v>
      </c>
      <c r="N3435">
        <v>1</v>
      </c>
    </row>
    <row r="3436" spans="1:14">
      <c r="A3436" s="28">
        <v>43823.208333333336</v>
      </c>
      <c r="B3436" s="28">
        <v>43823</v>
      </c>
      <c r="C3436">
        <v>34964545</v>
      </c>
      <c r="D3436" t="s">
        <v>233</v>
      </c>
      <c r="G3436" t="s">
        <v>234</v>
      </c>
      <c r="I3436">
        <v>18.32</v>
      </c>
      <c r="J3436">
        <v>18.479271000000001</v>
      </c>
      <c r="K3436">
        <v>-0.15127199999999999</v>
      </c>
      <c r="L3436">
        <v>0.30804300000000001</v>
      </c>
      <c r="M3436" t="b">
        <v>1</v>
      </c>
      <c r="N3436">
        <v>1</v>
      </c>
    </row>
    <row r="3437" spans="1:14">
      <c r="A3437" s="28">
        <v>43823.25</v>
      </c>
      <c r="B3437" s="28">
        <v>43823.041666666664</v>
      </c>
      <c r="C3437">
        <v>34964545</v>
      </c>
      <c r="D3437" t="s">
        <v>233</v>
      </c>
      <c r="G3437" t="s">
        <v>234</v>
      </c>
      <c r="I3437">
        <v>17.829999999999998</v>
      </c>
      <c r="J3437">
        <v>18.001904</v>
      </c>
      <c r="K3437">
        <v>-0.127582</v>
      </c>
      <c r="L3437">
        <v>0.30031999999999998</v>
      </c>
      <c r="M3437" t="b">
        <v>1</v>
      </c>
      <c r="N3437">
        <v>1</v>
      </c>
    </row>
    <row r="3438" spans="1:14">
      <c r="A3438" s="28">
        <v>43823.291666666664</v>
      </c>
      <c r="B3438" s="28">
        <v>43823.083333333336</v>
      </c>
      <c r="C3438">
        <v>34964545</v>
      </c>
      <c r="D3438" t="s">
        <v>233</v>
      </c>
      <c r="G3438" t="s">
        <v>234</v>
      </c>
      <c r="I3438">
        <v>17.39</v>
      </c>
      <c r="J3438">
        <v>17.486000000000001</v>
      </c>
      <c r="K3438">
        <v>-0.17492099999999999</v>
      </c>
      <c r="L3438">
        <v>0.272588</v>
      </c>
      <c r="M3438" t="b">
        <v>1</v>
      </c>
      <c r="N3438">
        <v>1</v>
      </c>
    </row>
    <row r="3439" spans="1:14">
      <c r="A3439" s="28">
        <v>43823.333333333336</v>
      </c>
      <c r="B3439" s="28">
        <v>43823.125</v>
      </c>
      <c r="C3439">
        <v>34964545</v>
      </c>
      <c r="D3439" t="s">
        <v>233</v>
      </c>
      <c r="G3439" t="s">
        <v>234</v>
      </c>
      <c r="I3439">
        <v>17.91</v>
      </c>
      <c r="J3439">
        <v>18.086780000000001</v>
      </c>
      <c r="K3439">
        <v>-0.146568</v>
      </c>
      <c r="L3439">
        <v>0.323347</v>
      </c>
      <c r="M3439" t="b">
        <v>1</v>
      </c>
      <c r="N3439">
        <v>1</v>
      </c>
    </row>
    <row r="3440" spans="1:14">
      <c r="A3440" s="28">
        <v>43823.375</v>
      </c>
      <c r="B3440" s="28">
        <v>43823.166666666664</v>
      </c>
      <c r="C3440">
        <v>34964545</v>
      </c>
      <c r="D3440" t="s">
        <v>233</v>
      </c>
      <c r="G3440" t="s">
        <v>234</v>
      </c>
      <c r="I3440">
        <v>17.82</v>
      </c>
      <c r="J3440">
        <v>18.002251000000001</v>
      </c>
      <c r="K3440">
        <v>-0.156976</v>
      </c>
      <c r="L3440">
        <v>0.34005999999999997</v>
      </c>
      <c r="M3440" t="b">
        <v>1</v>
      </c>
      <c r="N3440">
        <v>1</v>
      </c>
    </row>
    <row r="3441" spans="1:14">
      <c r="A3441" s="28">
        <v>43823.416666666664</v>
      </c>
      <c r="B3441" s="28">
        <v>43823.208333333336</v>
      </c>
      <c r="C3441">
        <v>34964545</v>
      </c>
      <c r="D3441" t="s">
        <v>233</v>
      </c>
      <c r="G3441" t="s">
        <v>234</v>
      </c>
      <c r="I3441">
        <v>18.64</v>
      </c>
      <c r="J3441">
        <v>18.83267</v>
      </c>
      <c r="K3441">
        <v>-0.150759</v>
      </c>
      <c r="L3441">
        <v>0.34592899999999999</v>
      </c>
      <c r="M3441" t="b">
        <v>1</v>
      </c>
      <c r="N3441">
        <v>1</v>
      </c>
    </row>
    <row r="3442" spans="1:14">
      <c r="A3442" s="28">
        <v>43823.458333333336</v>
      </c>
      <c r="B3442" s="28">
        <v>43823.25</v>
      </c>
      <c r="C3442">
        <v>34964545</v>
      </c>
      <c r="D3442" t="s">
        <v>233</v>
      </c>
      <c r="G3442" t="s">
        <v>234</v>
      </c>
      <c r="I3442">
        <v>20.05</v>
      </c>
      <c r="J3442">
        <v>20.234131000000001</v>
      </c>
      <c r="K3442">
        <v>-0.17716100000000001</v>
      </c>
      <c r="L3442">
        <v>0.359626</v>
      </c>
      <c r="M3442" t="b">
        <v>1</v>
      </c>
      <c r="N3442">
        <v>1</v>
      </c>
    </row>
    <row r="3443" spans="1:14">
      <c r="A3443" s="28">
        <v>43823.5</v>
      </c>
      <c r="B3443" s="28">
        <v>43823.291666666664</v>
      </c>
      <c r="C3443">
        <v>34964545</v>
      </c>
      <c r="D3443" t="s">
        <v>233</v>
      </c>
      <c r="G3443" t="s">
        <v>234</v>
      </c>
      <c r="I3443">
        <v>20.7</v>
      </c>
      <c r="J3443">
        <v>20.911221999999999</v>
      </c>
      <c r="K3443">
        <v>-0.12917899999999999</v>
      </c>
      <c r="L3443">
        <v>0.33873500000000001</v>
      </c>
      <c r="M3443" t="b">
        <v>1</v>
      </c>
      <c r="N3443">
        <v>1</v>
      </c>
    </row>
    <row r="3444" spans="1:14">
      <c r="A3444" s="28">
        <v>43823.541666666664</v>
      </c>
      <c r="B3444" s="28">
        <v>43823.333333333336</v>
      </c>
      <c r="C3444">
        <v>34964545</v>
      </c>
      <c r="D3444" t="s">
        <v>233</v>
      </c>
      <c r="G3444" t="s">
        <v>234</v>
      </c>
      <c r="I3444">
        <v>18.68</v>
      </c>
      <c r="J3444">
        <v>18.860287</v>
      </c>
      <c r="K3444">
        <v>-7.6916999999999999E-2</v>
      </c>
      <c r="L3444">
        <v>0.25553599999999999</v>
      </c>
      <c r="M3444" t="b">
        <v>1</v>
      </c>
      <c r="N3444">
        <v>1</v>
      </c>
    </row>
    <row r="3445" spans="1:14">
      <c r="A3445" s="28">
        <v>43823.583333333336</v>
      </c>
      <c r="B3445" s="28">
        <v>43823.375</v>
      </c>
      <c r="C3445">
        <v>34964545</v>
      </c>
      <c r="D3445" t="s">
        <v>233</v>
      </c>
      <c r="G3445" t="s">
        <v>234</v>
      </c>
      <c r="I3445">
        <v>18.420000000000002</v>
      </c>
      <c r="J3445">
        <v>18.493155999999999</v>
      </c>
      <c r="K3445">
        <v>-1.9427E-2</v>
      </c>
      <c r="L3445">
        <v>9.2582999999999999E-2</v>
      </c>
      <c r="M3445" t="b">
        <v>1</v>
      </c>
      <c r="N3445">
        <v>1</v>
      </c>
    </row>
    <row r="3446" spans="1:14">
      <c r="A3446" s="28">
        <v>43823.625</v>
      </c>
      <c r="B3446" s="28">
        <v>43823.416666666664</v>
      </c>
      <c r="C3446">
        <v>34964545</v>
      </c>
      <c r="D3446" t="s">
        <v>233</v>
      </c>
      <c r="G3446" t="s">
        <v>234</v>
      </c>
      <c r="I3446">
        <v>17.920000000000002</v>
      </c>
      <c r="J3446">
        <v>17.926092000000001</v>
      </c>
      <c r="K3446">
        <v>-5.2021999999999999E-2</v>
      </c>
      <c r="L3446">
        <v>5.978E-2</v>
      </c>
      <c r="M3446" t="b">
        <v>1</v>
      </c>
      <c r="N3446">
        <v>1</v>
      </c>
    </row>
    <row r="3447" spans="1:14">
      <c r="A3447" s="28">
        <v>43823.666666666664</v>
      </c>
      <c r="B3447" s="28">
        <v>43823.458333333336</v>
      </c>
      <c r="C3447">
        <v>34964545</v>
      </c>
      <c r="D3447" t="s">
        <v>233</v>
      </c>
      <c r="G3447" t="s">
        <v>234</v>
      </c>
      <c r="I3447">
        <v>17.829999999999998</v>
      </c>
      <c r="J3447">
        <v>17.891656000000001</v>
      </c>
      <c r="K3447">
        <v>1.3646999999999999E-2</v>
      </c>
      <c r="L3447">
        <v>4.8842000000000003E-2</v>
      </c>
      <c r="M3447" t="b">
        <v>1</v>
      </c>
      <c r="N3447">
        <v>1</v>
      </c>
    </row>
    <row r="3448" spans="1:14">
      <c r="A3448" s="28">
        <v>43823.708333333336</v>
      </c>
      <c r="B3448" s="28">
        <v>43823.5</v>
      </c>
      <c r="C3448">
        <v>34964545</v>
      </c>
      <c r="D3448" t="s">
        <v>233</v>
      </c>
      <c r="G3448" t="s">
        <v>234</v>
      </c>
      <c r="I3448">
        <v>15.84</v>
      </c>
      <c r="J3448">
        <v>15.869369000000001</v>
      </c>
      <c r="K3448">
        <v>-2.8969999999999998E-3</v>
      </c>
      <c r="L3448">
        <v>3.1432000000000002E-2</v>
      </c>
      <c r="M3448" t="b">
        <v>1</v>
      </c>
      <c r="N3448">
        <v>1</v>
      </c>
    </row>
    <row r="3449" spans="1:14">
      <c r="A3449" s="28">
        <v>43823.75</v>
      </c>
      <c r="B3449" s="28">
        <v>43823.541666666664</v>
      </c>
      <c r="C3449">
        <v>34964545</v>
      </c>
      <c r="D3449" t="s">
        <v>233</v>
      </c>
      <c r="G3449" t="s">
        <v>234</v>
      </c>
      <c r="I3449">
        <v>15.18</v>
      </c>
      <c r="J3449">
        <v>15.231693999999999</v>
      </c>
      <c r="K3449">
        <v>0</v>
      </c>
      <c r="L3449">
        <v>5.586E-2</v>
      </c>
      <c r="M3449" t="b">
        <v>1</v>
      </c>
      <c r="N3449">
        <v>1</v>
      </c>
    </row>
    <row r="3450" spans="1:14">
      <c r="A3450" s="28">
        <v>43823.791666666664</v>
      </c>
      <c r="B3450" s="28">
        <v>43823.583333333336</v>
      </c>
      <c r="C3450">
        <v>34964545</v>
      </c>
      <c r="D3450" t="s">
        <v>233</v>
      </c>
      <c r="G3450" t="s">
        <v>234</v>
      </c>
      <c r="I3450">
        <v>14.51</v>
      </c>
      <c r="J3450">
        <v>14.525397999999999</v>
      </c>
      <c r="K3450">
        <v>0</v>
      </c>
      <c r="L3450">
        <v>1.7065E-2</v>
      </c>
      <c r="M3450" t="b">
        <v>1</v>
      </c>
      <c r="N3450">
        <v>1</v>
      </c>
    </row>
    <row r="3451" spans="1:14">
      <c r="A3451" s="28">
        <v>43823.833333333336</v>
      </c>
      <c r="B3451" s="28">
        <v>43823.625</v>
      </c>
      <c r="C3451">
        <v>34964545</v>
      </c>
      <c r="D3451" t="s">
        <v>233</v>
      </c>
      <c r="G3451" t="s">
        <v>234</v>
      </c>
      <c r="I3451">
        <v>14.29</v>
      </c>
      <c r="J3451">
        <v>14.339968000000001</v>
      </c>
      <c r="K3451">
        <v>0</v>
      </c>
      <c r="L3451">
        <v>4.7468000000000003E-2</v>
      </c>
      <c r="M3451" t="b">
        <v>1</v>
      </c>
      <c r="N3451">
        <v>1</v>
      </c>
    </row>
    <row r="3452" spans="1:14">
      <c r="A3452" s="28">
        <v>43823.875</v>
      </c>
      <c r="B3452" s="28">
        <v>43823.666666666664</v>
      </c>
      <c r="C3452">
        <v>34964545</v>
      </c>
      <c r="D3452" t="s">
        <v>233</v>
      </c>
      <c r="G3452" t="s">
        <v>234</v>
      </c>
      <c r="I3452">
        <v>14.58</v>
      </c>
      <c r="J3452">
        <v>14.695171999999999</v>
      </c>
      <c r="K3452">
        <v>0</v>
      </c>
      <c r="L3452">
        <v>0.116005</v>
      </c>
      <c r="M3452" t="b">
        <v>1</v>
      </c>
      <c r="N3452">
        <v>1</v>
      </c>
    </row>
    <row r="3453" spans="1:14">
      <c r="A3453" s="28">
        <v>43823.916666666664</v>
      </c>
      <c r="B3453" s="28">
        <v>43823.708333333336</v>
      </c>
      <c r="C3453">
        <v>34964545</v>
      </c>
      <c r="D3453" t="s">
        <v>233</v>
      </c>
      <c r="G3453" t="s">
        <v>234</v>
      </c>
      <c r="I3453">
        <v>16.72</v>
      </c>
      <c r="J3453">
        <v>16.992273999999998</v>
      </c>
      <c r="K3453">
        <v>4.2236999999999997E-2</v>
      </c>
      <c r="L3453">
        <v>0.22670399999999999</v>
      </c>
      <c r="M3453" t="b">
        <v>1</v>
      </c>
      <c r="N3453">
        <v>1</v>
      </c>
    </row>
    <row r="3454" spans="1:14">
      <c r="A3454" s="28">
        <v>43823.958333333336</v>
      </c>
      <c r="B3454" s="28">
        <v>43823.75</v>
      </c>
      <c r="C3454">
        <v>34964545</v>
      </c>
      <c r="D3454" t="s">
        <v>233</v>
      </c>
      <c r="G3454" t="s">
        <v>234</v>
      </c>
      <c r="I3454">
        <v>15.41</v>
      </c>
      <c r="J3454">
        <v>15.634760999999999</v>
      </c>
      <c r="K3454">
        <v>1.452E-2</v>
      </c>
      <c r="L3454">
        <v>0.21274100000000001</v>
      </c>
      <c r="M3454" t="b">
        <v>1</v>
      </c>
      <c r="N3454">
        <v>1</v>
      </c>
    </row>
    <row r="3455" spans="1:14">
      <c r="A3455" s="28">
        <v>43824</v>
      </c>
      <c r="B3455" s="28">
        <v>43823.791666666664</v>
      </c>
      <c r="C3455">
        <v>34964545</v>
      </c>
      <c r="D3455" t="s">
        <v>233</v>
      </c>
      <c r="G3455" t="s">
        <v>234</v>
      </c>
      <c r="I3455">
        <v>14.95</v>
      </c>
      <c r="J3455">
        <v>15.252433999999999</v>
      </c>
      <c r="K3455">
        <v>6.5703999999999999E-2</v>
      </c>
      <c r="L3455">
        <v>0.235064</v>
      </c>
      <c r="M3455" t="b">
        <v>1</v>
      </c>
      <c r="N3455">
        <v>1</v>
      </c>
    </row>
    <row r="3456" spans="1:14">
      <c r="A3456" s="28">
        <v>43824.041666666664</v>
      </c>
      <c r="B3456" s="28">
        <v>43823.833333333336</v>
      </c>
      <c r="C3456">
        <v>34964545</v>
      </c>
      <c r="D3456" t="s">
        <v>233</v>
      </c>
      <c r="G3456" t="s">
        <v>234</v>
      </c>
      <c r="I3456">
        <v>14.56</v>
      </c>
      <c r="J3456">
        <v>15.119857</v>
      </c>
      <c r="K3456">
        <v>0.32836100000000001</v>
      </c>
      <c r="L3456">
        <v>0.23232900000000001</v>
      </c>
      <c r="M3456" t="b">
        <v>1</v>
      </c>
      <c r="N3456">
        <v>1</v>
      </c>
    </row>
    <row r="3457" spans="1:14">
      <c r="A3457" s="28">
        <v>43824.083333333336</v>
      </c>
      <c r="B3457" s="28">
        <v>43823.875</v>
      </c>
      <c r="C3457">
        <v>34964545</v>
      </c>
      <c r="D3457" t="s">
        <v>233</v>
      </c>
      <c r="G3457" t="s">
        <v>234</v>
      </c>
      <c r="I3457">
        <v>15.12</v>
      </c>
      <c r="J3457">
        <v>15.38555</v>
      </c>
      <c r="K3457">
        <v>1.2030000000000001E-2</v>
      </c>
      <c r="L3457">
        <v>0.25185299999999999</v>
      </c>
      <c r="M3457" t="b">
        <v>1</v>
      </c>
      <c r="N3457">
        <v>1</v>
      </c>
    </row>
    <row r="3458" spans="1:14">
      <c r="A3458" s="28">
        <v>43824.125</v>
      </c>
      <c r="B3458" s="28">
        <v>43823.916666666664</v>
      </c>
      <c r="C3458">
        <v>34964545</v>
      </c>
      <c r="D3458" t="s">
        <v>233</v>
      </c>
      <c r="G3458" t="s">
        <v>234</v>
      </c>
      <c r="I3458">
        <v>16.29</v>
      </c>
      <c r="J3458">
        <v>16.672470000000001</v>
      </c>
      <c r="K3458">
        <v>3.6073000000000001E-2</v>
      </c>
      <c r="L3458">
        <v>0.35056399999999999</v>
      </c>
      <c r="M3458" t="b">
        <v>1</v>
      </c>
      <c r="N3458">
        <v>1</v>
      </c>
    </row>
    <row r="3459" spans="1:14">
      <c r="A3459" s="28">
        <v>43824.166666666664</v>
      </c>
      <c r="B3459" s="28">
        <v>43823.958333333336</v>
      </c>
      <c r="C3459">
        <v>34964545</v>
      </c>
      <c r="D3459" t="s">
        <v>233</v>
      </c>
      <c r="G3459" t="s">
        <v>234</v>
      </c>
      <c r="I3459">
        <v>15.25</v>
      </c>
      <c r="J3459">
        <v>15.659502</v>
      </c>
      <c r="K3459">
        <v>2.5933999999999999E-2</v>
      </c>
      <c r="L3459">
        <v>0.38023499999999999</v>
      </c>
      <c r="M3459" t="b">
        <v>1</v>
      </c>
      <c r="N3459">
        <v>1</v>
      </c>
    </row>
    <row r="3460" spans="1:14">
      <c r="A3460" s="28">
        <v>43824.208333333336</v>
      </c>
      <c r="B3460" s="28">
        <v>43824</v>
      </c>
      <c r="C3460">
        <v>34964545</v>
      </c>
      <c r="D3460" t="s">
        <v>233</v>
      </c>
      <c r="G3460" t="s">
        <v>234</v>
      </c>
      <c r="I3460">
        <v>14.72</v>
      </c>
      <c r="J3460">
        <v>15.067235</v>
      </c>
      <c r="K3460">
        <v>1.1306999999999999E-2</v>
      </c>
      <c r="L3460">
        <v>0.33176099999999997</v>
      </c>
      <c r="M3460" t="b">
        <v>1</v>
      </c>
      <c r="N3460">
        <v>1</v>
      </c>
    </row>
    <row r="3461" spans="1:14">
      <c r="A3461" s="28">
        <v>43824.25</v>
      </c>
      <c r="B3461" s="28">
        <v>43824.041666666664</v>
      </c>
      <c r="C3461">
        <v>34964545</v>
      </c>
      <c r="D3461" t="s">
        <v>233</v>
      </c>
      <c r="G3461" t="s">
        <v>234</v>
      </c>
      <c r="I3461">
        <v>14.2</v>
      </c>
      <c r="J3461">
        <v>14.459621</v>
      </c>
      <c r="K3461">
        <v>1.2999999999999999E-5</v>
      </c>
      <c r="L3461">
        <v>0.26460899999999998</v>
      </c>
      <c r="M3461" t="b">
        <v>1</v>
      </c>
      <c r="N3461">
        <v>1</v>
      </c>
    </row>
    <row r="3462" spans="1:14">
      <c r="A3462" s="28">
        <v>43824.291666666664</v>
      </c>
      <c r="B3462" s="28">
        <v>43824.083333333336</v>
      </c>
      <c r="C3462">
        <v>34964545</v>
      </c>
      <c r="D3462" t="s">
        <v>233</v>
      </c>
      <c r="G3462" t="s">
        <v>234</v>
      </c>
      <c r="I3462">
        <v>14.16</v>
      </c>
      <c r="J3462">
        <v>14.462451</v>
      </c>
      <c r="K3462">
        <v>3.9697999999999997E-2</v>
      </c>
      <c r="L3462">
        <v>0.26691900000000002</v>
      </c>
      <c r="M3462" t="b">
        <v>1</v>
      </c>
      <c r="N3462">
        <v>1</v>
      </c>
    </row>
    <row r="3463" spans="1:14">
      <c r="A3463" s="28">
        <v>43824.333333333336</v>
      </c>
      <c r="B3463" s="28">
        <v>43824.125</v>
      </c>
      <c r="C3463">
        <v>34964545</v>
      </c>
      <c r="D3463" t="s">
        <v>233</v>
      </c>
      <c r="G3463" t="s">
        <v>234</v>
      </c>
      <c r="I3463">
        <v>13.51</v>
      </c>
      <c r="J3463">
        <v>14.53922</v>
      </c>
      <c r="K3463">
        <v>0.75588900000000003</v>
      </c>
      <c r="L3463">
        <v>0.27083099999999999</v>
      </c>
      <c r="M3463" t="b">
        <v>1</v>
      </c>
      <c r="N3463">
        <v>1</v>
      </c>
    </row>
    <row r="3464" spans="1:14">
      <c r="A3464" s="28">
        <v>43824.375</v>
      </c>
      <c r="B3464" s="28">
        <v>43824.166666666664</v>
      </c>
      <c r="C3464">
        <v>34964545</v>
      </c>
      <c r="D3464" t="s">
        <v>233</v>
      </c>
      <c r="G3464" t="s">
        <v>234</v>
      </c>
      <c r="I3464">
        <v>14.24</v>
      </c>
      <c r="J3464">
        <v>14.654126</v>
      </c>
      <c r="K3464">
        <v>8.3017999999999995E-2</v>
      </c>
      <c r="L3464">
        <v>0.33110800000000001</v>
      </c>
      <c r="M3464" t="b">
        <v>1</v>
      </c>
      <c r="N3464">
        <v>1</v>
      </c>
    </row>
    <row r="3465" spans="1:14">
      <c r="A3465" s="28">
        <v>43824.416666666664</v>
      </c>
      <c r="B3465" s="28">
        <v>43824.208333333336</v>
      </c>
      <c r="C3465">
        <v>34964545</v>
      </c>
      <c r="D3465" t="s">
        <v>233</v>
      </c>
      <c r="G3465" t="s">
        <v>234</v>
      </c>
      <c r="I3465">
        <v>14.28</v>
      </c>
      <c r="J3465">
        <v>14.731957</v>
      </c>
      <c r="K3465">
        <v>8.2267000000000007E-2</v>
      </c>
      <c r="L3465">
        <v>0.36552400000000002</v>
      </c>
      <c r="M3465" t="b">
        <v>1</v>
      </c>
      <c r="N3465">
        <v>1</v>
      </c>
    </row>
    <row r="3466" spans="1:14">
      <c r="A3466" s="28">
        <v>43824.458333333336</v>
      </c>
      <c r="B3466" s="28">
        <v>43824.25</v>
      </c>
      <c r="C3466">
        <v>34964545</v>
      </c>
      <c r="D3466" t="s">
        <v>233</v>
      </c>
      <c r="G3466" t="s">
        <v>234</v>
      </c>
      <c r="I3466">
        <v>14.75</v>
      </c>
      <c r="J3466">
        <v>15.244975</v>
      </c>
      <c r="K3466">
        <v>0.10248599999999999</v>
      </c>
      <c r="L3466">
        <v>0.39582299999999998</v>
      </c>
      <c r="M3466" t="b">
        <v>1</v>
      </c>
      <c r="N3466">
        <v>1</v>
      </c>
    </row>
    <row r="3467" spans="1:14">
      <c r="A3467" s="28">
        <v>43824.5</v>
      </c>
      <c r="B3467" s="28">
        <v>43824.291666666664</v>
      </c>
      <c r="C3467">
        <v>34964545</v>
      </c>
      <c r="D3467" t="s">
        <v>233</v>
      </c>
      <c r="G3467" t="s">
        <v>234</v>
      </c>
      <c r="I3467">
        <v>17.190000000000001</v>
      </c>
      <c r="J3467">
        <v>18.695962999999999</v>
      </c>
      <c r="K3467">
        <v>1.039191</v>
      </c>
      <c r="L3467">
        <v>0.46343800000000002</v>
      </c>
      <c r="M3467" t="b">
        <v>1</v>
      </c>
      <c r="N3467">
        <v>1</v>
      </c>
    </row>
    <row r="3468" spans="1:14">
      <c r="A3468" s="28">
        <v>43824.541666666664</v>
      </c>
      <c r="B3468" s="28">
        <v>43824.333333333336</v>
      </c>
      <c r="C3468">
        <v>34964545</v>
      </c>
      <c r="D3468" t="s">
        <v>233</v>
      </c>
      <c r="G3468" t="s">
        <v>234</v>
      </c>
      <c r="I3468">
        <v>17.440000000000001</v>
      </c>
      <c r="J3468">
        <v>18.548582</v>
      </c>
      <c r="K3468">
        <v>0.68906299999999998</v>
      </c>
      <c r="L3468">
        <v>0.42035299999999998</v>
      </c>
      <c r="M3468" t="b">
        <v>1</v>
      </c>
      <c r="N3468">
        <v>1</v>
      </c>
    </row>
    <row r="3469" spans="1:14">
      <c r="A3469" s="28">
        <v>43824.583333333336</v>
      </c>
      <c r="B3469" s="28">
        <v>43824.375</v>
      </c>
      <c r="C3469">
        <v>34964545</v>
      </c>
      <c r="D3469" t="s">
        <v>233</v>
      </c>
      <c r="G3469" t="s">
        <v>234</v>
      </c>
      <c r="I3469">
        <v>15.37</v>
      </c>
      <c r="J3469">
        <v>15.977498000000001</v>
      </c>
      <c r="K3469">
        <v>0.33931699999999998</v>
      </c>
      <c r="L3469">
        <v>0.26651399999999997</v>
      </c>
      <c r="M3469" t="b">
        <v>1</v>
      </c>
      <c r="N3469">
        <v>1</v>
      </c>
    </row>
    <row r="3470" spans="1:14">
      <c r="A3470" s="28">
        <v>43824.625</v>
      </c>
      <c r="B3470" s="28">
        <v>43824.416666666664</v>
      </c>
      <c r="C3470">
        <v>34964545</v>
      </c>
      <c r="D3470" t="s">
        <v>233</v>
      </c>
      <c r="G3470" t="s">
        <v>234</v>
      </c>
      <c r="I3470">
        <v>14.14</v>
      </c>
      <c r="J3470">
        <v>14.310268000000001</v>
      </c>
      <c r="K3470">
        <v>0</v>
      </c>
      <c r="L3470">
        <v>0.169435</v>
      </c>
      <c r="M3470" t="b">
        <v>1</v>
      </c>
      <c r="N3470">
        <v>1</v>
      </c>
    </row>
    <row r="3471" spans="1:14">
      <c r="A3471" s="28">
        <v>43824.666666666664</v>
      </c>
      <c r="B3471" s="28">
        <v>43824.458333333336</v>
      </c>
      <c r="C3471">
        <v>34964545</v>
      </c>
      <c r="D3471" t="s">
        <v>233</v>
      </c>
      <c r="G3471" t="s">
        <v>234</v>
      </c>
      <c r="I3471">
        <v>14.1</v>
      </c>
      <c r="J3471">
        <v>14.213861</v>
      </c>
      <c r="K3471">
        <v>0</v>
      </c>
      <c r="L3471">
        <v>0.11636100000000001</v>
      </c>
      <c r="M3471" t="b">
        <v>1</v>
      </c>
      <c r="N3471">
        <v>1</v>
      </c>
    </row>
    <row r="3472" spans="1:14">
      <c r="A3472" s="28">
        <v>43824.708333333336</v>
      </c>
      <c r="B3472" s="28">
        <v>43824.5</v>
      </c>
      <c r="C3472">
        <v>34964545</v>
      </c>
      <c r="D3472" t="s">
        <v>233</v>
      </c>
      <c r="G3472" t="s">
        <v>234</v>
      </c>
      <c r="I3472">
        <v>13.78</v>
      </c>
      <c r="J3472">
        <v>13.884715999999999</v>
      </c>
      <c r="K3472">
        <v>0</v>
      </c>
      <c r="L3472">
        <v>0.104716</v>
      </c>
      <c r="M3472" t="b">
        <v>1</v>
      </c>
      <c r="N3472">
        <v>1</v>
      </c>
    </row>
    <row r="3473" spans="1:14">
      <c r="A3473" s="28">
        <v>43824.75</v>
      </c>
      <c r="B3473" s="28">
        <v>43824.541666666664</v>
      </c>
      <c r="C3473">
        <v>34964545</v>
      </c>
      <c r="D3473" t="s">
        <v>233</v>
      </c>
      <c r="G3473" t="s">
        <v>234</v>
      </c>
      <c r="I3473">
        <v>13.47</v>
      </c>
      <c r="J3473">
        <v>13.544525</v>
      </c>
      <c r="K3473">
        <v>0</v>
      </c>
      <c r="L3473">
        <v>7.1191000000000004E-2</v>
      </c>
      <c r="M3473" t="b">
        <v>1</v>
      </c>
      <c r="N3473">
        <v>1</v>
      </c>
    </row>
    <row r="3474" spans="1:14">
      <c r="A3474" s="28">
        <v>43824.791666666664</v>
      </c>
      <c r="B3474" s="28">
        <v>43824.583333333336</v>
      </c>
      <c r="C3474">
        <v>34964545</v>
      </c>
      <c r="D3474" t="s">
        <v>233</v>
      </c>
      <c r="G3474" t="s">
        <v>234</v>
      </c>
      <c r="I3474">
        <v>13.43</v>
      </c>
      <c r="J3474">
        <v>13.536832</v>
      </c>
      <c r="K3474">
        <v>0</v>
      </c>
      <c r="L3474">
        <v>0.109332</v>
      </c>
      <c r="M3474" t="b">
        <v>1</v>
      </c>
      <c r="N3474">
        <v>1</v>
      </c>
    </row>
    <row r="3475" spans="1:14">
      <c r="A3475" s="28">
        <v>43824.833333333336</v>
      </c>
      <c r="B3475" s="28">
        <v>43824.625</v>
      </c>
      <c r="C3475">
        <v>34964545</v>
      </c>
      <c r="D3475" t="s">
        <v>233</v>
      </c>
      <c r="G3475" t="s">
        <v>234</v>
      </c>
      <c r="I3475">
        <v>13.41</v>
      </c>
      <c r="J3475">
        <v>13.523647</v>
      </c>
      <c r="K3475">
        <v>0</v>
      </c>
      <c r="L3475">
        <v>0.115313</v>
      </c>
      <c r="M3475" t="b">
        <v>1</v>
      </c>
      <c r="N3475">
        <v>1</v>
      </c>
    </row>
    <row r="3476" spans="1:14">
      <c r="A3476" s="28">
        <v>43824.875</v>
      </c>
      <c r="B3476" s="28">
        <v>43824.666666666664</v>
      </c>
      <c r="C3476">
        <v>34964545</v>
      </c>
      <c r="D3476" t="s">
        <v>233</v>
      </c>
      <c r="G3476" t="s">
        <v>234</v>
      </c>
      <c r="I3476">
        <v>13.21</v>
      </c>
      <c r="J3476">
        <v>13.308755</v>
      </c>
      <c r="K3476">
        <v>0</v>
      </c>
      <c r="L3476">
        <v>9.7087999999999994E-2</v>
      </c>
      <c r="M3476" t="b">
        <v>1</v>
      </c>
      <c r="N3476">
        <v>1</v>
      </c>
    </row>
    <row r="3477" spans="1:14">
      <c r="A3477" s="28">
        <v>43824.916666666664</v>
      </c>
      <c r="B3477" s="28">
        <v>43824.708333333336</v>
      </c>
      <c r="C3477">
        <v>34964545</v>
      </c>
      <c r="D3477" t="s">
        <v>233</v>
      </c>
      <c r="G3477" t="s">
        <v>234</v>
      </c>
      <c r="I3477">
        <v>13.83</v>
      </c>
      <c r="J3477">
        <v>13.934778</v>
      </c>
      <c r="K3477">
        <v>4.1840000000000002E-3</v>
      </c>
      <c r="L3477">
        <v>9.8093E-2</v>
      </c>
      <c r="M3477" t="b">
        <v>1</v>
      </c>
      <c r="N3477">
        <v>1</v>
      </c>
    </row>
    <row r="3478" spans="1:14">
      <c r="A3478" s="28">
        <v>43824.958333333336</v>
      </c>
      <c r="B3478" s="28">
        <v>43824.75</v>
      </c>
      <c r="C3478">
        <v>34964545</v>
      </c>
      <c r="D3478" t="s">
        <v>233</v>
      </c>
      <c r="G3478" t="s">
        <v>234</v>
      </c>
      <c r="I3478">
        <v>13.92</v>
      </c>
      <c r="J3478">
        <v>14.046093000000001</v>
      </c>
      <c r="K3478">
        <v>6.6610000000000003E-3</v>
      </c>
      <c r="L3478">
        <v>0.121099</v>
      </c>
      <c r="M3478" t="b">
        <v>1</v>
      </c>
      <c r="N3478">
        <v>1</v>
      </c>
    </row>
    <row r="3479" spans="1:14">
      <c r="A3479" s="28">
        <v>43825</v>
      </c>
      <c r="B3479" s="28">
        <v>43824.791666666664</v>
      </c>
      <c r="C3479">
        <v>34964545</v>
      </c>
      <c r="D3479" t="s">
        <v>233</v>
      </c>
      <c r="G3479" t="s">
        <v>234</v>
      </c>
      <c r="I3479">
        <v>13.8</v>
      </c>
      <c r="J3479">
        <v>13.956827000000001</v>
      </c>
      <c r="K3479">
        <v>7.4989999999999996E-3</v>
      </c>
      <c r="L3479">
        <v>0.14516100000000001</v>
      </c>
      <c r="M3479" t="b">
        <v>1</v>
      </c>
      <c r="N3479">
        <v>1</v>
      </c>
    </row>
    <row r="3480" spans="1:14">
      <c r="A3480" s="28">
        <v>43825.041666666664</v>
      </c>
      <c r="B3480" s="28">
        <v>43824.833333333336</v>
      </c>
      <c r="C3480">
        <v>34964545</v>
      </c>
      <c r="D3480" t="s">
        <v>233</v>
      </c>
      <c r="G3480" t="s">
        <v>234</v>
      </c>
      <c r="I3480">
        <v>13.81</v>
      </c>
      <c r="J3480">
        <v>13.969637000000001</v>
      </c>
      <c r="K3480">
        <v>5.8300000000000001E-3</v>
      </c>
      <c r="L3480">
        <v>0.157974</v>
      </c>
      <c r="M3480" t="b">
        <v>1</v>
      </c>
      <c r="N3480">
        <v>1</v>
      </c>
    </row>
    <row r="3481" spans="1:14">
      <c r="A3481" s="28">
        <v>43825.083333333336</v>
      </c>
      <c r="B3481" s="28">
        <v>43824.875</v>
      </c>
      <c r="C3481">
        <v>34964545</v>
      </c>
      <c r="D3481" t="s">
        <v>233</v>
      </c>
      <c r="G3481" t="s">
        <v>234</v>
      </c>
      <c r="I3481">
        <v>13.88</v>
      </c>
      <c r="J3481">
        <v>14.076631000000001</v>
      </c>
      <c r="K3481">
        <v>4.1710000000000002E-3</v>
      </c>
      <c r="L3481">
        <v>0.19329399999999999</v>
      </c>
      <c r="M3481" t="b">
        <v>1</v>
      </c>
      <c r="N3481">
        <v>1</v>
      </c>
    </row>
    <row r="3482" spans="1:14">
      <c r="A3482" s="28">
        <v>43825.125</v>
      </c>
      <c r="B3482" s="28">
        <v>43824.916666666664</v>
      </c>
      <c r="C3482">
        <v>34964545</v>
      </c>
      <c r="D3482" t="s">
        <v>233</v>
      </c>
      <c r="G3482" t="s">
        <v>234</v>
      </c>
      <c r="I3482">
        <v>13.64</v>
      </c>
      <c r="J3482">
        <v>13.854547999999999</v>
      </c>
      <c r="K3482">
        <v>3.0000000000000001E-6</v>
      </c>
      <c r="L3482">
        <v>0.21204500000000001</v>
      </c>
      <c r="M3482" t="b">
        <v>1</v>
      </c>
      <c r="N3482">
        <v>1</v>
      </c>
    </row>
    <row r="3483" spans="1:14">
      <c r="A3483" s="28">
        <v>43825.166666666664</v>
      </c>
      <c r="B3483" s="28">
        <v>43824.958333333336</v>
      </c>
      <c r="C3483">
        <v>34964545</v>
      </c>
      <c r="D3483" t="s">
        <v>233</v>
      </c>
      <c r="G3483" t="s">
        <v>234</v>
      </c>
      <c r="I3483">
        <v>13.26</v>
      </c>
      <c r="J3483">
        <v>13.493705</v>
      </c>
      <c r="K3483">
        <v>0</v>
      </c>
      <c r="L3483">
        <v>0.234539</v>
      </c>
      <c r="M3483" t="b">
        <v>1</v>
      </c>
      <c r="N3483">
        <v>1</v>
      </c>
    </row>
    <row r="3484" spans="1:14">
      <c r="A3484" s="28">
        <v>43825.208333333336</v>
      </c>
      <c r="B3484" s="28">
        <v>43825</v>
      </c>
      <c r="C3484">
        <v>34964545</v>
      </c>
      <c r="D3484" t="s">
        <v>233</v>
      </c>
      <c r="G3484" t="s">
        <v>234</v>
      </c>
      <c r="I3484">
        <v>13.15</v>
      </c>
      <c r="J3484">
        <v>13.404529</v>
      </c>
      <c r="K3484">
        <v>0</v>
      </c>
      <c r="L3484">
        <v>0.251195</v>
      </c>
      <c r="M3484" t="b">
        <v>1</v>
      </c>
      <c r="N3484">
        <v>1</v>
      </c>
    </row>
    <row r="3485" spans="1:14">
      <c r="A3485" s="28">
        <v>43825.25</v>
      </c>
      <c r="B3485" s="28">
        <v>43825.041666666664</v>
      </c>
      <c r="C3485">
        <v>34964545</v>
      </c>
      <c r="D3485" t="s">
        <v>233</v>
      </c>
      <c r="G3485" t="s">
        <v>234</v>
      </c>
      <c r="I3485">
        <v>13.16</v>
      </c>
      <c r="J3485">
        <v>13.488918</v>
      </c>
      <c r="K3485">
        <v>0</v>
      </c>
      <c r="L3485">
        <v>0.33391799999999999</v>
      </c>
      <c r="M3485" t="b">
        <v>1</v>
      </c>
      <c r="N3485">
        <v>1</v>
      </c>
    </row>
    <row r="3486" spans="1:14">
      <c r="A3486" s="28">
        <v>43825.291666666664</v>
      </c>
      <c r="B3486" s="28">
        <v>43825.083333333336</v>
      </c>
      <c r="C3486">
        <v>34964545</v>
      </c>
      <c r="D3486" t="s">
        <v>233</v>
      </c>
      <c r="G3486" t="s">
        <v>234</v>
      </c>
      <c r="I3486">
        <v>13.07</v>
      </c>
      <c r="J3486">
        <v>13.426443000000001</v>
      </c>
      <c r="K3486">
        <v>0</v>
      </c>
      <c r="L3486">
        <v>0.35310900000000001</v>
      </c>
      <c r="M3486" t="b">
        <v>1</v>
      </c>
      <c r="N3486">
        <v>1</v>
      </c>
    </row>
    <row r="3487" spans="1:14">
      <c r="A3487" s="28">
        <v>43825.333333333336</v>
      </c>
      <c r="B3487" s="28">
        <v>43825.125</v>
      </c>
      <c r="C3487">
        <v>34964545</v>
      </c>
      <c r="D3487" t="s">
        <v>233</v>
      </c>
      <c r="G3487" t="s">
        <v>234</v>
      </c>
      <c r="I3487">
        <v>12.58</v>
      </c>
      <c r="J3487">
        <v>12.919980000000001</v>
      </c>
      <c r="K3487">
        <v>0</v>
      </c>
      <c r="L3487">
        <v>0.33914699999999998</v>
      </c>
      <c r="M3487" t="b">
        <v>1</v>
      </c>
      <c r="N3487">
        <v>1</v>
      </c>
    </row>
    <row r="3488" spans="1:14">
      <c r="A3488" s="28">
        <v>43825.375</v>
      </c>
      <c r="B3488" s="28">
        <v>43825.166666666664</v>
      </c>
      <c r="C3488">
        <v>34964545</v>
      </c>
      <c r="D3488" t="s">
        <v>233</v>
      </c>
      <c r="G3488" t="s">
        <v>234</v>
      </c>
      <c r="I3488">
        <v>12.31</v>
      </c>
      <c r="J3488">
        <v>12.649653000000001</v>
      </c>
      <c r="K3488">
        <v>0</v>
      </c>
      <c r="L3488">
        <v>0.33881899999999998</v>
      </c>
      <c r="M3488" t="b">
        <v>1</v>
      </c>
      <c r="N3488">
        <v>1</v>
      </c>
    </row>
    <row r="3489" spans="1:14">
      <c r="A3489" s="28">
        <v>43825.416666666664</v>
      </c>
      <c r="B3489" s="28">
        <v>43825.208333333336</v>
      </c>
      <c r="C3489">
        <v>34964545</v>
      </c>
      <c r="D3489" t="s">
        <v>233</v>
      </c>
      <c r="G3489" t="s">
        <v>234</v>
      </c>
      <c r="I3489">
        <v>13.93</v>
      </c>
      <c r="J3489">
        <v>14.309324</v>
      </c>
      <c r="K3489">
        <v>1.671E-3</v>
      </c>
      <c r="L3489">
        <v>0.38015300000000002</v>
      </c>
      <c r="M3489" t="b">
        <v>1</v>
      </c>
      <c r="N3489">
        <v>1</v>
      </c>
    </row>
    <row r="3490" spans="1:14">
      <c r="A3490" s="28">
        <v>43825.458333333336</v>
      </c>
      <c r="B3490" s="28">
        <v>43825.25</v>
      </c>
      <c r="C3490">
        <v>34964545</v>
      </c>
      <c r="D3490" t="s">
        <v>233</v>
      </c>
      <c r="G3490" t="s">
        <v>234</v>
      </c>
      <c r="I3490">
        <v>14.45</v>
      </c>
      <c r="J3490">
        <v>14.924633</v>
      </c>
      <c r="K3490">
        <v>8.6389999999999995E-2</v>
      </c>
      <c r="L3490">
        <v>0.388243</v>
      </c>
      <c r="M3490" t="b">
        <v>1</v>
      </c>
      <c r="N3490">
        <v>1</v>
      </c>
    </row>
    <row r="3491" spans="1:14">
      <c r="A3491" s="28">
        <v>43825.5</v>
      </c>
      <c r="B3491" s="28">
        <v>43825.291666666664</v>
      </c>
      <c r="C3491">
        <v>34964545</v>
      </c>
      <c r="D3491" t="s">
        <v>233</v>
      </c>
      <c r="G3491" t="s">
        <v>234</v>
      </c>
      <c r="I3491">
        <v>18.850000000000001</v>
      </c>
      <c r="J3491">
        <v>19.582979999999999</v>
      </c>
      <c r="K3491">
        <v>0.20357500000000001</v>
      </c>
      <c r="L3491">
        <v>0.52940500000000001</v>
      </c>
      <c r="M3491" t="b">
        <v>1</v>
      </c>
      <c r="N3491">
        <v>1</v>
      </c>
    </row>
    <row r="3492" spans="1:14">
      <c r="A3492" s="28">
        <v>43825.541666666664</v>
      </c>
      <c r="B3492" s="28">
        <v>43825.333333333336</v>
      </c>
      <c r="C3492">
        <v>34964545</v>
      </c>
      <c r="D3492" t="s">
        <v>233</v>
      </c>
      <c r="G3492" t="s">
        <v>234</v>
      </c>
      <c r="I3492">
        <v>17.88</v>
      </c>
      <c r="J3492">
        <v>18.361612999999998</v>
      </c>
      <c r="K3492">
        <v>6.4978999999999995E-2</v>
      </c>
      <c r="L3492">
        <v>0.41496699999999997</v>
      </c>
      <c r="M3492" t="b">
        <v>1</v>
      </c>
      <c r="N3492">
        <v>1</v>
      </c>
    </row>
    <row r="3493" spans="1:14">
      <c r="A3493" s="28">
        <v>43825.583333333336</v>
      </c>
      <c r="B3493" s="28">
        <v>43825.375</v>
      </c>
      <c r="C3493">
        <v>34964545</v>
      </c>
      <c r="D3493" t="s">
        <v>233</v>
      </c>
      <c r="G3493" t="s">
        <v>234</v>
      </c>
      <c r="I3493">
        <v>17.93</v>
      </c>
      <c r="J3493">
        <v>18.256909</v>
      </c>
      <c r="K3493">
        <v>6.8251999999999993E-2</v>
      </c>
      <c r="L3493">
        <v>0.25699</v>
      </c>
      <c r="M3493" t="b">
        <v>1</v>
      </c>
      <c r="N3493">
        <v>1</v>
      </c>
    </row>
    <row r="3494" spans="1:14">
      <c r="A3494" s="28">
        <v>43825.625</v>
      </c>
      <c r="B3494" s="28">
        <v>43825.416666666664</v>
      </c>
      <c r="C3494">
        <v>34964545</v>
      </c>
      <c r="D3494" t="s">
        <v>233</v>
      </c>
      <c r="G3494" t="s">
        <v>234</v>
      </c>
      <c r="I3494">
        <v>18.09</v>
      </c>
      <c r="J3494">
        <v>18.292017000000001</v>
      </c>
      <c r="K3494">
        <v>3.4521000000000003E-2</v>
      </c>
      <c r="L3494">
        <v>0.163329</v>
      </c>
      <c r="M3494" t="b">
        <v>1</v>
      </c>
      <c r="N3494">
        <v>1</v>
      </c>
    </row>
    <row r="3495" spans="1:14">
      <c r="A3495" s="28">
        <v>43825.666666666664</v>
      </c>
      <c r="B3495" s="28">
        <v>43825.458333333336</v>
      </c>
      <c r="C3495">
        <v>34964545</v>
      </c>
      <c r="D3495" t="s">
        <v>233</v>
      </c>
      <c r="G3495" t="s">
        <v>234</v>
      </c>
      <c r="I3495">
        <v>17.36</v>
      </c>
      <c r="J3495">
        <v>17.484852</v>
      </c>
      <c r="K3495">
        <v>0</v>
      </c>
      <c r="L3495">
        <v>0.124852</v>
      </c>
      <c r="M3495" t="b">
        <v>1</v>
      </c>
      <c r="N3495">
        <v>1</v>
      </c>
    </row>
    <row r="3496" spans="1:14">
      <c r="A3496" s="28">
        <v>43825.708333333336</v>
      </c>
      <c r="B3496" s="28">
        <v>43825.5</v>
      </c>
      <c r="C3496">
        <v>34964545</v>
      </c>
      <c r="D3496" t="s">
        <v>233</v>
      </c>
      <c r="G3496" t="s">
        <v>234</v>
      </c>
      <c r="I3496">
        <v>16.96</v>
      </c>
      <c r="J3496">
        <v>17.034927</v>
      </c>
      <c r="K3496">
        <v>9.4200000000000002E-4</v>
      </c>
      <c r="L3496">
        <v>7.2317999999999993E-2</v>
      </c>
      <c r="M3496" t="b">
        <v>1</v>
      </c>
      <c r="N3496">
        <v>1</v>
      </c>
    </row>
    <row r="3497" spans="1:14">
      <c r="A3497" s="28">
        <v>43825.75</v>
      </c>
      <c r="B3497" s="28">
        <v>43825.541666666664</v>
      </c>
      <c r="C3497">
        <v>34964545</v>
      </c>
      <c r="D3497" t="s">
        <v>233</v>
      </c>
      <c r="G3497" t="s">
        <v>234</v>
      </c>
      <c r="I3497">
        <v>15.84</v>
      </c>
      <c r="J3497">
        <v>15.840654000000001</v>
      </c>
      <c r="K3497">
        <v>0</v>
      </c>
      <c r="L3497">
        <v>5.6540000000000002E-3</v>
      </c>
      <c r="M3497" t="b">
        <v>1</v>
      </c>
      <c r="N3497">
        <v>1</v>
      </c>
    </row>
    <row r="3498" spans="1:14">
      <c r="A3498" s="28">
        <v>43825.791666666664</v>
      </c>
      <c r="B3498" s="28">
        <v>43825.583333333336</v>
      </c>
      <c r="C3498">
        <v>34964545</v>
      </c>
      <c r="D3498" t="s">
        <v>233</v>
      </c>
      <c r="G3498" t="s">
        <v>234</v>
      </c>
      <c r="I3498">
        <v>15.74</v>
      </c>
      <c r="J3498">
        <v>15.730366999999999</v>
      </c>
      <c r="K3498">
        <v>0</v>
      </c>
      <c r="L3498">
        <v>-5.4669999999999996E-3</v>
      </c>
      <c r="M3498" t="b">
        <v>1</v>
      </c>
      <c r="N3498">
        <v>1</v>
      </c>
    </row>
    <row r="3499" spans="1:14">
      <c r="A3499" s="28">
        <v>43825.833333333336</v>
      </c>
      <c r="B3499" s="28">
        <v>43825.625</v>
      </c>
      <c r="C3499">
        <v>34964545</v>
      </c>
      <c r="D3499" t="s">
        <v>233</v>
      </c>
      <c r="G3499" t="s">
        <v>234</v>
      </c>
      <c r="I3499">
        <v>15.96</v>
      </c>
      <c r="J3499">
        <v>15.972711</v>
      </c>
      <c r="K3499">
        <v>3.0000000000000001E-6</v>
      </c>
      <c r="L3499">
        <v>1.5207999999999999E-2</v>
      </c>
      <c r="M3499" t="b">
        <v>1</v>
      </c>
      <c r="N3499">
        <v>1</v>
      </c>
    </row>
    <row r="3500" spans="1:14">
      <c r="A3500" s="28">
        <v>43825.875</v>
      </c>
      <c r="B3500" s="28">
        <v>43825.666666666664</v>
      </c>
      <c r="C3500">
        <v>34964545</v>
      </c>
      <c r="D3500" t="s">
        <v>233</v>
      </c>
      <c r="G3500" t="s">
        <v>234</v>
      </c>
      <c r="I3500">
        <v>18.28</v>
      </c>
      <c r="J3500">
        <v>18.335550999999999</v>
      </c>
      <c r="K3500">
        <v>8.3750000000000005E-3</v>
      </c>
      <c r="L3500">
        <v>5.1341999999999999E-2</v>
      </c>
      <c r="M3500" t="b">
        <v>1</v>
      </c>
      <c r="N3500">
        <v>1</v>
      </c>
    </row>
    <row r="3501" spans="1:14">
      <c r="A3501" s="28">
        <v>43825.916666666664</v>
      </c>
      <c r="B3501" s="28">
        <v>43825.708333333336</v>
      </c>
      <c r="C3501">
        <v>34964545</v>
      </c>
      <c r="D3501" t="s">
        <v>233</v>
      </c>
      <c r="G3501" t="s">
        <v>234</v>
      </c>
      <c r="I3501">
        <v>18.82</v>
      </c>
      <c r="J3501">
        <v>18.677088999999999</v>
      </c>
      <c r="K3501">
        <v>-0.15189900000000001</v>
      </c>
      <c r="L3501">
        <v>4.8209999999999998E-3</v>
      </c>
      <c r="M3501" t="b">
        <v>1</v>
      </c>
      <c r="N3501">
        <v>1</v>
      </c>
    </row>
    <row r="3502" spans="1:14">
      <c r="A3502" s="28">
        <v>43825.958333333336</v>
      </c>
      <c r="B3502" s="28">
        <v>43825.75</v>
      </c>
      <c r="C3502">
        <v>34964545</v>
      </c>
      <c r="D3502" t="s">
        <v>233</v>
      </c>
      <c r="G3502" t="s">
        <v>234</v>
      </c>
      <c r="I3502">
        <v>18.62</v>
      </c>
      <c r="J3502">
        <v>17.598352999999999</v>
      </c>
      <c r="K3502">
        <v>-1.0416810000000001</v>
      </c>
      <c r="L3502">
        <v>1.7534000000000001E-2</v>
      </c>
      <c r="M3502" t="b">
        <v>1</v>
      </c>
      <c r="N3502">
        <v>1</v>
      </c>
    </row>
    <row r="3503" spans="1:14">
      <c r="A3503" s="28">
        <v>43826</v>
      </c>
      <c r="B3503" s="28">
        <v>43825.791666666664</v>
      </c>
      <c r="C3503">
        <v>34964545</v>
      </c>
      <c r="D3503" t="s">
        <v>233</v>
      </c>
      <c r="G3503" t="s">
        <v>234</v>
      </c>
      <c r="I3503">
        <v>18.61</v>
      </c>
      <c r="J3503">
        <v>18.650962</v>
      </c>
      <c r="K3503">
        <v>7.123E-3</v>
      </c>
      <c r="L3503">
        <v>3.6339000000000003E-2</v>
      </c>
      <c r="M3503" t="b">
        <v>1</v>
      </c>
      <c r="N3503">
        <v>1</v>
      </c>
    </row>
    <row r="3504" spans="1:14">
      <c r="A3504" s="28">
        <v>43826.041666666664</v>
      </c>
      <c r="B3504" s="28">
        <v>43825.833333333336</v>
      </c>
      <c r="C3504">
        <v>34964545</v>
      </c>
      <c r="D3504" t="s">
        <v>233</v>
      </c>
      <c r="G3504" t="s">
        <v>234</v>
      </c>
      <c r="I3504">
        <v>19.16</v>
      </c>
      <c r="J3504">
        <v>19.246268000000001</v>
      </c>
      <c r="K3504">
        <v>9.9999999999999995E-7</v>
      </c>
      <c r="L3504">
        <v>8.7100999999999998E-2</v>
      </c>
      <c r="M3504" t="b">
        <v>1</v>
      </c>
      <c r="N3504">
        <v>1</v>
      </c>
    </row>
    <row r="3505" spans="1:14">
      <c r="A3505" s="28">
        <v>43826.083333333336</v>
      </c>
      <c r="B3505" s="28">
        <v>43825.875</v>
      </c>
      <c r="C3505">
        <v>34964545</v>
      </c>
      <c r="D3505" t="s">
        <v>233</v>
      </c>
      <c r="G3505" t="s">
        <v>234</v>
      </c>
      <c r="I3505">
        <v>18.510000000000002</v>
      </c>
      <c r="J3505">
        <v>18.704015999999999</v>
      </c>
      <c r="K3505">
        <v>0</v>
      </c>
      <c r="L3505">
        <v>0.19234899999999999</v>
      </c>
      <c r="M3505" t="b">
        <v>1</v>
      </c>
      <c r="N3505">
        <v>1</v>
      </c>
    </row>
    <row r="3506" spans="1:14">
      <c r="A3506" s="28">
        <v>43826.125</v>
      </c>
      <c r="B3506" s="28">
        <v>43825.916666666664</v>
      </c>
      <c r="C3506">
        <v>34964545</v>
      </c>
      <c r="D3506" t="s">
        <v>233</v>
      </c>
      <c r="G3506" t="s">
        <v>234</v>
      </c>
      <c r="I3506">
        <v>16.45</v>
      </c>
      <c r="J3506">
        <v>16.644083999999999</v>
      </c>
      <c r="K3506">
        <v>-9.9999999999999995E-7</v>
      </c>
      <c r="L3506">
        <v>0.19908400000000001</v>
      </c>
      <c r="M3506" t="b">
        <v>1</v>
      </c>
      <c r="N3506">
        <v>1</v>
      </c>
    </row>
    <row r="3507" spans="1:14">
      <c r="A3507" s="28">
        <v>43826.166666666664</v>
      </c>
      <c r="B3507" s="28">
        <v>43825.958333333336</v>
      </c>
      <c r="C3507">
        <v>34964545</v>
      </c>
      <c r="D3507" t="s">
        <v>233</v>
      </c>
      <c r="G3507" t="s">
        <v>234</v>
      </c>
      <c r="I3507">
        <v>15.78</v>
      </c>
      <c r="J3507">
        <v>15.981588</v>
      </c>
      <c r="K3507">
        <v>0</v>
      </c>
      <c r="L3507">
        <v>0.19825499999999999</v>
      </c>
      <c r="M3507" t="b">
        <v>1</v>
      </c>
      <c r="N3507">
        <v>1</v>
      </c>
    </row>
    <row r="3508" spans="1:14">
      <c r="A3508" s="28">
        <v>43826.208333333336</v>
      </c>
      <c r="B3508" s="28">
        <v>43826</v>
      </c>
      <c r="C3508">
        <v>34964545</v>
      </c>
      <c r="D3508" t="s">
        <v>233</v>
      </c>
      <c r="G3508" t="s">
        <v>234</v>
      </c>
      <c r="I3508">
        <v>15.51</v>
      </c>
      <c r="J3508">
        <v>15.750422</v>
      </c>
      <c r="K3508">
        <v>0</v>
      </c>
      <c r="L3508">
        <v>0.242088</v>
      </c>
      <c r="M3508" t="b">
        <v>1</v>
      </c>
      <c r="N3508">
        <v>1</v>
      </c>
    </row>
    <row r="3509" spans="1:14">
      <c r="A3509" s="28">
        <v>43826.25</v>
      </c>
      <c r="B3509" s="28">
        <v>43826.041666666664</v>
      </c>
      <c r="C3509">
        <v>34964545</v>
      </c>
      <c r="D3509" t="s">
        <v>233</v>
      </c>
      <c r="G3509" t="s">
        <v>234</v>
      </c>
      <c r="I3509">
        <v>15.39</v>
      </c>
      <c r="J3509">
        <v>15.685301000000001</v>
      </c>
      <c r="K3509">
        <v>0</v>
      </c>
      <c r="L3509">
        <v>0.29863400000000001</v>
      </c>
      <c r="M3509" t="b">
        <v>1</v>
      </c>
      <c r="N3509">
        <v>1</v>
      </c>
    </row>
    <row r="3510" spans="1:14">
      <c r="A3510" s="28">
        <v>43826.291666666664</v>
      </c>
      <c r="B3510" s="28">
        <v>43826.083333333336</v>
      </c>
      <c r="C3510">
        <v>34964545</v>
      </c>
      <c r="D3510" t="s">
        <v>233</v>
      </c>
      <c r="G3510" t="s">
        <v>234</v>
      </c>
      <c r="I3510">
        <v>14.82</v>
      </c>
      <c r="J3510">
        <v>15.113009</v>
      </c>
      <c r="K3510">
        <v>0</v>
      </c>
      <c r="L3510">
        <v>0.29550900000000002</v>
      </c>
      <c r="M3510" t="b">
        <v>1</v>
      </c>
      <c r="N3510">
        <v>1</v>
      </c>
    </row>
    <row r="3511" spans="1:14">
      <c r="A3511" s="28">
        <v>43826.333333333336</v>
      </c>
      <c r="B3511" s="28">
        <v>43826.125</v>
      </c>
      <c r="C3511">
        <v>34964545</v>
      </c>
      <c r="D3511" t="s">
        <v>233</v>
      </c>
      <c r="G3511" t="s">
        <v>234</v>
      </c>
      <c r="I3511">
        <v>14.25</v>
      </c>
      <c r="J3511">
        <v>14.502649</v>
      </c>
      <c r="K3511">
        <v>0</v>
      </c>
      <c r="L3511">
        <v>0.25431599999999999</v>
      </c>
      <c r="M3511" t="b">
        <v>1</v>
      </c>
      <c r="N3511">
        <v>1</v>
      </c>
    </row>
    <row r="3512" spans="1:14">
      <c r="A3512" s="28">
        <v>43826.375</v>
      </c>
      <c r="B3512" s="28">
        <v>43826.166666666664</v>
      </c>
      <c r="C3512">
        <v>34964545</v>
      </c>
      <c r="D3512" t="s">
        <v>233</v>
      </c>
      <c r="G3512" t="s">
        <v>234</v>
      </c>
      <c r="I3512">
        <v>14.26</v>
      </c>
      <c r="J3512">
        <v>14.509865</v>
      </c>
      <c r="K3512">
        <v>0</v>
      </c>
      <c r="L3512">
        <v>0.25319799999999998</v>
      </c>
      <c r="M3512" t="b">
        <v>1</v>
      </c>
      <c r="N3512">
        <v>1</v>
      </c>
    </row>
    <row r="3513" spans="1:14">
      <c r="A3513" s="28">
        <v>43826.416666666664</v>
      </c>
      <c r="B3513" s="28">
        <v>43826.208333333336</v>
      </c>
      <c r="C3513">
        <v>34964545</v>
      </c>
      <c r="D3513" t="s">
        <v>233</v>
      </c>
      <c r="G3513" t="s">
        <v>234</v>
      </c>
      <c r="I3513">
        <v>14.49</v>
      </c>
      <c r="J3513">
        <v>14.772650000000001</v>
      </c>
      <c r="K3513">
        <v>3.3349999999999999E-3</v>
      </c>
      <c r="L3513">
        <v>0.27681499999999998</v>
      </c>
      <c r="M3513" t="b">
        <v>1</v>
      </c>
      <c r="N3513">
        <v>1</v>
      </c>
    </row>
    <row r="3514" spans="1:14">
      <c r="A3514" s="28">
        <v>43826.458333333336</v>
      </c>
      <c r="B3514" s="28">
        <v>43826.25</v>
      </c>
      <c r="C3514">
        <v>34964545</v>
      </c>
      <c r="D3514" t="s">
        <v>233</v>
      </c>
      <c r="G3514" t="s">
        <v>234</v>
      </c>
      <c r="I3514">
        <v>15.66</v>
      </c>
      <c r="J3514">
        <v>15.988421000000001</v>
      </c>
      <c r="K3514">
        <v>0</v>
      </c>
      <c r="L3514">
        <v>0.33342100000000002</v>
      </c>
      <c r="M3514" t="b">
        <v>1</v>
      </c>
      <c r="N3514">
        <v>1</v>
      </c>
    </row>
    <row r="3515" spans="1:14">
      <c r="A3515" s="28">
        <v>43826.5</v>
      </c>
      <c r="B3515" s="28">
        <v>43826.291666666664</v>
      </c>
      <c r="C3515">
        <v>34964545</v>
      </c>
      <c r="D3515" t="s">
        <v>233</v>
      </c>
      <c r="G3515" t="s">
        <v>234</v>
      </c>
      <c r="I3515">
        <v>18.91</v>
      </c>
      <c r="J3515">
        <v>19.76022</v>
      </c>
      <c r="K3515">
        <v>0.50630600000000003</v>
      </c>
      <c r="L3515">
        <v>0.34558100000000003</v>
      </c>
      <c r="M3515" t="b">
        <v>1</v>
      </c>
      <c r="N3515">
        <v>1</v>
      </c>
    </row>
    <row r="3516" spans="1:14">
      <c r="A3516" s="28">
        <v>43826.541666666664</v>
      </c>
      <c r="B3516" s="28">
        <v>43826.333333333336</v>
      </c>
      <c r="C3516">
        <v>34964545</v>
      </c>
      <c r="D3516" t="s">
        <v>233</v>
      </c>
      <c r="G3516" t="s">
        <v>234</v>
      </c>
      <c r="I3516">
        <v>19.22</v>
      </c>
      <c r="J3516">
        <v>19.508568</v>
      </c>
      <c r="K3516">
        <v>9.0100000000000006E-3</v>
      </c>
      <c r="L3516">
        <v>0.282891</v>
      </c>
      <c r="M3516" t="b">
        <v>1</v>
      </c>
      <c r="N3516">
        <v>1</v>
      </c>
    </row>
    <row r="3517" spans="1:14">
      <c r="A3517" s="28">
        <v>43826.583333333336</v>
      </c>
      <c r="B3517" s="28">
        <v>43826.375</v>
      </c>
      <c r="C3517">
        <v>34964545</v>
      </c>
      <c r="D3517" t="s">
        <v>233</v>
      </c>
      <c r="G3517" t="s">
        <v>234</v>
      </c>
      <c r="I3517">
        <v>19.329999999999998</v>
      </c>
      <c r="J3517">
        <v>19.526606999999998</v>
      </c>
      <c r="K3517">
        <v>6.4258999999999997E-2</v>
      </c>
      <c r="L3517">
        <v>0.135681</v>
      </c>
      <c r="M3517" t="b">
        <v>1</v>
      </c>
      <c r="N3517">
        <v>1</v>
      </c>
    </row>
    <row r="3518" spans="1:14">
      <c r="A3518" s="28">
        <v>43826.625</v>
      </c>
      <c r="B3518" s="28">
        <v>43826.416666666664</v>
      </c>
      <c r="C3518">
        <v>34964545</v>
      </c>
      <c r="D3518" t="s">
        <v>233</v>
      </c>
      <c r="G3518" t="s">
        <v>234</v>
      </c>
      <c r="I3518">
        <v>19.3</v>
      </c>
      <c r="J3518">
        <v>19.386887999999999</v>
      </c>
      <c r="K3518">
        <v>7.9646999999999996E-2</v>
      </c>
      <c r="L3518">
        <v>7.2399999999999999E-3</v>
      </c>
      <c r="M3518" t="b">
        <v>1</v>
      </c>
      <c r="N3518">
        <v>1</v>
      </c>
    </row>
    <row r="3519" spans="1:14">
      <c r="A3519" s="28">
        <v>43826.666666666664</v>
      </c>
      <c r="B3519" s="28">
        <v>43826.458333333336</v>
      </c>
      <c r="C3519">
        <v>34964545</v>
      </c>
      <c r="D3519" t="s">
        <v>233</v>
      </c>
      <c r="G3519" t="s">
        <v>234</v>
      </c>
      <c r="I3519">
        <v>19.86</v>
      </c>
      <c r="J3519">
        <v>19.849267000000001</v>
      </c>
      <c r="K3519">
        <v>0.117475</v>
      </c>
      <c r="L3519">
        <v>-0.12737399999999999</v>
      </c>
      <c r="M3519" t="b">
        <v>1</v>
      </c>
      <c r="N3519">
        <v>1</v>
      </c>
    </row>
    <row r="3520" spans="1:14">
      <c r="A3520" s="28">
        <v>43826.708333333336</v>
      </c>
      <c r="B3520" s="28">
        <v>43826.5</v>
      </c>
      <c r="C3520">
        <v>34964545</v>
      </c>
      <c r="D3520" t="s">
        <v>233</v>
      </c>
      <c r="G3520" t="s">
        <v>234</v>
      </c>
      <c r="I3520">
        <v>19.89</v>
      </c>
      <c r="J3520">
        <v>19.863288000000001</v>
      </c>
      <c r="K3520">
        <v>0.11577999999999999</v>
      </c>
      <c r="L3520">
        <v>-0.14082500000000001</v>
      </c>
      <c r="M3520" t="b">
        <v>1</v>
      </c>
      <c r="N3520">
        <v>1</v>
      </c>
    </row>
    <row r="3521" spans="1:14">
      <c r="A3521" s="28">
        <v>43826.75</v>
      </c>
      <c r="B3521" s="28">
        <v>43826.541666666664</v>
      </c>
      <c r="C3521">
        <v>34964545</v>
      </c>
      <c r="D3521" t="s">
        <v>233</v>
      </c>
      <c r="G3521" t="s">
        <v>234</v>
      </c>
      <c r="I3521">
        <v>19.829999999999998</v>
      </c>
      <c r="J3521">
        <v>19.839981999999999</v>
      </c>
      <c r="K3521">
        <v>0.113487</v>
      </c>
      <c r="L3521">
        <v>-0.105172</v>
      </c>
      <c r="M3521" t="b">
        <v>1</v>
      </c>
      <c r="N3521">
        <v>1</v>
      </c>
    </row>
    <row r="3522" spans="1:14">
      <c r="A3522" s="28">
        <v>43826.791666666664</v>
      </c>
      <c r="B3522" s="28">
        <v>43826.583333333336</v>
      </c>
      <c r="C3522">
        <v>34964545</v>
      </c>
      <c r="D3522" t="s">
        <v>233</v>
      </c>
      <c r="G3522" t="s">
        <v>234</v>
      </c>
      <c r="I3522">
        <v>18.760000000000002</v>
      </c>
      <c r="J3522">
        <v>18.752897999999998</v>
      </c>
      <c r="K3522">
        <v>9.2342999999999995E-2</v>
      </c>
      <c r="L3522">
        <v>-0.103612</v>
      </c>
      <c r="M3522" t="b">
        <v>1</v>
      </c>
      <c r="N3522">
        <v>1</v>
      </c>
    </row>
    <row r="3523" spans="1:14">
      <c r="A3523" s="28">
        <v>43826.833333333336</v>
      </c>
      <c r="B3523" s="28">
        <v>43826.625</v>
      </c>
      <c r="C3523">
        <v>34964545</v>
      </c>
      <c r="D3523" t="s">
        <v>233</v>
      </c>
      <c r="G3523" t="s">
        <v>234</v>
      </c>
      <c r="I3523">
        <v>18.82</v>
      </c>
      <c r="J3523">
        <v>18.824646000000001</v>
      </c>
      <c r="K3523">
        <v>9.1064999999999993E-2</v>
      </c>
      <c r="L3523">
        <v>-8.5584999999999994E-2</v>
      </c>
      <c r="M3523" t="b">
        <v>1</v>
      </c>
      <c r="N3523">
        <v>1</v>
      </c>
    </row>
    <row r="3524" spans="1:14">
      <c r="A3524" s="28">
        <v>43826.875</v>
      </c>
      <c r="B3524" s="28">
        <v>43826.666666666664</v>
      </c>
      <c r="C3524">
        <v>34964545</v>
      </c>
      <c r="D3524" t="s">
        <v>233</v>
      </c>
      <c r="G3524" t="s">
        <v>234</v>
      </c>
      <c r="I3524">
        <v>19.809999999999999</v>
      </c>
      <c r="J3524">
        <v>19.846748000000002</v>
      </c>
      <c r="K3524">
        <v>0.114899</v>
      </c>
      <c r="L3524">
        <v>-7.8150999999999998E-2</v>
      </c>
      <c r="M3524" t="b">
        <v>1</v>
      </c>
      <c r="N3524">
        <v>1</v>
      </c>
    </row>
    <row r="3525" spans="1:14">
      <c r="A3525" s="28">
        <v>43826.916666666664</v>
      </c>
      <c r="B3525" s="28">
        <v>43826.708333333336</v>
      </c>
      <c r="C3525">
        <v>34964545</v>
      </c>
      <c r="D3525" t="s">
        <v>233</v>
      </c>
      <c r="G3525" t="s">
        <v>234</v>
      </c>
      <c r="I3525">
        <v>22.3</v>
      </c>
      <c r="J3525">
        <v>22.298774999999999</v>
      </c>
      <c r="K3525">
        <v>0.16488700000000001</v>
      </c>
      <c r="L3525">
        <v>-0.16277900000000001</v>
      </c>
      <c r="M3525" t="b">
        <v>1</v>
      </c>
      <c r="N3525">
        <v>1</v>
      </c>
    </row>
    <row r="3526" spans="1:14">
      <c r="A3526" s="28">
        <v>43826.958333333336</v>
      </c>
      <c r="B3526" s="28">
        <v>43826.75</v>
      </c>
      <c r="C3526">
        <v>34964545</v>
      </c>
      <c r="D3526" t="s">
        <v>233</v>
      </c>
      <c r="G3526" t="s">
        <v>234</v>
      </c>
      <c r="I3526">
        <v>20.36</v>
      </c>
      <c r="J3526">
        <v>20.337758999999998</v>
      </c>
      <c r="K3526">
        <v>0.119598</v>
      </c>
      <c r="L3526">
        <v>-0.14017199999999999</v>
      </c>
      <c r="M3526" t="b">
        <v>1</v>
      </c>
      <c r="N3526">
        <v>1</v>
      </c>
    </row>
    <row r="3527" spans="1:14">
      <c r="A3527" s="28">
        <v>43827</v>
      </c>
      <c r="B3527" s="28">
        <v>43826.791666666664</v>
      </c>
      <c r="C3527">
        <v>34964545</v>
      </c>
      <c r="D3527" t="s">
        <v>233</v>
      </c>
      <c r="G3527" t="s">
        <v>234</v>
      </c>
      <c r="I3527">
        <v>19.7</v>
      </c>
      <c r="J3527">
        <v>19.043247000000001</v>
      </c>
      <c r="K3527">
        <v>-0.54790700000000003</v>
      </c>
      <c r="L3527">
        <v>-0.10551199999999999</v>
      </c>
      <c r="M3527" t="b">
        <v>1</v>
      </c>
      <c r="N3527">
        <v>1</v>
      </c>
    </row>
    <row r="3528" spans="1:14">
      <c r="A3528" s="28">
        <v>43827.041666666664</v>
      </c>
      <c r="B3528" s="28">
        <v>43826.833333333336</v>
      </c>
      <c r="C3528">
        <v>34964545</v>
      </c>
      <c r="D3528" t="s">
        <v>233</v>
      </c>
      <c r="G3528" t="s">
        <v>234</v>
      </c>
      <c r="I3528">
        <v>20.420000000000002</v>
      </c>
      <c r="J3528">
        <v>20.196383999999998</v>
      </c>
      <c r="K3528">
        <v>-0.13038</v>
      </c>
      <c r="L3528">
        <v>-9.4903000000000001E-2</v>
      </c>
      <c r="M3528" t="b">
        <v>1</v>
      </c>
      <c r="N3528">
        <v>1</v>
      </c>
    </row>
    <row r="3529" spans="1:14">
      <c r="A3529" s="28">
        <v>43827.083333333336</v>
      </c>
      <c r="B3529" s="28">
        <v>43826.875</v>
      </c>
      <c r="C3529">
        <v>34964545</v>
      </c>
      <c r="D3529" t="s">
        <v>233</v>
      </c>
      <c r="G3529" t="s">
        <v>234</v>
      </c>
      <c r="I3529">
        <v>19.649999999999999</v>
      </c>
      <c r="J3529">
        <v>19.518367000000001</v>
      </c>
      <c r="K3529">
        <v>-0.105184</v>
      </c>
      <c r="L3529">
        <v>-2.1448999999999999E-2</v>
      </c>
      <c r="M3529" t="b">
        <v>1</v>
      </c>
      <c r="N3529">
        <v>1</v>
      </c>
    </row>
    <row r="3530" spans="1:14">
      <c r="A3530" s="28">
        <v>43827.125</v>
      </c>
      <c r="B3530" s="28">
        <v>43826.916666666664</v>
      </c>
      <c r="C3530">
        <v>34964545</v>
      </c>
      <c r="D3530" t="s">
        <v>233</v>
      </c>
      <c r="G3530" t="s">
        <v>234</v>
      </c>
      <c r="I3530">
        <v>19.489999999999998</v>
      </c>
      <c r="J3530">
        <v>19.479064000000001</v>
      </c>
      <c r="K3530">
        <v>-4.8184999999999999E-2</v>
      </c>
      <c r="L3530">
        <v>3.3916000000000002E-2</v>
      </c>
      <c r="M3530" t="b">
        <v>1</v>
      </c>
      <c r="N3530">
        <v>1</v>
      </c>
    </row>
    <row r="3531" spans="1:14">
      <c r="A3531" s="28">
        <v>43827.166666666664</v>
      </c>
      <c r="B3531" s="28">
        <v>43826.958333333336</v>
      </c>
      <c r="C3531">
        <v>34964545</v>
      </c>
      <c r="D3531" t="s">
        <v>233</v>
      </c>
      <c r="G3531" t="s">
        <v>234</v>
      </c>
      <c r="I3531">
        <v>19.579999999999998</v>
      </c>
      <c r="J3531">
        <v>19.568922000000001</v>
      </c>
      <c r="K3531">
        <v>-7.6022000000000006E-2</v>
      </c>
      <c r="L3531">
        <v>6.5777000000000002E-2</v>
      </c>
      <c r="M3531" t="b">
        <v>1</v>
      </c>
      <c r="N3531">
        <v>1</v>
      </c>
    </row>
    <row r="3532" spans="1:14">
      <c r="A3532" s="28">
        <v>43827.208333333336</v>
      </c>
      <c r="B3532" s="28">
        <v>43827</v>
      </c>
      <c r="C3532">
        <v>34964545</v>
      </c>
      <c r="D3532" t="s">
        <v>233</v>
      </c>
      <c r="G3532" t="s">
        <v>234</v>
      </c>
      <c r="I3532">
        <v>18.64</v>
      </c>
      <c r="J3532">
        <v>18.63626</v>
      </c>
      <c r="K3532">
        <v>-2.9715999999999999E-2</v>
      </c>
      <c r="L3532">
        <v>2.6808999999999999E-2</v>
      </c>
      <c r="M3532" t="b">
        <v>1</v>
      </c>
      <c r="N3532">
        <v>1</v>
      </c>
    </row>
    <row r="3533" spans="1:14">
      <c r="A3533" s="28">
        <v>43827.25</v>
      </c>
      <c r="B3533" s="28">
        <v>43827.041666666664</v>
      </c>
      <c r="C3533">
        <v>34964545</v>
      </c>
      <c r="D3533" t="s">
        <v>233</v>
      </c>
      <c r="G3533" t="s">
        <v>234</v>
      </c>
      <c r="I3533">
        <v>17.77</v>
      </c>
      <c r="J3533">
        <v>17.696085</v>
      </c>
      <c r="K3533">
        <v>-8.3604999999999999E-2</v>
      </c>
      <c r="L3533">
        <v>1.2189999999999999E-2</v>
      </c>
      <c r="M3533" t="b">
        <v>1</v>
      </c>
      <c r="N3533">
        <v>1</v>
      </c>
    </row>
    <row r="3534" spans="1:14">
      <c r="A3534" s="28">
        <v>43827.291666666664</v>
      </c>
      <c r="B3534" s="28">
        <v>43827.083333333336</v>
      </c>
      <c r="C3534">
        <v>34964545</v>
      </c>
      <c r="D3534" t="s">
        <v>233</v>
      </c>
      <c r="G3534" t="s">
        <v>234</v>
      </c>
      <c r="I3534">
        <v>16.399999999999999</v>
      </c>
      <c r="J3534">
        <v>16.298942</v>
      </c>
      <c r="K3534">
        <v>-0.141515</v>
      </c>
      <c r="L3534">
        <v>3.6290999999999997E-2</v>
      </c>
      <c r="M3534" t="b">
        <v>1</v>
      </c>
      <c r="N3534">
        <v>1</v>
      </c>
    </row>
    <row r="3535" spans="1:14">
      <c r="A3535" s="28">
        <v>43827.333333333336</v>
      </c>
      <c r="B3535" s="28">
        <v>43827.125</v>
      </c>
      <c r="C3535">
        <v>34964545</v>
      </c>
      <c r="D3535" t="s">
        <v>233</v>
      </c>
      <c r="G3535" t="s">
        <v>234</v>
      </c>
      <c r="I3535">
        <v>15.53</v>
      </c>
      <c r="J3535">
        <v>15.482443</v>
      </c>
      <c r="K3535">
        <v>-8.6246000000000003E-2</v>
      </c>
      <c r="L3535">
        <v>4.2854999999999997E-2</v>
      </c>
      <c r="M3535" t="b">
        <v>1</v>
      </c>
      <c r="N3535">
        <v>1</v>
      </c>
    </row>
    <row r="3536" spans="1:14">
      <c r="A3536" s="28">
        <v>43827.375</v>
      </c>
      <c r="B3536" s="28">
        <v>43827.166666666664</v>
      </c>
      <c r="C3536">
        <v>34964545</v>
      </c>
      <c r="D3536" t="s">
        <v>233</v>
      </c>
      <c r="G3536" t="s">
        <v>234</v>
      </c>
      <c r="I3536">
        <v>16.989999999999998</v>
      </c>
      <c r="J3536">
        <v>17.062269000000001</v>
      </c>
      <c r="K3536">
        <v>-2.0711E-2</v>
      </c>
      <c r="L3536">
        <v>9.0480000000000005E-2</v>
      </c>
      <c r="M3536" t="b">
        <v>1</v>
      </c>
      <c r="N3536">
        <v>1</v>
      </c>
    </row>
    <row r="3537" spans="1:14">
      <c r="A3537" s="28">
        <v>43827.416666666664</v>
      </c>
      <c r="B3537" s="28">
        <v>43827.208333333336</v>
      </c>
      <c r="C3537">
        <v>34964545</v>
      </c>
      <c r="D3537" t="s">
        <v>233</v>
      </c>
      <c r="G3537" t="s">
        <v>234</v>
      </c>
      <c r="I3537">
        <v>15.16</v>
      </c>
      <c r="J3537">
        <v>15.199819</v>
      </c>
      <c r="K3537">
        <v>-3.3533E-2</v>
      </c>
      <c r="L3537">
        <v>7.1686E-2</v>
      </c>
      <c r="M3537" t="b">
        <v>1</v>
      </c>
      <c r="N3537">
        <v>1</v>
      </c>
    </row>
    <row r="3538" spans="1:14">
      <c r="A3538" s="28">
        <v>43827.458333333336</v>
      </c>
      <c r="B3538" s="28">
        <v>43827.25</v>
      </c>
      <c r="C3538">
        <v>34964545</v>
      </c>
      <c r="D3538" t="s">
        <v>233</v>
      </c>
      <c r="G3538" t="s">
        <v>234</v>
      </c>
      <c r="I3538">
        <v>17.489999999999998</v>
      </c>
      <c r="J3538">
        <v>17.483573</v>
      </c>
      <c r="K3538">
        <v>-7.9785999999999996E-2</v>
      </c>
      <c r="L3538">
        <v>7.3358999999999994E-2</v>
      </c>
      <c r="M3538" t="b">
        <v>1</v>
      </c>
      <c r="N3538">
        <v>1</v>
      </c>
    </row>
    <row r="3539" spans="1:14">
      <c r="A3539" s="28">
        <v>43827.5</v>
      </c>
      <c r="B3539" s="28">
        <v>43827.291666666664</v>
      </c>
      <c r="C3539">
        <v>34964545</v>
      </c>
      <c r="D3539" t="s">
        <v>233</v>
      </c>
      <c r="G3539" t="s">
        <v>234</v>
      </c>
      <c r="I3539">
        <v>18.91</v>
      </c>
      <c r="J3539">
        <v>18.903618000000002</v>
      </c>
      <c r="K3539">
        <v>-7.9367999999999994E-2</v>
      </c>
      <c r="L3539">
        <v>7.6318999999999998E-2</v>
      </c>
      <c r="M3539" t="b">
        <v>1</v>
      </c>
      <c r="N3539">
        <v>1</v>
      </c>
    </row>
    <row r="3540" spans="1:14">
      <c r="A3540" s="28">
        <v>43827.541666666664</v>
      </c>
      <c r="B3540" s="28">
        <v>43827.333333333336</v>
      </c>
      <c r="C3540">
        <v>34964545</v>
      </c>
      <c r="D3540" t="s">
        <v>233</v>
      </c>
      <c r="G3540" t="s">
        <v>234</v>
      </c>
      <c r="I3540">
        <v>18.64</v>
      </c>
      <c r="J3540">
        <v>18.682877999999999</v>
      </c>
      <c r="K3540">
        <v>-2.3141999999999999E-2</v>
      </c>
      <c r="L3540">
        <v>6.8519999999999998E-2</v>
      </c>
      <c r="M3540" t="b">
        <v>1</v>
      </c>
      <c r="N3540">
        <v>1</v>
      </c>
    </row>
    <row r="3541" spans="1:14">
      <c r="A3541" s="28">
        <v>43827.583333333336</v>
      </c>
      <c r="B3541" s="28">
        <v>43827.375</v>
      </c>
      <c r="C3541">
        <v>34964545</v>
      </c>
      <c r="D3541" t="s">
        <v>233</v>
      </c>
      <c r="G3541" t="s">
        <v>234</v>
      </c>
      <c r="I3541">
        <v>18.239999999999998</v>
      </c>
      <c r="J3541">
        <v>18.215389999999999</v>
      </c>
      <c r="K3541">
        <v>5.8721000000000002E-2</v>
      </c>
      <c r="L3541">
        <v>-7.9998E-2</v>
      </c>
      <c r="M3541" t="b">
        <v>1</v>
      </c>
      <c r="N3541">
        <v>1</v>
      </c>
    </row>
    <row r="3542" spans="1:14">
      <c r="A3542" s="28">
        <v>43827.625</v>
      </c>
      <c r="B3542" s="28">
        <v>43827.416666666664</v>
      </c>
      <c r="C3542">
        <v>34964545</v>
      </c>
      <c r="D3542" t="s">
        <v>233</v>
      </c>
      <c r="G3542" t="s">
        <v>234</v>
      </c>
      <c r="I3542">
        <v>18.73</v>
      </c>
      <c r="J3542">
        <v>18.685528000000001</v>
      </c>
      <c r="K3542">
        <v>8.7928000000000006E-2</v>
      </c>
      <c r="L3542">
        <v>-0.12989999999999999</v>
      </c>
      <c r="M3542" t="b">
        <v>1</v>
      </c>
      <c r="N3542">
        <v>1</v>
      </c>
    </row>
    <row r="3543" spans="1:14">
      <c r="A3543" s="28">
        <v>43827.666666666664</v>
      </c>
      <c r="B3543" s="28">
        <v>43827.458333333336</v>
      </c>
      <c r="C3543">
        <v>34964545</v>
      </c>
      <c r="D3543" t="s">
        <v>233</v>
      </c>
      <c r="G3543" t="s">
        <v>234</v>
      </c>
      <c r="I3543">
        <v>18.04</v>
      </c>
      <c r="J3543">
        <v>17.987200000000001</v>
      </c>
      <c r="K3543">
        <v>7.8890000000000002E-2</v>
      </c>
      <c r="L3543">
        <v>-0.132523</v>
      </c>
      <c r="M3543" t="b">
        <v>1</v>
      </c>
      <c r="N3543">
        <v>1</v>
      </c>
    </row>
    <row r="3544" spans="1:14">
      <c r="A3544" s="28">
        <v>43827.708333333336</v>
      </c>
      <c r="B3544" s="28">
        <v>43827.5</v>
      </c>
      <c r="C3544">
        <v>34964545</v>
      </c>
      <c r="D3544" t="s">
        <v>233</v>
      </c>
      <c r="G3544" t="s">
        <v>234</v>
      </c>
      <c r="I3544">
        <v>17.54</v>
      </c>
      <c r="J3544">
        <v>17.450351000000001</v>
      </c>
      <c r="K3544">
        <v>6.7041000000000003E-2</v>
      </c>
      <c r="L3544">
        <v>-0.15418999999999999</v>
      </c>
      <c r="M3544" t="b">
        <v>1</v>
      </c>
      <c r="N3544">
        <v>1</v>
      </c>
    </row>
    <row r="3545" spans="1:14">
      <c r="A3545" s="28">
        <v>43827.75</v>
      </c>
      <c r="B3545" s="28">
        <v>43827.541666666664</v>
      </c>
      <c r="C3545">
        <v>34964545</v>
      </c>
      <c r="D3545" t="s">
        <v>233</v>
      </c>
      <c r="G3545" t="s">
        <v>234</v>
      </c>
      <c r="I3545">
        <v>15.6</v>
      </c>
      <c r="J3545">
        <v>15.469461000000001</v>
      </c>
      <c r="K3545">
        <v>8.7539999999999996E-3</v>
      </c>
      <c r="L3545">
        <v>-0.139293</v>
      </c>
      <c r="M3545" t="b">
        <v>1</v>
      </c>
      <c r="N3545">
        <v>1</v>
      </c>
    </row>
    <row r="3546" spans="1:14">
      <c r="A3546" s="28">
        <v>43827.791666666664</v>
      </c>
      <c r="B3546" s="28">
        <v>43827.583333333336</v>
      </c>
      <c r="C3546">
        <v>34964545</v>
      </c>
      <c r="D3546" t="s">
        <v>233</v>
      </c>
      <c r="G3546" t="s">
        <v>234</v>
      </c>
      <c r="I3546">
        <v>16.38</v>
      </c>
      <c r="J3546">
        <v>16.304002000000001</v>
      </c>
      <c r="K3546">
        <v>0</v>
      </c>
      <c r="L3546">
        <v>-7.9330999999999999E-2</v>
      </c>
      <c r="M3546" t="b">
        <v>1</v>
      </c>
      <c r="N3546">
        <v>1</v>
      </c>
    </row>
    <row r="3547" spans="1:14">
      <c r="A3547" s="28">
        <v>43827.833333333336</v>
      </c>
      <c r="B3547" s="28">
        <v>43827.625</v>
      </c>
      <c r="C3547">
        <v>34964545</v>
      </c>
      <c r="D3547" t="s">
        <v>233</v>
      </c>
      <c r="G3547" t="s">
        <v>234</v>
      </c>
      <c r="I3547">
        <v>16.46</v>
      </c>
      <c r="J3547">
        <v>16.406943999999999</v>
      </c>
      <c r="K3547">
        <v>0</v>
      </c>
      <c r="L3547">
        <v>-5.4722E-2</v>
      </c>
      <c r="M3547" t="b">
        <v>1</v>
      </c>
      <c r="N3547">
        <v>1</v>
      </c>
    </row>
    <row r="3548" spans="1:14">
      <c r="A3548" s="28">
        <v>43827.875</v>
      </c>
      <c r="B3548" s="28">
        <v>43827.666666666664</v>
      </c>
      <c r="C3548">
        <v>34964545</v>
      </c>
      <c r="D3548" t="s">
        <v>233</v>
      </c>
      <c r="G3548" t="s">
        <v>234</v>
      </c>
      <c r="I3548">
        <v>17.73</v>
      </c>
      <c r="J3548">
        <v>17.724402000000001</v>
      </c>
      <c r="K3548">
        <v>5.3827E-2</v>
      </c>
      <c r="L3548">
        <v>-5.8591999999999998E-2</v>
      </c>
      <c r="M3548" t="b">
        <v>1</v>
      </c>
      <c r="N3548">
        <v>1</v>
      </c>
    </row>
    <row r="3549" spans="1:14">
      <c r="A3549" s="28">
        <v>43827.916666666664</v>
      </c>
      <c r="B3549" s="28">
        <v>43827.708333333336</v>
      </c>
      <c r="C3549">
        <v>34964545</v>
      </c>
      <c r="D3549" t="s">
        <v>233</v>
      </c>
      <c r="G3549" t="s">
        <v>234</v>
      </c>
      <c r="I3549">
        <v>29.72</v>
      </c>
      <c r="J3549">
        <v>29.930085999999999</v>
      </c>
      <c r="K3549">
        <v>0.307674</v>
      </c>
      <c r="L3549">
        <v>-9.5921999999999993E-2</v>
      </c>
      <c r="M3549" t="b">
        <v>1</v>
      </c>
      <c r="N3549">
        <v>1</v>
      </c>
    </row>
    <row r="3550" spans="1:14">
      <c r="A3550" s="28">
        <v>43827.958333333336</v>
      </c>
      <c r="B3550" s="28">
        <v>43827.75</v>
      </c>
      <c r="C3550">
        <v>34964545</v>
      </c>
      <c r="D3550" t="s">
        <v>233</v>
      </c>
      <c r="G3550" t="s">
        <v>234</v>
      </c>
      <c r="I3550">
        <v>17.71</v>
      </c>
      <c r="J3550">
        <v>17.716961999999999</v>
      </c>
      <c r="K3550">
        <v>7.8275999999999998E-2</v>
      </c>
      <c r="L3550">
        <v>-6.7147999999999999E-2</v>
      </c>
      <c r="M3550" t="b">
        <v>1</v>
      </c>
      <c r="N3550">
        <v>1</v>
      </c>
    </row>
    <row r="3551" spans="1:14">
      <c r="A3551" s="28">
        <v>43828</v>
      </c>
      <c r="B3551" s="28">
        <v>43827.791666666664</v>
      </c>
      <c r="C3551">
        <v>34964545</v>
      </c>
      <c r="D3551" t="s">
        <v>233</v>
      </c>
      <c r="G3551" t="s">
        <v>234</v>
      </c>
      <c r="I3551">
        <v>17.66</v>
      </c>
      <c r="J3551">
        <v>17.698149000000001</v>
      </c>
      <c r="K3551">
        <v>7.6090000000000005E-2</v>
      </c>
      <c r="L3551">
        <v>-3.7941000000000003E-2</v>
      </c>
      <c r="M3551" t="b">
        <v>1</v>
      </c>
      <c r="N3551">
        <v>1</v>
      </c>
    </row>
    <row r="3552" spans="1:14">
      <c r="A3552" s="28">
        <v>43828.041666666664</v>
      </c>
      <c r="B3552" s="28">
        <v>43827.833333333336</v>
      </c>
      <c r="C3552">
        <v>34964545</v>
      </c>
      <c r="D3552" t="s">
        <v>233</v>
      </c>
      <c r="G3552" t="s">
        <v>234</v>
      </c>
      <c r="I3552">
        <v>17.62</v>
      </c>
      <c r="J3552">
        <v>17.700509</v>
      </c>
      <c r="K3552">
        <v>7.8421000000000005E-2</v>
      </c>
      <c r="L3552">
        <v>-2.078E-3</v>
      </c>
      <c r="M3552" t="b">
        <v>1</v>
      </c>
      <c r="N3552">
        <v>1</v>
      </c>
    </row>
    <row r="3553" spans="1:14">
      <c r="A3553" s="28">
        <v>43828.083333333336</v>
      </c>
      <c r="B3553" s="28">
        <v>43827.875</v>
      </c>
      <c r="C3553">
        <v>34964545</v>
      </c>
      <c r="D3553" t="s">
        <v>233</v>
      </c>
      <c r="G3553" t="s">
        <v>234</v>
      </c>
      <c r="I3553">
        <v>17.36</v>
      </c>
      <c r="J3553">
        <v>17.481497000000001</v>
      </c>
      <c r="K3553">
        <v>7.0524000000000003E-2</v>
      </c>
      <c r="L3553">
        <v>5.0972999999999997E-2</v>
      </c>
      <c r="M3553" t="b">
        <v>1</v>
      </c>
      <c r="N3553">
        <v>1</v>
      </c>
    </row>
    <row r="3554" spans="1:14">
      <c r="A3554" s="28">
        <v>43828.125</v>
      </c>
      <c r="B3554" s="28">
        <v>43827.916666666664</v>
      </c>
      <c r="C3554">
        <v>34964545</v>
      </c>
      <c r="D3554" t="s">
        <v>233</v>
      </c>
      <c r="G3554" t="s">
        <v>234</v>
      </c>
      <c r="I3554">
        <v>16.77</v>
      </c>
      <c r="J3554">
        <v>16.917805000000001</v>
      </c>
      <c r="K3554">
        <v>5.9733000000000001E-2</v>
      </c>
      <c r="L3554">
        <v>8.7238999999999997E-2</v>
      </c>
      <c r="M3554" t="b">
        <v>1</v>
      </c>
      <c r="N3554">
        <v>1</v>
      </c>
    </row>
    <row r="3555" spans="1:14">
      <c r="A3555" s="28">
        <v>43828.166666666664</v>
      </c>
      <c r="B3555" s="28">
        <v>43827.958333333336</v>
      </c>
      <c r="C3555">
        <v>34964545</v>
      </c>
      <c r="D3555" t="s">
        <v>233</v>
      </c>
      <c r="G3555" t="s">
        <v>234</v>
      </c>
      <c r="I3555">
        <v>14.65</v>
      </c>
      <c r="J3555">
        <v>14.768094</v>
      </c>
      <c r="K3555">
        <v>2.1096E-2</v>
      </c>
      <c r="L3555">
        <v>9.4497999999999999E-2</v>
      </c>
      <c r="M3555" t="b">
        <v>1</v>
      </c>
      <c r="N3555">
        <v>1</v>
      </c>
    </row>
    <row r="3556" spans="1:14">
      <c r="A3556" s="28">
        <v>43828.208333333336</v>
      </c>
      <c r="B3556" s="28">
        <v>43828</v>
      </c>
      <c r="C3556">
        <v>34964545</v>
      </c>
      <c r="D3556" t="s">
        <v>233</v>
      </c>
      <c r="G3556" t="s">
        <v>234</v>
      </c>
      <c r="I3556">
        <v>14.8</v>
      </c>
      <c r="J3556">
        <v>14.920788</v>
      </c>
      <c r="K3556">
        <v>6.5389999999999997E-3</v>
      </c>
      <c r="L3556">
        <v>0.113415</v>
      </c>
      <c r="M3556" t="b">
        <v>1</v>
      </c>
      <c r="N3556">
        <v>1</v>
      </c>
    </row>
    <row r="3557" spans="1:14">
      <c r="A3557" s="28">
        <v>43828.25</v>
      </c>
      <c r="B3557" s="28">
        <v>43828.041666666664</v>
      </c>
      <c r="C3557">
        <v>34964545</v>
      </c>
      <c r="D3557" t="s">
        <v>233</v>
      </c>
      <c r="G3557" t="s">
        <v>234</v>
      </c>
      <c r="I3557">
        <v>13.63</v>
      </c>
      <c r="J3557">
        <v>13.753534</v>
      </c>
      <c r="K3557">
        <v>0</v>
      </c>
      <c r="L3557">
        <v>0.1227</v>
      </c>
      <c r="M3557" t="b">
        <v>1</v>
      </c>
      <c r="N3557">
        <v>1</v>
      </c>
    </row>
    <row r="3558" spans="1:14">
      <c r="A3558" s="28">
        <v>43828.291666666664</v>
      </c>
      <c r="B3558" s="28">
        <v>43828.083333333336</v>
      </c>
      <c r="C3558">
        <v>34964545</v>
      </c>
      <c r="D3558" t="s">
        <v>233</v>
      </c>
      <c r="G3558" t="s">
        <v>234</v>
      </c>
      <c r="I3558">
        <v>13.5</v>
      </c>
      <c r="J3558">
        <v>13.634931999999999</v>
      </c>
      <c r="K3558">
        <v>0</v>
      </c>
      <c r="L3558">
        <v>0.13076499999999999</v>
      </c>
      <c r="M3558" t="b">
        <v>1</v>
      </c>
      <c r="N3558">
        <v>1</v>
      </c>
    </row>
    <row r="3559" spans="1:14">
      <c r="A3559" s="28">
        <v>43828.333333333336</v>
      </c>
      <c r="B3559" s="28">
        <v>43828.125</v>
      </c>
      <c r="C3559">
        <v>34964545</v>
      </c>
      <c r="D3559" t="s">
        <v>233</v>
      </c>
      <c r="G3559" t="s">
        <v>234</v>
      </c>
      <c r="I3559">
        <v>13.36</v>
      </c>
      <c r="J3559">
        <v>13.489898</v>
      </c>
      <c r="K3559">
        <v>0</v>
      </c>
      <c r="L3559">
        <v>0.13323099999999999</v>
      </c>
      <c r="M3559" t="b">
        <v>1</v>
      </c>
      <c r="N3559">
        <v>1</v>
      </c>
    </row>
    <row r="3560" spans="1:14">
      <c r="A3560" s="28">
        <v>43828.375</v>
      </c>
      <c r="B3560" s="28">
        <v>43828.166666666664</v>
      </c>
      <c r="C3560">
        <v>34964545</v>
      </c>
      <c r="D3560" t="s">
        <v>233</v>
      </c>
      <c r="G3560" t="s">
        <v>234</v>
      </c>
      <c r="I3560">
        <v>13.26</v>
      </c>
      <c r="J3560">
        <v>13.351951</v>
      </c>
      <c r="K3560">
        <v>0</v>
      </c>
      <c r="L3560">
        <v>9.2784000000000005E-2</v>
      </c>
      <c r="M3560" t="b">
        <v>1</v>
      </c>
      <c r="N3560">
        <v>1</v>
      </c>
    </row>
    <row r="3561" spans="1:14">
      <c r="A3561" s="28">
        <v>43828.416666666664</v>
      </c>
      <c r="B3561" s="28">
        <v>43828.208333333336</v>
      </c>
      <c r="C3561">
        <v>34964545</v>
      </c>
      <c r="D3561" t="s">
        <v>233</v>
      </c>
      <c r="G3561" t="s">
        <v>234</v>
      </c>
      <c r="I3561">
        <v>13.58</v>
      </c>
      <c r="J3561">
        <v>13.680947</v>
      </c>
      <c r="K3561">
        <v>0</v>
      </c>
      <c r="L3561">
        <v>9.8447000000000007E-2</v>
      </c>
      <c r="M3561" t="b">
        <v>1</v>
      </c>
      <c r="N3561">
        <v>1</v>
      </c>
    </row>
    <row r="3562" spans="1:14">
      <c r="A3562" s="28">
        <v>43828.458333333336</v>
      </c>
      <c r="B3562" s="28">
        <v>43828.25</v>
      </c>
      <c r="C3562">
        <v>34964545</v>
      </c>
      <c r="D3562" t="s">
        <v>233</v>
      </c>
      <c r="G3562" t="s">
        <v>234</v>
      </c>
      <c r="I3562">
        <v>13.43</v>
      </c>
      <c r="J3562">
        <v>13.498651000000001</v>
      </c>
      <c r="K3562">
        <v>0</v>
      </c>
      <c r="L3562">
        <v>6.6151000000000001E-2</v>
      </c>
      <c r="M3562" t="b">
        <v>1</v>
      </c>
      <c r="N3562">
        <v>1</v>
      </c>
    </row>
    <row r="3563" spans="1:14">
      <c r="A3563" s="28">
        <v>43828.5</v>
      </c>
      <c r="B3563" s="28">
        <v>43828.291666666664</v>
      </c>
      <c r="C3563">
        <v>34964545</v>
      </c>
      <c r="D3563" t="s">
        <v>233</v>
      </c>
      <c r="G3563" t="s">
        <v>234</v>
      </c>
      <c r="I3563">
        <v>13.41</v>
      </c>
      <c r="J3563">
        <v>13.487749000000001</v>
      </c>
      <c r="K3563">
        <v>0</v>
      </c>
      <c r="L3563">
        <v>8.1916000000000003E-2</v>
      </c>
      <c r="M3563" t="b">
        <v>1</v>
      </c>
      <c r="N3563">
        <v>1</v>
      </c>
    </row>
    <row r="3564" spans="1:14">
      <c r="A3564" s="28">
        <v>43828.541666666664</v>
      </c>
      <c r="B3564" s="28">
        <v>43828.333333333336</v>
      </c>
      <c r="C3564">
        <v>34964545</v>
      </c>
      <c r="D3564" t="s">
        <v>233</v>
      </c>
      <c r="G3564" t="s">
        <v>234</v>
      </c>
      <c r="I3564">
        <v>13.48</v>
      </c>
      <c r="J3564">
        <v>13.602064</v>
      </c>
      <c r="K3564">
        <v>0</v>
      </c>
      <c r="L3564">
        <v>0.12456399999999999</v>
      </c>
      <c r="M3564" t="b">
        <v>1</v>
      </c>
      <c r="N3564">
        <v>1</v>
      </c>
    </row>
    <row r="3565" spans="1:14">
      <c r="A3565" s="28">
        <v>43828.583333333336</v>
      </c>
      <c r="B3565" s="28">
        <v>43828.375</v>
      </c>
      <c r="C3565">
        <v>34964545</v>
      </c>
      <c r="D3565" t="s">
        <v>233</v>
      </c>
      <c r="G3565" t="s">
        <v>234</v>
      </c>
      <c r="I3565">
        <v>14.46</v>
      </c>
      <c r="J3565">
        <v>14.636889999999999</v>
      </c>
      <c r="K3565">
        <v>4.241E-3</v>
      </c>
      <c r="L3565">
        <v>0.171815</v>
      </c>
      <c r="M3565" t="b">
        <v>1</v>
      </c>
      <c r="N3565">
        <v>1</v>
      </c>
    </row>
    <row r="3566" spans="1:14">
      <c r="A3566" s="28">
        <v>43828.625</v>
      </c>
      <c r="B3566" s="28">
        <v>43828.416666666664</v>
      </c>
      <c r="C3566">
        <v>34964545</v>
      </c>
      <c r="D3566" t="s">
        <v>233</v>
      </c>
      <c r="G3566" t="s">
        <v>234</v>
      </c>
      <c r="I3566">
        <v>16.41</v>
      </c>
      <c r="J3566">
        <v>16.574660000000002</v>
      </c>
      <c r="K3566">
        <v>0</v>
      </c>
      <c r="L3566">
        <v>0.16966000000000001</v>
      </c>
      <c r="M3566" t="b">
        <v>1</v>
      </c>
      <c r="N3566">
        <v>1</v>
      </c>
    </row>
    <row r="3567" spans="1:14">
      <c r="A3567" s="28">
        <v>43828.666666666664</v>
      </c>
      <c r="B3567" s="28">
        <v>43828.458333333336</v>
      </c>
      <c r="C3567">
        <v>34964545</v>
      </c>
      <c r="D3567" t="s">
        <v>233</v>
      </c>
      <c r="G3567" t="s">
        <v>234</v>
      </c>
      <c r="I3567">
        <v>18.45</v>
      </c>
      <c r="J3567">
        <v>18.551763999999999</v>
      </c>
      <c r="K3567">
        <v>-4.0282999999999999E-2</v>
      </c>
      <c r="L3567">
        <v>0.138714</v>
      </c>
      <c r="M3567" t="b">
        <v>1</v>
      </c>
      <c r="N3567">
        <v>1</v>
      </c>
    </row>
    <row r="3568" spans="1:14">
      <c r="A3568" s="28">
        <v>43828.708333333336</v>
      </c>
      <c r="B3568" s="28">
        <v>43828.5</v>
      </c>
      <c r="C3568">
        <v>34964545</v>
      </c>
      <c r="D3568" t="s">
        <v>233</v>
      </c>
      <c r="G3568" t="s">
        <v>234</v>
      </c>
      <c r="I3568">
        <v>17.559999999999999</v>
      </c>
      <c r="J3568">
        <v>17.546068000000002</v>
      </c>
      <c r="K3568">
        <v>-0.110142</v>
      </c>
      <c r="L3568">
        <v>9.7043000000000004E-2</v>
      </c>
      <c r="M3568" t="b">
        <v>1</v>
      </c>
      <c r="N3568">
        <v>1</v>
      </c>
    </row>
    <row r="3569" spans="1:14">
      <c r="A3569" s="28">
        <v>43828.75</v>
      </c>
      <c r="B3569" s="28">
        <v>43828.541666666664</v>
      </c>
      <c r="C3569">
        <v>34964545</v>
      </c>
      <c r="D3569" t="s">
        <v>233</v>
      </c>
      <c r="G3569" t="s">
        <v>234</v>
      </c>
      <c r="I3569">
        <v>19.100000000000001</v>
      </c>
      <c r="J3569">
        <v>19.122401</v>
      </c>
      <c r="K3569">
        <v>-5.5240999999999998E-2</v>
      </c>
      <c r="L3569">
        <v>8.1809000000000007E-2</v>
      </c>
      <c r="M3569" t="b">
        <v>1</v>
      </c>
      <c r="N3569">
        <v>1</v>
      </c>
    </row>
    <row r="3570" spans="1:14">
      <c r="A3570" s="28">
        <v>43828.791666666664</v>
      </c>
      <c r="B3570" s="28">
        <v>43828.583333333336</v>
      </c>
      <c r="C3570">
        <v>34964545</v>
      </c>
      <c r="D3570" t="s">
        <v>233</v>
      </c>
      <c r="G3570" t="s">
        <v>234</v>
      </c>
      <c r="I3570">
        <v>18.13</v>
      </c>
      <c r="J3570">
        <v>18.134402999999999</v>
      </c>
      <c r="K3570">
        <v>-6.0255999999999997E-2</v>
      </c>
      <c r="L3570">
        <v>6.2992000000000006E-2</v>
      </c>
      <c r="M3570" t="b">
        <v>1</v>
      </c>
      <c r="N3570">
        <v>1</v>
      </c>
    </row>
    <row r="3571" spans="1:14">
      <c r="A3571" s="28">
        <v>43828.833333333336</v>
      </c>
      <c r="B3571" s="28">
        <v>43828.625</v>
      </c>
      <c r="C3571">
        <v>34964545</v>
      </c>
      <c r="D3571" t="s">
        <v>233</v>
      </c>
      <c r="G3571" t="s">
        <v>234</v>
      </c>
      <c r="I3571">
        <v>18.62</v>
      </c>
      <c r="J3571">
        <v>18.586521000000001</v>
      </c>
      <c r="K3571">
        <v>-8.8549000000000003E-2</v>
      </c>
      <c r="L3571">
        <v>5.0902000000000003E-2</v>
      </c>
      <c r="M3571" t="b">
        <v>1</v>
      </c>
      <c r="N3571">
        <v>1</v>
      </c>
    </row>
    <row r="3572" spans="1:14">
      <c r="A3572" s="28">
        <v>43828.875</v>
      </c>
      <c r="B3572" s="28">
        <v>43828.666666666664</v>
      </c>
      <c r="C3572">
        <v>34964545</v>
      </c>
      <c r="D3572" t="s">
        <v>233</v>
      </c>
      <c r="G3572" t="s">
        <v>234</v>
      </c>
      <c r="I3572">
        <v>20.47</v>
      </c>
      <c r="J3572">
        <v>20.401088000000001</v>
      </c>
      <c r="K3572">
        <v>-0.117018</v>
      </c>
      <c r="L3572">
        <v>4.3938999999999999E-2</v>
      </c>
      <c r="M3572" t="b">
        <v>1</v>
      </c>
      <c r="N3572">
        <v>1</v>
      </c>
    </row>
    <row r="3573" spans="1:14">
      <c r="A3573" s="28">
        <v>43828.916666666664</v>
      </c>
      <c r="B3573" s="28">
        <v>43828.708333333336</v>
      </c>
      <c r="C3573">
        <v>34964545</v>
      </c>
      <c r="D3573" t="s">
        <v>233</v>
      </c>
      <c r="G3573" t="s">
        <v>234</v>
      </c>
      <c r="I3573">
        <v>19.21</v>
      </c>
      <c r="J3573">
        <v>19.201402000000002</v>
      </c>
      <c r="K3573">
        <v>3.8049999999999998E-3</v>
      </c>
      <c r="L3573">
        <v>-9.9030000000000003E-3</v>
      </c>
      <c r="M3573" t="b">
        <v>1</v>
      </c>
      <c r="N3573">
        <v>1</v>
      </c>
    </row>
    <row r="3574" spans="1:14">
      <c r="A3574" s="28">
        <v>43828.958333333336</v>
      </c>
      <c r="B3574" s="28">
        <v>43828.75</v>
      </c>
      <c r="C3574">
        <v>34964545</v>
      </c>
      <c r="D3574" t="s">
        <v>233</v>
      </c>
      <c r="G3574" t="s">
        <v>234</v>
      </c>
      <c r="I3574">
        <v>19.420000000000002</v>
      </c>
      <c r="J3574">
        <v>19.387757000000001</v>
      </c>
      <c r="K3574">
        <v>-2.0441999999999998E-2</v>
      </c>
      <c r="L3574">
        <v>-6.8009999999999998E-3</v>
      </c>
      <c r="M3574" t="b">
        <v>1</v>
      </c>
      <c r="N3574">
        <v>1</v>
      </c>
    </row>
    <row r="3575" spans="1:14">
      <c r="A3575" s="28">
        <v>43829</v>
      </c>
      <c r="B3575" s="28">
        <v>43828.791666666664</v>
      </c>
      <c r="C3575">
        <v>34964545</v>
      </c>
      <c r="D3575" t="s">
        <v>233</v>
      </c>
      <c r="G3575" t="s">
        <v>234</v>
      </c>
      <c r="I3575">
        <v>18.350000000000001</v>
      </c>
      <c r="J3575">
        <v>18.360654</v>
      </c>
      <c r="K3575">
        <v>1.2719999999999999E-3</v>
      </c>
      <c r="L3575">
        <v>5.215E-3</v>
      </c>
      <c r="M3575" t="b">
        <v>1</v>
      </c>
      <c r="N3575">
        <v>1</v>
      </c>
    </row>
    <row r="3576" spans="1:14">
      <c r="A3576" s="28">
        <v>43829.041666666664</v>
      </c>
      <c r="B3576" s="28">
        <v>43828.833333333336</v>
      </c>
      <c r="C3576">
        <v>34964545</v>
      </c>
      <c r="D3576" t="s">
        <v>233</v>
      </c>
      <c r="G3576" t="s">
        <v>234</v>
      </c>
      <c r="I3576">
        <v>18.07</v>
      </c>
      <c r="J3576">
        <v>18.118618000000001</v>
      </c>
      <c r="K3576">
        <v>2.9064E-2</v>
      </c>
      <c r="L3576">
        <v>2.0388E-2</v>
      </c>
      <c r="M3576" t="b">
        <v>1</v>
      </c>
      <c r="N3576">
        <v>1</v>
      </c>
    </row>
    <row r="3577" spans="1:14">
      <c r="A3577" s="28">
        <v>43829.083333333336</v>
      </c>
      <c r="B3577" s="28">
        <v>43828.875</v>
      </c>
      <c r="C3577">
        <v>34964545</v>
      </c>
      <c r="D3577" t="s">
        <v>233</v>
      </c>
      <c r="G3577" t="s">
        <v>234</v>
      </c>
      <c r="I3577">
        <v>18.2</v>
      </c>
      <c r="J3577">
        <v>18.214789</v>
      </c>
      <c r="K3577">
        <v>8.3029999999999996E-3</v>
      </c>
      <c r="L3577">
        <v>8.1530000000000005E-3</v>
      </c>
      <c r="M3577" t="b">
        <v>1</v>
      </c>
      <c r="N3577">
        <v>1</v>
      </c>
    </row>
    <row r="3578" spans="1:14">
      <c r="A3578" s="28">
        <v>43829.125</v>
      </c>
      <c r="B3578" s="28">
        <v>43828.916666666664</v>
      </c>
      <c r="C3578">
        <v>34964545</v>
      </c>
      <c r="D3578" t="s">
        <v>233</v>
      </c>
      <c r="G3578" t="s">
        <v>234</v>
      </c>
      <c r="I3578">
        <v>17.850000000000001</v>
      </c>
      <c r="J3578">
        <v>17.800280999999998</v>
      </c>
      <c r="K3578">
        <v>-7.1822999999999998E-2</v>
      </c>
      <c r="L3578">
        <v>2.0438000000000001E-2</v>
      </c>
      <c r="M3578" t="b">
        <v>1</v>
      </c>
      <c r="N3578">
        <v>1</v>
      </c>
    </row>
    <row r="3579" spans="1:14">
      <c r="A3579" s="28">
        <v>43829.166666666664</v>
      </c>
      <c r="B3579" s="28">
        <v>43828.958333333336</v>
      </c>
      <c r="C3579">
        <v>34964545</v>
      </c>
      <c r="D3579" t="s">
        <v>233</v>
      </c>
      <c r="G3579" t="s">
        <v>234</v>
      </c>
      <c r="I3579">
        <v>15.63</v>
      </c>
      <c r="J3579">
        <v>15.653988</v>
      </c>
      <c r="K3579">
        <v>-3.5049999999999999E-3</v>
      </c>
      <c r="L3579">
        <v>2.3326E-2</v>
      </c>
      <c r="M3579" t="b">
        <v>1</v>
      </c>
      <c r="N3579">
        <v>1</v>
      </c>
    </row>
    <row r="3580" spans="1:14">
      <c r="A3580" s="28">
        <v>43829.208333333336</v>
      </c>
      <c r="B3580" s="28">
        <v>43829</v>
      </c>
      <c r="C3580">
        <v>34964545</v>
      </c>
      <c r="D3580" t="s">
        <v>233</v>
      </c>
      <c r="G3580" t="s">
        <v>234</v>
      </c>
      <c r="I3580">
        <v>13.12</v>
      </c>
      <c r="J3580">
        <v>13.065996999999999</v>
      </c>
      <c r="K3580">
        <v>-2.1287E-2</v>
      </c>
      <c r="L3580">
        <v>-3.0216E-2</v>
      </c>
      <c r="M3580" t="b">
        <v>1</v>
      </c>
      <c r="N3580">
        <v>1</v>
      </c>
    </row>
    <row r="3581" spans="1:14">
      <c r="A3581" s="28">
        <v>43829.25</v>
      </c>
      <c r="B3581" s="28">
        <v>43829.041666666664</v>
      </c>
      <c r="C3581">
        <v>34964545</v>
      </c>
      <c r="D3581" t="s">
        <v>233</v>
      </c>
      <c r="G3581" t="s">
        <v>234</v>
      </c>
      <c r="I3581">
        <v>13.01</v>
      </c>
      <c r="J3581">
        <v>12.967876</v>
      </c>
      <c r="K3581">
        <v>0</v>
      </c>
      <c r="L3581">
        <v>-4.5457999999999998E-2</v>
      </c>
      <c r="M3581" t="b">
        <v>1</v>
      </c>
      <c r="N3581">
        <v>1</v>
      </c>
    </row>
    <row r="3582" spans="1:14">
      <c r="A3582" s="28">
        <v>43829.291666666664</v>
      </c>
      <c r="B3582" s="28">
        <v>43829.083333333336</v>
      </c>
      <c r="C3582">
        <v>34964545</v>
      </c>
      <c r="D3582" t="s">
        <v>233</v>
      </c>
      <c r="G3582" t="s">
        <v>234</v>
      </c>
      <c r="I3582">
        <v>12.72</v>
      </c>
      <c r="J3582">
        <v>12.72885</v>
      </c>
      <c r="K3582">
        <v>0</v>
      </c>
      <c r="L3582">
        <v>1.0515999999999999E-2</v>
      </c>
      <c r="M3582" t="b">
        <v>1</v>
      </c>
      <c r="N3582">
        <v>1</v>
      </c>
    </row>
    <row r="3583" spans="1:14">
      <c r="A3583" s="28">
        <v>43829.333333333336</v>
      </c>
      <c r="B3583" s="28">
        <v>43829.125</v>
      </c>
      <c r="C3583">
        <v>34964545</v>
      </c>
      <c r="D3583" t="s">
        <v>233</v>
      </c>
      <c r="G3583" t="s">
        <v>234</v>
      </c>
      <c r="I3583">
        <v>12.46</v>
      </c>
      <c r="J3583">
        <v>12.465120000000001</v>
      </c>
      <c r="K3583">
        <v>0</v>
      </c>
      <c r="L3583">
        <v>5.953E-3</v>
      </c>
      <c r="M3583" t="b">
        <v>1</v>
      </c>
      <c r="N3583">
        <v>1</v>
      </c>
    </row>
    <row r="3584" spans="1:14">
      <c r="A3584" s="28">
        <v>43829.375</v>
      </c>
      <c r="B3584" s="28">
        <v>43829.166666666664</v>
      </c>
      <c r="C3584">
        <v>34964545</v>
      </c>
      <c r="D3584" t="s">
        <v>233</v>
      </c>
      <c r="G3584" t="s">
        <v>234</v>
      </c>
      <c r="I3584">
        <v>12.38</v>
      </c>
      <c r="J3584">
        <v>12.388533000000001</v>
      </c>
      <c r="K3584">
        <v>0</v>
      </c>
      <c r="L3584">
        <v>1.1032999999999999E-2</v>
      </c>
      <c r="M3584" t="b">
        <v>1</v>
      </c>
      <c r="N3584">
        <v>1</v>
      </c>
    </row>
    <row r="3585" spans="1:14">
      <c r="A3585" s="28">
        <v>43829.416666666664</v>
      </c>
      <c r="B3585" s="28">
        <v>43829.208333333336</v>
      </c>
      <c r="C3585">
        <v>34964545</v>
      </c>
      <c r="D3585" t="s">
        <v>233</v>
      </c>
      <c r="G3585" t="s">
        <v>234</v>
      </c>
      <c r="I3585">
        <v>12.14</v>
      </c>
      <c r="J3585">
        <v>12.155939999999999</v>
      </c>
      <c r="K3585">
        <v>0</v>
      </c>
      <c r="L3585">
        <v>1.4272999999999999E-2</v>
      </c>
      <c r="M3585" t="b">
        <v>1</v>
      </c>
      <c r="N3585">
        <v>1</v>
      </c>
    </row>
    <row r="3586" spans="1:14">
      <c r="A3586" s="28">
        <v>43829.458333333336</v>
      </c>
      <c r="B3586" s="28">
        <v>43829.25</v>
      </c>
      <c r="C3586">
        <v>34964545</v>
      </c>
      <c r="D3586" t="s">
        <v>233</v>
      </c>
      <c r="G3586" t="s">
        <v>234</v>
      </c>
      <c r="I3586">
        <v>12.71</v>
      </c>
      <c r="J3586">
        <v>12.742271000000001</v>
      </c>
      <c r="K3586">
        <v>0</v>
      </c>
      <c r="L3586">
        <v>3.4771000000000003E-2</v>
      </c>
      <c r="M3586" t="b">
        <v>1</v>
      </c>
      <c r="N3586">
        <v>1</v>
      </c>
    </row>
    <row r="3587" spans="1:14">
      <c r="A3587" s="28">
        <v>43829.5</v>
      </c>
      <c r="B3587" s="28">
        <v>43829.291666666664</v>
      </c>
      <c r="C3587">
        <v>34964545</v>
      </c>
      <c r="D3587" t="s">
        <v>233</v>
      </c>
      <c r="G3587" t="s">
        <v>234</v>
      </c>
      <c r="I3587">
        <v>13.78</v>
      </c>
      <c r="J3587">
        <v>13.783994</v>
      </c>
      <c r="K3587">
        <v>-1.7961999999999999E-2</v>
      </c>
      <c r="L3587">
        <v>2.4457E-2</v>
      </c>
      <c r="M3587" t="b">
        <v>1</v>
      </c>
      <c r="N3587">
        <v>1</v>
      </c>
    </row>
    <row r="3588" spans="1:14">
      <c r="A3588" s="28">
        <v>43829.541666666664</v>
      </c>
      <c r="B3588" s="28">
        <v>43829.333333333336</v>
      </c>
      <c r="C3588">
        <v>34964545</v>
      </c>
      <c r="D3588" t="s">
        <v>233</v>
      </c>
      <c r="G3588" t="s">
        <v>234</v>
      </c>
      <c r="I3588">
        <v>15.74</v>
      </c>
      <c r="J3588">
        <v>15.805797999999999</v>
      </c>
      <c r="K3588">
        <v>-3.9999999999999998E-6</v>
      </c>
      <c r="L3588">
        <v>6.4135999999999999E-2</v>
      </c>
      <c r="M3588" t="b">
        <v>1</v>
      </c>
      <c r="N3588">
        <v>1</v>
      </c>
    </row>
    <row r="3589" spans="1:14">
      <c r="A3589" s="28">
        <v>43829.583333333336</v>
      </c>
      <c r="B3589" s="28">
        <v>43829.375</v>
      </c>
      <c r="C3589">
        <v>34964545</v>
      </c>
      <c r="D3589" t="s">
        <v>233</v>
      </c>
      <c r="G3589" t="s">
        <v>234</v>
      </c>
      <c r="I3589">
        <v>18.45</v>
      </c>
      <c r="J3589">
        <v>18.507048000000001</v>
      </c>
      <c r="K3589">
        <v>-3.3300000000000002E-4</v>
      </c>
      <c r="L3589">
        <v>5.3213999999999997E-2</v>
      </c>
      <c r="M3589" t="b">
        <v>1</v>
      </c>
      <c r="N3589">
        <v>1</v>
      </c>
    </row>
    <row r="3590" spans="1:14">
      <c r="A3590" s="28">
        <v>43829.625</v>
      </c>
      <c r="B3590" s="28">
        <v>43829.416666666664</v>
      </c>
      <c r="C3590">
        <v>34964545</v>
      </c>
      <c r="D3590" t="s">
        <v>233</v>
      </c>
      <c r="G3590" t="s">
        <v>234</v>
      </c>
      <c r="I3590">
        <v>18.88</v>
      </c>
      <c r="J3590">
        <v>18.984117000000001</v>
      </c>
      <c r="K3590">
        <v>5.4692999999999999E-2</v>
      </c>
      <c r="L3590">
        <v>4.7758000000000002E-2</v>
      </c>
      <c r="M3590" t="b">
        <v>1</v>
      </c>
      <c r="N3590">
        <v>1</v>
      </c>
    </row>
    <row r="3591" spans="1:14">
      <c r="A3591" s="28">
        <v>43829.666666666664</v>
      </c>
      <c r="B3591" s="28">
        <v>43829.458333333336</v>
      </c>
      <c r="C3591">
        <v>34964545</v>
      </c>
      <c r="D3591" t="s">
        <v>233</v>
      </c>
      <c r="G3591" t="s">
        <v>234</v>
      </c>
      <c r="I3591">
        <v>18.88</v>
      </c>
      <c r="J3591">
        <v>18.802009999999999</v>
      </c>
      <c r="K3591">
        <v>-9.3104999999999993E-2</v>
      </c>
      <c r="L3591">
        <v>1.5115E-2</v>
      </c>
      <c r="M3591" t="b">
        <v>1</v>
      </c>
      <c r="N3591">
        <v>1</v>
      </c>
    </row>
    <row r="3592" spans="1:14">
      <c r="A3592" s="28">
        <v>43829.708333333336</v>
      </c>
      <c r="B3592" s="28">
        <v>43829.5</v>
      </c>
      <c r="C3592">
        <v>34964545</v>
      </c>
      <c r="D3592" t="s">
        <v>233</v>
      </c>
      <c r="G3592" t="s">
        <v>234</v>
      </c>
      <c r="I3592">
        <v>19.170000000000002</v>
      </c>
      <c r="J3592">
        <v>19.087371000000001</v>
      </c>
      <c r="K3592">
        <v>-6.8428000000000003E-2</v>
      </c>
      <c r="L3592">
        <v>-1.6701000000000001E-2</v>
      </c>
      <c r="M3592" t="b">
        <v>1</v>
      </c>
      <c r="N3592">
        <v>1</v>
      </c>
    </row>
    <row r="3593" spans="1:14">
      <c r="A3593" s="28">
        <v>43829.75</v>
      </c>
      <c r="B3593" s="28">
        <v>43829.541666666664</v>
      </c>
      <c r="C3593">
        <v>34964545</v>
      </c>
      <c r="D3593" t="s">
        <v>233</v>
      </c>
      <c r="G3593" t="s">
        <v>234</v>
      </c>
      <c r="I3593">
        <v>20.66</v>
      </c>
      <c r="J3593">
        <v>20.701584</v>
      </c>
      <c r="K3593">
        <v>9.0955999999999995E-2</v>
      </c>
      <c r="L3593">
        <v>-4.9371999999999999E-2</v>
      </c>
      <c r="M3593" t="b">
        <v>1</v>
      </c>
      <c r="N3593">
        <v>1</v>
      </c>
    </row>
    <row r="3594" spans="1:14">
      <c r="A3594" s="28">
        <v>43829.791666666664</v>
      </c>
      <c r="B3594" s="28">
        <v>43829.583333333336</v>
      </c>
      <c r="C3594">
        <v>34964545</v>
      </c>
      <c r="D3594" t="s">
        <v>233</v>
      </c>
      <c r="G3594" t="s">
        <v>234</v>
      </c>
      <c r="I3594">
        <v>20.91</v>
      </c>
      <c r="J3594">
        <v>21.019729000000002</v>
      </c>
      <c r="K3594">
        <v>0.22062399999999999</v>
      </c>
      <c r="L3594">
        <v>-0.10922800000000001</v>
      </c>
      <c r="M3594" t="b">
        <v>1</v>
      </c>
      <c r="N3594">
        <v>1</v>
      </c>
    </row>
    <row r="3595" spans="1:14">
      <c r="A3595" s="28">
        <v>43829.833333333336</v>
      </c>
      <c r="B3595" s="28">
        <v>43829.625</v>
      </c>
      <c r="C3595">
        <v>34964545</v>
      </c>
      <c r="D3595" t="s">
        <v>233</v>
      </c>
      <c r="G3595" t="s">
        <v>234</v>
      </c>
      <c r="I3595">
        <v>17.37</v>
      </c>
      <c r="J3595">
        <v>17.189567</v>
      </c>
      <c r="K3595">
        <v>-8.4601999999999997E-2</v>
      </c>
      <c r="L3595">
        <v>-9.5829999999999999E-2</v>
      </c>
      <c r="M3595" t="b">
        <v>1</v>
      </c>
      <c r="N3595">
        <v>1</v>
      </c>
    </row>
    <row r="3596" spans="1:14">
      <c r="A3596" s="28">
        <v>43829.875</v>
      </c>
      <c r="B3596" s="28">
        <v>43829.666666666664</v>
      </c>
      <c r="C3596">
        <v>34964545</v>
      </c>
      <c r="D3596" t="s">
        <v>233</v>
      </c>
      <c r="G3596" t="s">
        <v>234</v>
      </c>
      <c r="I3596">
        <v>18.649999999999999</v>
      </c>
      <c r="J3596">
        <v>18.543756999999999</v>
      </c>
      <c r="K3596">
        <v>-1.3491E-2</v>
      </c>
      <c r="L3596">
        <v>-8.8584999999999997E-2</v>
      </c>
      <c r="M3596" t="b">
        <v>1</v>
      </c>
      <c r="N3596">
        <v>1</v>
      </c>
    </row>
    <row r="3597" spans="1:14">
      <c r="A3597" s="28">
        <v>43829.916666666664</v>
      </c>
      <c r="B3597" s="28">
        <v>43829.708333333336</v>
      </c>
      <c r="C3597">
        <v>34964545</v>
      </c>
      <c r="D3597" t="s">
        <v>233</v>
      </c>
      <c r="G3597" t="s">
        <v>234</v>
      </c>
      <c r="I3597">
        <v>21.32</v>
      </c>
      <c r="J3597">
        <v>21.261582000000001</v>
      </c>
      <c r="K3597">
        <v>2.1828E-2</v>
      </c>
      <c r="L3597">
        <v>-7.5245999999999993E-2</v>
      </c>
      <c r="M3597" t="b">
        <v>1</v>
      </c>
      <c r="N3597">
        <v>1</v>
      </c>
    </row>
    <row r="3598" spans="1:14">
      <c r="A3598" s="28">
        <v>43829.958333333336</v>
      </c>
      <c r="B3598" s="28">
        <v>43829.75</v>
      </c>
      <c r="C3598">
        <v>34964545</v>
      </c>
      <c r="D3598" t="s">
        <v>233</v>
      </c>
      <c r="G3598" t="s">
        <v>234</v>
      </c>
      <c r="I3598">
        <v>20.69</v>
      </c>
      <c r="J3598">
        <v>20.781200999999999</v>
      </c>
      <c r="K3598">
        <v>9.6752000000000005E-2</v>
      </c>
      <c r="L3598">
        <v>-5.5099999999999995E-4</v>
      </c>
      <c r="M3598" t="b">
        <v>1</v>
      </c>
      <c r="N3598">
        <v>1</v>
      </c>
    </row>
    <row r="3599" spans="1:14">
      <c r="A3599" s="28">
        <v>43830</v>
      </c>
      <c r="B3599" s="28">
        <v>43829.791666666664</v>
      </c>
      <c r="C3599">
        <v>34964545</v>
      </c>
      <c r="D3599" t="s">
        <v>233</v>
      </c>
      <c r="G3599" t="s">
        <v>234</v>
      </c>
      <c r="I3599">
        <v>18.920000000000002</v>
      </c>
      <c r="J3599">
        <v>19.00853</v>
      </c>
      <c r="K3599">
        <v>7.5849E-2</v>
      </c>
      <c r="L3599">
        <v>1.7680999999999999E-2</v>
      </c>
      <c r="M3599" t="b">
        <v>1</v>
      </c>
      <c r="N3599">
        <v>1</v>
      </c>
    </row>
    <row r="3600" spans="1:14">
      <c r="A3600" s="28">
        <v>43830.041666666664</v>
      </c>
      <c r="B3600" s="28">
        <v>43829.833333333336</v>
      </c>
      <c r="C3600">
        <v>34964545</v>
      </c>
      <c r="D3600" t="s">
        <v>233</v>
      </c>
      <c r="G3600" t="s">
        <v>234</v>
      </c>
      <c r="I3600">
        <v>18.690000000000001</v>
      </c>
      <c r="J3600">
        <v>18.803519999999999</v>
      </c>
      <c r="K3600">
        <v>7.4559E-2</v>
      </c>
      <c r="L3600">
        <v>3.6461E-2</v>
      </c>
      <c r="M3600" t="b">
        <v>1</v>
      </c>
      <c r="N3600">
        <v>1</v>
      </c>
    </row>
    <row r="3601" spans="1:14">
      <c r="A3601" s="28">
        <v>43830.083333333336</v>
      </c>
      <c r="B3601" s="28">
        <v>43829.875</v>
      </c>
      <c r="C3601">
        <v>34964545</v>
      </c>
      <c r="D3601" t="s">
        <v>233</v>
      </c>
      <c r="G3601" t="s">
        <v>234</v>
      </c>
      <c r="I3601">
        <v>18.5</v>
      </c>
      <c r="J3601">
        <v>18.788772999999999</v>
      </c>
      <c r="K3601">
        <v>0.12284399999999999</v>
      </c>
      <c r="L3601">
        <v>0.16509599999999999</v>
      </c>
      <c r="M3601" t="b">
        <v>1</v>
      </c>
      <c r="N3601">
        <v>1</v>
      </c>
    </row>
    <row r="3602" spans="1:14">
      <c r="A3602" s="28">
        <v>43830.125</v>
      </c>
      <c r="B3602" s="28">
        <v>43829.916666666664</v>
      </c>
      <c r="C3602">
        <v>34964545</v>
      </c>
      <c r="D3602" t="s">
        <v>233</v>
      </c>
      <c r="G3602" t="s">
        <v>234</v>
      </c>
      <c r="I3602">
        <v>17.62</v>
      </c>
      <c r="J3602">
        <v>17.90419</v>
      </c>
      <c r="K3602">
        <v>8.4796999999999997E-2</v>
      </c>
      <c r="L3602">
        <v>0.19606000000000001</v>
      </c>
      <c r="M3602" t="b">
        <v>1</v>
      </c>
      <c r="N3602">
        <v>1</v>
      </c>
    </row>
    <row r="3603" spans="1:14">
      <c r="A3603" s="28">
        <v>43830.166666666664</v>
      </c>
      <c r="B3603" s="28">
        <v>43829.958333333336</v>
      </c>
      <c r="C3603">
        <v>34964545</v>
      </c>
      <c r="D3603" t="s">
        <v>233</v>
      </c>
      <c r="G3603" t="s">
        <v>234</v>
      </c>
      <c r="I3603">
        <v>17.47</v>
      </c>
      <c r="J3603">
        <v>17.741551999999999</v>
      </c>
      <c r="K3603">
        <v>9.5613000000000004E-2</v>
      </c>
      <c r="L3603">
        <v>0.17760600000000001</v>
      </c>
      <c r="M3603" t="b">
        <v>1</v>
      </c>
      <c r="N3603">
        <v>1</v>
      </c>
    </row>
    <row r="3604" spans="1:14">
      <c r="A3604" s="28">
        <v>43830.208333333336</v>
      </c>
      <c r="B3604" s="28">
        <v>43830</v>
      </c>
      <c r="C3604">
        <v>34964545</v>
      </c>
      <c r="D3604" t="s">
        <v>233</v>
      </c>
      <c r="G3604" t="s">
        <v>234</v>
      </c>
      <c r="I3604">
        <v>17.41</v>
      </c>
      <c r="J3604">
        <v>17.599737000000001</v>
      </c>
      <c r="K3604">
        <v>4.9473000000000003E-2</v>
      </c>
      <c r="L3604">
        <v>0.145263</v>
      </c>
      <c r="M3604" t="b">
        <v>1</v>
      </c>
      <c r="N3604">
        <v>1</v>
      </c>
    </row>
    <row r="3605" spans="1:14">
      <c r="A3605" s="28">
        <v>43830.25</v>
      </c>
      <c r="B3605" s="28">
        <v>43830.041666666664</v>
      </c>
      <c r="C3605">
        <v>34964545</v>
      </c>
      <c r="D3605" t="s">
        <v>233</v>
      </c>
      <c r="G3605" t="s">
        <v>234</v>
      </c>
      <c r="I3605">
        <v>16.91</v>
      </c>
      <c r="J3605">
        <v>17.047219999999999</v>
      </c>
      <c r="K3605">
        <v>4.4372000000000002E-2</v>
      </c>
      <c r="L3605">
        <v>9.7014000000000003E-2</v>
      </c>
      <c r="M3605" t="b">
        <v>1</v>
      </c>
      <c r="N3605">
        <v>1</v>
      </c>
    </row>
    <row r="3606" spans="1:14">
      <c r="A3606" s="28">
        <v>43830.291666666664</v>
      </c>
      <c r="B3606" s="28">
        <v>43830.083333333336</v>
      </c>
      <c r="C3606">
        <v>34964545</v>
      </c>
      <c r="D3606" t="s">
        <v>233</v>
      </c>
      <c r="G3606" t="s">
        <v>234</v>
      </c>
      <c r="I3606">
        <v>16.309999999999999</v>
      </c>
      <c r="J3606">
        <v>16.452271</v>
      </c>
      <c r="K3606">
        <v>4.0077000000000002E-2</v>
      </c>
      <c r="L3606">
        <v>0.10219399999999999</v>
      </c>
      <c r="M3606" t="b">
        <v>1</v>
      </c>
      <c r="N3606">
        <v>1</v>
      </c>
    </row>
    <row r="3607" spans="1:14">
      <c r="A3607" s="28">
        <v>43830.333333333336</v>
      </c>
      <c r="B3607" s="28">
        <v>43830.125</v>
      </c>
      <c r="C3607">
        <v>34964545</v>
      </c>
      <c r="D3607" t="s">
        <v>233</v>
      </c>
      <c r="G3607" t="s">
        <v>234</v>
      </c>
      <c r="I3607">
        <v>17.16</v>
      </c>
      <c r="J3607">
        <v>17.388770999999998</v>
      </c>
      <c r="K3607">
        <v>6.5499000000000002E-2</v>
      </c>
      <c r="L3607">
        <v>0.161605</v>
      </c>
      <c r="M3607" t="b">
        <v>1</v>
      </c>
      <c r="N3607">
        <v>1</v>
      </c>
    </row>
    <row r="3608" spans="1:14">
      <c r="A3608" s="28">
        <v>43830.375</v>
      </c>
      <c r="B3608" s="28">
        <v>43830.166666666664</v>
      </c>
      <c r="C3608">
        <v>34964545</v>
      </c>
      <c r="D3608" t="s">
        <v>233</v>
      </c>
      <c r="G3608" t="s">
        <v>234</v>
      </c>
      <c r="I3608">
        <v>15.8</v>
      </c>
      <c r="J3608">
        <v>15.988929000000001</v>
      </c>
      <c r="K3608">
        <v>2.7317000000000001E-2</v>
      </c>
      <c r="L3608">
        <v>0.158279</v>
      </c>
      <c r="M3608" t="b">
        <v>1</v>
      </c>
      <c r="N3608">
        <v>1</v>
      </c>
    </row>
    <row r="3609" spans="1:14">
      <c r="A3609" s="28">
        <v>43830.416666666664</v>
      </c>
      <c r="B3609" s="28">
        <v>43830.208333333336</v>
      </c>
      <c r="C3609">
        <v>34964545</v>
      </c>
      <c r="D3609" t="s">
        <v>233</v>
      </c>
      <c r="G3609" t="s">
        <v>234</v>
      </c>
      <c r="I3609">
        <v>16.87</v>
      </c>
      <c r="J3609">
        <v>17.088571999999999</v>
      </c>
      <c r="K3609">
        <v>0.106678</v>
      </c>
      <c r="L3609">
        <v>0.11022700000000001</v>
      </c>
      <c r="M3609" t="b">
        <v>1</v>
      </c>
      <c r="N3609">
        <v>1</v>
      </c>
    </row>
    <row r="3610" spans="1:14">
      <c r="A3610" s="28">
        <v>43830.458333333336</v>
      </c>
      <c r="B3610" s="28">
        <v>43830.25</v>
      </c>
      <c r="C3610">
        <v>34964545</v>
      </c>
      <c r="D3610" t="s">
        <v>233</v>
      </c>
      <c r="G3610" t="s">
        <v>234</v>
      </c>
      <c r="I3610">
        <v>17.88</v>
      </c>
      <c r="J3610">
        <v>18.309221000000001</v>
      </c>
      <c r="K3610">
        <v>0.25522899999999998</v>
      </c>
      <c r="L3610">
        <v>0.169826</v>
      </c>
      <c r="M3610" t="b">
        <v>1</v>
      </c>
      <c r="N3610">
        <v>1</v>
      </c>
    </row>
    <row r="3611" spans="1:14">
      <c r="A3611" s="28">
        <v>43830.5</v>
      </c>
      <c r="B3611" s="28">
        <v>43830.291666666664</v>
      </c>
      <c r="C3611">
        <v>34964545</v>
      </c>
      <c r="D3611" t="s">
        <v>233</v>
      </c>
      <c r="G3611" t="s">
        <v>234</v>
      </c>
      <c r="I3611">
        <v>19</v>
      </c>
      <c r="J3611">
        <v>19.521288999999999</v>
      </c>
      <c r="K3611">
        <v>0.30945099999999998</v>
      </c>
      <c r="L3611">
        <v>0.211839</v>
      </c>
      <c r="M3611" t="b">
        <v>1</v>
      </c>
      <c r="N3611">
        <v>1</v>
      </c>
    </row>
    <row r="3612" spans="1:14">
      <c r="A3612" s="28">
        <v>43830.541666666664</v>
      </c>
      <c r="B3612" s="28">
        <v>43830.333333333336</v>
      </c>
      <c r="C3612">
        <v>34964545</v>
      </c>
      <c r="D3612" t="s">
        <v>233</v>
      </c>
      <c r="G3612" t="s">
        <v>234</v>
      </c>
      <c r="I3612">
        <v>18.440000000000001</v>
      </c>
      <c r="J3612">
        <v>18.770688</v>
      </c>
      <c r="K3612">
        <v>0.14297699999999999</v>
      </c>
      <c r="L3612">
        <v>0.18771099999999999</v>
      </c>
      <c r="M3612" t="b">
        <v>1</v>
      </c>
      <c r="N3612">
        <v>1</v>
      </c>
    </row>
    <row r="3613" spans="1:14">
      <c r="A3613" s="28">
        <v>43830.583333333336</v>
      </c>
      <c r="B3613" s="28">
        <v>43830.375</v>
      </c>
      <c r="C3613">
        <v>34964545</v>
      </c>
      <c r="D3613" t="s">
        <v>233</v>
      </c>
      <c r="G3613" t="s">
        <v>234</v>
      </c>
      <c r="I3613">
        <v>19.97</v>
      </c>
      <c r="J3613">
        <v>20.24109</v>
      </c>
      <c r="K3613">
        <v>0.155496</v>
      </c>
      <c r="L3613">
        <v>0.114761</v>
      </c>
      <c r="M3613" t="b">
        <v>1</v>
      </c>
      <c r="N3613">
        <v>1</v>
      </c>
    </row>
    <row r="3614" spans="1:14">
      <c r="A3614" s="28">
        <v>43830.625</v>
      </c>
      <c r="B3614" s="28">
        <v>43830.416666666664</v>
      </c>
      <c r="C3614">
        <v>34964545</v>
      </c>
      <c r="D3614" t="s">
        <v>233</v>
      </c>
      <c r="G3614" t="s">
        <v>234</v>
      </c>
      <c r="I3614">
        <v>28.57</v>
      </c>
      <c r="J3614">
        <v>29.039742</v>
      </c>
      <c r="K3614">
        <v>0.35897800000000002</v>
      </c>
      <c r="L3614">
        <v>0.109098</v>
      </c>
      <c r="M3614" t="b">
        <v>1</v>
      </c>
      <c r="N3614">
        <v>1</v>
      </c>
    </row>
    <row r="3615" spans="1:14">
      <c r="A3615" s="28">
        <v>43830.666666666664</v>
      </c>
      <c r="B3615" s="28">
        <v>43830.458333333336</v>
      </c>
      <c r="C3615">
        <v>34964545</v>
      </c>
      <c r="D3615" t="s">
        <v>233</v>
      </c>
      <c r="G3615" t="s">
        <v>234</v>
      </c>
      <c r="I3615">
        <v>20.46</v>
      </c>
      <c r="J3615">
        <v>20.60416</v>
      </c>
      <c r="K3615">
        <v>0.12504100000000001</v>
      </c>
      <c r="L3615">
        <v>2.1618999999999999E-2</v>
      </c>
      <c r="M3615" t="b">
        <v>1</v>
      </c>
      <c r="N3615">
        <v>1</v>
      </c>
    </row>
    <row r="3616" spans="1:14">
      <c r="A3616" s="28">
        <v>43830.708333333336</v>
      </c>
      <c r="B3616" s="28">
        <v>43830.5</v>
      </c>
      <c r="C3616">
        <v>34964545</v>
      </c>
      <c r="D3616" t="s">
        <v>233</v>
      </c>
      <c r="G3616" t="s">
        <v>234</v>
      </c>
      <c r="I3616">
        <v>19.559999999999999</v>
      </c>
      <c r="J3616">
        <v>19.631333999999999</v>
      </c>
      <c r="K3616">
        <v>0.12997700000000001</v>
      </c>
      <c r="L3616">
        <v>-5.4475999999999997E-2</v>
      </c>
      <c r="M3616" t="b">
        <v>1</v>
      </c>
      <c r="N3616">
        <v>1</v>
      </c>
    </row>
    <row r="3617" spans="1:14">
      <c r="A3617" s="28">
        <v>43830.75</v>
      </c>
      <c r="B3617" s="28">
        <v>43830.541666666664</v>
      </c>
      <c r="C3617">
        <v>34964545</v>
      </c>
      <c r="D3617" t="s">
        <v>233</v>
      </c>
      <c r="G3617" t="s">
        <v>234</v>
      </c>
      <c r="I3617">
        <v>18.05</v>
      </c>
      <c r="J3617">
        <v>18.070723999999998</v>
      </c>
      <c r="K3617">
        <v>9.6716999999999997E-2</v>
      </c>
      <c r="L3617">
        <v>-7.5159000000000004E-2</v>
      </c>
      <c r="M3617" t="b">
        <v>1</v>
      </c>
      <c r="N3617">
        <v>1</v>
      </c>
    </row>
    <row r="3618" spans="1:14">
      <c r="A3618" s="28">
        <v>43830.791666666664</v>
      </c>
      <c r="B3618" s="28">
        <v>43830.583333333336</v>
      </c>
      <c r="C3618">
        <v>34964545</v>
      </c>
      <c r="D3618" t="s">
        <v>233</v>
      </c>
      <c r="G3618" t="s">
        <v>234</v>
      </c>
      <c r="I3618">
        <v>18.21</v>
      </c>
      <c r="J3618">
        <v>18.190604</v>
      </c>
      <c r="K3618">
        <v>9.4666E-2</v>
      </c>
      <c r="L3618">
        <v>-0.115729</v>
      </c>
      <c r="M3618" t="b">
        <v>1</v>
      </c>
      <c r="N3618">
        <v>1</v>
      </c>
    </row>
    <row r="3619" spans="1:14">
      <c r="A3619" s="28">
        <v>43830.833333333336</v>
      </c>
      <c r="B3619" s="28">
        <v>43830.625</v>
      </c>
      <c r="C3619">
        <v>34964545</v>
      </c>
      <c r="D3619" t="s">
        <v>233</v>
      </c>
      <c r="G3619" t="s">
        <v>234</v>
      </c>
      <c r="I3619">
        <v>18.170000000000002</v>
      </c>
      <c r="J3619">
        <v>18.151025000000001</v>
      </c>
      <c r="K3619">
        <v>7.3998999999999995E-2</v>
      </c>
      <c r="L3619">
        <v>-9.5474000000000003E-2</v>
      </c>
      <c r="M3619" t="b">
        <v>1</v>
      </c>
      <c r="N3619">
        <v>1</v>
      </c>
    </row>
    <row r="3620" spans="1:14">
      <c r="A3620" s="28">
        <v>43830.875</v>
      </c>
      <c r="B3620" s="28">
        <v>43830.666666666664</v>
      </c>
      <c r="C3620">
        <v>34964545</v>
      </c>
      <c r="D3620" t="s">
        <v>233</v>
      </c>
      <c r="G3620" t="s">
        <v>234</v>
      </c>
      <c r="I3620">
        <v>18.989999999999998</v>
      </c>
      <c r="J3620">
        <v>19.098666999999999</v>
      </c>
      <c r="K3620">
        <v>0.15088799999999999</v>
      </c>
      <c r="L3620">
        <v>-4.1388000000000001E-2</v>
      </c>
      <c r="M3620" t="b">
        <v>1</v>
      </c>
      <c r="N3620">
        <v>1</v>
      </c>
    </row>
    <row r="3621" spans="1:14">
      <c r="A3621" s="28">
        <v>43830.916666666664</v>
      </c>
      <c r="B3621" s="28">
        <v>43830.708333333336</v>
      </c>
      <c r="C3621">
        <v>34964545</v>
      </c>
      <c r="D3621" t="s">
        <v>233</v>
      </c>
      <c r="G3621" t="s">
        <v>234</v>
      </c>
      <c r="I3621">
        <v>24.16</v>
      </c>
      <c r="J3621">
        <v>24.491672999999999</v>
      </c>
      <c r="K3621">
        <v>0.335783</v>
      </c>
      <c r="L3621">
        <v>-7.7700000000000002E-4</v>
      </c>
      <c r="M3621" t="b">
        <v>1</v>
      </c>
      <c r="N3621">
        <v>1</v>
      </c>
    </row>
    <row r="3622" spans="1:14">
      <c r="A3622" s="28">
        <v>43830.958333333336</v>
      </c>
      <c r="B3622" s="28">
        <v>43830.75</v>
      </c>
      <c r="C3622">
        <v>34964545</v>
      </c>
      <c r="D3622" t="s">
        <v>233</v>
      </c>
      <c r="G3622" t="s">
        <v>234</v>
      </c>
      <c r="I3622">
        <v>29.63</v>
      </c>
      <c r="J3622">
        <v>29.977281000000001</v>
      </c>
      <c r="K3622">
        <v>0.27230300000000002</v>
      </c>
      <c r="L3622">
        <v>7.1645E-2</v>
      </c>
      <c r="M3622" t="b">
        <v>1</v>
      </c>
      <c r="N3622">
        <v>1</v>
      </c>
    </row>
    <row r="3623" spans="1:14">
      <c r="A3623" s="28">
        <v>43831</v>
      </c>
      <c r="B3623" s="28">
        <v>43830.791666666664</v>
      </c>
      <c r="C3623">
        <v>34964545</v>
      </c>
      <c r="D3623" t="s">
        <v>233</v>
      </c>
      <c r="G3623" t="s">
        <v>234</v>
      </c>
      <c r="I3623">
        <v>18.149999999999999</v>
      </c>
      <c r="J3623">
        <v>18.975214000000001</v>
      </c>
      <c r="K3623">
        <v>0.70490699999999995</v>
      </c>
      <c r="L3623">
        <v>0.122807</v>
      </c>
      <c r="M3623" t="b">
        <v>1</v>
      </c>
      <c r="N3623">
        <v>1</v>
      </c>
    </row>
    <row r="3624" spans="1:14">
      <c r="A3624" s="28">
        <v>43831.041666666664</v>
      </c>
      <c r="B3624" s="28">
        <v>43830.833333333336</v>
      </c>
      <c r="C3624">
        <v>34964545</v>
      </c>
      <c r="D3624" t="s">
        <v>233</v>
      </c>
      <c r="G3624" t="s">
        <v>234</v>
      </c>
      <c r="I3624">
        <v>18.59</v>
      </c>
      <c r="J3624">
        <v>18.994600999999999</v>
      </c>
      <c r="K3624">
        <v>0.23589499999999999</v>
      </c>
      <c r="L3624">
        <v>0.170372</v>
      </c>
      <c r="M3624" t="b">
        <v>1</v>
      </c>
      <c r="N3624">
        <v>1</v>
      </c>
    </row>
    <row r="3625" spans="1:14">
      <c r="A3625" s="28">
        <v>43831.083333333336</v>
      </c>
      <c r="B3625" s="28">
        <v>43830.875</v>
      </c>
      <c r="C3625">
        <v>34964545</v>
      </c>
      <c r="D3625" t="s">
        <v>233</v>
      </c>
      <c r="G3625" t="s">
        <v>234</v>
      </c>
      <c r="I3625">
        <v>18.41</v>
      </c>
      <c r="J3625">
        <v>18.736571000000001</v>
      </c>
      <c r="K3625">
        <v>0.14976300000000001</v>
      </c>
      <c r="L3625">
        <v>0.17847499999999999</v>
      </c>
      <c r="M3625" t="b">
        <v>1</v>
      </c>
      <c r="N3625">
        <v>1</v>
      </c>
    </row>
    <row r="3626" spans="1:14">
      <c r="A3626" s="28">
        <v>43831.125</v>
      </c>
      <c r="B3626" s="28">
        <v>43830.916666666664</v>
      </c>
      <c r="C3626">
        <v>34964545</v>
      </c>
      <c r="D3626" t="s">
        <v>233</v>
      </c>
      <c r="G3626" t="s">
        <v>234</v>
      </c>
      <c r="I3626">
        <v>17.59</v>
      </c>
      <c r="J3626">
        <v>18.171346</v>
      </c>
      <c r="K3626">
        <v>0.38871899999999998</v>
      </c>
      <c r="L3626">
        <v>0.196793</v>
      </c>
      <c r="M3626" t="b">
        <v>1</v>
      </c>
      <c r="N3626">
        <v>1</v>
      </c>
    </row>
    <row r="3627" spans="1:14">
      <c r="A3627" s="28">
        <v>43831.166666666664</v>
      </c>
      <c r="B3627" s="28">
        <v>43830.958333333336</v>
      </c>
      <c r="C3627">
        <v>34964545</v>
      </c>
      <c r="D3627" t="s">
        <v>233</v>
      </c>
      <c r="G3627" t="s">
        <v>234</v>
      </c>
      <c r="I3627">
        <v>16.670000000000002</v>
      </c>
      <c r="J3627">
        <v>17.078417000000002</v>
      </c>
      <c r="K3627">
        <v>0.17600299999999999</v>
      </c>
      <c r="L3627">
        <v>0.23658100000000001</v>
      </c>
      <c r="M3627" t="b">
        <v>1</v>
      </c>
      <c r="N3627">
        <v>1</v>
      </c>
    </row>
    <row r="3628" spans="1:14">
      <c r="A3628" s="28">
        <v>43831.208333333336</v>
      </c>
      <c r="B3628" s="28">
        <v>43831</v>
      </c>
      <c r="C3628">
        <v>34964545</v>
      </c>
      <c r="D3628" t="s">
        <v>233</v>
      </c>
      <c r="G3628" t="s">
        <v>234</v>
      </c>
      <c r="I3628">
        <v>20.39</v>
      </c>
      <c r="J3628">
        <v>21.004166000000001</v>
      </c>
      <c r="K3628">
        <v>0.30063800000000002</v>
      </c>
      <c r="L3628">
        <v>0.31769500000000001</v>
      </c>
      <c r="M3628" t="b">
        <v>1</v>
      </c>
      <c r="N3628">
        <v>1</v>
      </c>
    </row>
    <row r="3629" spans="1:14">
      <c r="A3629" s="28">
        <v>43831.25</v>
      </c>
      <c r="B3629" s="28">
        <v>43831.041666666664</v>
      </c>
      <c r="C3629">
        <v>34964545</v>
      </c>
      <c r="D3629" t="s">
        <v>233</v>
      </c>
      <c r="G3629" t="s">
        <v>234</v>
      </c>
      <c r="I3629">
        <v>19.11</v>
      </c>
      <c r="J3629">
        <v>19.666314</v>
      </c>
      <c r="K3629">
        <v>0.292626</v>
      </c>
      <c r="L3629">
        <v>0.259521</v>
      </c>
      <c r="M3629" t="b">
        <v>1</v>
      </c>
      <c r="N3629">
        <v>1</v>
      </c>
    </row>
    <row r="3630" spans="1:14">
      <c r="A3630" s="28">
        <v>43831.291666666664</v>
      </c>
      <c r="B3630" s="28">
        <v>43831.083333333336</v>
      </c>
      <c r="C3630">
        <v>34964545</v>
      </c>
      <c r="D3630" t="s">
        <v>233</v>
      </c>
      <c r="G3630" t="s">
        <v>234</v>
      </c>
      <c r="I3630">
        <v>17.510000000000002</v>
      </c>
      <c r="J3630">
        <v>18.915299999999998</v>
      </c>
      <c r="K3630">
        <v>1.1491119999999999</v>
      </c>
      <c r="L3630">
        <v>0.25618800000000003</v>
      </c>
      <c r="M3630" t="b">
        <v>1</v>
      </c>
      <c r="N3630">
        <v>1</v>
      </c>
    </row>
    <row r="3631" spans="1:14">
      <c r="A3631" s="28">
        <v>43831.333333333336</v>
      </c>
      <c r="B3631" s="28">
        <v>43831.125</v>
      </c>
      <c r="C3631">
        <v>34964545</v>
      </c>
      <c r="D3631" t="s">
        <v>233</v>
      </c>
      <c r="G3631" t="s">
        <v>234</v>
      </c>
      <c r="I3631">
        <v>17.77</v>
      </c>
      <c r="J3631">
        <v>18.74531</v>
      </c>
      <c r="K3631">
        <v>0.71333100000000005</v>
      </c>
      <c r="L3631">
        <v>0.26364599999999999</v>
      </c>
      <c r="M3631" t="b">
        <v>1</v>
      </c>
      <c r="N3631">
        <v>1</v>
      </c>
    </row>
    <row r="3632" spans="1:14">
      <c r="A3632" s="28">
        <v>43831.375</v>
      </c>
      <c r="B3632" s="28">
        <v>43831.166666666664</v>
      </c>
      <c r="C3632">
        <v>34964545</v>
      </c>
      <c r="D3632" t="s">
        <v>233</v>
      </c>
      <c r="G3632" t="s">
        <v>234</v>
      </c>
      <c r="I3632">
        <v>17.27</v>
      </c>
      <c r="J3632">
        <v>17.795514000000001</v>
      </c>
      <c r="K3632">
        <v>0.25625999999999999</v>
      </c>
      <c r="L3632">
        <v>0.26591999999999999</v>
      </c>
      <c r="M3632" t="b">
        <v>1</v>
      </c>
      <c r="N3632">
        <v>1</v>
      </c>
    </row>
    <row r="3633" spans="1:14">
      <c r="A3633" s="28">
        <v>43831.416666666664</v>
      </c>
      <c r="B3633" s="28">
        <v>43831.208333333336</v>
      </c>
      <c r="C3633">
        <v>34964545</v>
      </c>
      <c r="D3633" t="s">
        <v>233</v>
      </c>
      <c r="G3633" t="s">
        <v>234</v>
      </c>
      <c r="I3633">
        <v>17.57</v>
      </c>
      <c r="J3633">
        <v>17.880934</v>
      </c>
      <c r="K3633">
        <v>5.6783E-2</v>
      </c>
      <c r="L3633">
        <v>0.24998400000000001</v>
      </c>
      <c r="M3633" t="b">
        <v>1</v>
      </c>
      <c r="N3633">
        <v>1</v>
      </c>
    </row>
    <row r="3634" spans="1:14">
      <c r="A3634" s="28">
        <v>43831.458333333336</v>
      </c>
      <c r="B3634" s="28">
        <v>43831.25</v>
      </c>
      <c r="C3634">
        <v>34964545</v>
      </c>
      <c r="D3634" t="s">
        <v>233</v>
      </c>
      <c r="G3634" t="s">
        <v>234</v>
      </c>
      <c r="I3634">
        <v>17.850000000000001</v>
      </c>
      <c r="J3634">
        <v>18.090145</v>
      </c>
      <c r="K3634">
        <v>-4.6685999999999998E-2</v>
      </c>
      <c r="L3634">
        <v>0.282665</v>
      </c>
      <c r="M3634" t="b">
        <v>1</v>
      </c>
      <c r="N3634">
        <v>1</v>
      </c>
    </row>
    <row r="3635" spans="1:14">
      <c r="A3635" s="28">
        <v>43831.5</v>
      </c>
      <c r="B3635" s="28">
        <v>43831.291666666664</v>
      </c>
      <c r="C3635">
        <v>34964545</v>
      </c>
      <c r="D3635" t="s">
        <v>233</v>
      </c>
      <c r="G3635" t="s">
        <v>234</v>
      </c>
      <c r="I3635">
        <v>17.559999999999999</v>
      </c>
      <c r="J3635">
        <v>18.452977000000001</v>
      </c>
      <c r="K3635">
        <v>0.587001</v>
      </c>
      <c r="L3635">
        <v>0.30930999999999997</v>
      </c>
      <c r="M3635" t="b">
        <v>1</v>
      </c>
      <c r="N3635">
        <v>1</v>
      </c>
    </row>
    <row r="3636" spans="1:14">
      <c r="A3636" s="28">
        <v>43831.541666666664</v>
      </c>
      <c r="B3636" s="28">
        <v>43831.333333333336</v>
      </c>
      <c r="C3636">
        <v>34964545</v>
      </c>
      <c r="D3636" t="s">
        <v>233</v>
      </c>
      <c r="G3636" t="s">
        <v>234</v>
      </c>
      <c r="I3636">
        <v>16.2</v>
      </c>
      <c r="J3636">
        <v>17.019359000000001</v>
      </c>
      <c r="K3636">
        <v>0.55423699999999998</v>
      </c>
      <c r="L3636">
        <v>0.265955</v>
      </c>
      <c r="M3636" t="b">
        <v>1</v>
      </c>
      <c r="N3636">
        <v>1</v>
      </c>
    </row>
    <row r="3637" spans="1:14">
      <c r="A3637" s="28">
        <v>43831.583333333336</v>
      </c>
      <c r="B3637" s="28">
        <v>43831.375</v>
      </c>
      <c r="C3637">
        <v>34964545</v>
      </c>
      <c r="D3637" t="s">
        <v>233</v>
      </c>
      <c r="G3637" t="s">
        <v>234</v>
      </c>
      <c r="I3637">
        <v>15.35</v>
      </c>
      <c r="J3637">
        <v>15.487942</v>
      </c>
      <c r="K3637">
        <v>-2.0049999999999998E-2</v>
      </c>
      <c r="L3637">
        <v>0.15799199999999999</v>
      </c>
      <c r="M3637" t="b">
        <v>1</v>
      </c>
      <c r="N3637">
        <v>1</v>
      </c>
    </row>
    <row r="3638" spans="1:14">
      <c r="A3638" s="28">
        <v>43831.625</v>
      </c>
      <c r="B3638" s="28">
        <v>43831.416666666664</v>
      </c>
      <c r="C3638">
        <v>34964545</v>
      </c>
      <c r="D3638" t="s">
        <v>233</v>
      </c>
      <c r="G3638" t="s">
        <v>234</v>
      </c>
      <c r="I3638">
        <v>16.7</v>
      </c>
      <c r="J3638">
        <v>16.763158000000001</v>
      </c>
      <c r="K3638">
        <v>-6.6691E-2</v>
      </c>
      <c r="L3638">
        <v>0.12651599999999999</v>
      </c>
      <c r="M3638" t="b">
        <v>1</v>
      </c>
      <c r="N3638">
        <v>1</v>
      </c>
    </row>
    <row r="3639" spans="1:14">
      <c r="A3639" s="28">
        <v>43831.666666666664</v>
      </c>
      <c r="B3639" s="28">
        <v>43831.458333333336</v>
      </c>
      <c r="C3639">
        <v>34964545</v>
      </c>
      <c r="D3639" t="s">
        <v>233</v>
      </c>
      <c r="G3639" t="s">
        <v>234</v>
      </c>
      <c r="I3639">
        <v>16.23</v>
      </c>
      <c r="J3639">
        <v>16.247682999999999</v>
      </c>
      <c r="K3639">
        <v>-7.7637999999999999E-2</v>
      </c>
      <c r="L3639">
        <v>9.1988E-2</v>
      </c>
      <c r="M3639" t="b">
        <v>1</v>
      </c>
      <c r="N3639">
        <v>1</v>
      </c>
    </row>
    <row r="3640" spans="1:14">
      <c r="A3640" s="28">
        <v>43831.708333333336</v>
      </c>
      <c r="B3640" s="28">
        <v>43831.5</v>
      </c>
      <c r="C3640">
        <v>34964545</v>
      </c>
      <c r="D3640" t="s">
        <v>233</v>
      </c>
      <c r="G3640" t="s">
        <v>234</v>
      </c>
      <c r="I3640">
        <v>14.85</v>
      </c>
      <c r="J3640">
        <v>14.912518</v>
      </c>
      <c r="K3640">
        <v>1.8276000000000001E-2</v>
      </c>
      <c r="L3640">
        <v>4.4241999999999997E-2</v>
      </c>
      <c r="M3640" t="b">
        <v>1</v>
      </c>
      <c r="N3640">
        <v>1</v>
      </c>
    </row>
    <row r="3641" spans="1:14">
      <c r="A3641" s="28">
        <v>43831.75</v>
      </c>
      <c r="B3641" s="28">
        <v>43831.541666666664</v>
      </c>
      <c r="C3641">
        <v>34964545</v>
      </c>
      <c r="D3641" t="s">
        <v>233</v>
      </c>
      <c r="G3641" t="s">
        <v>234</v>
      </c>
      <c r="I3641">
        <v>14.02</v>
      </c>
      <c r="J3641">
        <v>14.272876</v>
      </c>
      <c r="K3641">
        <v>0.228824</v>
      </c>
      <c r="L3641">
        <v>2.0718E-2</v>
      </c>
      <c r="M3641" t="b">
        <v>1</v>
      </c>
      <c r="N3641">
        <v>1</v>
      </c>
    </row>
    <row r="3642" spans="1:14">
      <c r="A3642" s="28">
        <v>43831.791666666664</v>
      </c>
      <c r="B3642" s="28">
        <v>43831.583333333336</v>
      </c>
      <c r="C3642">
        <v>34964545</v>
      </c>
      <c r="D3642" t="s">
        <v>233</v>
      </c>
      <c r="G3642" t="s">
        <v>234</v>
      </c>
      <c r="I3642">
        <v>13.9</v>
      </c>
      <c r="J3642">
        <v>13.935510000000001</v>
      </c>
      <c r="K3642">
        <v>2.8034E-2</v>
      </c>
      <c r="L3642">
        <v>1.1642E-2</v>
      </c>
      <c r="M3642" t="b">
        <v>1</v>
      </c>
      <c r="N3642">
        <v>1</v>
      </c>
    </row>
    <row r="3643" spans="1:14">
      <c r="A3643" s="28">
        <v>43831.833333333336</v>
      </c>
      <c r="B3643" s="28">
        <v>43831.625</v>
      </c>
      <c r="C3643">
        <v>34964545</v>
      </c>
      <c r="D3643" t="s">
        <v>233</v>
      </c>
      <c r="G3643" t="s">
        <v>234</v>
      </c>
      <c r="I3643">
        <v>13.66</v>
      </c>
      <c r="J3643">
        <v>13.815502</v>
      </c>
      <c r="K3643">
        <v>0.14893500000000001</v>
      </c>
      <c r="L3643">
        <v>1.0734E-2</v>
      </c>
      <c r="M3643" t="b">
        <v>1</v>
      </c>
      <c r="N3643">
        <v>1</v>
      </c>
    </row>
    <row r="3644" spans="1:14">
      <c r="A3644" s="28">
        <v>43831.875</v>
      </c>
      <c r="B3644" s="28">
        <v>43831.666666666664</v>
      </c>
      <c r="C3644">
        <v>34964545</v>
      </c>
      <c r="D3644" t="s">
        <v>233</v>
      </c>
      <c r="G3644" t="s">
        <v>234</v>
      </c>
      <c r="I3644">
        <v>15.17</v>
      </c>
      <c r="J3644">
        <v>15.562592</v>
      </c>
      <c r="K3644">
        <v>0.32636700000000002</v>
      </c>
      <c r="L3644">
        <v>6.6225000000000006E-2</v>
      </c>
      <c r="M3644" t="b">
        <v>1</v>
      </c>
      <c r="N3644">
        <v>1</v>
      </c>
    </row>
    <row r="3645" spans="1:14">
      <c r="A3645" s="28">
        <v>43831.916666666664</v>
      </c>
      <c r="B3645" s="28">
        <v>43831.708333333336</v>
      </c>
      <c r="C3645">
        <v>34964545</v>
      </c>
      <c r="D3645" t="s">
        <v>233</v>
      </c>
      <c r="G3645" t="s">
        <v>234</v>
      </c>
      <c r="I3645">
        <v>18.309999999999999</v>
      </c>
      <c r="J3645">
        <v>18.795145000000002</v>
      </c>
      <c r="K3645">
        <v>0.32942500000000002</v>
      </c>
      <c r="L3645">
        <v>0.15572</v>
      </c>
      <c r="M3645" t="b">
        <v>1</v>
      </c>
      <c r="N3645">
        <v>1</v>
      </c>
    </row>
    <row r="3646" spans="1:14">
      <c r="A3646" s="28">
        <v>43831.958333333336</v>
      </c>
      <c r="B3646" s="28">
        <v>43831.75</v>
      </c>
      <c r="C3646">
        <v>34964545</v>
      </c>
      <c r="D3646" t="s">
        <v>233</v>
      </c>
      <c r="G3646" t="s">
        <v>234</v>
      </c>
      <c r="I3646">
        <v>17.89</v>
      </c>
      <c r="J3646">
        <v>18.067941999999999</v>
      </c>
      <c r="K3646">
        <v>-1.8114999999999999E-2</v>
      </c>
      <c r="L3646">
        <v>0.20105799999999999</v>
      </c>
      <c r="M3646" t="b">
        <v>1</v>
      </c>
      <c r="N3646">
        <v>1</v>
      </c>
    </row>
    <row r="3647" spans="1:14">
      <c r="A3647" s="28">
        <v>43832</v>
      </c>
      <c r="B3647" s="28">
        <v>43831.791666666664</v>
      </c>
      <c r="C3647">
        <v>34964545</v>
      </c>
      <c r="D3647" t="s">
        <v>233</v>
      </c>
      <c r="G3647" t="s">
        <v>234</v>
      </c>
      <c r="I3647">
        <v>19.079999999999998</v>
      </c>
      <c r="J3647">
        <v>19.537421999999999</v>
      </c>
      <c r="K3647">
        <v>0.24033599999999999</v>
      </c>
      <c r="L3647">
        <v>0.218752</v>
      </c>
      <c r="M3647" t="b">
        <v>1</v>
      </c>
      <c r="N3647">
        <v>1</v>
      </c>
    </row>
    <row r="3648" spans="1:14">
      <c r="A3648" s="28">
        <v>43832.041666666664</v>
      </c>
      <c r="B3648" s="28">
        <v>43831.833333333336</v>
      </c>
      <c r="C3648">
        <v>34964545</v>
      </c>
      <c r="D3648" t="s">
        <v>233</v>
      </c>
      <c r="G3648" t="s">
        <v>234</v>
      </c>
      <c r="I3648">
        <v>19.350000000000001</v>
      </c>
      <c r="J3648">
        <v>19.728009</v>
      </c>
      <c r="K3648">
        <v>0.135436</v>
      </c>
      <c r="L3648">
        <v>0.24590699999999999</v>
      </c>
      <c r="M3648" t="b">
        <v>1</v>
      </c>
      <c r="N3648">
        <v>1</v>
      </c>
    </row>
    <row r="3649" spans="1:14">
      <c r="A3649" s="28">
        <v>43832.083333333336</v>
      </c>
      <c r="B3649" s="28">
        <v>43831.875</v>
      </c>
      <c r="C3649">
        <v>34964545</v>
      </c>
      <c r="D3649" t="s">
        <v>233</v>
      </c>
      <c r="G3649" t="s">
        <v>234</v>
      </c>
      <c r="I3649">
        <v>18.809999999999999</v>
      </c>
      <c r="J3649">
        <v>19.412374</v>
      </c>
      <c r="K3649">
        <v>0.30477500000000002</v>
      </c>
      <c r="L3649">
        <v>0.30259900000000001</v>
      </c>
      <c r="M3649" t="b">
        <v>1</v>
      </c>
      <c r="N3649">
        <v>1</v>
      </c>
    </row>
    <row r="3650" spans="1:14">
      <c r="A3650" s="28">
        <v>43832.125</v>
      </c>
      <c r="B3650" s="28">
        <v>43831.916666666664</v>
      </c>
      <c r="C3650">
        <v>34964545</v>
      </c>
      <c r="D3650" t="s">
        <v>233</v>
      </c>
      <c r="G3650" t="s">
        <v>234</v>
      </c>
      <c r="I3650">
        <v>17.37</v>
      </c>
      <c r="J3650">
        <v>18.394103000000001</v>
      </c>
      <c r="K3650">
        <v>0.73464300000000005</v>
      </c>
      <c r="L3650">
        <v>0.291126</v>
      </c>
      <c r="M3650" t="b">
        <v>1</v>
      </c>
      <c r="N3650">
        <v>1</v>
      </c>
    </row>
    <row r="3651" spans="1:14">
      <c r="A3651" s="28">
        <v>43832.166666666664</v>
      </c>
      <c r="B3651" s="28">
        <v>43831.958333333336</v>
      </c>
      <c r="C3651">
        <v>34964545</v>
      </c>
      <c r="D3651" t="s">
        <v>233</v>
      </c>
      <c r="G3651" t="s">
        <v>234</v>
      </c>
      <c r="I3651">
        <v>17.16</v>
      </c>
      <c r="J3651">
        <v>18.131257000000002</v>
      </c>
      <c r="K3651">
        <v>0.68892100000000001</v>
      </c>
      <c r="L3651">
        <v>0.28400300000000001</v>
      </c>
      <c r="M3651" t="b">
        <v>1</v>
      </c>
      <c r="N3651">
        <v>1</v>
      </c>
    </row>
    <row r="3652" spans="1:14">
      <c r="A3652" s="28">
        <v>43832.208333333336</v>
      </c>
      <c r="B3652" s="28">
        <v>43832</v>
      </c>
      <c r="C3652">
        <v>34964545</v>
      </c>
      <c r="D3652" t="s">
        <v>233</v>
      </c>
      <c r="G3652" t="s">
        <v>234</v>
      </c>
      <c r="I3652">
        <v>17.329999999999998</v>
      </c>
      <c r="J3652">
        <v>17.715613999999999</v>
      </c>
      <c r="K3652">
        <v>0.13473399999999999</v>
      </c>
      <c r="L3652">
        <v>0.25504700000000002</v>
      </c>
      <c r="M3652" t="b">
        <v>1</v>
      </c>
      <c r="N3652">
        <v>1</v>
      </c>
    </row>
    <row r="3653" spans="1:14">
      <c r="A3653" s="28">
        <v>43832.25</v>
      </c>
      <c r="B3653" s="28">
        <v>43832.041666666664</v>
      </c>
      <c r="C3653">
        <v>34964545</v>
      </c>
      <c r="D3653" t="s">
        <v>233</v>
      </c>
      <c r="G3653" t="s">
        <v>234</v>
      </c>
      <c r="I3653">
        <v>16.46</v>
      </c>
      <c r="J3653">
        <v>16.980896000000001</v>
      </c>
      <c r="K3653">
        <v>0.27598099999999998</v>
      </c>
      <c r="L3653">
        <v>0.24408199999999999</v>
      </c>
      <c r="M3653" t="b">
        <v>1</v>
      </c>
      <c r="N3653">
        <v>1</v>
      </c>
    </row>
    <row r="3654" spans="1:14">
      <c r="A3654" s="28">
        <v>43832.291666666664</v>
      </c>
      <c r="B3654" s="28">
        <v>43832.083333333336</v>
      </c>
      <c r="C3654">
        <v>34964545</v>
      </c>
      <c r="D3654" t="s">
        <v>233</v>
      </c>
      <c r="G3654" t="s">
        <v>234</v>
      </c>
      <c r="I3654">
        <v>17.079999999999998</v>
      </c>
      <c r="J3654">
        <v>17.789390999999998</v>
      </c>
      <c r="K3654">
        <v>0.35969600000000002</v>
      </c>
      <c r="L3654">
        <v>0.35136200000000001</v>
      </c>
      <c r="M3654" t="b">
        <v>1</v>
      </c>
      <c r="N3654">
        <v>1</v>
      </c>
    </row>
    <row r="3655" spans="1:14">
      <c r="A3655" s="28">
        <v>43832.333333333336</v>
      </c>
      <c r="B3655" s="28">
        <v>43832.125</v>
      </c>
      <c r="C3655">
        <v>34964545</v>
      </c>
      <c r="D3655" t="s">
        <v>233</v>
      </c>
      <c r="G3655" t="s">
        <v>234</v>
      </c>
      <c r="I3655">
        <v>15.96</v>
      </c>
      <c r="J3655">
        <v>16.877338999999999</v>
      </c>
      <c r="K3655">
        <v>0.57984000000000002</v>
      </c>
      <c r="L3655">
        <v>0.33916600000000002</v>
      </c>
      <c r="M3655" t="b">
        <v>1</v>
      </c>
      <c r="N3655">
        <v>1</v>
      </c>
    </row>
    <row r="3656" spans="1:14">
      <c r="A3656" s="28">
        <v>43832.375</v>
      </c>
      <c r="B3656" s="28">
        <v>43832.166666666664</v>
      </c>
      <c r="C3656">
        <v>34964545</v>
      </c>
      <c r="D3656" t="s">
        <v>233</v>
      </c>
      <c r="G3656" t="s">
        <v>234</v>
      </c>
      <c r="I3656">
        <v>16.29</v>
      </c>
      <c r="J3656">
        <v>17.219480000000001</v>
      </c>
      <c r="K3656">
        <v>0.59107900000000002</v>
      </c>
      <c r="L3656">
        <v>0.34006799999999998</v>
      </c>
      <c r="M3656" t="b">
        <v>1</v>
      </c>
      <c r="N3656">
        <v>1</v>
      </c>
    </row>
    <row r="3657" spans="1:14">
      <c r="A3657" s="28">
        <v>43832.416666666664</v>
      </c>
      <c r="B3657" s="28">
        <v>43832.208333333336</v>
      </c>
      <c r="C3657">
        <v>34964545</v>
      </c>
      <c r="D3657" t="s">
        <v>233</v>
      </c>
      <c r="G3657" t="s">
        <v>234</v>
      </c>
      <c r="I3657">
        <v>18.579999999999998</v>
      </c>
      <c r="J3657">
        <v>19.985375000000001</v>
      </c>
      <c r="K3657">
        <v>1.0107219999999999</v>
      </c>
      <c r="L3657">
        <v>0.39215299999999997</v>
      </c>
      <c r="M3657" t="b">
        <v>1</v>
      </c>
      <c r="N3657">
        <v>1</v>
      </c>
    </row>
    <row r="3658" spans="1:14">
      <c r="A3658" s="28">
        <v>43832.458333333336</v>
      </c>
      <c r="B3658" s="28">
        <v>43832.25</v>
      </c>
      <c r="C3658">
        <v>34964545</v>
      </c>
      <c r="D3658" t="s">
        <v>233</v>
      </c>
      <c r="G3658" t="s">
        <v>234</v>
      </c>
      <c r="I3658">
        <v>20.99</v>
      </c>
      <c r="J3658">
        <v>21.934037</v>
      </c>
      <c r="K3658">
        <v>0.54060399999999997</v>
      </c>
      <c r="L3658">
        <v>0.40260000000000001</v>
      </c>
      <c r="M3658" t="b">
        <v>1</v>
      </c>
      <c r="N3658">
        <v>1</v>
      </c>
    </row>
    <row r="3659" spans="1:14">
      <c r="A3659" s="28">
        <v>43832.5</v>
      </c>
      <c r="B3659" s="28">
        <v>43832.291666666664</v>
      </c>
      <c r="C3659">
        <v>34964545</v>
      </c>
      <c r="D3659" t="s">
        <v>233</v>
      </c>
      <c r="G3659" t="s">
        <v>234</v>
      </c>
      <c r="I3659">
        <v>36.68</v>
      </c>
      <c r="J3659">
        <v>37.955773999999998</v>
      </c>
      <c r="K3659">
        <v>0.60206499999999996</v>
      </c>
      <c r="L3659">
        <v>0.67620899999999995</v>
      </c>
      <c r="M3659" t="b">
        <v>1</v>
      </c>
      <c r="N3659">
        <v>1</v>
      </c>
    </row>
    <row r="3660" spans="1:14">
      <c r="A3660" s="28">
        <v>43832.541666666664</v>
      </c>
      <c r="B3660" s="28">
        <v>43832.333333333336</v>
      </c>
      <c r="C3660">
        <v>34964545</v>
      </c>
      <c r="D3660" t="s">
        <v>233</v>
      </c>
      <c r="G3660" t="s">
        <v>234</v>
      </c>
      <c r="I3660">
        <v>23.85</v>
      </c>
      <c r="J3660">
        <v>24.500730000000001</v>
      </c>
      <c r="K3660">
        <v>0.180727</v>
      </c>
      <c r="L3660">
        <v>0.47167100000000001</v>
      </c>
      <c r="M3660" t="b">
        <v>1</v>
      </c>
      <c r="N3660">
        <v>1</v>
      </c>
    </row>
    <row r="3661" spans="1:14">
      <c r="A3661" s="28">
        <v>43832.583333333336</v>
      </c>
      <c r="B3661" s="28">
        <v>43832.375</v>
      </c>
      <c r="C3661">
        <v>34964545</v>
      </c>
      <c r="D3661" t="s">
        <v>233</v>
      </c>
      <c r="G3661" t="s">
        <v>234</v>
      </c>
      <c r="I3661">
        <v>20.21</v>
      </c>
      <c r="J3661">
        <v>20.581690999999999</v>
      </c>
      <c r="K3661">
        <v>5.4521E-2</v>
      </c>
      <c r="L3661">
        <v>0.31800299999999998</v>
      </c>
      <c r="M3661" t="b">
        <v>1</v>
      </c>
      <c r="N3661">
        <v>1</v>
      </c>
    </row>
    <row r="3662" spans="1:14">
      <c r="A3662" s="28">
        <v>43832.625</v>
      </c>
      <c r="B3662" s="28">
        <v>43832.416666666664</v>
      </c>
      <c r="C3662">
        <v>34964545</v>
      </c>
      <c r="D3662" t="s">
        <v>233</v>
      </c>
      <c r="G3662" t="s">
        <v>234</v>
      </c>
      <c r="I3662">
        <v>20.68</v>
      </c>
      <c r="J3662">
        <v>21.118745000000001</v>
      </c>
      <c r="K3662">
        <v>0.189333</v>
      </c>
      <c r="L3662">
        <v>0.24524599999999999</v>
      </c>
      <c r="M3662" t="b">
        <v>1</v>
      </c>
      <c r="N3662">
        <v>1</v>
      </c>
    </row>
    <row r="3663" spans="1:14">
      <c r="A3663" s="28">
        <v>43832.666666666664</v>
      </c>
      <c r="B3663" s="28">
        <v>43832.458333333336</v>
      </c>
      <c r="C3663">
        <v>34964545</v>
      </c>
      <c r="D3663" t="s">
        <v>233</v>
      </c>
      <c r="G3663" t="s">
        <v>234</v>
      </c>
      <c r="I3663">
        <v>20.02</v>
      </c>
      <c r="J3663">
        <v>20.536190000000001</v>
      </c>
      <c r="K3663">
        <v>0.36110100000000001</v>
      </c>
      <c r="L3663">
        <v>0.152589</v>
      </c>
      <c r="M3663" t="b">
        <v>1</v>
      </c>
      <c r="N3663">
        <v>1</v>
      </c>
    </row>
    <row r="3664" spans="1:14">
      <c r="A3664" s="28">
        <v>43832.708333333336</v>
      </c>
      <c r="B3664" s="28">
        <v>43832.5</v>
      </c>
      <c r="C3664">
        <v>34964545</v>
      </c>
      <c r="D3664" t="s">
        <v>233</v>
      </c>
      <c r="G3664" t="s">
        <v>234</v>
      </c>
      <c r="I3664">
        <v>18.93</v>
      </c>
      <c r="J3664">
        <v>19.182303999999998</v>
      </c>
      <c r="K3664">
        <v>0.187222</v>
      </c>
      <c r="L3664">
        <v>6.5082000000000001E-2</v>
      </c>
      <c r="M3664" t="b">
        <v>1</v>
      </c>
      <c r="N3664">
        <v>1</v>
      </c>
    </row>
    <row r="3665" spans="1:14">
      <c r="A3665" s="28">
        <v>43832.75</v>
      </c>
      <c r="B3665" s="28">
        <v>43832.541666666664</v>
      </c>
      <c r="C3665">
        <v>34964545</v>
      </c>
      <c r="D3665" t="s">
        <v>233</v>
      </c>
      <c r="G3665" t="s">
        <v>234</v>
      </c>
      <c r="I3665">
        <v>19.23</v>
      </c>
      <c r="J3665">
        <v>19.382892999999999</v>
      </c>
      <c r="K3665">
        <v>0.112631</v>
      </c>
      <c r="L3665">
        <v>4.2762000000000001E-2</v>
      </c>
      <c r="M3665" t="b">
        <v>1</v>
      </c>
      <c r="N3665">
        <v>1</v>
      </c>
    </row>
    <row r="3666" spans="1:14">
      <c r="A3666" s="28">
        <v>43832.791666666664</v>
      </c>
      <c r="B3666" s="28">
        <v>43832.583333333336</v>
      </c>
      <c r="C3666">
        <v>34964545</v>
      </c>
      <c r="D3666" t="s">
        <v>233</v>
      </c>
      <c r="G3666" t="s">
        <v>234</v>
      </c>
      <c r="I3666">
        <v>19.52</v>
      </c>
      <c r="J3666">
        <v>19.625775999999998</v>
      </c>
      <c r="K3666">
        <v>8.8021000000000002E-2</v>
      </c>
      <c r="L3666">
        <v>2.0254999999999999E-2</v>
      </c>
      <c r="M3666" t="b">
        <v>1</v>
      </c>
      <c r="N3666">
        <v>1</v>
      </c>
    </row>
    <row r="3667" spans="1:14">
      <c r="A3667" s="28">
        <v>43832.833333333336</v>
      </c>
      <c r="B3667" s="28">
        <v>43832.625</v>
      </c>
      <c r="C3667">
        <v>34964545</v>
      </c>
      <c r="D3667" t="s">
        <v>233</v>
      </c>
      <c r="G3667" t="s">
        <v>234</v>
      </c>
      <c r="I3667">
        <v>20.62</v>
      </c>
      <c r="J3667">
        <v>20.738154999999999</v>
      </c>
      <c r="K3667">
        <v>0.104076</v>
      </c>
      <c r="L3667">
        <v>1.3245E-2</v>
      </c>
      <c r="M3667" t="b">
        <v>1</v>
      </c>
      <c r="N3667">
        <v>1</v>
      </c>
    </row>
    <row r="3668" spans="1:14">
      <c r="A3668" s="28">
        <v>43832.875</v>
      </c>
      <c r="B3668" s="28">
        <v>43832.666666666664</v>
      </c>
      <c r="C3668">
        <v>34964545</v>
      </c>
      <c r="D3668" t="s">
        <v>233</v>
      </c>
      <c r="G3668" t="s">
        <v>234</v>
      </c>
      <c r="I3668">
        <v>25.93</v>
      </c>
      <c r="J3668">
        <v>26.255711000000002</v>
      </c>
      <c r="K3668">
        <v>0.25893899999999997</v>
      </c>
      <c r="L3668">
        <v>6.7605999999999999E-2</v>
      </c>
      <c r="M3668" t="b">
        <v>1</v>
      </c>
      <c r="N3668">
        <v>1</v>
      </c>
    </row>
    <row r="3669" spans="1:14">
      <c r="A3669" s="28">
        <v>43832.916666666664</v>
      </c>
      <c r="B3669" s="28">
        <v>43832.708333333336</v>
      </c>
      <c r="C3669">
        <v>34964545</v>
      </c>
      <c r="D3669" t="s">
        <v>233</v>
      </c>
      <c r="G3669" t="s">
        <v>234</v>
      </c>
      <c r="I3669">
        <v>23.7</v>
      </c>
      <c r="J3669">
        <v>24.080048000000001</v>
      </c>
      <c r="K3669">
        <v>0.24098600000000001</v>
      </c>
      <c r="L3669">
        <v>0.13572799999999999</v>
      </c>
      <c r="M3669" t="b">
        <v>1</v>
      </c>
      <c r="N3669">
        <v>1</v>
      </c>
    </row>
    <row r="3670" spans="1:14">
      <c r="A3670" s="28">
        <v>43832.958333333336</v>
      </c>
      <c r="B3670" s="28">
        <v>43832.75</v>
      </c>
      <c r="C3670">
        <v>34964545</v>
      </c>
      <c r="D3670" t="s">
        <v>233</v>
      </c>
      <c r="G3670" t="s">
        <v>234</v>
      </c>
      <c r="I3670">
        <v>23.3</v>
      </c>
      <c r="J3670">
        <v>23.550782000000002</v>
      </c>
      <c r="K3670">
        <v>0.16631799999999999</v>
      </c>
      <c r="L3670">
        <v>8.1129999999999994E-2</v>
      </c>
      <c r="M3670" t="b">
        <v>1</v>
      </c>
      <c r="N3670">
        <v>1</v>
      </c>
    </row>
    <row r="3671" spans="1:14">
      <c r="A3671" s="28">
        <v>43833</v>
      </c>
      <c r="B3671" s="28">
        <v>43832.791666666664</v>
      </c>
      <c r="C3671">
        <v>34964545</v>
      </c>
      <c r="D3671" t="s">
        <v>233</v>
      </c>
      <c r="G3671" t="s">
        <v>234</v>
      </c>
      <c r="I3671">
        <v>25.08</v>
      </c>
      <c r="J3671">
        <v>25.440311000000001</v>
      </c>
      <c r="K3671">
        <v>0.27418500000000001</v>
      </c>
      <c r="L3671">
        <v>8.9459999999999998E-2</v>
      </c>
      <c r="M3671" t="b">
        <v>1</v>
      </c>
      <c r="N3671">
        <v>1</v>
      </c>
    </row>
    <row r="3672" spans="1:14">
      <c r="A3672" s="28">
        <v>43833.041666666664</v>
      </c>
      <c r="B3672" s="28">
        <v>43832.833333333336</v>
      </c>
      <c r="C3672">
        <v>34964545</v>
      </c>
      <c r="D3672" t="s">
        <v>233</v>
      </c>
      <c r="G3672" t="s">
        <v>234</v>
      </c>
      <c r="I3672">
        <v>21.06</v>
      </c>
      <c r="J3672">
        <v>21.258299999999998</v>
      </c>
      <c r="K3672">
        <v>0.12654299999999999</v>
      </c>
      <c r="L3672">
        <v>7.2590000000000002E-2</v>
      </c>
      <c r="M3672" t="b">
        <v>1</v>
      </c>
      <c r="N3672">
        <v>1</v>
      </c>
    </row>
    <row r="3673" spans="1:14">
      <c r="A3673" s="28">
        <v>43833.083333333336</v>
      </c>
      <c r="B3673" s="28">
        <v>43832.875</v>
      </c>
      <c r="C3673">
        <v>34964545</v>
      </c>
      <c r="D3673" t="s">
        <v>233</v>
      </c>
      <c r="G3673" t="s">
        <v>234</v>
      </c>
      <c r="I3673">
        <v>19.53</v>
      </c>
      <c r="J3673">
        <v>19.673662</v>
      </c>
      <c r="K3673">
        <v>9.8614999999999994E-2</v>
      </c>
      <c r="L3673">
        <v>4.6713999999999999E-2</v>
      </c>
      <c r="M3673" t="b">
        <v>1</v>
      </c>
      <c r="N3673">
        <v>1</v>
      </c>
    </row>
    <row r="3674" spans="1:14">
      <c r="A3674" s="28">
        <v>43833.125</v>
      </c>
      <c r="B3674" s="28">
        <v>43832.916666666664</v>
      </c>
      <c r="C3674">
        <v>34964545</v>
      </c>
      <c r="D3674" t="s">
        <v>233</v>
      </c>
      <c r="G3674" t="s">
        <v>234</v>
      </c>
      <c r="I3674">
        <v>19.53</v>
      </c>
      <c r="J3674">
        <v>19.672698</v>
      </c>
      <c r="K3674">
        <v>9.1299000000000005E-2</v>
      </c>
      <c r="L3674">
        <v>4.7232000000000003E-2</v>
      </c>
      <c r="M3674" t="b">
        <v>1</v>
      </c>
      <c r="N3674">
        <v>1</v>
      </c>
    </row>
    <row r="3675" spans="1:14">
      <c r="A3675" s="28">
        <v>43833.166666666664</v>
      </c>
      <c r="B3675" s="28">
        <v>43832.958333333336</v>
      </c>
      <c r="C3675">
        <v>34964545</v>
      </c>
      <c r="D3675" t="s">
        <v>233</v>
      </c>
      <c r="G3675" t="s">
        <v>234</v>
      </c>
      <c r="I3675">
        <v>18.32</v>
      </c>
      <c r="J3675">
        <v>18.434719999999999</v>
      </c>
      <c r="K3675">
        <v>6.6561999999999996E-2</v>
      </c>
      <c r="L3675">
        <v>5.2324000000000002E-2</v>
      </c>
      <c r="M3675" t="b">
        <v>1</v>
      </c>
      <c r="N3675">
        <v>1</v>
      </c>
    </row>
    <row r="3676" spans="1:14">
      <c r="A3676" s="28">
        <v>43833.208333333336</v>
      </c>
      <c r="B3676" s="28">
        <v>43833</v>
      </c>
      <c r="C3676">
        <v>34964545</v>
      </c>
      <c r="D3676" t="s">
        <v>233</v>
      </c>
      <c r="G3676" t="s">
        <v>234</v>
      </c>
      <c r="I3676">
        <v>18.86</v>
      </c>
      <c r="J3676">
        <v>19.006796999999999</v>
      </c>
      <c r="K3676">
        <v>6.9414000000000003E-2</v>
      </c>
      <c r="L3676">
        <v>8.2382999999999998E-2</v>
      </c>
      <c r="M3676" t="b">
        <v>1</v>
      </c>
      <c r="N3676">
        <v>1</v>
      </c>
    </row>
    <row r="3677" spans="1:14">
      <c r="A3677" s="28">
        <v>43833.25</v>
      </c>
      <c r="B3677" s="28">
        <v>43833.041666666664</v>
      </c>
      <c r="C3677">
        <v>34964545</v>
      </c>
      <c r="D3677" t="s">
        <v>233</v>
      </c>
      <c r="G3677" t="s">
        <v>234</v>
      </c>
      <c r="I3677">
        <v>18.32</v>
      </c>
      <c r="J3677">
        <v>18.452760000000001</v>
      </c>
      <c r="K3677">
        <v>5.3101000000000002E-2</v>
      </c>
      <c r="L3677">
        <v>7.5492000000000004E-2</v>
      </c>
      <c r="M3677" t="b">
        <v>1</v>
      </c>
      <c r="N3677">
        <v>1</v>
      </c>
    </row>
    <row r="3678" spans="1:14">
      <c r="A3678" s="28">
        <v>43833.291666666664</v>
      </c>
      <c r="B3678" s="28">
        <v>43833.083333333336</v>
      </c>
      <c r="C3678">
        <v>34964545</v>
      </c>
      <c r="D3678" t="s">
        <v>233</v>
      </c>
      <c r="G3678" t="s">
        <v>234</v>
      </c>
      <c r="I3678">
        <v>18.579999999999998</v>
      </c>
      <c r="J3678">
        <v>18.772945</v>
      </c>
      <c r="K3678">
        <v>6.0342E-2</v>
      </c>
      <c r="L3678">
        <v>0.135103</v>
      </c>
      <c r="M3678" t="b">
        <v>1</v>
      </c>
      <c r="N3678">
        <v>1</v>
      </c>
    </row>
    <row r="3679" spans="1:14">
      <c r="A3679" s="28">
        <v>43833.333333333336</v>
      </c>
      <c r="B3679" s="28">
        <v>43833.125</v>
      </c>
      <c r="C3679">
        <v>34964545</v>
      </c>
      <c r="D3679" t="s">
        <v>233</v>
      </c>
      <c r="G3679" t="s">
        <v>234</v>
      </c>
      <c r="I3679">
        <v>18.14</v>
      </c>
      <c r="J3679">
        <v>18.342459999999999</v>
      </c>
      <c r="K3679">
        <v>4.9898999999999999E-2</v>
      </c>
      <c r="L3679">
        <v>0.150895</v>
      </c>
      <c r="M3679" t="b">
        <v>1</v>
      </c>
      <c r="N3679">
        <v>1</v>
      </c>
    </row>
    <row r="3680" spans="1:14">
      <c r="A3680" s="28">
        <v>43833.375</v>
      </c>
      <c r="B3680" s="28">
        <v>43833.166666666664</v>
      </c>
      <c r="C3680">
        <v>34964545</v>
      </c>
      <c r="D3680" t="s">
        <v>233</v>
      </c>
      <c r="G3680" t="s">
        <v>234</v>
      </c>
      <c r="I3680">
        <v>17.47</v>
      </c>
      <c r="J3680">
        <v>17.637269</v>
      </c>
      <c r="K3680">
        <v>3.9322999999999997E-2</v>
      </c>
      <c r="L3680">
        <v>0.127946</v>
      </c>
      <c r="M3680" t="b">
        <v>1</v>
      </c>
      <c r="N3680">
        <v>1</v>
      </c>
    </row>
    <row r="3681" spans="1:14">
      <c r="A3681" s="28">
        <v>43833.416666666664</v>
      </c>
      <c r="B3681" s="28">
        <v>43833.208333333336</v>
      </c>
      <c r="C3681">
        <v>34964545</v>
      </c>
      <c r="D3681" t="s">
        <v>233</v>
      </c>
      <c r="G3681" t="s">
        <v>234</v>
      </c>
      <c r="I3681">
        <v>18.18</v>
      </c>
      <c r="J3681">
        <v>18.312268</v>
      </c>
      <c r="K3681">
        <v>6.2762999999999999E-2</v>
      </c>
      <c r="L3681">
        <v>7.2005E-2</v>
      </c>
      <c r="M3681" t="b">
        <v>1</v>
      </c>
      <c r="N3681">
        <v>1</v>
      </c>
    </row>
    <row r="3682" spans="1:14">
      <c r="A3682" s="28">
        <v>43833.458333333336</v>
      </c>
      <c r="B3682" s="28">
        <v>43833.25</v>
      </c>
      <c r="C3682">
        <v>34964545</v>
      </c>
      <c r="D3682" t="s">
        <v>233</v>
      </c>
      <c r="G3682" t="s">
        <v>234</v>
      </c>
      <c r="I3682">
        <v>19.420000000000002</v>
      </c>
      <c r="J3682">
        <v>19.851368999999998</v>
      </c>
      <c r="K3682">
        <v>0.390343</v>
      </c>
      <c r="L3682">
        <v>4.2693000000000002E-2</v>
      </c>
      <c r="M3682" t="b">
        <v>1</v>
      </c>
      <c r="N3682">
        <v>1</v>
      </c>
    </row>
    <row r="3683" spans="1:14">
      <c r="A3683" s="28">
        <v>43833.5</v>
      </c>
      <c r="B3683" s="28">
        <v>43833.291666666664</v>
      </c>
      <c r="C3683">
        <v>34964545</v>
      </c>
      <c r="D3683" t="s">
        <v>233</v>
      </c>
      <c r="G3683" t="s">
        <v>234</v>
      </c>
      <c r="I3683">
        <v>20.86</v>
      </c>
      <c r="J3683">
        <v>21.781673000000001</v>
      </c>
      <c r="K3683">
        <v>0.95550400000000002</v>
      </c>
      <c r="L3683">
        <v>-3.4665000000000001E-2</v>
      </c>
      <c r="M3683" t="b">
        <v>1</v>
      </c>
      <c r="N3683">
        <v>1</v>
      </c>
    </row>
    <row r="3684" spans="1:14">
      <c r="A3684" s="28">
        <v>43833.541666666664</v>
      </c>
      <c r="B3684" s="28">
        <v>43833.333333333336</v>
      </c>
      <c r="C3684">
        <v>34964545</v>
      </c>
      <c r="D3684" t="s">
        <v>233</v>
      </c>
      <c r="G3684" t="s">
        <v>234</v>
      </c>
      <c r="I3684">
        <v>23.31</v>
      </c>
      <c r="J3684">
        <v>24.620080000000002</v>
      </c>
      <c r="K3684">
        <v>1.4059459999999999</v>
      </c>
      <c r="L3684">
        <v>-9.3366000000000005E-2</v>
      </c>
      <c r="M3684" t="b">
        <v>1</v>
      </c>
      <c r="N3684">
        <v>1</v>
      </c>
    </row>
    <row r="3685" spans="1:14">
      <c r="A3685" s="28">
        <v>43833.583333333336</v>
      </c>
      <c r="B3685" s="28">
        <v>43833.375</v>
      </c>
      <c r="C3685">
        <v>34964545</v>
      </c>
      <c r="D3685" t="s">
        <v>233</v>
      </c>
      <c r="G3685" t="s">
        <v>234</v>
      </c>
      <c r="I3685">
        <v>31.55</v>
      </c>
      <c r="J3685">
        <v>33.544561999999999</v>
      </c>
      <c r="K3685">
        <v>2.178912</v>
      </c>
      <c r="L3685">
        <v>-0.18768399999999999</v>
      </c>
      <c r="M3685" t="b">
        <v>1</v>
      </c>
      <c r="N3685">
        <v>1</v>
      </c>
    </row>
    <row r="3686" spans="1:14">
      <c r="A3686" s="28">
        <v>43833.625</v>
      </c>
      <c r="B3686" s="28">
        <v>43833.416666666664</v>
      </c>
      <c r="C3686">
        <v>34964545</v>
      </c>
      <c r="D3686" t="s">
        <v>233</v>
      </c>
      <c r="G3686" t="s">
        <v>234</v>
      </c>
      <c r="I3686">
        <v>91.42</v>
      </c>
      <c r="J3686">
        <v>104.01188500000001</v>
      </c>
      <c r="K3686">
        <v>13.282643</v>
      </c>
      <c r="L3686">
        <v>-0.68742499999999995</v>
      </c>
      <c r="M3686" t="b">
        <v>1</v>
      </c>
      <c r="N3686">
        <v>1</v>
      </c>
    </row>
    <row r="3687" spans="1:14">
      <c r="A3687" s="28">
        <v>43833.666666666664</v>
      </c>
      <c r="B3687" s="28">
        <v>43833.458333333336</v>
      </c>
      <c r="C3687">
        <v>34964545</v>
      </c>
      <c r="D3687" t="s">
        <v>233</v>
      </c>
      <c r="G3687" t="s">
        <v>234</v>
      </c>
      <c r="I3687">
        <v>25.77</v>
      </c>
      <c r="J3687">
        <v>25.974912</v>
      </c>
      <c r="K3687">
        <v>0.38958599999999999</v>
      </c>
      <c r="L3687">
        <v>-0.183008</v>
      </c>
      <c r="M3687" t="b">
        <v>1</v>
      </c>
      <c r="N3687">
        <v>1</v>
      </c>
    </row>
    <row r="3688" spans="1:14">
      <c r="A3688" s="28">
        <v>43833.708333333336</v>
      </c>
      <c r="B3688" s="28">
        <v>43833.5</v>
      </c>
      <c r="C3688">
        <v>34964545</v>
      </c>
      <c r="D3688" t="s">
        <v>233</v>
      </c>
      <c r="G3688" t="s">
        <v>234</v>
      </c>
      <c r="I3688">
        <v>26.58</v>
      </c>
      <c r="J3688">
        <v>26.750581</v>
      </c>
      <c r="K3688">
        <v>0.231132</v>
      </c>
      <c r="L3688">
        <v>-5.8883999999999999E-2</v>
      </c>
      <c r="M3688" t="b">
        <v>1</v>
      </c>
      <c r="N3688">
        <v>1</v>
      </c>
    </row>
    <row r="3689" spans="1:14">
      <c r="A3689" s="28">
        <v>43833.75</v>
      </c>
      <c r="B3689" s="28">
        <v>43833.541666666664</v>
      </c>
      <c r="C3689">
        <v>34964545</v>
      </c>
      <c r="D3689" t="s">
        <v>233</v>
      </c>
      <c r="G3689" t="s">
        <v>234</v>
      </c>
      <c r="I3689">
        <v>21.85</v>
      </c>
      <c r="J3689">
        <v>21.974354000000002</v>
      </c>
      <c r="K3689">
        <v>0.11680599999999999</v>
      </c>
      <c r="L3689">
        <v>8.3820000000000006E-3</v>
      </c>
      <c r="M3689" t="b">
        <v>1</v>
      </c>
      <c r="N3689">
        <v>1</v>
      </c>
    </row>
    <row r="3690" spans="1:14">
      <c r="A3690" s="28">
        <v>43833.791666666664</v>
      </c>
      <c r="B3690" s="28">
        <v>43833.583333333336</v>
      </c>
      <c r="C3690">
        <v>34964545</v>
      </c>
      <c r="D3690" t="s">
        <v>233</v>
      </c>
      <c r="G3690" t="s">
        <v>234</v>
      </c>
      <c r="I3690">
        <v>21.74</v>
      </c>
      <c r="J3690">
        <v>21.824458</v>
      </c>
      <c r="K3690">
        <v>9.2741000000000004E-2</v>
      </c>
      <c r="L3690">
        <v>-4.9500000000000004E-3</v>
      </c>
      <c r="M3690" t="b">
        <v>1</v>
      </c>
      <c r="N3690">
        <v>1</v>
      </c>
    </row>
    <row r="3691" spans="1:14">
      <c r="A3691" s="28">
        <v>43833.833333333336</v>
      </c>
      <c r="B3691" s="28">
        <v>43833.625</v>
      </c>
      <c r="C3691">
        <v>34964545</v>
      </c>
      <c r="D3691" t="s">
        <v>233</v>
      </c>
      <c r="G3691" t="s">
        <v>234</v>
      </c>
      <c r="I3691">
        <v>21.32</v>
      </c>
      <c r="J3691">
        <v>21.4361</v>
      </c>
      <c r="K3691">
        <v>0.102896</v>
      </c>
      <c r="L3691">
        <v>1.1535999999999999E-2</v>
      </c>
      <c r="M3691" t="b">
        <v>1</v>
      </c>
      <c r="N3691">
        <v>1</v>
      </c>
    </row>
    <row r="3692" spans="1:14">
      <c r="A3692" s="28">
        <v>43833.875</v>
      </c>
      <c r="B3692" s="28">
        <v>43833.666666666664</v>
      </c>
      <c r="C3692">
        <v>34964545</v>
      </c>
      <c r="D3692" t="s">
        <v>233</v>
      </c>
      <c r="G3692" t="s">
        <v>234</v>
      </c>
      <c r="I3692">
        <v>23.48</v>
      </c>
      <c r="J3692">
        <v>23.575633</v>
      </c>
      <c r="K3692">
        <v>9.7597000000000003E-2</v>
      </c>
      <c r="L3692">
        <v>-1.964E-3</v>
      </c>
      <c r="M3692" t="b">
        <v>1</v>
      </c>
      <c r="N3692">
        <v>1</v>
      </c>
    </row>
    <row r="3693" spans="1:14">
      <c r="A3693" s="28">
        <v>43833.916666666664</v>
      </c>
      <c r="B3693" s="28">
        <v>43833.708333333336</v>
      </c>
      <c r="C3693">
        <v>34964545</v>
      </c>
      <c r="D3693" t="s">
        <v>233</v>
      </c>
      <c r="G3693" t="s">
        <v>234</v>
      </c>
      <c r="I3693">
        <v>23.96</v>
      </c>
      <c r="J3693">
        <v>24.122916</v>
      </c>
      <c r="K3693">
        <v>0.15718299999999999</v>
      </c>
      <c r="L3693">
        <v>9.9000000000000008E-3</v>
      </c>
      <c r="M3693" t="b">
        <v>1</v>
      </c>
      <c r="N3693">
        <v>1</v>
      </c>
    </row>
    <row r="3694" spans="1:14">
      <c r="A3694" s="28">
        <v>43833.958333333336</v>
      </c>
      <c r="B3694" s="28">
        <v>43833.75</v>
      </c>
      <c r="C3694">
        <v>34964545</v>
      </c>
      <c r="D3694" t="s">
        <v>233</v>
      </c>
      <c r="G3694" t="s">
        <v>234</v>
      </c>
      <c r="I3694">
        <v>22.52</v>
      </c>
      <c r="J3694">
        <v>22.678350999999999</v>
      </c>
      <c r="K3694">
        <v>0.154451</v>
      </c>
      <c r="L3694">
        <v>7.2329999999999998E-3</v>
      </c>
      <c r="M3694" t="b">
        <v>1</v>
      </c>
      <c r="N3694">
        <v>1</v>
      </c>
    </row>
    <row r="3695" spans="1:14">
      <c r="A3695" s="28">
        <v>43834</v>
      </c>
      <c r="B3695" s="28">
        <v>43833.791666666664</v>
      </c>
      <c r="C3695">
        <v>34964545</v>
      </c>
      <c r="D3695" t="s">
        <v>233</v>
      </c>
      <c r="G3695" t="s">
        <v>234</v>
      </c>
      <c r="I3695">
        <v>22.61</v>
      </c>
      <c r="J3695">
        <v>22.766276999999999</v>
      </c>
      <c r="K3695">
        <v>0.153639</v>
      </c>
      <c r="L3695">
        <v>5.1380000000000002E-3</v>
      </c>
      <c r="M3695" t="b">
        <v>1</v>
      </c>
      <c r="N3695">
        <v>1</v>
      </c>
    </row>
    <row r="3696" spans="1:14">
      <c r="A3696" s="28">
        <v>43834.041666666664</v>
      </c>
      <c r="B3696" s="28">
        <v>43833.833333333336</v>
      </c>
      <c r="C3696">
        <v>34964545</v>
      </c>
      <c r="D3696" t="s">
        <v>233</v>
      </c>
      <c r="G3696" t="s">
        <v>234</v>
      </c>
      <c r="I3696">
        <v>29.48</v>
      </c>
      <c r="J3696">
        <v>29.811371999999999</v>
      </c>
      <c r="K3696">
        <v>0.292549</v>
      </c>
      <c r="L3696">
        <v>3.8823000000000003E-2</v>
      </c>
      <c r="M3696" t="b">
        <v>1</v>
      </c>
      <c r="N3696">
        <v>1</v>
      </c>
    </row>
    <row r="3697" spans="1:14">
      <c r="A3697" s="28">
        <v>43834.083333333336</v>
      </c>
      <c r="B3697" s="28">
        <v>43833.875</v>
      </c>
      <c r="C3697">
        <v>34964545</v>
      </c>
      <c r="D3697" t="s">
        <v>233</v>
      </c>
      <c r="G3697" t="s">
        <v>234</v>
      </c>
      <c r="I3697">
        <v>22.08</v>
      </c>
      <c r="J3697">
        <v>22.223839000000002</v>
      </c>
      <c r="K3697">
        <v>0.14155100000000001</v>
      </c>
      <c r="L3697">
        <v>7.2870000000000001E-3</v>
      </c>
      <c r="M3697" t="b">
        <v>1</v>
      </c>
      <c r="N3697">
        <v>1</v>
      </c>
    </row>
    <row r="3698" spans="1:14">
      <c r="A3698" s="28">
        <v>43834.125</v>
      </c>
      <c r="B3698" s="28">
        <v>43833.916666666664</v>
      </c>
      <c r="C3698">
        <v>34964545</v>
      </c>
      <c r="D3698" t="s">
        <v>233</v>
      </c>
      <c r="G3698" t="s">
        <v>234</v>
      </c>
      <c r="I3698">
        <v>20.05</v>
      </c>
      <c r="J3698">
        <v>20.145021</v>
      </c>
      <c r="K3698">
        <v>8.6071999999999996E-2</v>
      </c>
      <c r="L3698">
        <v>6.4489999999999999E-3</v>
      </c>
      <c r="M3698" t="b">
        <v>1</v>
      </c>
      <c r="N3698">
        <v>1</v>
      </c>
    </row>
    <row r="3699" spans="1:14">
      <c r="A3699" s="28">
        <v>43834.166666666664</v>
      </c>
      <c r="B3699" s="28">
        <v>43833.958333333336</v>
      </c>
      <c r="C3699">
        <v>34964545</v>
      </c>
      <c r="D3699" t="s">
        <v>233</v>
      </c>
      <c r="G3699" t="s">
        <v>234</v>
      </c>
      <c r="I3699">
        <v>18.670000000000002</v>
      </c>
      <c r="J3699">
        <v>18.814081000000002</v>
      </c>
      <c r="K3699">
        <v>6.4288999999999999E-2</v>
      </c>
      <c r="L3699">
        <v>8.3126000000000005E-2</v>
      </c>
      <c r="M3699" t="b">
        <v>1</v>
      </c>
      <c r="N3699">
        <v>1</v>
      </c>
    </row>
    <row r="3700" spans="1:14">
      <c r="A3700" s="28">
        <v>43834.208333333336</v>
      </c>
      <c r="B3700" s="28">
        <v>43834</v>
      </c>
      <c r="C3700">
        <v>34964545</v>
      </c>
      <c r="D3700" t="s">
        <v>233</v>
      </c>
      <c r="G3700" t="s">
        <v>234</v>
      </c>
      <c r="I3700">
        <v>18.13</v>
      </c>
      <c r="J3700">
        <v>18.281966000000001</v>
      </c>
      <c r="K3700">
        <v>6.0379000000000002E-2</v>
      </c>
      <c r="L3700">
        <v>9.6586000000000005E-2</v>
      </c>
      <c r="M3700" t="b">
        <v>1</v>
      </c>
      <c r="N3700">
        <v>1</v>
      </c>
    </row>
    <row r="3701" spans="1:14">
      <c r="A3701" s="28">
        <v>43834.25</v>
      </c>
      <c r="B3701" s="28">
        <v>43834.041666666664</v>
      </c>
      <c r="C3701">
        <v>34964545</v>
      </c>
      <c r="D3701" t="s">
        <v>233</v>
      </c>
      <c r="G3701" t="s">
        <v>234</v>
      </c>
      <c r="I3701">
        <v>18.350000000000001</v>
      </c>
      <c r="J3701">
        <v>18.4985</v>
      </c>
      <c r="K3701">
        <v>6.7460000000000006E-2</v>
      </c>
      <c r="L3701">
        <v>8.5207000000000005E-2</v>
      </c>
      <c r="M3701" t="b">
        <v>1</v>
      </c>
      <c r="N3701">
        <v>1</v>
      </c>
    </row>
    <row r="3702" spans="1:14">
      <c r="A3702" s="28">
        <v>43834.291666666664</v>
      </c>
      <c r="B3702" s="28">
        <v>43834.083333333336</v>
      </c>
      <c r="C3702">
        <v>34964545</v>
      </c>
      <c r="D3702" t="s">
        <v>233</v>
      </c>
      <c r="G3702" t="s">
        <v>234</v>
      </c>
      <c r="I3702">
        <v>17.77</v>
      </c>
      <c r="J3702">
        <v>17.946242000000002</v>
      </c>
      <c r="K3702">
        <v>5.7665000000000001E-2</v>
      </c>
      <c r="L3702">
        <v>0.116911</v>
      </c>
      <c r="M3702" t="b">
        <v>1</v>
      </c>
      <c r="N3702">
        <v>1</v>
      </c>
    </row>
    <row r="3703" spans="1:14">
      <c r="A3703" s="28">
        <v>43834.333333333336</v>
      </c>
      <c r="B3703" s="28">
        <v>43834.125</v>
      </c>
      <c r="C3703">
        <v>34964545</v>
      </c>
      <c r="D3703" t="s">
        <v>233</v>
      </c>
      <c r="G3703" t="s">
        <v>234</v>
      </c>
      <c r="I3703">
        <v>17.09</v>
      </c>
      <c r="J3703">
        <v>17.267900999999998</v>
      </c>
      <c r="K3703">
        <v>4.5552000000000002E-2</v>
      </c>
      <c r="L3703">
        <v>0.12818299999999999</v>
      </c>
      <c r="M3703" t="b">
        <v>1</v>
      </c>
      <c r="N3703">
        <v>1</v>
      </c>
    </row>
    <row r="3704" spans="1:14">
      <c r="A3704" s="28">
        <v>43834.375</v>
      </c>
      <c r="B3704" s="28">
        <v>43834.166666666664</v>
      </c>
      <c r="C3704">
        <v>34964545</v>
      </c>
      <c r="D3704" t="s">
        <v>233</v>
      </c>
      <c r="G3704" t="s">
        <v>234</v>
      </c>
      <c r="I3704">
        <v>16.77</v>
      </c>
      <c r="J3704">
        <v>16.879598000000001</v>
      </c>
      <c r="K3704">
        <v>3.9569E-2</v>
      </c>
      <c r="L3704">
        <v>6.6696000000000005E-2</v>
      </c>
      <c r="M3704" t="b">
        <v>1</v>
      </c>
      <c r="N3704">
        <v>1</v>
      </c>
    </row>
    <row r="3705" spans="1:14">
      <c r="A3705" s="28">
        <v>43834.416666666664</v>
      </c>
      <c r="B3705" s="28">
        <v>43834.208333333336</v>
      </c>
      <c r="C3705">
        <v>34964545</v>
      </c>
      <c r="D3705" t="s">
        <v>233</v>
      </c>
      <c r="G3705" t="s">
        <v>234</v>
      </c>
      <c r="I3705">
        <v>16.190000000000001</v>
      </c>
      <c r="J3705">
        <v>16.214338999999999</v>
      </c>
      <c r="K3705">
        <v>1.8154E-2</v>
      </c>
      <c r="L3705">
        <v>6.1850000000000004E-3</v>
      </c>
      <c r="M3705" t="b">
        <v>1</v>
      </c>
      <c r="N3705">
        <v>1</v>
      </c>
    </row>
    <row r="3706" spans="1:14">
      <c r="A3706" s="28">
        <v>43834.458333333336</v>
      </c>
      <c r="B3706" s="28">
        <v>43834.25</v>
      </c>
      <c r="C3706">
        <v>34964545</v>
      </c>
      <c r="D3706" t="s">
        <v>233</v>
      </c>
      <c r="G3706" t="s">
        <v>234</v>
      </c>
      <c r="I3706">
        <v>16.09</v>
      </c>
      <c r="J3706">
        <v>16.025922999999999</v>
      </c>
      <c r="K3706">
        <v>0</v>
      </c>
      <c r="L3706">
        <v>-6.4076999999999995E-2</v>
      </c>
      <c r="M3706" t="b">
        <v>1</v>
      </c>
      <c r="N3706">
        <v>1</v>
      </c>
    </row>
    <row r="3707" spans="1:14">
      <c r="A3707" s="28">
        <v>43834.5</v>
      </c>
      <c r="B3707" s="28">
        <v>43834.291666666664</v>
      </c>
      <c r="C3707">
        <v>34964545</v>
      </c>
      <c r="D3707" t="s">
        <v>233</v>
      </c>
      <c r="G3707" t="s">
        <v>234</v>
      </c>
      <c r="I3707">
        <v>17.61</v>
      </c>
      <c r="J3707">
        <v>17.547664000000001</v>
      </c>
      <c r="K3707">
        <v>0</v>
      </c>
      <c r="L3707">
        <v>-5.9836E-2</v>
      </c>
      <c r="M3707" t="b">
        <v>1</v>
      </c>
      <c r="N3707">
        <v>1</v>
      </c>
    </row>
    <row r="3708" spans="1:14">
      <c r="A3708" s="28">
        <v>43834.541666666664</v>
      </c>
      <c r="B3708" s="28">
        <v>43834.333333333336</v>
      </c>
      <c r="C3708">
        <v>34964545</v>
      </c>
      <c r="D3708" t="s">
        <v>233</v>
      </c>
      <c r="G3708" t="s">
        <v>234</v>
      </c>
      <c r="I3708">
        <v>20.98</v>
      </c>
      <c r="J3708">
        <v>20.951428</v>
      </c>
      <c r="K3708">
        <v>-6.9999999999999999E-6</v>
      </c>
      <c r="L3708">
        <v>-3.1898000000000003E-2</v>
      </c>
      <c r="M3708" t="b">
        <v>1</v>
      </c>
      <c r="N3708">
        <v>1</v>
      </c>
    </row>
    <row r="3709" spans="1:14">
      <c r="A3709" s="28">
        <v>43834.583333333336</v>
      </c>
      <c r="B3709" s="28">
        <v>43834.375</v>
      </c>
      <c r="C3709">
        <v>34964545</v>
      </c>
      <c r="D3709" t="s">
        <v>233</v>
      </c>
      <c r="G3709" t="s">
        <v>234</v>
      </c>
      <c r="I3709">
        <v>20.84</v>
      </c>
      <c r="J3709">
        <v>20.854289000000001</v>
      </c>
      <c r="K3709">
        <v>-3.3000000000000003E-5</v>
      </c>
      <c r="L3709">
        <v>1.2655E-2</v>
      </c>
      <c r="M3709" t="b">
        <v>1</v>
      </c>
      <c r="N3709">
        <v>1</v>
      </c>
    </row>
    <row r="3710" spans="1:14">
      <c r="A3710" s="28">
        <v>43834.625</v>
      </c>
      <c r="B3710" s="28">
        <v>43834.416666666664</v>
      </c>
      <c r="C3710">
        <v>34964545</v>
      </c>
      <c r="D3710" t="s">
        <v>233</v>
      </c>
      <c r="G3710" t="s">
        <v>234</v>
      </c>
      <c r="I3710">
        <v>24.62</v>
      </c>
      <c r="J3710">
        <v>24.575327999999999</v>
      </c>
      <c r="K3710">
        <v>-9.1699999999999995E-4</v>
      </c>
      <c r="L3710">
        <v>-3.9587999999999998E-2</v>
      </c>
      <c r="M3710" t="b">
        <v>1</v>
      </c>
      <c r="N3710">
        <v>1</v>
      </c>
    </row>
    <row r="3711" spans="1:14">
      <c r="A3711" s="28">
        <v>43834.666666666664</v>
      </c>
      <c r="B3711" s="28">
        <v>43834.458333333336</v>
      </c>
      <c r="C3711">
        <v>34964545</v>
      </c>
      <c r="D3711" t="s">
        <v>233</v>
      </c>
      <c r="G3711" t="s">
        <v>234</v>
      </c>
      <c r="I3711">
        <v>22.54</v>
      </c>
      <c r="J3711">
        <v>22.440659</v>
      </c>
      <c r="K3711">
        <v>-7.9699999999999997E-4</v>
      </c>
      <c r="L3711">
        <v>-9.6043000000000003E-2</v>
      </c>
      <c r="M3711" t="b">
        <v>1</v>
      </c>
      <c r="N3711">
        <v>1</v>
      </c>
    </row>
    <row r="3712" spans="1:14">
      <c r="A3712" s="28">
        <v>43834.708333333336</v>
      </c>
      <c r="B3712" s="28">
        <v>43834.5</v>
      </c>
      <c r="C3712">
        <v>34964545</v>
      </c>
      <c r="D3712" t="s">
        <v>233</v>
      </c>
      <c r="G3712" t="s">
        <v>234</v>
      </c>
      <c r="I3712">
        <v>19.850000000000001</v>
      </c>
      <c r="J3712">
        <v>19.739705000000001</v>
      </c>
      <c r="K3712">
        <v>-3.3799999999999998E-4</v>
      </c>
      <c r="L3712">
        <v>-0.112457</v>
      </c>
      <c r="M3712" t="b">
        <v>1</v>
      </c>
      <c r="N3712">
        <v>1</v>
      </c>
    </row>
    <row r="3713" spans="1:14">
      <c r="A3713" s="28">
        <v>43834.75</v>
      </c>
      <c r="B3713" s="28">
        <v>43834.541666666664</v>
      </c>
      <c r="C3713">
        <v>34964545</v>
      </c>
      <c r="D3713" t="s">
        <v>233</v>
      </c>
      <c r="G3713" t="s">
        <v>234</v>
      </c>
      <c r="I3713">
        <v>19.03</v>
      </c>
      <c r="J3713">
        <v>18.916623999999999</v>
      </c>
      <c r="K3713">
        <v>-5.8E-5</v>
      </c>
      <c r="L3713">
        <v>-0.11748500000000001</v>
      </c>
      <c r="M3713" t="b">
        <v>1</v>
      </c>
      <c r="N3713">
        <v>1</v>
      </c>
    </row>
    <row r="3714" spans="1:14">
      <c r="A3714" s="28">
        <v>43834.791666666664</v>
      </c>
      <c r="B3714" s="28">
        <v>43834.583333333336</v>
      </c>
      <c r="C3714">
        <v>34964545</v>
      </c>
      <c r="D3714" t="s">
        <v>233</v>
      </c>
      <c r="G3714" t="s">
        <v>234</v>
      </c>
      <c r="I3714">
        <v>18.559999999999999</v>
      </c>
      <c r="J3714">
        <v>18.392427999999999</v>
      </c>
      <c r="K3714">
        <v>-6.6000000000000005E-5</v>
      </c>
      <c r="L3714">
        <v>-0.16917399999999999</v>
      </c>
      <c r="M3714" t="b">
        <v>1</v>
      </c>
      <c r="N3714">
        <v>1</v>
      </c>
    </row>
    <row r="3715" spans="1:14">
      <c r="A3715" s="28">
        <v>43834.833333333336</v>
      </c>
      <c r="B3715" s="28">
        <v>43834.625</v>
      </c>
      <c r="C3715">
        <v>34964545</v>
      </c>
      <c r="D3715" t="s">
        <v>233</v>
      </c>
      <c r="G3715" t="s">
        <v>234</v>
      </c>
      <c r="I3715">
        <v>18.84</v>
      </c>
      <c r="J3715">
        <v>18.659246</v>
      </c>
      <c r="K3715">
        <v>-5.8E-5</v>
      </c>
      <c r="L3715">
        <v>-0.182363</v>
      </c>
      <c r="M3715" t="b">
        <v>1</v>
      </c>
      <c r="N3715">
        <v>1</v>
      </c>
    </row>
    <row r="3716" spans="1:14">
      <c r="A3716" s="28">
        <v>43834.875</v>
      </c>
      <c r="B3716" s="28">
        <v>43834.666666666664</v>
      </c>
      <c r="C3716">
        <v>34964545</v>
      </c>
      <c r="D3716" t="s">
        <v>233</v>
      </c>
      <c r="G3716" t="s">
        <v>234</v>
      </c>
      <c r="I3716">
        <v>20.41</v>
      </c>
      <c r="J3716">
        <v>20.243849999999998</v>
      </c>
      <c r="K3716">
        <v>-3.5799999999999997E-4</v>
      </c>
      <c r="L3716">
        <v>-0.16245899999999999</v>
      </c>
      <c r="M3716" t="b">
        <v>1</v>
      </c>
      <c r="N3716">
        <v>1</v>
      </c>
    </row>
    <row r="3717" spans="1:14">
      <c r="A3717" s="28">
        <v>43834.916666666664</v>
      </c>
      <c r="B3717" s="28">
        <v>43834.708333333336</v>
      </c>
      <c r="C3717">
        <v>34964545</v>
      </c>
      <c r="D3717" t="s">
        <v>233</v>
      </c>
      <c r="G3717" t="s">
        <v>234</v>
      </c>
      <c r="I3717">
        <v>24.74</v>
      </c>
      <c r="J3717">
        <v>24.561997000000002</v>
      </c>
      <c r="K3717">
        <v>1.3188999999999999E-2</v>
      </c>
      <c r="L3717">
        <v>-0.193693</v>
      </c>
      <c r="M3717" t="b">
        <v>1</v>
      </c>
      <c r="N3717">
        <v>1</v>
      </c>
    </row>
    <row r="3718" spans="1:14">
      <c r="A3718" s="28">
        <v>43834.958333333336</v>
      </c>
      <c r="B3718" s="28">
        <v>43834.75</v>
      </c>
      <c r="C3718">
        <v>34964545</v>
      </c>
      <c r="D3718" t="s">
        <v>233</v>
      </c>
      <c r="G3718" t="s">
        <v>234</v>
      </c>
      <c r="I3718">
        <v>20.86</v>
      </c>
      <c r="J3718">
        <v>20.716080000000002</v>
      </c>
      <c r="K3718">
        <v>-9.1699999999999995E-4</v>
      </c>
      <c r="L3718">
        <v>-0.14133599999999999</v>
      </c>
      <c r="M3718" t="b">
        <v>1</v>
      </c>
      <c r="N3718">
        <v>1</v>
      </c>
    </row>
    <row r="3719" spans="1:14">
      <c r="A3719" s="28">
        <v>43835</v>
      </c>
      <c r="B3719" s="28">
        <v>43834.791666666664</v>
      </c>
      <c r="C3719">
        <v>34964545</v>
      </c>
      <c r="D3719" t="s">
        <v>233</v>
      </c>
      <c r="G3719" t="s">
        <v>234</v>
      </c>
      <c r="I3719">
        <v>21.08</v>
      </c>
      <c r="J3719">
        <v>20.931419000000002</v>
      </c>
      <c r="K3719">
        <v>-6.3100000000000005E-4</v>
      </c>
      <c r="L3719">
        <v>-0.148783</v>
      </c>
      <c r="M3719" t="b">
        <v>1</v>
      </c>
      <c r="N3719">
        <v>1</v>
      </c>
    </row>
    <row r="3720" spans="1:14">
      <c r="A3720" s="28">
        <v>43835.041666666664</v>
      </c>
      <c r="B3720" s="28">
        <v>43834.833333333336</v>
      </c>
      <c r="C3720">
        <v>34964545</v>
      </c>
      <c r="D3720" t="s">
        <v>233</v>
      </c>
      <c r="G3720" t="s">
        <v>234</v>
      </c>
      <c r="I3720">
        <v>22.33</v>
      </c>
      <c r="J3720">
        <v>22.242721</v>
      </c>
      <c r="K3720">
        <v>-1.591E-3</v>
      </c>
      <c r="L3720">
        <v>-8.4853999999999999E-2</v>
      </c>
      <c r="M3720" t="b">
        <v>1</v>
      </c>
      <c r="N3720">
        <v>1</v>
      </c>
    </row>
    <row r="3721" spans="1:14">
      <c r="A3721" s="28">
        <v>43835.083333333336</v>
      </c>
      <c r="B3721" s="28">
        <v>43834.875</v>
      </c>
      <c r="C3721">
        <v>34964545</v>
      </c>
      <c r="D3721" t="s">
        <v>233</v>
      </c>
      <c r="G3721" t="s">
        <v>234</v>
      </c>
      <c r="I3721">
        <v>20.89</v>
      </c>
      <c r="J3721">
        <v>20.841196</v>
      </c>
      <c r="K3721">
        <v>-7.4700000000000005E-4</v>
      </c>
      <c r="L3721">
        <v>-4.3056999999999998E-2</v>
      </c>
      <c r="M3721" t="b">
        <v>1</v>
      </c>
      <c r="N3721">
        <v>1</v>
      </c>
    </row>
    <row r="3722" spans="1:14">
      <c r="A3722" s="28">
        <v>43835.125</v>
      </c>
      <c r="B3722" s="28">
        <v>43834.916666666664</v>
      </c>
      <c r="C3722">
        <v>34964545</v>
      </c>
      <c r="D3722" t="s">
        <v>233</v>
      </c>
      <c r="G3722" t="s">
        <v>234</v>
      </c>
      <c r="I3722">
        <v>20.3</v>
      </c>
      <c r="J3722">
        <v>20.317758000000001</v>
      </c>
      <c r="K3722">
        <v>-3.97E-4</v>
      </c>
      <c r="L3722">
        <v>1.8155000000000001E-2</v>
      </c>
      <c r="M3722" t="b">
        <v>1</v>
      </c>
      <c r="N3722">
        <v>1</v>
      </c>
    </row>
    <row r="3723" spans="1:14">
      <c r="A3723" s="28">
        <v>43835.166666666664</v>
      </c>
      <c r="B3723" s="28">
        <v>43834.958333333336</v>
      </c>
      <c r="C3723">
        <v>34964545</v>
      </c>
      <c r="D3723" t="s">
        <v>233</v>
      </c>
      <c r="G3723" t="s">
        <v>234</v>
      </c>
      <c r="I3723">
        <v>18.46</v>
      </c>
      <c r="J3723">
        <v>18.504877</v>
      </c>
      <c r="K3723">
        <v>-1.5999999999999999E-5</v>
      </c>
      <c r="L3723">
        <v>4.6559999999999997E-2</v>
      </c>
      <c r="M3723" t="b">
        <v>1</v>
      </c>
      <c r="N3723">
        <v>1</v>
      </c>
    </row>
    <row r="3724" spans="1:14">
      <c r="A3724" s="28">
        <v>43835.208333333336</v>
      </c>
      <c r="B3724" s="28">
        <v>43835</v>
      </c>
      <c r="C3724">
        <v>34964545</v>
      </c>
      <c r="D3724" t="s">
        <v>233</v>
      </c>
      <c r="G3724" t="s">
        <v>234</v>
      </c>
      <c r="I3724">
        <v>18.46</v>
      </c>
      <c r="J3724">
        <v>18.511834</v>
      </c>
      <c r="K3724">
        <v>6.6389999999999999E-3</v>
      </c>
      <c r="L3724">
        <v>4.7695000000000001E-2</v>
      </c>
      <c r="M3724" t="b">
        <v>1</v>
      </c>
      <c r="N3724">
        <v>1</v>
      </c>
    </row>
    <row r="3725" spans="1:14">
      <c r="A3725" s="28">
        <v>43835.25</v>
      </c>
      <c r="B3725" s="28">
        <v>43835.041666666664</v>
      </c>
      <c r="C3725">
        <v>34964545</v>
      </c>
      <c r="D3725" t="s">
        <v>233</v>
      </c>
      <c r="G3725" t="s">
        <v>234</v>
      </c>
      <c r="I3725">
        <v>18.57</v>
      </c>
      <c r="J3725">
        <v>18.657520999999999</v>
      </c>
      <c r="K3725">
        <v>-1.0000000000000001E-5</v>
      </c>
      <c r="L3725">
        <v>9.2531000000000002E-2</v>
      </c>
      <c r="M3725" t="b">
        <v>1</v>
      </c>
      <c r="N3725">
        <v>1</v>
      </c>
    </row>
    <row r="3726" spans="1:14">
      <c r="A3726" s="28">
        <v>43835.291666666664</v>
      </c>
      <c r="B3726" s="28">
        <v>43835.083333333336</v>
      </c>
      <c r="C3726">
        <v>34964545</v>
      </c>
      <c r="D3726" t="s">
        <v>233</v>
      </c>
      <c r="G3726" t="s">
        <v>234</v>
      </c>
      <c r="I3726">
        <v>18.41</v>
      </c>
      <c r="J3726">
        <v>18.599440000000001</v>
      </c>
      <c r="K3726">
        <v>4.5449999999999997E-2</v>
      </c>
      <c r="L3726">
        <v>0.14732400000000001</v>
      </c>
      <c r="M3726" t="b">
        <v>1</v>
      </c>
      <c r="N3726">
        <v>1</v>
      </c>
    </row>
    <row r="3727" spans="1:14">
      <c r="A3727" s="28">
        <v>43835.333333333336</v>
      </c>
      <c r="B3727" s="28">
        <v>43835.125</v>
      </c>
      <c r="C3727">
        <v>34964545</v>
      </c>
      <c r="D3727" t="s">
        <v>233</v>
      </c>
      <c r="G3727" t="s">
        <v>234</v>
      </c>
      <c r="I3727">
        <v>18.71</v>
      </c>
      <c r="J3727">
        <v>19.052776999999999</v>
      </c>
      <c r="K3727">
        <v>0.104992</v>
      </c>
      <c r="L3727">
        <v>0.23611799999999999</v>
      </c>
      <c r="M3727" t="b">
        <v>1</v>
      </c>
      <c r="N3727">
        <v>1</v>
      </c>
    </row>
    <row r="3728" spans="1:14">
      <c r="A3728" s="28">
        <v>43835.375</v>
      </c>
      <c r="B3728" s="28">
        <v>43835.166666666664</v>
      </c>
      <c r="C3728">
        <v>34964545</v>
      </c>
      <c r="D3728" t="s">
        <v>233</v>
      </c>
      <c r="G3728" t="s">
        <v>234</v>
      </c>
      <c r="I3728">
        <v>18.04</v>
      </c>
      <c r="J3728">
        <v>18.811366</v>
      </c>
      <c r="K3728">
        <v>0.50994600000000001</v>
      </c>
      <c r="L3728">
        <v>0.26308700000000002</v>
      </c>
      <c r="M3728" t="b">
        <v>1</v>
      </c>
      <c r="N3728">
        <v>1</v>
      </c>
    </row>
    <row r="3729" spans="1:14">
      <c r="A3729" s="28">
        <v>43835.416666666664</v>
      </c>
      <c r="B3729" s="28">
        <v>43835.208333333336</v>
      </c>
      <c r="C3729">
        <v>34964545</v>
      </c>
      <c r="D3729" t="s">
        <v>233</v>
      </c>
      <c r="G3729" t="s">
        <v>234</v>
      </c>
      <c r="I3729">
        <v>17</v>
      </c>
      <c r="J3729">
        <v>18.895243000000001</v>
      </c>
      <c r="K3729">
        <v>1.6712210000000001</v>
      </c>
      <c r="L3729">
        <v>0.227356</v>
      </c>
      <c r="M3729" t="b">
        <v>1</v>
      </c>
      <c r="N3729">
        <v>1</v>
      </c>
    </row>
    <row r="3730" spans="1:14">
      <c r="A3730" s="28">
        <v>43835.458333333336</v>
      </c>
      <c r="B3730" s="28">
        <v>43835.25</v>
      </c>
      <c r="C3730">
        <v>34964545</v>
      </c>
      <c r="D3730" t="s">
        <v>233</v>
      </c>
      <c r="G3730" t="s">
        <v>234</v>
      </c>
      <c r="I3730">
        <v>17.2</v>
      </c>
      <c r="J3730">
        <v>18.704481999999999</v>
      </c>
      <c r="K3730">
        <v>1.2732680000000001</v>
      </c>
      <c r="L3730">
        <v>0.227881</v>
      </c>
      <c r="M3730" t="b">
        <v>1</v>
      </c>
      <c r="N3730">
        <v>1</v>
      </c>
    </row>
    <row r="3731" spans="1:14">
      <c r="A3731" s="28">
        <v>43835.5</v>
      </c>
      <c r="B3731" s="28">
        <v>43835.291666666664</v>
      </c>
      <c r="C3731">
        <v>34964545</v>
      </c>
      <c r="D3731" t="s">
        <v>233</v>
      </c>
      <c r="G3731" t="s">
        <v>234</v>
      </c>
      <c r="I3731">
        <v>17.72</v>
      </c>
      <c r="J3731">
        <v>20.008496000000001</v>
      </c>
      <c r="K3731">
        <v>2.0413410000000001</v>
      </c>
      <c r="L3731">
        <v>0.24882199999999999</v>
      </c>
      <c r="M3731" t="b">
        <v>1</v>
      </c>
      <c r="N3731">
        <v>1</v>
      </c>
    </row>
    <row r="3732" spans="1:14">
      <c r="A3732" s="28">
        <v>43835.541666666664</v>
      </c>
      <c r="B3732" s="28">
        <v>43835.333333333336</v>
      </c>
      <c r="C3732">
        <v>34964545</v>
      </c>
      <c r="D3732" t="s">
        <v>233</v>
      </c>
      <c r="G3732" t="s">
        <v>234</v>
      </c>
      <c r="I3732">
        <v>17.579999999999998</v>
      </c>
      <c r="J3732">
        <v>19.071166000000002</v>
      </c>
      <c r="K3732">
        <v>1.2271570000000001</v>
      </c>
      <c r="L3732">
        <v>0.26150899999999999</v>
      </c>
      <c r="M3732" t="b">
        <v>1</v>
      </c>
      <c r="N3732">
        <v>1</v>
      </c>
    </row>
    <row r="3733" spans="1:14">
      <c r="A3733" s="28">
        <v>43835.583333333336</v>
      </c>
      <c r="B3733" s="28">
        <v>43835.375</v>
      </c>
      <c r="C3733">
        <v>34964545</v>
      </c>
      <c r="D3733" t="s">
        <v>233</v>
      </c>
      <c r="G3733" t="s">
        <v>234</v>
      </c>
      <c r="I3733">
        <v>18.010000000000002</v>
      </c>
      <c r="J3733">
        <v>18.732151000000002</v>
      </c>
      <c r="K3733">
        <v>0.54760699999999995</v>
      </c>
      <c r="L3733">
        <v>0.17621100000000001</v>
      </c>
      <c r="M3733" t="b">
        <v>1</v>
      </c>
      <c r="N3733">
        <v>1</v>
      </c>
    </row>
    <row r="3734" spans="1:14">
      <c r="A3734" s="28">
        <v>43835.625</v>
      </c>
      <c r="B3734" s="28">
        <v>43835.416666666664</v>
      </c>
      <c r="C3734">
        <v>34964545</v>
      </c>
      <c r="D3734" t="s">
        <v>233</v>
      </c>
      <c r="G3734" t="s">
        <v>234</v>
      </c>
      <c r="I3734">
        <v>18.239999999999998</v>
      </c>
      <c r="J3734">
        <v>18.876483</v>
      </c>
      <c r="K3734">
        <v>0.492761</v>
      </c>
      <c r="L3734">
        <v>0.14288899999999999</v>
      </c>
      <c r="M3734" t="b">
        <v>1</v>
      </c>
      <c r="N3734">
        <v>1</v>
      </c>
    </row>
    <row r="3735" spans="1:14">
      <c r="A3735" s="28">
        <v>43835.666666666664</v>
      </c>
      <c r="B3735" s="28">
        <v>43835.458333333336</v>
      </c>
      <c r="C3735">
        <v>34964545</v>
      </c>
      <c r="D3735" t="s">
        <v>233</v>
      </c>
      <c r="G3735" t="s">
        <v>234</v>
      </c>
      <c r="I3735">
        <v>18.309999999999999</v>
      </c>
      <c r="J3735">
        <v>18.853850999999999</v>
      </c>
      <c r="K3735">
        <v>0.43054900000000002</v>
      </c>
      <c r="L3735">
        <v>0.115802</v>
      </c>
      <c r="M3735" t="b">
        <v>1</v>
      </c>
      <c r="N3735">
        <v>1</v>
      </c>
    </row>
    <row r="3736" spans="1:14">
      <c r="A3736" s="28">
        <v>43835.708333333336</v>
      </c>
      <c r="B3736" s="28">
        <v>43835.5</v>
      </c>
      <c r="C3736">
        <v>34964545</v>
      </c>
      <c r="D3736" t="s">
        <v>233</v>
      </c>
      <c r="G3736" t="s">
        <v>234</v>
      </c>
      <c r="I3736">
        <v>17.98</v>
      </c>
      <c r="J3736">
        <v>18.191215</v>
      </c>
      <c r="K3736">
        <v>0.116409</v>
      </c>
      <c r="L3736">
        <v>9.2305999999999999E-2</v>
      </c>
      <c r="M3736" t="b">
        <v>1</v>
      </c>
      <c r="N3736">
        <v>1</v>
      </c>
    </row>
    <row r="3737" spans="1:14">
      <c r="A3737" s="28">
        <v>43835.75</v>
      </c>
      <c r="B3737" s="28">
        <v>43835.541666666664</v>
      </c>
      <c r="C3737">
        <v>34964545</v>
      </c>
      <c r="D3737" t="s">
        <v>233</v>
      </c>
      <c r="G3737" t="s">
        <v>234</v>
      </c>
      <c r="I3737">
        <v>17.850000000000001</v>
      </c>
      <c r="J3737">
        <v>18.000672000000002</v>
      </c>
      <c r="K3737">
        <v>8.5627999999999996E-2</v>
      </c>
      <c r="L3737">
        <v>6.9209999999999994E-2</v>
      </c>
      <c r="M3737" t="b">
        <v>1</v>
      </c>
      <c r="N3737">
        <v>1</v>
      </c>
    </row>
    <row r="3738" spans="1:14">
      <c r="A3738" s="28">
        <v>43835.791666666664</v>
      </c>
      <c r="B3738" s="28">
        <v>43835.583333333336</v>
      </c>
      <c r="C3738">
        <v>34964545</v>
      </c>
      <c r="D3738" t="s">
        <v>233</v>
      </c>
      <c r="G3738" t="s">
        <v>234</v>
      </c>
      <c r="I3738">
        <v>17.86</v>
      </c>
      <c r="J3738">
        <v>18.017986000000001</v>
      </c>
      <c r="K3738">
        <v>8.1999000000000002E-2</v>
      </c>
      <c r="L3738">
        <v>7.5153999999999999E-2</v>
      </c>
      <c r="M3738" t="b">
        <v>1</v>
      </c>
      <c r="N3738">
        <v>1</v>
      </c>
    </row>
    <row r="3739" spans="1:14">
      <c r="A3739" s="28">
        <v>43835.833333333336</v>
      </c>
      <c r="B3739" s="28">
        <v>43835.625</v>
      </c>
      <c r="C3739">
        <v>34964545</v>
      </c>
      <c r="D3739" t="s">
        <v>233</v>
      </c>
      <c r="G3739" t="s">
        <v>234</v>
      </c>
      <c r="I3739">
        <v>17.5</v>
      </c>
      <c r="J3739">
        <v>17.587655000000002</v>
      </c>
      <c r="K3739">
        <v>6.6735000000000003E-2</v>
      </c>
      <c r="L3739">
        <v>2.5919000000000001E-2</v>
      </c>
      <c r="M3739" t="b">
        <v>1</v>
      </c>
      <c r="N3739">
        <v>1</v>
      </c>
    </row>
    <row r="3740" spans="1:14">
      <c r="A3740" s="28">
        <v>43835.875</v>
      </c>
      <c r="B3740" s="28">
        <v>43835.666666666664</v>
      </c>
      <c r="C3740">
        <v>34964545</v>
      </c>
      <c r="D3740" t="s">
        <v>233</v>
      </c>
      <c r="G3740" t="s">
        <v>234</v>
      </c>
      <c r="I3740">
        <v>22.73</v>
      </c>
      <c r="J3740">
        <v>22.882248000000001</v>
      </c>
      <c r="K3740">
        <v>0.10377</v>
      </c>
      <c r="L3740">
        <v>4.9311000000000001E-2</v>
      </c>
      <c r="M3740" t="b">
        <v>1</v>
      </c>
      <c r="N3740">
        <v>1</v>
      </c>
    </row>
    <row r="3741" spans="1:14">
      <c r="A3741" s="28">
        <v>43835.916666666664</v>
      </c>
      <c r="B3741" s="28">
        <v>43835.708333333336</v>
      </c>
      <c r="C3741">
        <v>34964545</v>
      </c>
      <c r="D3741" t="s">
        <v>233</v>
      </c>
      <c r="G3741" t="s">
        <v>234</v>
      </c>
      <c r="I3741">
        <v>22.89</v>
      </c>
      <c r="J3741">
        <v>23.047049999999999</v>
      </c>
      <c r="K3741">
        <v>5.9364E-2</v>
      </c>
      <c r="L3741">
        <v>9.7685999999999995E-2</v>
      </c>
      <c r="M3741" t="b">
        <v>1</v>
      </c>
      <c r="N3741">
        <v>1</v>
      </c>
    </row>
    <row r="3742" spans="1:14">
      <c r="A3742" s="28">
        <v>43835.958333333336</v>
      </c>
      <c r="B3742" s="28">
        <v>43835.75</v>
      </c>
      <c r="C3742">
        <v>34964545</v>
      </c>
      <c r="D3742" t="s">
        <v>233</v>
      </c>
      <c r="G3742" t="s">
        <v>234</v>
      </c>
      <c r="I3742">
        <v>30.23</v>
      </c>
      <c r="J3742">
        <v>30.619024</v>
      </c>
      <c r="K3742">
        <v>0.161714</v>
      </c>
      <c r="L3742">
        <v>0.22397700000000001</v>
      </c>
      <c r="M3742" t="b">
        <v>1</v>
      </c>
      <c r="N3742">
        <v>1</v>
      </c>
    </row>
    <row r="3743" spans="1:14">
      <c r="A3743" s="28">
        <v>43836</v>
      </c>
      <c r="B3743" s="28">
        <v>43835.791666666664</v>
      </c>
      <c r="C3743">
        <v>34964545</v>
      </c>
      <c r="D3743" t="s">
        <v>233</v>
      </c>
      <c r="G3743" t="s">
        <v>234</v>
      </c>
      <c r="I3743">
        <v>22.33</v>
      </c>
      <c r="J3743">
        <v>22.678045999999998</v>
      </c>
      <c r="K3743">
        <v>8.7987999999999997E-2</v>
      </c>
      <c r="L3743">
        <v>0.26172499999999999</v>
      </c>
      <c r="M3743" t="b">
        <v>1</v>
      </c>
      <c r="N3743">
        <v>1</v>
      </c>
    </row>
    <row r="3744" spans="1:14">
      <c r="A3744" s="28">
        <v>43836.041666666664</v>
      </c>
      <c r="B3744" s="28">
        <v>43835.833333333336</v>
      </c>
      <c r="C3744">
        <v>34964545</v>
      </c>
      <c r="D3744" t="s">
        <v>233</v>
      </c>
      <c r="G3744" t="s">
        <v>234</v>
      </c>
      <c r="I3744">
        <v>28.08</v>
      </c>
      <c r="J3744">
        <v>29.133514000000002</v>
      </c>
      <c r="K3744">
        <v>0.63715200000000005</v>
      </c>
      <c r="L3744">
        <v>0.41552899999999998</v>
      </c>
      <c r="M3744" t="b">
        <v>1</v>
      </c>
      <c r="N3744">
        <v>1</v>
      </c>
    </row>
    <row r="3745" spans="1:14">
      <c r="A3745" s="28">
        <v>43836.083333333336</v>
      </c>
      <c r="B3745" s="28">
        <v>43835.875</v>
      </c>
      <c r="C3745">
        <v>34964545</v>
      </c>
      <c r="D3745" t="s">
        <v>233</v>
      </c>
      <c r="G3745" t="s">
        <v>234</v>
      </c>
      <c r="I3745">
        <v>19.14</v>
      </c>
      <c r="J3745">
        <v>20.660898</v>
      </c>
      <c r="K3745">
        <v>1.2091909999999999</v>
      </c>
      <c r="L3745">
        <v>0.31420799999999999</v>
      </c>
      <c r="M3745" t="b">
        <v>1</v>
      </c>
      <c r="N3745">
        <v>1</v>
      </c>
    </row>
    <row r="3746" spans="1:14">
      <c r="A3746" s="28">
        <v>43836.125</v>
      </c>
      <c r="B3746" s="28">
        <v>43835.916666666664</v>
      </c>
      <c r="C3746">
        <v>34964545</v>
      </c>
      <c r="D3746" t="s">
        <v>233</v>
      </c>
      <c r="G3746" t="s">
        <v>234</v>
      </c>
      <c r="I3746">
        <v>18.510000000000002</v>
      </c>
      <c r="J3746">
        <v>18.911615000000001</v>
      </c>
      <c r="K3746">
        <v>9.9583000000000005E-2</v>
      </c>
      <c r="L3746">
        <v>0.302033</v>
      </c>
      <c r="M3746" t="b">
        <v>1</v>
      </c>
      <c r="N3746">
        <v>1</v>
      </c>
    </row>
    <row r="3747" spans="1:14">
      <c r="A3747" s="28">
        <v>43836.166666666664</v>
      </c>
      <c r="B3747" s="28">
        <v>43835.958333333336</v>
      </c>
      <c r="C3747">
        <v>34964545</v>
      </c>
      <c r="D3747" t="s">
        <v>233</v>
      </c>
      <c r="G3747" t="s">
        <v>234</v>
      </c>
      <c r="I3747">
        <v>15.95</v>
      </c>
      <c r="J3747">
        <v>16.521813999999999</v>
      </c>
      <c r="K3747">
        <v>0.29961100000000002</v>
      </c>
      <c r="L3747">
        <v>0.27136900000000003</v>
      </c>
      <c r="M3747" t="b">
        <v>1</v>
      </c>
      <c r="N3747">
        <v>1</v>
      </c>
    </row>
    <row r="3748" spans="1:14">
      <c r="A3748" s="28">
        <v>43836.208333333336</v>
      </c>
      <c r="B3748" s="28">
        <v>43836</v>
      </c>
      <c r="C3748">
        <v>34964545</v>
      </c>
      <c r="D3748" t="s">
        <v>233</v>
      </c>
      <c r="G3748" t="s">
        <v>234</v>
      </c>
      <c r="I3748">
        <v>16.940000000000001</v>
      </c>
      <c r="J3748">
        <v>18.012589999999999</v>
      </c>
      <c r="K3748">
        <v>0.79579599999999995</v>
      </c>
      <c r="L3748">
        <v>0.27679399999999998</v>
      </c>
      <c r="M3748" t="b">
        <v>1</v>
      </c>
      <c r="N3748">
        <v>1</v>
      </c>
    </row>
    <row r="3749" spans="1:14">
      <c r="A3749" s="28">
        <v>43836.25</v>
      </c>
      <c r="B3749" s="28">
        <v>43836.041666666664</v>
      </c>
      <c r="C3749">
        <v>34964545</v>
      </c>
      <c r="D3749" t="s">
        <v>233</v>
      </c>
      <c r="G3749" t="s">
        <v>234</v>
      </c>
      <c r="I3749">
        <v>15.81</v>
      </c>
      <c r="J3749">
        <v>16.082149999999999</v>
      </c>
      <c r="K3749">
        <v>0</v>
      </c>
      <c r="L3749">
        <v>0.27048299999999997</v>
      </c>
      <c r="M3749" t="b">
        <v>1</v>
      </c>
      <c r="N3749">
        <v>1</v>
      </c>
    </row>
    <row r="3750" spans="1:14">
      <c r="A3750" s="28">
        <v>43836.291666666664</v>
      </c>
      <c r="B3750" s="28">
        <v>43836.083333333336</v>
      </c>
      <c r="C3750">
        <v>34964545</v>
      </c>
      <c r="D3750" t="s">
        <v>233</v>
      </c>
      <c r="G3750" t="s">
        <v>234</v>
      </c>
      <c r="I3750">
        <v>15.47</v>
      </c>
      <c r="J3750">
        <v>15.741718000000001</v>
      </c>
      <c r="K3750">
        <v>-9.9999999999999995E-7</v>
      </c>
      <c r="L3750">
        <v>0.26921899999999999</v>
      </c>
      <c r="M3750" t="b">
        <v>1</v>
      </c>
      <c r="N3750">
        <v>1</v>
      </c>
    </row>
    <row r="3751" spans="1:14">
      <c r="A3751" s="28">
        <v>43836.333333333336</v>
      </c>
      <c r="B3751" s="28">
        <v>43836.125</v>
      </c>
      <c r="C3751">
        <v>34964545</v>
      </c>
      <c r="D3751" t="s">
        <v>233</v>
      </c>
      <c r="G3751" t="s">
        <v>234</v>
      </c>
      <c r="I3751">
        <v>15.25</v>
      </c>
      <c r="J3751">
        <v>15.519074</v>
      </c>
      <c r="K3751">
        <v>0</v>
      </c>
      <c r="L3751">
        <v>0.27407399999999998</v>
      </c>
      <c r="M3751" t="b">
        <v>1</v>
      </c>
      <c r="N3751">
        <v>1</v>
      </c>
    </row>
    <row r="3752" spans="1:14">
      <c r="A3752" s="28">
        <v>43836.375</v>
      </c>
      <c r="B3752" s="28">
        <v>43836.166666666664</v>
      </c>
      <c r="C3752">
        <v>34964545</v>
      </c>
      <c r="D3752" t="s">
        <v>233</v>
      </c>
      <c r="G3752" t="s">
        <v>234</v>
      </c>
      <c r="I3752">
        <v>15.25</v>
      </c>
      <c r="J3752">
        <v>15.516214</v>
      </c>
      <c r="K3752">
        <v>0</v>
      </c>
      <c r="L3752">
        <v>0.26871400000000001</v>
      </c>
      <c r="M3752" t="b">
        <v>1</v>
      </c>
      <c r="N3752">
        <v>1</v>
      </c>
    </row>
    <row r="3753" spans="1:14">
      <c r="A3753" s="28">
        <v>43836.416666666664</v>
      </c>
      <c r="B3753" s="28">
        <v>43836.208333333336</v>
      </c>
      <c r="C3753">
        <v>34964545</v>
      </c>
      <c r="D3753" t="s">
        <v>233</v>
      </c>
      <c r="G3753" t="s">
        <v>234</v>
      </c>
      <c r="I3753">
        <v>19.13</v>
      </c>
      <c r="J3753">
        <v>19.484895000000002</v>
      </c>
      <c r="K3753">
        <v>-2.8699999999999998E-4</v>
      </c>
      <c r="L3753">
        <v>0.35684900000000003</v>
      </c>
      <c r="M3753" t="b">
        <v>1</v>
      </c>
      <c r="N3753">
        <v>1</v>
      </c>
    </row>
    <row r="3754" spans="1:14">
      <c r="A3754" s="28">
        <v>43836.458333333336</v>
      </c>
      <c r="B3754" s="28">
        <v>43836.25</v>
      </c>
      <c r="C3754">
        <v>34964545</v>
      </c>
      <c r="D3754" t="s">
        <v>233</v>
      </c>
      <c r="G3754" t="s">
        <v>234</v>
      </c>
      <c r="I3754">
        <v>22.84</v>
      </c>
      <c r="J3754">
        <v>23.291812</v>
      </c>
      <c r="K3754">
        <v>-4.2560000000000002E-3</v>
      </c>
      <c r="L3754">
        <v>0.452735</v>
      </c>
      <c r="M3754" t="b">
        <v>1</v>
      </c>
      <c r="N3754">
        <v>1</v>
      </c>
    </row>
    <row r="3755" spans="1:14">
      <c r="A3755" s="28">
        <v>43836.5</v>
      </c>
      <c r="B3755" s="28">
        <v>43836.291666666664</v>
      </c>
      <c r="C3755">
        <v>34964545</v>
      </c>
      <c r="D3755" t="s">
        <v>233</v>
      </c>
      <c r="G3755" t="s">
        <v>234</v>
      </c>
      <c r="I3755">
        <v>23.55</v>
      </c>
      <c r="J3755">
        <v>23.909507999999999</v>
      </c>
      <c r="K3755">
        <v>-3.6649999999999999E-3</v>
      </c>
      <c r="L3755">
        <v>0.35983999999999999</v>
      </c>
      <c r="M3755" t="b">
        <v>1</v>
      </c>
      <c r="N3755">
        <v>1</v>
      </c>
    </row>
    <row r="3756" spans="1:14">
      <c r="A3756" s="28">
        <v>43836.541666666664</v>
      </c>
      <c r="B3756" s="28">
        <v>43836.333333333336</v>
      </c>
      <c r="C3756">
        <v>34964545</v>
      </c>
      <c r="D3756" t="s">
        <v>233</v>
      </c>
      <c r="G3756" t="s">
        <v>234</v>
      </c>
      <c r="I3756">
        <v>24.11</v>
      </c>
      <c r="J3756">
        <v>24.335450000000002</v>
      </c>
      <c r="K3756">
        <v>-3.1359999999999999E-3</v>
      </c>
      <c r="L3756">
        <v>0.22608600000000001</v>
      </c>
      <c r="M3756" t="b">
        <v>1</v>
      </c>
      <c r="N3756">
        <v>1</v>
      </c>
    </row>
    <row r="3757" spans="1:14">
      <c r="A3757" s="28">
        <v>43836.583333333336</v>
      </c>
      <c r="B3757" s="28">
        <v>43836.375</v>
      </c>
      <c r="C3757">
        <v>34964545</v>
      </c>
      <c r="D3757" t="s">
        <v>233</v>
      </c>
      <c r="G3757" t="s">
        <v>234</v>
      </c>
      <c r="I3757">
        <v>21.59</v>
      </c>
      <c r="J3757">
        <v>21.665133999999998</v>
      </c>
      <c r="K3757">
        <v>9.0572E-2</v>
      </c>
      <c r="L3757">
        <v>-1.0437999999999999E-2</v>
      </c>
      <c r="M3757" t="b">
        <v>1</v>
      </c>
      <c r="N3757">
        <v>1</v>
      </c>
    </row>
    <row r="3758" spans="1:14">
      <c r="A3758" s="28">
        <v>43836.625</v>
      </c>
      <c r="B3758" s="28">
        <v>43836.416666666664</v>
      </c>
      <c r="C3758">
        <v>34964545</v>
      </c>
      <c r="D3758" t="s">
        <v>233</v>
      </c>
      <c r="G3758" t="s">
        <v>234</v>
      </c>
      <c r="I3758">
        <v>20.63</v>
      </c>
      <c r="J3758">
        <v>20.46696</v>
      </c>
      <c r="K3758">
        <v>1.8214000000000001E-2</v>
      </c>
      <c r="L3758">
        <v>-0.182088</v>
      </c>
      <c r="M3758" t="b">
        <v>1</v>
      </c>
      <c r="N3758">
        <v>1</v>
      </c>
    </row>
    <row r="3759" spans="1:14">
      <c r="A3759" s="28">
        <v>43836.666666666664</v>
      </c>
      <c r="B3759" s="28">
        <v>43836.458333333336</v>
      </c>
      <c r="C3759">
        <v>34964545</v>
      </c>
      <c r="D3759" t="s">
        <v>233</v>
      </c>
      <c r="G3759" t="s">
        <v>234</v>
      </c>
      <c r="I3759">
        <v>18.43</v>
      </c>
      <c r="J3759">
        <v>18.213649</v>
      </c>
      <c r="K3759">
        <v>0</v>
      </c>
      <c r="L3759">
        <v>-0.21218400000000001</v>
      </c>
      <c r="M3759" t="b">
        <v>1</v>
      </c>
      <c r="N3759">
        <v>1</v>
      </c>
    </row>
    <row r="3760" spans="1:14">
      <c r="A3760" s="28">
        <v>43836.708333333336</v>
      </c>
      <c r="B3760" s="28">
        <v>43836.5</v>
      </c>
      <c r="C3760">
        <v>34964545</v>
      </c>
      <c r="D3760" t="s">
        <v>233</v>
      </c>
      <c r="G3760" t="s">
        <v>234</v>
      </c>
      <c r="I3760">
        <v>18.63</v>
      </c>
      <c r="J3760">
        <v>18.173076999999999</v>
      </c>
      <c r="K3760">
        <v>-0.21903700000000001</v>
      </c>
      <c r="L3760">
        <v>-0.24038699999999999</v>
      </c>
      <c r="M3760" t="b">
        <v>1</v>
      </c>
      <c r="N3760">
        <v>1</v>
      </c>
    </row>
    <row r="3761" spans="1:14">
      <c r="A3761" s="28">
        <v>43836.75</v>
      </c>
      <c r="B3761" s="28">
        <v>43836.541666666664</v>
      </c>
      <c r="C3761">
        <v>34964545</v>
      </c>
      <c r="D3761" t="s">
        <v>233</v>
      </c>
      <c r="G3761" t="s">
        <v>234</v>
      </c>
      <c r="I3761">
        <v>18.46</v>
      </c>
      <c r="J3761">
        <v>18.170155999999999</v>
      </c>
      <c r="K3761">
        <v>-4.7069E-2</v>
      </c>
      <c r="L3761">
        <v>-0.23777400000000001</v>
      </c>
      <c r="M3761" t="b">
        <v>1</v>
      </c>
      <c r="N3761">
        <v>1</v>
      </c>
    </row>
    <row r="3762" spans="1:14">
      <c r="A3762" s="28">
        <v>43836.791666666664</v>
      </c>
      <c r="B3762" s="28">
        <v>43836.583333333336</v>
      </c>
      <c r="C3762">
        <v>34964545</v>
      </c>
      <c r="D3762" t="s">
        <v>233</v>
      </c>
      <c r="G3762" t="s">
        <v>234</v>
      </c>
      <c r="I3762">
        <v>17.96</v>
      </c>
      <c r="J3762">
        <v>17.732402</v>
      </c>
      <c r="K3762">
        <v>-3.6226000000000001E-2</v>
      </c>
      <c r="L3762">
        <v>-0.18637200000000001</v>
      </c>
      <c r="M3762" t="b">
        <v>1</v>
      </c>
      <c r="N3762">
        <v>1</v>
      </c>
    </row>
    <row r="3763" spans="1:14">
      <c r="A3763" s="28">
        <v>43836.833333333336</v>
      </c>
      <c r="B3763" s="28">
        <v>43836.625</v>
      </c>
      <c r="C3763">
        <v>34964545</v>
      </c>
      <c r="D3763" t="s">
        <v>233</v>
      </c>
      <c r="G3763" t="s">
        <v>234</v>
      </c>
      <c r="I3763">
        <v>17.91</v>
      </c>
      <c r="J3763">
        <v>17.729647</v>
      </c>
      <c r="K3763">
        <v>-2.2426999999999999E-2</v>
      </c>
      <c r="L3763">
        <v>-0.15459300000000001</v>
      </c>
      <c r="M3763" t="b">
        <v>1</v>
      </c>
      <c r="N3763">
        <v>1</v>
      </c>
    </row>
    <row r="3764" spans="1:14">
      <c r="A3764" s="28">
        <v>43836.875</v>
      </c>
      <c r="B3764" s="28">
        <v>43836.666666666664</v>
      </c>
      <c r="C3764">
        <v>34964545</v>
      </c>
      <c r="D3764" t="s">
        <v>233</v>
      </c>
      <c r="G3764" t="s">
        <v>234</v>
      </c>
      <c r="I3764">
        <v>17.989999999999998</v>
      </c>
      <c r="J3764">
        <v>17.899262</v>
      </c>
      <c r="K3764">
        <v>1.1691999999999999E-2</v>
      </c>
      <c r="L3764">
        <v>-9.9097000000000005E-2</v>
      </c>
      <c r="M3764" t="b">
        <v>1</v>
      </c>
      <c r="N3764">
        <v>1</v>
      </c>
    </row>
    <row r="3765" spans="1:14">
      <c r="A3765" s="28">
        <v>43836.916666666664</v>
      </c>
      <c r="B3765" s="28">
        <v>43836.708333333336</v>
      </c>
      <c r="C3765">
        <v>34964545</v>
      </c>
      <c r="D3765" t="s">
        <v>233</v>
      </c>
      <c r="G3765" t="s">
        <v>234</v>
      </c>
      <c r="I3765">
        <v>26.65</v>
      </c>
      <c r="J3765">
        <v>26.770184</v>
      </c>
      <c r="K3765">
        <v>0.23705899999999999</v>
      </c>
      <c r="L3765">
        <v>-0.11604100000000001</v>
      </c>
      <c r="M3765" t="b">
        <v>1</v>
      </c>
      <c r="N3765">
        <v>1</v>
      </c>
    </row>
    <row r="3766" spans="1:14">
      <c r="A3766" s="28">
        <v>43836.958333333336</v>
      </c>
      <c r="B3766" s="28">
        <v>43836.75</v>
      </c>
      <c r="C3766">
        <v>34964545</v>
      </c>
      <c r="D3766" t="s">
        <v>233</v>
      </c>
      <c r="G3766" t="s">
        <v>234</v>
      </c>
      <c r="I3766">
        <v>25.39</v>
      </c>
      <c r="J3766">
        <v>25.307293000000001</v>
      </c>
      <c r="K3766">
        <v>6.9508E-2</v>
      </c>
      <c r="L3766">
        <v>-0.15638199999999999</v>
      </c>
      <c r="M3766" t="b">
        <v>1</v>
      </c>
      <c r="N3766">
        <v>1</v>
      </c>
    </row>
    <row r="3767" spans="1:14">
      <c r="A3767" s="28">
        <v>43837</v>
      </c>
      <c r="B3767" s="28">
        <v>43836.791666666664</v>
      </c>
      <c r="C3767">
        <v>34964545</v>
      </c>
      <c r="D3767" t="s">
        <v>233</v>
      </c>
      <c r="G3767" t="s">
        <v>234</v>
      </c>
      <c r="I3767">
        <v>23.53</v>
      </c>
      <c r="J3767">
        <v>23.487701999999999</v>
      </c>
      <c r="K3767">
        <v>7.2898000000000004E-2</v>
      </c>
      <c r="L3767">
        <v>-0.11436300000000001</v>
      </c>
      <c r="M3767" t="b">
        <v>1</v>
      </c>
      <c r="N3767">
        <v>1</v>
      </c>
    </row>
    <row r="3768" spans="1:14">
      <c r="A3768" s="28">
        <v>43837.041666666664</v>
      </c>
      <c r="B3768" s="28">
        <v>43836.833333333336</v>
      </c>
      <c r="C3768">
        <v>34964545</v>
      </c>
      <c r="D3768" t="s">
        <v>233</v>
      </c>
      <c r="G3768" t="s">
        <v>234</v>
      </c>
      <c r="I3768">
        <v>23.82</v>
      </c>
      <c r="J3768">
        <v>23.876404999999998</v>
      </c>
      <c r="K3768">
        <v>5.7972000000000003E-2</v>
      </c>
      <c r="L3768">
        <v>-5.7340000000000004E-3</v>
      </c>
      <c r="M3768" t="b">
        <v>1</v>
      </c>
      <c r="N3768">
        <v>1</v>
      </c>
    </row>
    <row r="3769" spans="1:14">
      <c r="A3769" s="28">
        <v>43837.083333333336</v>
      </c>
      <c r="B3769" s="28">
        <v>43836.875</v>
      </c>
      <c r="C3769">
        <v>34964545</v>
      </c>
      <c r="D3769" t="s">
        <v>233</v>
      </c>
      <c r="G3769" t="s">
        <v>234</v>
      </c>
      <c r="I3769">
        <v>21.72</v>
      </c>
      <c r="J3769">
        <v>21.898437000000001</v>
      </c>
      <c r="K3769">
        <v>0.11060399999999999</v>
      </c>
      <c r="L3769">
        <v>7.0333999999999994E-2</v>
      </c>
      <c r="M3769" t="b">
        <v>1</v>
      </c>
      <c r="N3769">
        <v>1</v>
      </c>
    </row>
    <row r="3770" spans="1:14">
      <c r="A3770" s="28">
        <v>43837.125</v>
      </c>
      <c r="B3770" s="28">
        <v>43836.916666666664</v>
      </c>
      <c r="C3770">
        <v>34964545</v>
      </c>
      <c r="D3770" t="s">
        <v>233</v>
      </c>
      <c r="G3770" t="s">
        <v>234</v>
      </c>
      <c r="I3770">
        <v>19.440000000000001</v>
      </c>
      <c r="J3770">
        <v>19.577597999999998</v>
      </c>
      <c r="K3770">
        <v>6.9464999999999999E-2</v>
      </c>
      <c r="L3770">
        <v>6.5633999999999998E-2</v>
      </c>
      <c r="M3770" t="b">
        <v>1</v>
      </c>
      <c r="N3770">
        <v>1</v>
      </c>
    </row>
    <row r="3771" spans="1:14">
      <c r="A3771" s="28">
        <v>43837.166666666664</v>
      </c>
      <c r="B3771" s="28">
        <v>43836.958333333336</v>
      </c>
      <c r="C3771">
        <v>34964545</v>
      </c>
      <c r="D3771" t="s">
        <v>233</v>
      </c>
      <c r="G3771" t="s">
        <v>234</v>
      </c>
      <c r="I3771">
        <v>17.95</v>
      </c>
      <c r="J3771">
        <v>18.046578</v>
      </c>
      <c r="K3771">
        <v>1.6369999999999999E-2</v>
      </c>
      <c r="L3771">
        <v>7.6041999999999998E-2</v>
      </c>
      <c r="M3771" t="b">
        <v>1</v>
      </c>
      <c r="N3771">
        <v>1</v>
      </c>
    </row>
    <row r="3772" spans="1:14">
      <c r="A3772" s="28">
        <v>43837.208333333336</v>
      </c>
      <c r="B3772" s="28">
        <v>43837</v>
      </c>
      <c r="C3772">
        <v>34964545</v>
      </c>
      <c r="D3772" t="s">
        <v>233</v>
      </c>
      <c r="G3772" t="s">
        <v>234</v>
      </c>
      <c r="I3772">
        <v>18.309999999999999</v>
      </c>
      <c r="J3772">
        <v>18.457992000000001</v>
      </c>
      <c r="K3772">
        <v>3.8578000000000001E-2</v>
      </c>
      <c r="L3772">
        <v>0.114414</v>
      </c>
      <c r="M3772" t="b">
        <v>1</v>
      </c>
      <c r="N3772">
        <v>1</v>
      </c>
    </row>
    <row r="3773" spans="1:14">
      <c r="A3773" s="28">
        <v>43837.25</v>
      </c>
      <c r="B3773" s="28">
        <v>43837.041666666664</v>
      </c>
      <c r="C3773">
        <v>34964545</v>
      </c>
      <c r="D3773" t="s">
        <v>233</v>
      </c>
      <c r="G3773" t="s">
        <v>234</v>
      </c>
      <c r="I3773">
        <v>18.47</v>
      </c>
      <c r="J3773">
        <v>18.683916</v>
      </c>
      <c r="K3773">
        <v>6.1581999999999998E-2</v>
      </c>
      <c r="L3773">
        <v>0.150667</v>
      </c>
      <c r="M3773" t="b">
        <v>1</v>
      </c>
      <c r="N3773">
        <v>1</v>
      </c>
    </row>
    <row r="3774" spans="1:14">
      <c r="A3774" s="28">
        <v>43837.291666666664</v>
      </c>
      <c r="B3774" s="28">
        <v>43837.083333333336</v>
      </c>
      <c r="C3774">
        <v>34964545</v>
      </c>
      <c r="D3774" t="s">
        <v>233</v>
      </c>
      <c r="G3774" t="s">
        <v>234</v>
      </c>
      <c r="I3774">
        <v>18.13</v>
      </c>
      <c r="J3774">
        <v>18.400327000000001</v>
      </c>
      <c r="K3774">
        <v>5.6663999999999999E-2</v>
      </c>
      <c r="L3774">
        <v>0.21116299999999999</v>
      </c>
      <c r="M3774" t="b">
        <v>1</v>
      </c>
      <c r="N3774">
        <v>1</v>
      </c>
    </row>
    <row r="3775" spans="1:14">
      <c r="A3775" s="28">
        <v>43837.333333333336</v>
      </c>
      <c r="B3775" s="28">
        <v>43837.125</v>
      </c>
      <c r="C3775">
        <v>34964545</v>
      </c>
      <c r="D3775" t="s">
        <v>233</v>
      </c>
      <c r="G3775" t="s">
        <v>234</v>
      </c>
      <c r="I3775">
        <v>17.89</v>
      </c>
      <c r="J3775">
        <v>18.105086</v>
      </c>
      <c r="K3775">
        <v>-9.9249999999999998E-3</v>
      </c>
      <c r="L3775">
        <v>0.22917799999999999</v>
      </c>
      <c r="M3775" t="b">
        <v>1</v>
      </c>
      <c r="N3775">
        <v>1</v>
      </c>
    </row>
    <row r="3776" spans="1:14">
      <c r="A3776" s="28">
        <v>43837.375</v>
      </c>
      <c r="B3776" s="28">
        <v>43837.166666666664</v>
      </c>
      <c r="C3776">
        <v>34964545</v>
      </c>
      <c r="D3776" t="s">
        <v>233</v>
      </c>
      <c r="G3776" t="s">
        <v>234</v>
      </c>
      <c r="I3776">
        <v>18.7</v>
      </c>
      <c r="J3776">
        <v>18.685717</v>
      </c>
      <c r="K3776">
        <v>-0.21763199999999999</v>
      </c>
      <c r="L3776">
        <v>0.204182</v>
      </c>
      <c r="M3776" t="b">
        <v>1</v>
      </c>
      <c r="N3776">
        <v>1</v>
      </c>
    </row>
    <row r="3777" spans="1:14">
      <c r="A3777" s="28">
        <v>43837.416666666664</v>
      </c>
      <c r="B3777" s="28">
        <v>43837.208333333336</v>
      </c>
      <c r="C3777">
        <v>34964545</v>
      </c>
      <c r="D3777" t="s">
        <v>233</v>
      </c>
      <c r="G3777" t="s">
        <v>234</v>
      </c>
      <c r="I3777">
        <v>20.6</v>
      </c>
      <c r="J3777">
        <v>20.942053999999999</v>
      </c>
      <c r="K3777">
        <v>9.4852000000000006E-2</v>
      </c>
      <c r="L3777">
        <v>0.244702</v>
      </c>
      <c r="M3777" t="b">
        <v>1</v>
      </c>
      <c r="N3777">
        <v>1</v>
      </c>
    </row>
    <row r="3778" spans="1:14">
      <c r="A3778" s="28">
        <v>43837.458333333336</v>
      </c>
      <c r="B3778" s="28">
        <v>43837.25</v>
      </c>
      <c r="C3778">
        <v>34964545</v>
      </c>
      <c r="D3778" t="s">
        <v>233</v>
      </c>
      <c r="G3778" t="s">
        <v>234</v>
      </c>
      <c r="I3778">
        <v>27.02</v>
      </c>
      <c r="J3778">
        <v>26.847944999999999</v>
      </c>
      <c r="K3778">
        <v>-0.54366400000000004</v>
      </c>
      <c r="L3778">
        <v>0.37410900000000002</v>
      </c>
      <c r="M3778" t="b">
        <v>1</v>
      </c>
      <c r="N3778">
        <v>1</v>
      </c>
    </row>
    <row r="3779" spans="1:14">
      <c r="A3779" s="28">
        <v>43837.5</v>
      </c>
      <c r="B3779" s="28">
        <v>43837.291666666664</v>
      </c>
      <c r="C3779">
        <v>34964545</v>
      </c>
      <c r="D3779" t="s">
        <v>233</v>
      </c>
      <c r="G3779" t="s">
        <v>234</v>
      </c>
      <c r="I3779">
        <v>24.88</v>
      </c>
      <c r="J3779">
        <v>26.195696000000002</v>
      </c>
      <c r="K3779">
        <v>0.96492199999999995</v>
      </c>
      <c r="L3779">
        <v>0.35577399999999998</v>
      </c>
      <c r="M3779" t="b">
        <v>1</v>
      </c>
      <c r="N3779">
        <v>1</v>
      </c>
    </row>
    <row r="3780" spans="1:14">
      <c r="A3780" s="28">
        <v>43837.541666666664</v>
      </c>
      <c r="B3780" s="28">
        <v>43837.333333333336</v>
      </c>
      <c r="C3780">
        <v>34964545</v>
      </c>
      <c r="D3780" t="s">
        <v>233</v>
      </c>
      <c r="G3780" t="s">
        <v>234</v>
      </c>
      <c r="I3780">
        <v>21.78</v>
      </c>
      <c r="J3780">
        <v>21.984248999999998</v>
      </c>
      <c r="K3780">
        <v>3.9170000000000003E-2</v>
      </c>
      <c r="L3780">
        <v>0.16841200000000001</v>
      </c>
      <c r="M3780" t="b">
        <v>1</v>
      </c>
      <c r="N3780">
        <v>1</v>
      </c>
    </row>
    <row r="3781" spans="1:14">
      <c r="A3781" s="28">
        <v>43837.583333333336</v>
      </c>
      <c r="B3781" s="28">
        <v>43837.375</v>
      </c>
      <c r="C3781">
        <v>34964545</v>
      </c>
      <c r="D3781" t="s">
        <v>233</v>
      </c>
      <c r="G3781" t="s">
        <v>234</v>
      </c>
      <c r="I3781">
        <v>22.44</v>
      </c>
      <c r="J3781">
        <v>22.519539999999999</v>
      </c>
      <c r="K3781">
        <v>3.9663999999999998E-2</v>
      </c>
      <c r="L3781">
        <v>3.9043000000000001E-2</v>
      </c>
      <c r="M3781" t="b">
        <v>1</v>
      </c>
      <c r="N3781">
        <v>1</v>
      </c>
    </row>
    <row r="3782" spans="1:14">
      <c r="A3782" s="28">
        <v>43837.625</v>
      </c>
      <c r="B3782" s="28">
        <v>43837.416666666664</v>
      </c>
      <c r="C3782">
        <v>34964545</v>
      </c>
      <c r="D3782" t="s">
        <v>233</v>
      </c>
      <c r="G3782" t="s">
        <v>234</v>
      </c>
      <c r="I3782">
        <v>21.86</v>
      </c>
      <c r="J3782">
        <v>21.977740000000001</v>
      </c>
      <c r="K3782">
        <v>0.107073</v>
      </c>
      <c r="L3782">
        <v>1.0666999999999999E-2</v>
      </c>
      <c r="M3782" t="b">
        <v>1</v>
      </c>
      <c r="N3782">
        <v>1</v>
      </c>
    </row>
    <row r="3783" spans="1:14">
      <c r="A3783" s="28">
        <v>43837.666666666664</v>
      </c>
      <c r="B3783" s="28">
        <v>43837.458333333336</v>
      </c>
      <c r="C3783">
        <v>34964545</v>
      </c>
      <c r="D3783" t="s">
        <v>233</v>
      </c>
      <c r="G3783" t="s">
        <v>234</v>
      </c>
      <c r="I3783">
        <v>21.81</v>
      </c>
      <c r="J3783">
        <v>21.893566</v>
      </c>
      <c r="K3783">
        <v>1.8379E-2</v>
      </c>
      <c r="L3783">
        <v>6.9352999999999998E-2</v>
      </c>
      <c r="M3783" t="b">
        <v>1</v>
      </c>
      <c r="N3783">
        <v>1</v>
      </c>
    </row>
    <row r="3784" spans="1:14">
      <c r="A3784" s="28">
        <v>43837.708333333336</v>
      </c>
      <c r="B3784" s="28">
        <v>43837.5</v>
      </c>
      <c r="C3784">
        <v>34964545</v>
      </c>
      <c r="D3784" t="s">
        <v>233</v>
      </c>
      <c r="G3784" t="s">
        <v>234</v>
      </c>
      <c r="I3784">
        <v>21.14</v>
      </c>
      <c r="J3784">
        <v>21.252009999999999</v>
      </c>
      <c r="K3784">
        <v>8.3309999999999999E-3</v>
      </c>
      <c r="L3784">
        <v>0.10868</v>
      </c>
      <c r="M3784" t="b">
        <v>1</v>
      </c>
      <c r="N3784">
        <v>1</v>
      </c>
    </row>
    <row r="3785" spans="1:14">
      <c r="A3785" s="28">
        <v>43837.75</v>
      </c>
      <c r="B3785" s="28">
        <v>43837.541666666664</v>
      </c>
      <c r="C3785">
        <v>34964545</v>
      </c>
      <c r="D3785" t="s">
        <v>233</v>
      </c>
      <c r="G3785" t="s">
        <v>234</v>
      </c>
      <c r="I3785">
        <v>20.23</v>
      </c>
      <c r="J3785">
        <v>19.992576</v>
      </c>
      <c r="K3785">
        <v>-0.428454</v>
      </c>
      <c r="L3785">
        <v>0.19103000000000001</v>
      </c>
      <c r="M3785" t="b">
        <v>1</v>
      </c>
      <c r="N3785">
        <v>1</v>
      </c>
    </row>
    <row r="3786" spans="1:14">
      <c r="A3786" s="28">
        <v>43837.791666666664</v>
      </c>
      <c r="B3786" s="28">
        <v>43837.583333333336</v>
      </c>
      <c r="C3786">
        <v>34964545</v>
      </c>
      <c r="D3786" t="s">
        <v>233</v>
      </c>
      <c r="G3786" t="s">
        <v>234</v>
      </c>
      <c r="I3786">
        <v>19.309999999999999</v>
      </c>
      <c r="J3786">
        <v>19.441651</v>
      </c>
      <c r="K3786">
        <v>-8.4469000000000002E-2</v>
      </c>
      <c r="L3786">
        <v>0.21945400000000001</v>
      </c>
      <c r="M3786" t="b">
        <v>1</v>
      </c>
      <c r="N3786">
        <v>1</v>
      </c>
    </row>
    <row r="3787" spans="1:14">
      <c r="A3787" s="28">
        <v>43837.833333333336</v>
      </c>
      <c r="B3787" s="28">
        <v>43837.625</v>
      </c>
      <c r="C3787">
        <v>34964545</v>
      </c>
      <c r="D3787" t="s">
        <v>233</v>
      </c>
      <c r="G3787" t="s">
        <v>234</v>
      </c>
      <c r="I3787">
        <v>19.52</v>
      </c>
      <c r="J3787">
        <v>19.709975</v>
      </c>
      <c r="K3787">
        <v>1.0000000000000001E-5</v>
      </c>
      <c r="L3787">
        <v>0.189966</v>
      </c>
      <c r="M3787" t="b">
        <v>1</v>
      </c>
      <c r="N3787">
        <v>1</v>
      </c>
    </row>
    <row r="3788" spans="1:14">
      <c r="A3788" s="28">
        <v>43837.875</v>
      </c>
      <c r="B3788" s="28">
        <v>43837.666666666664</v>
      </c>
      <c r="C3788">
        <v>34964545</v>
      </c>
      <c r="D3788" t="s">
        <v>233</v>
      </c>
      <c r="G3788" t="s">
        <v>234</v>
      </c>
      <c r="I3788">
        <v>21.24</v>
      </c>
      <c r="J3788">
        <v>21.41845</v>
      </c>
      <c r="K3788">
        <v>8.3300000000000006E-3</v>
      </c>
      <c r="L3788">
        <v>0.17095299999999999</v>
      </c>
      <c r="M3788" t="b">
        <v>1</v>
      </c>
      <c r="N3788">
        <v>1</v>
      </c>
    </row>
    <row r="3789" spans="1:14">
      <c r="A3789" s="28">
        <v>43837.916666666664</v>
      </c>
      <c r="B3789" s="28">
        <v>43837.708333333336</v>
      </c>
      <c r="C3789">
        <v>34964545</v>
      </c>
      <c r="D3789" t="s">
        <v>233</v>
      </c>
      <c r="G3789" t="s">
        <v>234</v>
      </c>
      <c r="I3789">
        <v>25.98</v>
      </c>
      <c r="J3789">
        <v>26.260908000000001</v>
      </c>
      <c r="K3789">
        <v>6.5297999999999995E-2</v>
      </c>
      <c r="L3789">
        <v>0.216443</v>
      </c>
      <c r="M3789" t="b">
        <v>1</v>
      </c>
      <c r="N3789">
        <v>1</v>
      </c>
    </row>
    <row r="3790" spans="1:14">
      <c r="A3790" s="28">
        <v>43837.958333333336</v>
      </c>
      <c r="B3790" s="28">
        <v>43837.75</v>
      </c>
      <c r="C3790">
        <v>34964545</v>
      </c>
      <c r="D3790" t="s">
        <v>233</v>
      </c>
      <c r="G3790" t="s">
        <v>234</v>
      </c>
      <c r="I3790">
        <v>21.33</v>
      </c>
      <c r="J3790">
        <v>21.650846000000001</v>
      </c>
      <c r="K3790">
        <v>0.110106</v>
      </c>
      <c r="L3790">
        <v>0.21157400000000001</v>
      </c>
      <c r="M3790" t="b">
        <v>1</v>
      </c>
      <c r="N3790">
        <v>1</v>
      </c>
    </row>
    <row r="3791" spans="1:14">
      <c r="A3791" s="28">
        <v>43838</v>
      </c>
      <c r="B3791" s="28">
        <v>43837.791666666664</v>
      </c>
      <c r="C3791">
        <v>34964545</v>
      </c>
      <c r="D3791" t="s">
        <v>233</v>
      </c>
      <c r="G3791" t="s">
        <v>234</v>
      </c>
      <c r="I3791">
        <v>20.58</v>
      </c>
      <c r="J3791">
        <v>20.903576000000001</v>
      </c>
      <c r="K3791">
        <v>9.5788999999999999E-2</v>
      </c>
      <c r="L3791">
        <v>0.23278699999999999</v>
      </c>
      <c r="M3791" t="b">
        <v>1</v>
      </c>
      <c r="N3791">
        <v>1</v>
      </c>
    </row>
    <row r="3792" spans="1:14">
      <c r="A3792" s="28">
        <v>43838.041666666664</v>
      </c>
      <c r="B3792" s="28">
        <v>43837.833333333336</v>
      </c>
      <c r="C3792">
        <v>34964545</v>
      </c>
      <c r="D3792" t="s">
        <v>233</v>
      </c>
      <c r="G3792" t="s">
        <v>234</v>
      </c>
      <c r="I3792">
        <v>23.92</v>
      </c>
      <c r="J3792">
        <v>24.262806999999999</v>
      </c>
      <c r="K3792">
        <v>2.9447000000000001E-2</v>
      </c>
      <c r="L3792">
        <v>0.30919400000000002</v>
      </c>
      <c r="M3792" t="b">
        <v>1</v>
      </c>
      <c r="N3792">
        <v>1</v>
      </c>
    </row>
    <row r="3793" spans="1:14">
      <c r="A3793" s="28">
        <v>43838.083333333336</v>
      </c>
      <c r="B3793" s="28">
        <v>43837.875</v>
      </c>
      <c r="C3793">
        <v>34964545</v>
      </c>
      <c r="D3793" t="s">
        <v>233</v>
      </c>
      <c r="G3793" t="s">
        <v>234</v>
      </c>
      <c r="I3793">
        <v>19.95</v>
      </c>
      <c r="J3793">
        <v>20.235631000000001</v>
      </c>
      <c r="K3793">
        <v>-1.1442000000000001E-2</v>
      </c>
      <c r="L3793">
        <v>0.29790699999999998</v>
      </c>
      <c r="M3793" t="b">
        <v>1</v>
      </c>
      <c r="N3793">
        <v>1</v>
      </c>
    </row>
    <row r="3794" spans="1:14">
      <c r="A3794" s="28">
        <v>43838.125</v>
      </c>
      <c r="B3794" s="28">
        <v>43837.916666666664</v>
      </c>
      <c r="C3794">
        <v>34964545</v>
      </c>
      <c r="D3794" t="s">
        <v>233</v>
      </c>
      <c r="G3794" t="s">
        <v>234</v>
      </c>
      <c r="I3794">
        <v>18.850000000000001</v>
      </c>
      <c r="J3794">
        <v>19.230601</v>
      </c>
      <c r="K3794">
        <v>4.3372000000000001E-2</v>
      </c>
      <c r="L3794">
        <v>0.33306200000000002</v>
      </c>
      <c r="M3794" t="b">
        <v>1</v>
      </c>
      <c r="N3794">
        <v>1</v>
      </c>
    </row>
    <row r="3795" spans="1:14">
      <c r="A3795" s="28">
        <v>43838.166666666664</v>
      </c>
      <c r="B3795" s="28">
        <v>43837.958333333336</v>
      </c>
      <c r="C3795">
        <v>34964545</v>
      </c>
      <c r="D3795" t="s">
        <v>233</v>
      </c>
      <c r="G3795" t="s">
        <v>234</v>
      </c>
      <c r="I3795">
        <v>18.04</v>
      </c>
      <c r="J3795">
        <v>18.417459999999998</v>
      </c>
      <c r="K3795">
        <v>-1.1327E-2</v>
      </c>
      <c r="L3795">
        <v>0.38462000000000002</v>
      </c>
      <c r="M3795" t="b">
        <v>1</v>
      </c>
      <c r="N3795">
        <v>1</v>
      </c>
    </row>
    <row r="3796" spans="1:14">
      <c r="A3796" s="28">
        <v>43838.208333333336</v>
      </c>
      <c r="B3796" s="28">
        <v>43838</v>
      </c>
      <c r="C3796">
        <v>34964545</v>
      </c>
      <c r="D3796" t="s">
        <v>233</v>
      </c>
      <c r="G3796" t="s">
        <v>234</v>
      </c>
      <c r="I3796">
        <v>18.09</v>
      </c>
      <c r="J3796">
        <v>18.500412000000001</v>
      </c>
      <c r="K3796">
        <v>-2.0042000000000001E-2</v>
      </c>
      <c r="L3796">
        <v>0.427954</v>
      </c>
      <c r="M3796" t="b">
        <v>1</v>
      </c>
      <c r="N3796">
        <v>1</v>
      </c>
    </row>
    <row r="3797" spans="1:14">
      <c r="A3797" s="28">
        <v>43838.25</v>
      </c>
      <c r="B3797" s="28">
        <v>43838.041666666664</v>
      </c>
      <c r="C3797">
        <v>34964545</v>
      </c>
      <c r="D3797" t="s">
        <v>233</v>
      </c>
      <c r="G3797" t="s">
        <v>234</v>
      </c>
      <c r="I3797">
        <v>17.98</v>
      </c>
      <c r="J3797">
        <v>18.463177999999999</v>
      </c>
      <c r="K3797">
        <v>-8.0569999999999999E-3</v>
      </c>
      <c r="L3797">
        <v>0.49623499999999998</v>
      </c>
      <c r="M3797" t="b">
        <v>1</v>
      </c>
      <c r="N3797">
        <v>1</v>
      </c>
    </row>
    <row r="3798" spans="1:14">
      <c r="A3798" s="28">
        <v>43838.291666666664</v>
      </c>
      <c r="B3798" s="28">
        <v>43838.083333333336</v>
      </c>
      <c r="C3798">
        <v>34964545</v>
      </c>
      <c r="D3798" t="s">
        <v>233</v>
      </c>
      <c r="G3798" t="s">
        <v>234</v>
      </c>
      <c r="I3798">
        <v>18.04</v>
      </c>
      <c r="J3798">
        <v>18.545546000000002</v>
      </c>
      <c r="K3798">
        <v>-6.502E-3</v>
      </c>
      <c r="L3798">
        <v>0.509548</v>
      </c>
      <c r="M3798" t="b">
        <v>1</v>
      </c>
      <c r="N3798">
        <v>1</v>
      </c>
    </row>
    <row r="3799" spans="1:14">
      <c r="A3799" s="28">
        <v>43838.333333333336</v>
      </c>
      <c r="B3799" s="28">
        <v>43838.125</v>
      </c>
      <c r="C3799">
        <v>34964545</v>
      </c>
      <c r="D3799" t="s">
        <v>233</v>
      </c>
      <c r="G3799" t="s">
        <v>234</v>
      </c>
      <c r="I3799">
        <v>18.25</v>
      </c>
      <c r="J3799">
        <v>18.752856000000001</v>
      </c>
      <c r="K3799">
        <v>-4.4122000000000001E-2</v>
      </c>
      <c r="L3799">
        <v>0.54614499999999999</v>
      </c>
      <c r="M3799" t="b">
        <v>1</v>
      </c>
      <c r="N3799">
        <v>1</v>
      </c>
    </row>
    <row r="3800" spans="1:14">
      <c r="A3800" s="28">
        <v>43838.375</v>
      </c>
      <c r="B3800" s="28">
        <v>43838.166666666664</v>
      </c>
      <c r="C3800">
        <v>34964545</v>
      </c>
      <c r="D3800" t="s">
        <v>233</v>
      </c>
      <c r="G3800" t="s">
        <v>234</v>
      </c>
      <c r="I3800">
        <v>18.21</v>
      </c>
      <c r="J3800">
        <v>18.749293999999999</v>
      </c>
      <c r="K3800">
        <v>-5.5929999999999999E-3</v>
      </c>
      <c r="L3800">
        <v>0.54571999999999998</v>
      </c>
      <c r="M3800" t="b">
        <v>1</v>
      </c>
      <c r="N3800">
        <v>1</v>
      </c>
    </row>
    <row r="3801" spans="1:14">
      <c r="A3801" s="28">
        <v>43838.416666666664</v>
      </c>
      <c r="B3801" s="28">
        <v>43838.208333333336</v>
      </c>
      <c r="C3801">
        <v>34964545</v>
      </c>
      <c r="D3801" t="s">
        <v>233</v>
      </c>
      <c r="G3801" t="s">
        <v>234</v>
      </c>
      <c r="I3801">
        <v>18.600000000000001</v>
      </c>
      <c r="J3801">
        <v>19.142164999999999</v>
      </c>
      <c r="K3801">
        <v>0</v>
      </c>
      <c r="L3801">
        <v>0.53799799999999998</v>
      </c>
      <c r="M3801" t="b">
        <v>1</v>
      </c>
      <c r="N3801">
        <v>1</v>
      </c>
    </row>
    <row r="3802" spans="1:14">
      <c r="A3802" s="28">
        <v>43838.458333333336</v>
      </c>
      <c r="B3802" s="28">
        <v>43838.25</v>
      </c>
      <c r="C3802">
        <v>34964545</v>
      </c>
      <c r="D3802" t="s">
        <v>233</v>
      </c>
      <c r="G3802" t="s">
        <v>234</v>
      </c>
      <c r="I3802">
        <v>20.83</v>
      </c>
      <c r="J3802">
        <v>21.459463</v>
      </c>
      <c r="K3802">
        <v>1.903E-3</v>
      </c>
      <c r="L3802">
        <v>0.62506099999999998</v>
      </c>
      <c r="M3802" t="b">
        <v>1</v>
      </c>
      <c r="N3802">
        <v>1</v>
      </c>
    </row>
    <row r="3803" spans="1:14">
      <c r="A3803" s="28">
        <v>43838.5</v>
      </c>
      <c r="B3803" s="28">
        <v>43838.291666666664</v>
      </c>
      <c r="C3803">
        <v>34964545</v>
      </c>
      <c r="D3803" t="s">
        <v>233</v>
      </c>
      <c r="G3803" t="s">
        <v>234</v>
      </c>
      <c r="I3803">
        <v>29.91</v>
      </c>
      <c r="J3803">
        <v>30.691804999999999</v>
      </c>
      <c r="K3803">
        <v>5.6169999999999996E-3</v>
      </c>
      <c r="L3803">
        <v>0.77368800000000004</v>
      </c>
      <c r="M3803" t="b">
        <v>1</v>
      </c>
      <c r="N3803">
        <v>1</v>
      </c>
    </row>
    <row r="3804" spans="1:14">
      <c r="A3804" s="28">
        <v>43838.541666666664</v>
      </c>
      <c r="B3804" s="28">
        <v>43838.333333333336</v>
      </c>
      <c r="C3804">
        <v>34964545</v>
      </c>
      <c r="D3804" t="s">
        <v>233</v>
      </c>
      <c r="G3804" t="s">
        <v>234</v>
      </c>
      <c r="I3804">
        <v>35.340000000000003</v>
      </c>
      <c r="J3804">
        <v>36.022005999999998</v>
      </c>
      <c r="K3804">
        <v>8.3499999999999998E-3</v>
      </c>
      <c r="L3804">
        <v>0.67282299999999995</v>
      </c>
      <c r="M3804" t="b">
        <v>1</v>
      </c>
      <c r="N3804">
        <v>1</v>
      </c>
    </row>
    <row r="3805" spans="1:14">
      <c r="A3805" s="28">
        <v>43838.583333333336</v>
      </c>
      <c r="B3805" s="28">
        <v>43838.375</v>
      </c>
      <c r="C3805">
        <v>34964545</v>
      </c>
      <c r="D3805" t="s">
        <v>233</v>
      </c>
      <c r="G3805" t="s">
        <v>234</v>
      </c>
      <c r="I3805">
        <v>20.75</v>
      </c>
      <c r="J3805">
        <v>20.97439</v>
      </c>
      <c r="K3805">
        <v>1.578E-3</v>
      </c>
      <c r="L3805">
        <v>0.21864500000000001</v>
      </c>
      <c r="M3805" t="b">
        <v>1</v>
      </c>
      <c r="N3805">
        <v>1</v>
      </c>
    </row>
    <row r="3806" spans="1:14">
      <c r="A3806" s="28">
        <v>43838.625</v>
      </c>
      <c r="B3806" s="28">
        <v>43838.416666666664</v>
      </c>
      <c r="C3806">
        <v>34964545</v>
      </c>
      <c r="D3806" t="s">
        <v>233</v>
      </c>
      <c r="G3806" t="s">
        <v>234</v>
      </c>
      <c r="I3806">
        <v>20.63</v>
      </c>
      <c r="J3806">
        <v>20.682791999999999</v>
      </c>
      <c r="K3806">
        <v>1.6440000000000001E-3</v>
      </c>
      <c r="L3806">
        <v>5.0314999999999999E-2</v>
      </c>
      <c r="M3806" t="b">
        <v>1</v>
      </c>
      <c r="N3806">
        <v>1</v>
      </c>
    </row>
    <row r="3807" spans="1:14">
      <c r="A3807" s="28">
        <v>43838.666666666664</v>
      </c>
      <c r="B3807" s="28">
        <v>43838.458333333336</v>
      </c>
      <c r="C3807">
        <v>34964545</v>
      </c>
      <c r="D3807" t="s">
        <v>233</v>
      </c>
      <c r="G3807" t="s">
        <v>234</v>
      </c>
      <c r="I3807">
        <v>19.22</v>
      </c>
      <c r="J3807">
        <v>19.177457</v>
      </c>
      <c r="K3807">
        <v>1.1280000000000001E-3</v>
      </c>
      <c r="L3807">
        <v>-3.8670999999999997E-2</v>
      </c>
      <c r="M3807" t="b">
        <v>1</v>
      </c>
      <c r="N3807">
        <v>1</v>
      </c>
    </row>
    <row r="3808" spans="1:14">
      <c r="A3808" s="28">
        <v>43838.708333333336</v>
      </c>
      <c r="B3808" s="28">
        <v>43838.5</v>
      </c>
      <c r="C3808">
        <v>34964545</v>
      </c>
      <c r="D3808" t="s">
        <v>233</v>
      </c>
      <c r="G3808" t="s">
        <v>234</v>
      </c>
      <c r="I3808">
        <v>19.34</v>
      </c>
      <c r="J3808">
        <v>19.238786000000001</v>
      </c>
      <c r="K3808">
        <v>7.7159999999999998E-3</v>
      </c>
      <c r="L3808">
        <v>-0.107263</v>
      </c>
      <c r="M3808" t="b">
        <v>1</v>
      </c>
      <c r="N3808">
        <v>1</v>
      </c>
    </row>
    <row r="3809" spans="1:14">
      <c r="A3809" s="28">
        <v>43838.75</v>
      </c>
      <c r="B3809" s="28">
        <v>43838.541666666664</v>
      </c>
      <c r="C3809">
        <v>34964545</v>
      </c>
      <c r="D3809" t="s">
        <v>233</v>
      </c>
      <c r="G3809" t="s">
        <v>234</v>
      </c>
      <c r="I3809">
        <v>19.010000000000002</v>
      </c>
      <c r="J3809">
        <v>18.887550000000001</v>
      </c>
      <c r="K3809">
        <v>2.5330000000000001E-3</v>
      </c>
      <c r="L3809">
        <v>-0.12415</v>
      </c>
      <c r="M3809" t="b">
        <v>1</v>
      </c>
      <c r="N3809">
        <v>1</v>
      </c>
    </row>
    <row r="3810" spans="1:14">
      <c r="A3810" s="28">
        <v>43838.791666666664</v>
      </c>
      <c r="B3810" s="28">
        <v>43838.583333333336</v>
      </c>
      <c r="C3810">
        <v>34964545</v>
      </c>
      <c r="D3810" t="s">
        <v>233</v>
      </c>
      <c r="G3810" t="s">
        <v>234</v>
      </c>
      <c r="I3810">
        <v>19.25</v>
      </c>
      <c r="J3810">
        <v>19.129268</v>
      </c>
      <c r="K3810">
        <v>5.0000000000000004E-6</v>
      </c>
      <c r="L3810">
        <v>-0.124903</v>
      </c>
      <c r="M3810" t="b">
        <v>1</v>
      </c>
      <c r="N3810">
        <v>1</v>
      </c>
    </row>
    <row r="3811" spans="1:14">
      <c r="A3811" s="28">
        <v>43838.833333333336</v>
      </c>
      <c r="B3811" s="28">
        <v>43838.625</v>
      </c>
      <c r="C3811">
        <v>34964545</v>
      </c>
      <c r="D3811" t="s">
        <v>233</v>
      </c>
      <c r="G3811" t="s">
        <v>234</v>
      </c>
      <c r="I3811">
        <v>19.239999999999998</v>
      </c>
      <c r="J3811">
        <v>19.128309000000002</v>
      </c>
      <c r="K3811">
        <v>1.5E-5</v>
      </c>
      <c r="L3811">
        <v>-0.112539</v>
      </c>
      <c r="M3811" t="b">
        <v>1</v>
      </c>
      <c r="N3811">
        <v>1</v>
      </c>
    </row>
    <row r="3812" spans="1:14">
      <c r="A3812" s="28">
        <v>43838.875</v>
      </c>
      <c r="B3812" s="28">
        <v>43838.666666666664</v>
      </c>
      <c r="C3812">
        <v>34964545</v>
      </c>
      <c r="D3812" t="s">
        <v>233</v>
      </c>
      <c r="G3812" t="s">
        <v>234</v>
      </c>
      <c r="I3812">
        <v>21.04</v>
      </c>
      <c r="J3812">
        <v>21.004268</v>
      </c>
      <c r="K3812">
        <v>2.1970000000000002E-3</v>
      </c>
      <c r="L3812">
        <v>-3.8762999999999999E-2</v>
      </c>
      <c r="M3812" t="b">
        <v>1</v>
      </c>
      <c r="N3812">
        <v>1</v>
      </c>
    </row>
    <row r="3813" spans="1:14">
      <c r="A3813" s="28">
        <v>43838.916666666664</v>
      </c>
      <c r="B3813" s="28">
        <v>43838.708333333336</v>
      </c>
      <c r="C3813">
        <v>34964545</v>
      </c>
      <c r="D3813" t="s">
        <v>233</v>
      </c>
      <c r="G3813" t="s">
        <v>234</v>
      </c>
      <c r="I3813">
        <v>30.1</v>
      </c>
      <c r="J3813">
        <v>30.033256000000002</v>
      </c>
      <c r="K3813">
        <v>7.5399999999999998E-3</v>
      </c>
      <c r="L3813">
        <v>-7.5952000000000006E-2</v>
      </c>
      <c r="M3813" t="b">
        <v>1</v>
      </c>
      <c r="N3813">
        <v>1</v>
      </c>
    </row>
    <row r="3814" spans="1:14">
      <c r="A3814" s="28">
        <v>43838.958333333336</v>
      </c>
      <c r="B3814" s="28">
        <v>43838.75</v>
      </c>
      <c r="C3814">
        <v>34964545</v>
      </c>
      <c r="D3814" t="s">
        <v>233</v>
      </c>
      <c r="G3814" t="s">
        <v>234</v>
      </c>
      <c r="I3814">
        <v>25.85</v>
      </c>
      <c r="J3814">
        <v>25.824393000000001</v>
      </c>
      <c r="K3814">
        <v>3.9189999999999997E-3</v>
      </c>
      <c r="L3814">
        <v>-3.2025999999999999E-2</v>
      </c>
      <c r="M3814" t="b">
        <v>1</v>
      </c>
      <c r="N3814">
        <v>1</v>
      </c>
    </row>
    <row r="3815" spans="1:14">
      <c r="A3815" s="28">
        <v>43839</v>
      </c>
      <c r="B3815" s="28">
        <v>43838.791666666664</v>
      </c>
      <c r="C3815">
        <v>34964545</v>
      </c>
      <c r="D3815" t="s">
        <v>233</v>
      </c>
      <c r="G3815" t="s">
        <v>234</v>
      </c>
      <c r="I3815">
        <v>21.42</v>
      </c>
      <c r="J3815">
        <v>21.471474000000001</v>
      </c>
      <c r="K3815">
        <v>-5.1E-5</v>
      </c>
      <c r="L3815">
        <v>4.9859000000000001E-2</v>
      </c>
      <c r="M3815" t="b">
        <v>1</v>
      </c>
      <c r="N3815">
        <v>1</v>
      </c>
    </row>
    <row r="3816" spans="1:14">
      <c r="A3816" s="28">
        <v>43839.041666666664</v>
      </c>
      <c r="B3816" s="28">
        <v>43838.833333333336</v>
      </c>
      <c r="C3816">
        <v>34964545</v>
      </c>
      <c r="D3816" t="s">
        <v>233</v>
      </c>
      <c r="G3816" t="s">
        <v>234</v>
      </c>
      <c r="I3816">
        <v>21.92</v>
      </c>
      <c r="J3816">
        <v>22.049261999999999</v>
      </c>
      <c r="K3816">
        <v>-1.5E-5</v>
      </c>
      <c r="L3816">
        <v>0.13177700000000001</v>
      </c>
      <c r="M3816" t="b">
        <v>1</v>
      </c>
      <c r="N3816">
        <v>1</v>
      </c>
    </row>
    <row r="3817" spans="1:14">
      <c r="A3817" s="28">
        <v>43839.083333333336</v>
      </c>
      <c r="B3817" s="28">
        <v>43838.875</v>
      </c>
      <c r="C3817">
        <v>34964545</v>
      </c>
      <c r="D3817" t="s">
        <v>233</v>
      </c>
      <c r="G3817" t="s">
        <v>234</v>
      </c>
      <c r="I3817">
        <v>21.08</v>
      </c>
      <c r="J3817">
        <v>21.451350999999999</v>
      </c>
      <c r="K3817">
        <v>0.175955</v>
      </c>
      <c r="L3817">
        <v>0.19872899999999999</v>
      </c>
      <c r="M3817" t="b">
        <v>1</v>
      </c>
      <c r="N3817">
        <v>1</v>
      </c>
    </row>
    <row r="3818" spans="1:14">
      <c r="A3818" s="28">
        <v>43839.125</v>
      </c>
      <c r="B3818" s="28">
        <v>43838.916666666664</v>
      </c>
      <c r="C3818">
        <v>34964545</v>
      </c>
      <c r="D3818" t="s">
        <v>233</v>
      </c>
      <c r="G3818" t="s">
        <v>234</v>
      </c>
      <c r="I3818">
        <v>20.89</v>
      </c>
      <c r="J3818">
        <v>21.362538000000001</v>
      </c>
      <c r="K3818">
        <v>0.223358</v>
      </c>
      <c r="L3818">
        <v>0.25084699999999999</v>
      </c>
      <c r="M3818" t="b">
        <v>1</v>
      </c>
      <c r="N3818">
        <v>1</v>
      </c>
    </row>
    <row r="3819" spans="1:14">
      <c r="A3819" s="28">
        <v>43839.166666666664</v>
      </c>
      <c r="B3819" s="28">
        <v>43838.958333333336</v>
      </c>
      <c r="C3819">
        <v>34964545</v>
      </c>
      <c r="D3819" t="s">
        <v>233</v>
      </c>
      <c r="G3819" t="s">
        <v>234</v>
      </c>
      <c r="I3819">
        <v>19.2</v>
      </c>
      <c r="J3819">
        <v>19.583960999999999</v>
      </c>
      <c r="K3819">
        <v>0.16563700000000001</v>
      </c>
      <c r="L3819">
        <v>0.21665799999999999</v>
      </c>
      <c r="M3819" t="b">
        <v>1</v>
      </c>
      <c r="N3819">
        <v>1</v>
      </c>
    </row>
    <row r="3820" spans="1:14">
      <c r="A3820" s="28">
        <v>43839.208333333336</v>
      </c>
      <c r="B3820" s="28">
        <v>43839</v>
      </c>
      <c r="C3820">
        <v>34964545</v>
      </c>
      <c r="D3820" t="s">
        <v>233</v>
      </c>
      <c r="G3820" t="s">
        <v>234</v>
      </c>
      <c r="I3820">
        <v>19.89</v>
      </c>
      <c r="J3820">
        <v>20.532575999999999</v>
      </c>
      <c r="K3820">
        <v>0.362896</v>
      </c>
      <c r="L3820">
        <v>0.27717999999999998</v>
      </c>
      <c r="M3820" t="b">
        <v>1</v>
      </c>
      <c r="N3820">
        <v>1</v>
      </c>
    </row>
    <row r="3821" spans="1:14">
      <c r="A3821" s="28">
        <v>43839.25</v>
      </c>
      <c r="B3821" s="28">
        <v>43839.041666666664</v>
      </c>
      <c r="C3821">
        <v>34964545</v>
      </c>
      <c r="D3821" t="s">
        <v>233</v>
      </c>
      <c r="G3821" t="s">
        <v>234</v>
      </c>
      <c r="I3821">
        <v>19.329999999999998</v>
      </c>
      <c r="J3821">
        <v>19.735105000000001</v>
      </c>
      <c r="K3821">
        <v>0.138604</v>
      </c>
      <c r="L3821">
        <v>0.26900099999999999</v>
      </c>
      <c r="M3821" t="b">
        <v>1</v>
      </c>
      <c r="N3821">
        <v>1</v>
      </c>
    </row>
    <row r="3822" spans="1:14">
      <c r="A3822" s="28">
        <v>43839.291666666664</v>
      </c>
      <c r="B3822" s="28">
        <v>43839.083333333336</v>
      </c>
      <c r="C3822">
        <v>34964545</v>
      </c>
      <c r="D3822" t="s">
        <v>233</v>
      </c>
      <c r="G3822" t="s">
        <v>234</v>
      </c>
      <c r="I3822">
        <v>19.940000000000001</v>
      </c>
      <c r="J3822">
        <v>20.39133</v>
      </c>
      <c r="K3822">
        <v>0.14275599999999999</v>
      </c>
      <c r="L3822">
        <v>0.30440800000000001</v>
      </c>
      <c r="M3822" t="b">
        <v>1</v>
      </c>
      <c r="N3822">
        <v>1</v>
      </c>
    </row>
    <row r="3823" spans="1:14">
      <c r="A3823" s="28">
        <v>43839.333333333336</v>
      </c>
      <c r="B3823" s="28">
        <v>43839.125</v>
      </c>
      <c r="C3823">
        <v>34964545</v>
      </c>
      <c r="D3823" t="s">
        <v>233</v>
      </c>
      <c r="G3823" t="s">
        <v>234</v>
      </c>
      <c r="I3823">
        <v>20.350000000000001</v>
      </c>
      <c r="J3823">
        <v>20.874974999999999</v>
      </c>
      <c r="K3823">
        <v>0.16545299999999999</v>
      </c>
      <c r="L3823">
        <v>0.36285499999999998</v>
      </c>
      <c r="M3823" t="b">
        <v>1</v>
      </c>
      <c r="N3823">
        <v>1</v>
      </c>
    </row>
    <row r="3824" spans="1:14">
      <c r="A3824" s="28">
        <v>43839.375</v>
      </c>
      <c r="B3824" s="28">
        <v>43839.166666666664</v>
      </c>
      <c r="C3824">
        <v>34964545</v>
      </c>
      <c r="D3824" t="s">
        <v>233</v>
      </c>
      <c r="G3824" t="s">
        <v>234</v>
      </c>
      <c r="I3824">
        <v>21.07</v>
      </c>
      <c r="J3824">
        <v>21.75863</v>
      </c>
      <c r="K3824">
        <v>0.230603</v>
      </c>
      <c r="L3824">
        <v>0.45552700000000002</v>
      </c>
      <c r="M3824" t="b">
        <v>1</v>
      </c>
      <c r="N3824">
        <v>1</v>
      </c>
    </row>
    <row r="3825" spans="1:14">
      <c r="A3825" s="28">
        <v>43839.416666666664</v>
      </c>
      <c r="B3825" s="28">
        <v>43839.208333333336</v>
      </c>
      <c r="C3825">
        <v>34964545</v>
      </c>
      <c r="D3825" t="s">
        <v>233</v>
      </c>
      <c r="G3825" t="s">
        <v>234</v>
      </c>
      <c r="I3825">
        <v>22.45</v>
      </c>
      <c r="J3825">
        <v>23.472304000000001</v>
      </c>
      <c r="K3825">
        <v>0.53695999999999999</v>
      </c>
      <c r="L3825">
        <v>0.48951</v>
      </c>
      <c r="M3825" t="b">
        <v>1</v>
      </c>
      <c r="N3825">
        <v>1</v>
      </c>
    </row>
    <row r="3826" spans="1:14">
      <c r="A3826" s="28">
        <v>43839.458333333336</v>
      </c>
      <c r="B3826" s="28">
        <v>43839.25</v>
      </c>
      <c r="C3826">
        <v>34964545</v>
      </c>
      <c r="D3826" t="s">
        <v>233</v>
      </c>
      <c r="G3826" t="s">
        <v>234</v>
      </c>
      <c r="I3826">
        <v>30.63</v>
      </c>
      <c r="J3826">
        <v>34.707802000000001</v>
      </c>
      <c r="K3826">
        <v>3.503266</v>
      </c>
      <c r="L3826">
        <v>0.57370299999999996</v>
      </c>
      <c r="M3826" t="b">
        <v>1</v>
      </c>
      <c r="N3826">
        <v>1</v>
      </c>
    </row>
    <row r="3827" spans="1:14">
      <c r="A3827" s="28">
        <v>43839.5</v>
      </c>
      <c r="B3827" s="28">
        <v>43839.291666666664</v>
      </c>
      <c r="C3827">
        <v>34964545</v>
      </c>
      <c r="D3827" t="s">
        <v>233</v>
      </c>
      <c r="G3827" t="s">
        <v>234</v>
      </c>
      <c r="I3827">
        <v>85.14</v>
      </c>
      <c r="J3827">
        <v>103.001127</v>
      </c>
      <c r="K3827">
        <v>16.217268000000001</v>
      </c>
      <c r="L3827">
        <v>1.643859</v>
      </c>
      <c r="M3827" t="b">
        <v>1</v>
      </c>
      <c r="N3827">
        <v>1</v>
      </c>
    </row>
    <row r="3828" spans="1:14">
      <c r="A3828" s="28">
        <v>43839.541666666664</v>
      </c>
      <c r="B3828" s="28">
        <v>43839.333333333336</v>
      </c>
      <c r="C3828">
        <v>34964545</v>
      </c>
      <c r="D3828" t="s">
        <v>233</v>
      </c>
      <c r="G3828" t="s">
        <v>234</v>
      </c>
      <c r="I3828">
        <v>21.91</v>
      </c>
      <c r="J3828">
        <v>22.596641999999999</v>
      </c>
      <c r="K3828">
        <v>0.39148300000000003</v>
      </c>
      <c r="L3828">
        <v>0.292659</v>
      </c>
      <c r="M3828" t="b">
        <v>1</v>
      </c>
      <c r="N3828">
        <v>1</v>
      </c>
    </row>
    <row r="3829" spans="1:14">
      <c r="A3829" s="28">
        <v>43839.583333333336</v>
      </c>
      <c r="B3829" s="28">
        <v>43839.375</v>
      </c>
      <c r="C3829">
        <v>34964545</v>
      </c>
      <c r="D3829" t="s">
        <v>233</v>
      </c>
      <c r="G3829" t="s">
        <v>234</v>
      </c>
      <c r="I3829">
        <v>21.13</v>
      </c>
      <c r="J3829">
        <v>21.354112000000001</v>
      </c>
      <c r="K3829">
        <v>7.9046000000000005E-2</v>
      </c>
      <c r="L3829">
        <v>0.150066</v>
      </c>
      <c r="M3829" t="b">
        <v>1</v>
      </c>
      <c r="N3829">
        <v>1</v>
      </c>
    </row>
    <row r="3830" spans="1:14">
      <c r="A3830" s="28">
        <v>43839.625</v>
      </c>
      <c r="B3830" s="28">
        <v>43839.416666666664</v>
      </c>
      <c r="C3830">
        <v>34964545</v>
      </c>
      <c r="D3830" t="s">
        <v>233</v>
      </c>
      <c r="G3830" t="s">
        <v>234</v>
      </c>
      <c r="I3830">
        <v>20.18</v>
      </c>
      <c r="J3830">
        <v>20.327632000000001</v>
      </c>
      <c r="K3830">
        <v>9.5135999999999998E-2</v>
      </c>
      <c r="L3830">
        <v>5.6662999999999998E-2</v>
      </c>
      <c r="M3830" t="b">
        <v>1</v>
      </c>
      <c r="N3830">
        <v>1</v>
      </c>
    </row>
    <row r="3831" spans="1:14">
      <c r="A3831" s="28">
        <v>43839.666666666664</v>
      </c>
      <c r="B3831" s="28">
        <v>43839.458333333336</v>
      </c>
      <c r="C3831">
        <v>34964545</v>
      </c>
      <c r="D3831" t="s">
        <v>233</v>
      </c>
      <c r="G3831" t="s">
        <v>234</v>
      </c>
      <c r="I3831">
        <v>19.96</v>
      </c>
      <c r="J3831">
        <v>20.120588000000001</v>
      </c>
      <c r="K3831">
        <v>0.156115</v>
      </c>
      <c r="L3831">
        <v>4.4730000000000004E-3</v>
      </c>
      <c r="M3831" t="b">
        <v>1</v>
      </c>
      <c r="N3831">
        <v>1</v>
      </c>
    </row>
    <row r="3832" spans="1:14">
      <c r="A3832" s="28">
        <v>43839.708333333336</v>
      </c>
      <c r="B3832" s="28">
        <v>43839.5</v>
      </c>
      <c r="C3832">
        <v>34964545</v>
      </c>
      <c r="D3832" t="s">
        <v>233</v>
      </c>
      <c r="G3832" t="s">
        <v>234</v>
      </c>
      <c r="I3832">
        <v>18.88</v>
      </c>
      <c r="J3832">
        <v>19.004517</v>
      </c>
      <c r="K3832">
        <v>0.15925800000000001</v>
      </c>
      <c r="L3832">
        <v>-3.3908000000000001E-2</v>
      </c>
      <c r="M3832" t="b">
        <v>1</v>
      </c>
      <c r="N3832">
        <v>1</v>
      </c>
    </row>
    <row r="3833" spans="1:14">
      <c r="A3833" s="28">
        <v>43839.75</v>
      </c>
      <c r="B3833" s="28">
        <v>43839.541666666664</v>
      </c>
      <c r="C3833">
        <v>34964545</v>
      </c>
      <c r="D3833" t="s">
        <v>233</v>
      </c>
      <c r="G3833" t="s">
        <v>234</v>
      </c>
      <c r="I3833">
        <v>18.37</v>
      </c>
      <c r="J3833">
        <v>18.478168</v>
      </c>
      <c r="K3833">
        <v>0.123561</v>
      </c>
      <c r="L3833">
        <v>-1.7892999999999999E-2</v>
      </c>
      <c r="M3833" t="b">
        <v>1</v>
      </c>
      <c r="N3833">
        <v>1</v>
      </c>
    </row>
    <row r="3834" spans="1:14">
      <c r="A3834" s="28">
        <v>43839.791666666664</v>
      </c>
      <c r="B3834" s="28">
        <v>43839.583333333336</v>
      </c>
      <c r="C3834">
        <v>34964545</v>
      </c>
      <c r="D3834" t="s">
        <v>233</v>
      </c>
      <c r="G3834" t="s">
        <v>234</v>
      </c>
      <c r="I3834">
        <v>18.25</v>
      </c>
      <c r="J3834">
        <v>18.269389</v>
      </c>
      <c r="K3834">
        <v>2.3486E-2</v>
      </c>
      <c r="L3834">
        <v>-6.5970000000000004E-3</v>
      </c>
      <c r="M3834" t="b">
        <v>1</v>
      </c>
      <c r="N3834">
        <v>1</v>
      </c>
    </row>
    <row r="3835" spans="1:14">
      <c r="A3835" s="28">
        <v>43839.833333333336</v>
      </c>
      <c r="B3835" s="28">
        <v>43839.625</v>
      </c>
      <c r="C3835">
        <v>34964545</v>
      </c>
      <c r="D3835" t="s">
        <v>233</v>
      </c>
      <c r="G3835" t="s">
        <v>234</v>
      </c>
      <c r="I3835">
        <v>18.850000000000001</v>
      </c>
      <c r="J3835">
        <v>18.934004999999999</v>
      </c>
      <c r="K3835">
        <v>1.0000000000000001E-5</v>
      </c>
      <c r="L3835">
        <v>8.5661000000000001E-2</v>
      </c>
      <c r="M3835" t="b">
        <v>1</v>
      </c>
      <c r="N3835">
        <v>1</v>
      </c>
    </row>
    <row r="3836" spans="1:14">
      <c r="A3836" s="28">
        <v>43839.875</v>
      </c>
      <c r="B3836" s="28">
        <v>43839.666666666664</v>
      </c>
      <c r="C3836">
        <v>34964545</v>
      </c>
      <c r="D3836" t="s">
        <v>233</v>
      </c>
      <c r="G3836" t="s">
        <v>234</v>
      </c>
      <c r="I3836">
        <v>19.010000000000002</v>
      </c>
      <c r="J3836">
        <v>19.204633999999999</v>
      </c>
      <c r="K3836">
        <v>3.1525999999999998E-2</v>
      </c>
      <c r="L3836">
        <v>0.160608</v>
      </c>
      <c r="M3836" t="b">
        <v>1</v>
      </c>
      <c r="N3836">
        <v>1</v>
      </c>
    </row>
    <row r="3837" spans="1:14">
      <c r="A3837" s="28">
        <v>43839.916666666664</v>
      </c>
      <c r="B3837" s="28">
        <v>43839.708333333336</v>
      </c>
      <c r="C3837">
        <v>34964545</v>
      </c>
      <c r="D3837" t="s">
        <v>233</v>
      </c>
      <c r="G3837" t="s">
        <v>234</v>
      </c>
      <c r="I3837">
        <v>22.1</v>
      </c>
      <c r="J3837">
        <v>23.061052</v>
      </c>
      <c r="K3837">
        <v>0.65687399999999996</v>
      </c>
      <c r="L3837">
        <v>0.30751099999999998</v>
      </c>
      <c r="M3837" t="b">
        <v>1</v>
      </c>
      <c r="N3837">
        <v>1</v>
      </c>
    </row>
    <row r="3838" spans="1:14">
      <c r="A3838" s="28">
        <v>43839.958333333336</v>
      </c>
      <c r="B3838" s="28">
        <v>43839.75</v>
      </c>
      <c r="C3838">
        <v>34964545</v>
      </c>
      <c r="D3838" t="s">
        <v>233</v>
      </c>
      <c r="G3838" t="s">
        <v>234</v>
      </c>
      <c r="I3838">
        <v>20.91</v>
      </c>
      <c r="J3838">
        <v>22.32929</v>
      </c>
      <c r="K3838">
        <v>1.065518</v>
      </c>
      <c r="L3838">
        <v>0.35627199999999998</v>
      </c>
      <c r="M3838" t="b">
        <v>1</v>
      </c>
      <c r="N3838">
        <v>1</v>
      </c>
    </row>
    <row r="3839" spans="1:14">
      <c r="A3839" s="28">
        <v>43840</v>
      </c>
      <c r="B3839" s="28">
        <v>43839.791666666664</v>
      </c>
      <c r="C3839">
        <v>34964545</v>
      </c>
      <c r="D3839" t="s">
        <v>233</v>
      </c>
      <c r="G3839" t="s">
        <v>234</v>
      </c>
      <c r="I3839">
        <v>20.25</v>
      </c>
      <c r="J3839">
        <v>21.053267000000002</v>
      </c>
      <c r="K3839">
        <v>0.432946</v>
      </c>
      <c r="L3839">
        <v>0.36698700000000001</v>
      </c>
      <c r="M3839" t="b">
        <v>1</v>
      </c>
      <c r="N3839">
        <v>1</v>
      </c>
    </row>
    <row r="3840" spans="1:14">
      <c r="A3840" s="28">
        <v>43840.041666666664</v>
      </c>
      <c r="B3840" s="28">
        <v>43839.833333333336</v>
      </c>
      <c r="C3840">
        <v>34964545</v>
      </c>
      <c r="D3840" t="s">
        <v>233</v>
      </c>
      <c r="G3840" t="s">
        <v>234</v>
      </c>
      <c r="I3840">
        <v>20.21</v>
      </c>
      <c r="J3840">
        <v>20.807213999999998</v>
      </c>
      <c r="K3840">
        <v>0.21804899999999999</v>
      </c>
      <c r="L3840">
        <v>0.375832</v>
      </c>
      <c r="M3840" t="b">
        <v>1</v>
      </c>
      <c r="N3840">
        <v>1</v>
      </c>
    </row>
    <row r="3841" spans="1:14">
      <c r="A3841" s="28">
        <v>43840.083333333336</v>
      </c>
      <c r="B3841" s="28">
        <v>43839.875</v>
      </c>
      <c r="C3841">
        <v>34964545</v>
      </c>
      <c r="D3841" t="s">
        <v>233</v>
      </c>
      <c r="G3841" t="s">
        <v>234</v>
      </c>
      <c r="I3841">
        <v>21.1</v>
      </c>
      <c r="J3841">
        <v>20.814914999999999</v>
      </c>
      <c r="K3841">
        <v>-0.62113600000000002</v>
      </c>
      <c r="L3841">
        <v>0.33355099999999999</v>
      </c>
      <c r="M3841" t="b">
        <v>1</v>
      </c>
      <c r="N3841">
        <v>1</v>
      </c>
    </row>
    <row r="3842" spans="1:14">
      <c r="A3842" s="28">
        <v>43840.125</v>
      </c>
      <c r="B3842" s="28">
        <v>43839.916666666664</v>
      </c>
      <c r="C3842">
        <v>34964545</v>
      </c>
      <c r="D3842" t="s">
        <v>233</v>
      </c>
      <c r="G3842" t="s">
        <v>234</v>
      </c>
      <c r="I3842">
        <v>18.63</v>
      </c>
      <c r="J3842">
        <v>19.011680999999999</v>
      </c>
      <c r="K3842">
        <v>0.11036</v>
      </c>
      <c r="L3842">
        <v>0.27215499999999998</v>
      </c>
      <c r="M3842" t="b">
        <v>1</v>
      </c>
      <c r="N3842">
        <v>1</v>
      </c>
    </row>
    <row r="3843" spans="1:14">
      <c r="A3843" s="28">
        <v>43840.166666666664</v>
      </c>
      <c r="B3843" s="28">
        <v>43839.958333333336</v>
      </c>
      <c r="C3843">
        <v>34964545</v>
      </c>
      <c r="D3843" t="s">
        <v>233</v>
      </c>
      <c r="G3843" t="s">
        <v>234</v>
      </c>
      <c r="I3843">
        <v>17.2</v>
      </c>
      <c r="J3843">
        <v>17.535264000000002</v>
      </c>
      <c r="K3843">
        <v>9.1305999999999998E-2</v>
      </c>
      <c r="L3843">
        <v>0.24479200000000001</v>
      </c>
      <c r="M3843" t="b">
        <v>1</v>
      </c>
      <c r="N3843">
        <v>1</v>
      </c>
    </row>
    <row r="3844" spans="1:14">
      <c r="A3844" s="28">
        <v>43840.208333333336</v>
      </c>
      <c r="B3844" s="28">
        <v>43840</v>
      </c>
      <c r="C3844">
        <v>34964545</v>
      </c>
      <c r="D3844" t="s">
        <v>233</v>
      </c>
      <c r="G3844" t="s">
        <v>234</v>
      </c>
      <c r="I3844">
        <v>18.809999999999999</v>
      </c>
      <c r="J3844">
        <v>19.185690000000001</v>
      </c>
      <c r="K3844">
        <v>0.18389900000000001</v>
      </c>
      <c r="L3844">
        <v>0.19678999999999999</v>
      </c>
      <c r="M3844" t="b">
        <v>1</v>
      </c>
      <c r="N3844">
        <v>1</v>
      </c>
    </row>
    <row r="3845" spans="1:14">
      <c r="A3845" s="28">
        <v>43840.25</v>
      </c>
      <c r="B3845" s="28">
        <v>43840.041666666664</v>
      </c>
      <c r="C3845">
        <v>34964545</v>
      </c>
      <c r="D3845" t="s">
        <v>233</v>
      </c>
      <c r="G3845" t="s">
        <v>234</v>
      </c>
      <c r="I3845">
        <v>17.690000000000001</v>
      </c>
      <c r="J3845">
        <v>18.007287999999999</v>
      </c>
      <c r="K3845">
        <v>0.13812199999999999</v>
      </c>
      <c r="L3845">
        <v>0.18</v>
      </c>
      <c r="M3845" t="b">
        <v>1</v>
      </c>
      <c r="N3845">
        <v>1</v>
      </c>
    </row>
    <row r="3846" spans="1:14">
      <c r="A3846" s="28">
        <v>43840.291666666664</v>
      </c>
      <c r="B3846" s="28">
        <v>43840.083333333336</v>
      </c>
      <c r="C3846">
        <v>34964545</v>
      </c>
      <c r="D3846" t="s">
        <v>233</v>
      </c>
      <c r="G3846" t="s">
        <v>234</v>
      </c>
      <c r="I3846">
        <v>18.29</v>
      </c>
      <c r="J3846">
        <v>18.58089</v>
      </c>
      <c r="K3846">
        <v>7.8064999999999996E-2</v>
      </c>
      <c r="L3846">
        <v>0.21532499999999999</v>
      </c>
      <c r="M3846" t="b">
        <v>1</v>
      </c>
      <c r="N3846">
        <v>1</v>
      </c>
    </row>
    <row r="3847" spans="1:14">
      <c r="A3847" s="28">
        <v>43840.333333333336</v>
      </c>
      <c r="B3847" s="28">
        <v>43840.125</v>
      </c>
      <c r="C3847">
        <v>34964545</v>
      </c>
      <c r="D3847" t="s">
        <v>233</v>
      </c>
      <c r="G3847" t="s">
        <v>234</v>
      </c>
      <c r="I3847">
        <v>16.77</v>
      </c>
      <c r="J3847">
        <v>17.003163000000001</v>
      </c>
      <c r="K3847">
        <v>1.0841999999999999E-2</v>
      </c>
      <c r="L3847">
        <v>0.22398699999999999</v>
      </c>
      <c r="M3847" t="b">
        <v>1</v>
      </c>
      <c r="N3847">
        <v>1</v>
      </c>
    </row>
    <row r="3848" spans="1:14">
      <c r="A3848" s="28">
        <v>43840.375</v>
      </c>
      <c r="B3848" s="28">
        <v>43840.166666666664</v>
      </c>
      <c r="C3848">
        <v>34964545</v>
      </c>
      <c r="D3848" t="s">
        <v>233</v>
      </c>
      <c r="G3848" t="s">
        <v>234</v>
      </c>
      <c r="I3848">
        <v>17.29</v>
      </c>
      <c r="J3848">
        <v>17.531030999999999</v>
      </c>
      <c r="K3848">
        <v>7.2240000000000004E-3</v>
      </c>
      <c r="L3848">
        <v>0.23463999999999999</v>
      </c>
      <c r="M3848" t="b">
        <v>1</v>
      </c>
      <c r="N3848">
        <v>1</v>
      </c>
    </row>
    <row r="3849" spans="1:14">
      <c r="A3849" s="28">
        <v>43840.416666666664</v>
      </c>
      <c r="B3849" s="28">
        <v>43840.208333333336</v>
      </c>
      <c r="C3849">
        <v>34964545</v>
      </c>
      <c r="D3849" t="s">
        <v>233</v>
      </c>
      <c r="G3849" t="s">
        <v>234</v>
      </c>
      <c r="I3849">
        <v>18.420000000000002</v>
      </c>
      <c r="J3849">
        <v>18.647978999999999</v>
      </c>
      <c r="K3849">
        <v>9.6000000000000002E-5</v>
      </c>
      <c r="L3849">
        <v>0.230383</v>
      </c>
      <c r="M3849" t="b">
        <v>1</v>
      </c>
      <c r="N3849">
        <v>1</v>
      </c>
    </row>
    <row r="3850" spans="1:14">
      <c r="A3850" s="28">
        <v>43840.458333333336</v>
      </c>
      <c r="B3850" s="28">
        <v>43840.25</v>
      </c>
      <c r="C3850">
        <v>34964545</v>
      </c>
      <c r="D3850" t="s">
        <v>233</v>
      </c>
      <c r="G3850" t="s">
        <v>234</v>
      </c>
      <c r="I3850">
        <v>21.09</v>
      </c>
      <c r="J3850">
        <v>21.117609000000002</v>
      </c>
      <c r="K3850">
        <v>-0.18518599999999999</v>
      </c>
      <c r="L3850">
        <v>0.21779499999999999</v>
      </c>
      <c r="M3850" t="b">
        <v>1</v>
      </c>
      <c r="N3850">
        <v>1</v>
      </c>
    </row>
    <row r="3851" spans="1:14">
      <c r="A3851" s="28">
        <v>43840.5</v>
      </c>
      <c r="B3851" s="28">
        <v>43840.291666666664</v>
      </c>
      <c r="C3851">
        <v>34964545</v>
      </c>
      <c r="D3851" t="s">
        <v>233</v>
      </c>
      <c r="G3851" t="s">
        <v>234</v>
      </c>
      <c r="I3851">
        <v>22.61</v>
      </c>
      <c r="J3851">
        <v>20.793317999999999</v>
      </c>
      <c r="K3851">
        <v>-1.9873190000000001</v>
      </c>
      <c r="L3851">
        <v>0.16730400000000001</v>
      </c>
      <c r="M3851" t="b">
        <v>1</v>
      </c>
      <c r="N3851">
        <v>1</v>
      </c>
    </row>
    <row r="3852" spans="1:14">
      <c r="A3852" s="28">
        <v>43840.541666666664</v>
      </c>
      <c r="B3852" s="28">
        <v>43840.333333333336</v>
      </c>
      <c r="C3852">
        <v>34964545</v>
      </c>
      <c r="D3852" t="s">
        <v>233</v>
      </c>
      <c r="G3852" t="s">
        <v>234</v>
      </c>
      <c r="I3852">
        <v>21.08</v>
      </c>
      <c r="J3852">
        <v>20.966290000000001</v>
      </c>
      <c r="K3852">
        <v>-0.18452399999999999</v>
      </c>
      <c r="L3852">
        <v>7.1648000000000003E-2</v>
      </c>
      <c r="M3852" t="b">
        <v>1</v>
      </c>
      <c r="N3852">
        <v>1</v>
      </c>
    </row>
    <row r="3853" spans="1:14">
      <c r="A3853" s="28">
        <v>43840.583333333336</v>
      </c>
      <c r="B3853" s="28">
        <v>43840.375</v>
      </c>
      <c r="C3853">
        <v>34964545</v>
      </c>
      <c r="D3853" t="s">
        <v>233</v>
      </c>
      <c r="G3853" t="s">
        <v>234</v>
      </c>
      <c r="I3853">
        <v>19.899999999999999</v>
      </c>
      <c r="J3853">
        <v>19.852007</v>
      </c>
      <c r="K3853">
        <v>-4.6875E-2</v>
      </c>
      <c r="L3853">
        <v>1.3810000000000001E-3</v>
      </c>
      <c r="M3853" t="b">
        <v>1</v>
      </c>
      <c r="N3853">
        <v>1</v>
      </c>
    </row>
    <row r="3854" spans="1:14">
      <c r="A3854" s="28">
        <v>43840.625</v>
      </c>
      <c r="B3854" s="28">
        <v>43840.416666666664</v>
      </c>
      <c r="C3854">
        <v>34964545</v>
      </c>
      <c r="D3854" t="s">
        <v>233</v>
      </c>
      <c r="G3854" t="s">
        <v>234</v>
      </c>
      <c r="I3854">
        <v>19.22</v>
      </c>
      <c r="J3854">
        <v>19.195640999999998</v>
      </c>
      <c r="K3854">
        <v>3.1817999999999999E-2</v>
      </c>
      <c r="L3854">
        <v>-5.2011000000000002E-2</v>
      </c>
      <c r="M3854" t="b">
        <v>1</v>
      </c>
      <c r="N3854">
        <v>1</v>
      </c>
    </row>
    <row r="3855" spans="1:14">
      <c r="A3855" s="28">
        <v>43840.666666666664</v>
      </c>
      <c r="B3855" s="28">
        <v>43840.458333333336</v>
      </c>
      <c r="C3855">
        <v>34964545</v>
      </c>
      <c r="D3855" t="s">
        <v>233</v>
      </c>
      <c r="G3855" t="s">
        <v>234</v>
      </c>
      <c r="I3855">
        <v>19.22</v>
      </c>
      <c r="J3855">
        <v>19.188753999999999</v>
      </c>
      <c r="K3855">
        <v>5.8948E-2</v>
      </c>
      <c r="L3855">
        <v>-9.1027999999999998E-2</v>
      </c>
      <c r="M3855" t="b">
        <v>1</v>
      </c>
      <c r="N3855">
        <v>1</v>
      </c>
    </row>
    <row r="3856" spans="1:14">
      <c r="A3856" s="28">
        <v>43840.708333333336</v>
      </c>
      <c r="B3856" s="28">
        <v>43840.5</v>
      </c>
      <c r="C3856">
        <v>34964545</v>
      </c>
      <c r="D3856" t="s">
        <v>233</v>
      </c>
      <c r="G3856" t="s">
        <v>234</v>
      </c>
      <c r="I3856">
        <v>18.95</v>
      </c>
      <c r="J3856">
        <v>18.838636999999999</v>
      </c>
      <c r="K3856">
        <v>-2.3E-5</v>
      </c>
      <c r="L3856">
        <v>-0.10884000000000001</v>
      </c>
      <c r="M3856" t="b">
        <v>1</v>
      </c>
      <c r="N3856">
        <v>1</v>
      </c>
    </row>
    <row r="3857" spans="1:14">
      <c r="A3857" s="28">
        <v>43840.75</v>
      </c>
      <c r="B3857" s="28">
        <v>43840.541666666664</v>
      </c>
      <c r="C3857">
        <v>34964545</v>
      </c>
      <c r="D3857" t="s">
        <v>233</v>
      </c>
      <c r="G3857" t="s">
        <v>234</v>
      </c>
      <c r="I3857">
        <v>18.48</v>
      </c>
      <c r="J3857">
        <v>18.386385000000001</v>
      </c>
      <c r="K3857">
        <v>-1.1E-5</v>
      </c>
      <c r="L3857">
        <v>-9.3604000000000007E-2</v>
      </c>
      <c r="M3857" t="b">
        <v>1</v>
      </c>
      <c r="N3857">
        <v>1</v>
      </c>
    </row>
    <row r="3858" spans="1:14">
      <c r="A3858" s="28">
        <v>43840.791666666664</v>
      </c>
      <c r="B3858" s="28">
        <v>43840.583333333336</v>
      </c>
      <c r="C3858">
        <v>34964545</v>
      </c>
      <c r="D3858" t="s">
        <v>233</v>
      </c>
      <c r="G3858" t="s">
        <v>234</v>
      </c>
      <c r="I3858">
        <v>18.72</v>
      </c>
      <c r="J3858">
        <v>18.626583</v>
      </c>
      <c r="K3858">
        <v>-9.0000000000000002E-6</v>
      </c>
      <c r="L3858">
        <v>-9.6741999999999995E-2</v>
      </c>
      <c r="M3858" t="b">
        <v>1</v>
      </c>
      <c r="N3858">
        <v>1</v>
      </c>
    </row>
    <row r="3859" spans="1:14">
      <c r="A3859" s="28">
        <v>43840.833333333336</v>
      </c>
      <c r="B3859" s="28">
        <v>43840.625</v>
      </c>
      <c r="C3859">
        <v>34964545</v>
      </c>
      <c r="D3859" t="s">
        <v>233</v>
      </c>
      <c r="G3859" t="s">
        <v>234</v>
      </c>
      <c r="I3859">
        <v>18.29</v>
      </c>
      <c r="J3859">
        <v>18.206106999999999</v>
      </c>
      <c r="K3859">
        <v>-2.5000000000000001E-5</v>
      </c>
      <c r="L3859">
        <v>-8.0534999999999995E-2</v>
      </c>
      <c r="M3859" t="b">
        <v>1</v>
      </c>
      <c r="N3859">
        <v>1</v>
      </c>
    </row>
    <row r="3860" spans="1:14">
      <c r="A3860" s="28">
        <v>43840.875</v>
      </c>
      <c r="B3860" s="28">
        <v>43840.666666666664</v>
      </c>
      <c r="C3860">
        <v>34964545</v>
      </c>
      <c r="D3860" t="s">
        <v>233</v>
      </c>
      <c r="G3860" t="s">
        <v>234</v>
      </c>
      <c r="I3860">
        <v>19.190000000000001</v>
      </c>
      <c r="J3860">
        <v>19.149377999999999</v>
      </c>
      <c r="K3860">
        <v>-5.0699999999999996E-4</v>
      </c>
      <c r="L3860">
        <v>-4.4282000000000002E-2</v>
      </c>
      <c r="M3860" t="b">
        <v>1</v>
      </c>
      <c r="N3860">
        <v>1</v>
      </c>
    </row>
    <row r="3861" spans="1:14">
      <c r="A3861" s="28">
        <v>43840.916666666664</v>
      </c>
      <c r="B3861" s="28">
        <v>43840.708333333336</v>
      </c>
      <c r="C3861">
        <v>34964545</v>
      </c>
      <c r="D3861" t="s">
        <v>233</v>
      </c>
      <c r="G3861" t="s">
        <v>234</v>
      </c>
      <c r="I3861">
        <v>20.190000000000001</v>
      </c>
      <c r="J3861">
        <v>20.200633</v>
      </c>
      <c r="K3861">
        <v>7.1320000000000003E-3</v>
      </c>
      <c r="L3861">
        <v>1.0009999999999999E-3</v>
      </c>
      <c r="M3861" t="b">
        <v>1</v>
      </c>
      <c r="N3861">
        <v>1</v>
      </c>
    </row>
    <row r="3862" spans="1:14">
      <c r="A3862" s="28">
        <v>43840.958333333336</v>
      </c>
      <c r="B3862" s="28">
        <v>43840.75</v>
      </c>
      <c r="C3862">
        <v>34964545</v>
      </c>
      <c r="D3862" t="s">
        <v>233</v>
      </c>
      <c r="G3862" t="s">
        <v>234</v>
      </c>
      <c r="I3862">
        <v>19.8</v>
      </c>
      <c r="J3862">
        <v>19.816344999999998</v>
      </c>
      <c r="K3862">
        <v>-9.4799999999999995E-4</v>
      </c>
      <c r="L3862">
        <v>1.7292999999999999E-2</v>
      </c>
      <c r="M3862" t="b">
        <v>1</v>
      </c>
      <c r="N3862">
        <v>1</v>
      </c>
    </row>
    <row r="3863" spans="1:14">
      <c r="A3863" s="28">
        <v>43841</v>
      </c>
      <c r="B3863" s="28">
        <v>43840.791666666664</v>
      </c>
      <c r="C3863">
        <v>34964545</v>
      </c>
      <c r="D3863" t="s">
        <v>233</v>
      </c>
      <c r="G3863" t="s">
        <v>234</v>
      </c>
      <c r="I3863">
        <v>18.57</v>
      </c>
      <c r="J3863">
        <v>18.610641999999999</v>
      </c>
      <c r="K3863">
        <v>-5.8399999999999999E-4</v>
      </c>
      <c r="L3863">
        <v>3.7060000000000003E-2</v>
      </c>
      <c r="M3863" t="b">
        <v>1</v>
      </c>
      <c r="N3863">
        <v>1</v>
      </c>
    </row>
    <row r="3864" spans="1:14">
      <c r="A3864" s="28">
        <v>43841.041666666664</v>
      </c>
      <c r="B3864" s="28">
        <v>43840.833333333336</v>
      </c>
      <c r="C3864">
        <v>34964545</v>
      </c>
      <c r="D3864" t="s">
        <v>233</v>
      </c>
      <c r="G3864" t="s">
        <v>234</v>
      </c>
      <c r="I3864">
        <v>16.21</v>
      </c>
      <c r="J3864">
        <v>16.242190999999998</v>
      </c>
      <c r="K3864">
        <v>-1.7E-5</v>
      </c>
      <c r="L3864">
        <v>3.6374999999999998E-2</v>
      </c>
      <c r="M3864" t="b">
        <v>1</v>
      </c>
      <c r="N3864">
        <v>1</v>
      </c>
    </row>
    <row r="3865" spans="1:14">
      <c r="A3865" s="28">
        <v>43841.083333333336</v>
      </c>
      <c r="B3865" s="28">
        <v>43840.875</v>
      </c>
      <c r="C3865">
        <v>34964545</v>
      </c>
      <c r="D3865" t="s">
        <v>233</v>
      </c>
      <c r="G3865" t="s">
        <v>234</v>
      </c>
      <c r="I3865">
        <v>14.32</v>
      </c>
      <c r="J3865">
        <v>14.353408</v>
      </c>
      <c r="K3865">
        <v>0</v>
      </c>
      <c r="L3865">
        <v>3.2575E-2</v>
      </c>
      <c r="M3865" t="b">
        <v>1</v>
      </c>
      <c r="N3865">
        <v>1</v>
      </c>
    </row>
    <row r="3866" spans="1:14">
      <c r="A3866" s="28">
        <v>43841.125</v>
      </c>
      <c r="B3866" s="28">
        <v>43840.916666666664</v>
      </c>
      <c r="C3866">
        <v>34964545</v>
      </c>
      <c r="D3866" t="s">
        <v>233</v>
      </c>
      <c r="G3866" t="s">
        <v>234</v>
      </c>
      <c r="I3866">
        <v>15.16</v>
      </c>
      <c r="J3866">
        <v>15.248827</v>
      </c>
      <c r="K3866">
        <v>8.3299999999999997E-4</v>
      </c>
      <c r="L3866">
        <v>8.4659999999999999E-2</v>
      </c>
      <c r="M3866" t="b">
        <v>1</v>
      </c>
      <c r="N3866">
        <v>1</v>
      </c>
    </row>
    <row r="3867" spans="1:14">
      <c r="A3867" s="28">
        <v>43841.166666666664</v>
      </c>
      <c r="B3867" s="28">
        <v>43840.958333333336</v>
      </c>
      <c r="C3867">
        <v>34964545</v>
      </c>
      <c r="D3867" t="s">
        <v>233</v>
      </c>
      <c r="G3867" t="s">
        <v>234</v>
      </c>
      <c r="I3867">
        <v>14.14</v>
      </c>
      <c r="J3867">
        <v>14.206488</v>
      </c>
      <c r="K3867">
        <v>0</v>
      </c>
      <c r="L3867">
        <v>6.9820999999999994E-2</v>
      </c>
      <c r="M3867" t="b">
        <v>1</v>
      </c>
      <c r="N3867">
        <v>1</v>
      </c>
    </row>
    <row r="3868" spans="1:14">
      <c r="A3868" s="28">
        <v>43841.208333333336</v>
      </c>
      <c r="B3868" s="28">
        <v>43841</v>
      </c>
      <c r="C3868">
        <v>34964545</v>
      </c>
      <c r="D3868" t="s">
        <v>233</v>
      </c>
      <c r="G3868" t="s">
        <v>234</v>
      </c>
      <c r="I3868">
        <v>16.75</v>
      </c>
      <c r="J3868">
        <v>16.942360000000001</v>
      </c>
      <c r="K3868">
        <v>3.9503999999999997E-2</v>
      </c>
      <c r="L3868">
        <v>0.155357</v>
      </c>
      <c r="M3868" t="b">
        <v>1</v>
      </c>
      <c r="N3868">
        <v>1</v>
      </c>
    </row>
    <row r="3869" spans="1:14">
      <c r="A3869" s="28">
        <v>43841.25</v>
      </c>
      <c r="B3869" s="28">
        <v>43841.041666666664</v>
      </c>
      <c r="C3869">
        <v>34964545</v>
      </c>
      <c r="D3869" t="s">
        <v>233</v>
      </c>
      <c r="G3869" t="s">
        <v>234</v>
      </c>
      <c r="I3869">
        <v>15.41</v>
      </c>
      <c r="J3869">
        <v>15.555861999999999</v>
      </c>
      <c r="K3869">
        <v>1.8324E-2</v>
      </c>
      <c r="L3869">
        <v>0.124205</v>
      </c>
      <c r="M3869" t="b">
        <v>1</v>
      </c>
      <c r="N3869">
        <v>1</v>
      </c>
    </row>
    <row r="3870" spans="1:14">
      <c r="A3870" s="28">
        <v>43841.291666666664</v>
      </c>
      <c r="B3870" s="28">
        <v>43841.083333333336</v>
      </c>
      <c r="C3870">
        <v>34964545</v>
      </c>
      <c r="D3870" t="s">
        <v>233</v>
      </c>
      <c r="G3870" t="s">
        <v>234</v>
      </c>
      <c r="I3870">
        <v>14.05</v>
      </c>
      <c r="J3870">
        <v>14.142904</v>
      </c>
      <c r="K3870">
        <v>0</v>
      </c>
      <c r="L3870">
        <v>9.2904E-2</v>
      </c>
      <c r="M3870" t="b">
        <v>1</v>
      </c>
      <c r="N3870">
        <v>1</v>
      </c>
    </row>
    <row r="3871" spans="1:14">
      <c r="A3871" s="28">
        <v>43841.333333333336</v>
      </c>
      <c r="B3871" s="28">
        <v>43841.125</v>
      </c>
      <c r="C3871">
        <v>34964545</v>
      </c>
      <c r="D3871" t="s">
        <v>233</v>
      </c>
      <c r="G3871" t="s">
        <v>234</v>
      </c>
      <c r="I3871">
        <v>13.95</v>
      </c>
      <c r="J3871">
        <v>14.05017</v>
      </c>
      <c r="K3871">
        <v>0</v>
      </c>
      <c r="L3871">
        <v>0.101837</v>
      </c>
      <c r="M3871" t="b">
        <v>1</v>
      </c>
      <c r="N3871">
        <v>1</v>
      </c>
    </row>
    <row r="3872" spans="1:14">
      <c r="A3872" s="28">
        <v>43841.375</v>
      </c>
      <c r="B3872" s="28">
        <v>43841.166666666664</v>
      </c>
      <c r="C3872">
        <v>34964545</v>
      </c>
      <c r="D3872" t="s">
        <v>233</v>
      </c>
      <c r="G3872" t="s">
        <v>234</v>
      </c>
      <c r="I3872">
        <v>14.13</v>
      </c>
      <c r="J3872">
        <v>14.253456</v>
      </c>
      <c r="K3872">
        <v>0</v>
      </c>
      <c r="L3872">
        <v>0.12678900000000001</v>
      </c>
      <c r="M3872" t="b">
        <v>1</v>
      </c>
      <c r="N3872">
        <v>1</v>
      </c>
    </row>
    <row r="3873" spans="1:14">
      <c r="A3873" s="28">
        <v>43841.416666666664</v>
      </c>
      <c r="B3873" s="28">
        <v>43841.208333333336</v>
      </c>
      <c r="C3873">
        <v>34964545</v>
      </c>
      <c r="D3873" t="s">
        <v>233</v>
      </c>
      <c r="G3873" t="s">
        <v>234</v>
      </c>
      <c r="I3873">
        <v>14.14</v>
      </c>
      <c r="J3873">
        <v>14.293087999999999</v>
      </c>
      <c r="K3873">
        <v>3.8449999999999999E-3</v>
      </c>
      <c r="L3873">
        <v>0.15090999999999999</v>
      </c>
      <c r="M3873" t="b">
        <v>1</v>
      </c>
      <c r="N3873">
        <v>1</v>
      </c>
    </row>
    <row r="3874" spans="1:14">
      <c r="A3874" s="28">
        <v>43841.458333333336</v>
      </c>
      <c r="B3874" s="28">
        <v>43841.25</v>
      </c>
      <c r="C3874">
        <v>34964545</v>
      </c>
      <c r="D3874" t="s">
        <v>233</v>
      </c>
      <c r="G3874" t="s">
        <v>234</v>
      </c>
      <c r="I3874">
        <v>16.79</v>
      </c>
      <c r="J3874">
        <v>16.970375000000001</v>
      </c>
      <c r="K3874">
        <v>3.5070999999999998E-2</v>
      </c>
      <c r="L3874">
        <v>0.15030399999999999</v>
      </c>
      <c r="M3874" t="b">
        <v>1</v>
      </c>
      <c r="N3874">
        <v>1</v>
      </c>
    </row>
    <row r="3875" spans="1:14">
      <c r="A3875" s="28">
        <v>43841.5</v>
      </c>
      <c r="B3875" s="28">
        <v>43841.291666666664</v>
      </c>
      <c r="C3875">
        <v>34964545</v>
      </c>
      <c r="D3875" t="s">
        <v>233</v>
      </c>
      <c r="G3875" t="s">
        <v>234</v>
      </c>
      <c r="I3875">
        <v>17.43</v>
      </c>
      <c r="J3875">
        <v>17.487876</v>
      </c>
      <c r="K3875">
        <v>1.3310000000000001E-2</v>
      </c>
      <c r="L3875">
        <v>4.8732999999999999E-2</v>
      </c>
      <c r="M3875" t="b">
        <v>1</v>
      </c>
      <c r="N3875">
        <v>1</v>
      </c>
    </row>
    <row r="3876" spans="1:14">
      <c r="A3876" s="28">
        <v>43841.541666666664</v>
      </c>
      <c r="B3876" s="28">
        <v>43841.333333333336</v>
      </c>
      <c r="C3876">
        <v>34964545</v>
      </c>
      <c r="D3876" t="s">
        <v>233</v>
      </c>
      <c r="G3876" t="s">
        <v>234</v>
      </c>
      <c r="I3876">
        <v>16.100000000000001</v>
      </c>
      <c r="J3876">
        <v>16.064119000000002</v>
      </c>
      <c r="K3876">
        <v>9.1610000000000007E-3</v>
      </c>
      <c r="L3876">
        <v>-4.1709000000000003E-2</v>
      </c>
      <c r="M3876" t="b">
        <v>1</v>
      </c>
      <c r="N3876">
        <v>1</v>
      </c>
    </row>
    <row r="3877" spans="1:14">
      <c r="A3877" s="28">
        <v>43841.583333333336</v>
      </c>
      <c r="B3877" s="28">
        <v>43841.375</v>
      </c>
      <c r="C3877">
        <v>34964545</v>
      </c>
      <c r="D3877" t="s">
        <v>233</v>
      </c>
      <c r="G3877" t="s">
        <v>234</v>
      </c>
      <c r="I3877">
        <v>17.579999999999998</v>
      </c>
      <c r="J3877">
        <v>17.505773000000001</v>
      </c>
      <c r="K3877">
        <v>8.3239999999999998E-3</v>
      </c>
      <c r="L3877">
        <v>-8.1716999999999998E-2</v>
      </c>
      <c r="M3877" t="b">
        <v>1</v>
      </c>
      <c r="N3877">
        <v>1</v>
      </c>
    </row>
    <row r="3878" spans="1:14">
      <c r="A3878" s="28">
        <v>43841.625</v>
      </c>
      <c r="B3878" s="28">
        <v>43841.416666666664</v>
      </c>
      <c r="C3878">
        <v>34964545</v>
      </c>
      <c r="D3878" t="s">
        <v>233</v>
      </c>
      <c r="G3878" t="s">
        <v>234</v>
      </c>
      <c r="I3878">
        <v>18.77</v>
      </c>
      <c r="J3878">
        <v>18.693673</v>
      </c>
      <c r="K3878">
        <v>1.3525000000000001E-2</v>
      </c>
      <c r="L3878">
        <v>-8.5684999999999997E-2</v>
      </c>
      <c r="M3878" t="b">
        <v>1</v>
      </c>
      <c r="N3878">
        <v>1</v>
      </c>
    </row>
    <row r="3879" spans="1:14">
      <c r="A3879" s="28">
        <v>43841.666666666664</v>
      </c>
      <c r="B3879" s="28">
        <v>43841.458333333336</v>
      </c>
      <c r="C3879">
        <v>34964545</v>
      </c>
      <c r="D3879" t="s">
        <v>233</v>
      </c>
      <c r="G3879" t="s">
        <v>234</v>
      </c>
      <c r="I3879">
        <v>18.05</v>
      </c>
      <c r="J3879">
        <v>17.818228000000001</v>
      </c>
      <c r="K3879">
        <v>-0.101215</v>
      </c>
      <c r="L3879">
        <v>-0.13305700000000001</v>
      </c>
      <c r="M3879" t="b">
        <v>1</v>
      </c>
      <c r="N3879">
        <v>1</v>
      </c>
    </row>
    <row r="3880" spans="1:14">
      <c r="A3880" s="28">
        <v>43841.708333333336</v>
      </c>
      <c r="B3880" s="28">
        <v>43841.5</v>
      </c>
      <c r="C3880">
        <v>34964545</v>
      </c>
      <c r="D3880" t="s">
        <v>233</v>
      </c>
      <c r="G3880" t="s">
        <v>234</v>
      </c>
      <c r="I3880">
        <v>17.02</v>
      </c>
      <c r="J3880">
        <v>15.848309</v>
      </c>
      <c r="K3880">
        <v>-1.06721</v>
      </c>
      <c r="L3880">
        <v>-0.105314</v>
      </c>
      <c r="M3880" t="b">
        <v>1</v>
      </c>
      <c r="N3880">
        <v>1</v>
      </c>
    </row>
    <row r="3881" spans="1:14">
      <c r="A3881" s="28">
        <v>43841.75</v>
      </c>
      <c r="B3881" s="28">
        <v>43841.541666666664</v>
      </c>
      <c r="C3881">
        <v>34964545</v>
      </c>
      <c r="D3881" t="s">
        <v>233</v>
      </c>
      <c r="G3881" t="s">
        <v>234</v>
      </c>
      <c r="I3881">
        <v>15.8</v>
      </c>
      <c r="J3881">
        <v>15.738564</v>
      </c>
      <c r="K3881">
        <v>2.0049999999999998E-3</v>
      </c>
      <c r="L3881">
        <v>-6.0941000000000002E-2</v>
      </c>
      <c r="M3881" t="b">
        <v>1</v>
      </c>
      <c r="N3881">
        <v>1</v>
      </c>
    </row>
    <row r="3882" spans="1:14">
      <c r="A3882" s="28">
        <v>43841.791666666664</v>
      </c>
      <c r="B3882" s="28">
        <v>43841.583333333336</v>
      </c>
      <c r="C3882">
        <v>34964545</v>
      </c>
      <c r="D3882" t="s">
        <v>233</v>
      </c>
      <c r="G3882" t="s">
        <v>234</v>
      </c>
      <c r="I3882">
        <v>14.13</v>
      </c>
      <c r="J3882">
        <v>14.085671</v>
      </c>
      <c r="K3882">
        <v>0</v>
      </c>
      <c r="L3882">
        <v>-4.6829000000000003E-2</v>
      </c>
      <c r="M3882" t="b">
        <v>1</v>
      </c>
      <c r="N3882">
        <v>1</v>
      </c>
    </row>
    <row r="3883" spans="1:14">
      <c r="A3883" s="28">
        <v>43841.833333333336</v>
      </c>
      <c r="B3883" s="28">
        <v>43841.625</v>
      </c>
      <c r="C3883">
        <v>34964545</v>
      </c>
      <c r="D3883" t="s">
        <v>233</v>
      </c>
      <c r="G3883" t="s">
        <v>234</v>
      </c>
      <c r="I3883">
        <v>13.75</v>
      </c>
      <c r="J3883">
        <v>13.724447</v>
      </c>
      <c r="K3883">
        <v>0</v>
      </c>
      <c r="L3883">
        <v>-2.2218999999999999E-2</v>
      </c>
      <c r="M3883" t="b">
        <v>1</v>
      </c>
      <c r="N3883">
        <v>1</v>
      </c>
    </row>
    <row r="3884" spans="1:14">
      <c r="A3884" s="28">
        <v>43841.875</v>
      </c>
      <c r="B3884" s="28">
        <v>43841.666666666664</v>
      </c>
      <c r="C3884">
        <v>34964545</v>
      </c>
      <c r="D3884" t="s">
        <v>233</v>
      </c>
      <c r="G3884" t="s">
        <v>234</v>
      </c>
      <c r="I3884">
        <v>17.66</v>
      </c>
      <c r="J3884">
        <v>17.641221000000002</v>
      </c>
      <c r="K3884">
        <v>3.4998000000000001E-2</v>
      </c>
      <c r="L3884">
        <v>-5.2110999999999998E-2</v>
      </c>
      <c r="M3884" t="b">
        <v>1</v>
      </c>
      <c r="N3884">
        <v>1</v>
      </c>
    </row>
    <row r="3885" spans="1:14">
      <c r="A3885" s="28">
        <v>43841.916666666664</v>
      </c>
      <c r="B3885" s="28">
        <v>43841.708333333336</v>
      </c>
      <c r="C3885">
        <v>34964545</v>
      </c>
      <c r="D3885" t="s">
        <v>233</v>
      </c>
      <c r="G3885" t="s">
        <v>234</v>
      </c>
      <c r="I3885">
        <v>19.16</v>
      </c>
      <c r="J3885">
        <v>18.999942000000001</v>
      </c>
      <c r="K3885">
        <v>-5.4877000000000002E-2</v>
      </c>
      <c r="L3885">
        <v>-0.109348</v>
      </c>
      <c r="M3885" t="b">
        <v>1</v>
      </c>
      <c r="N3885">
        <v>1</v>
      </c>
    </row>
    <row r="3886" spans="1:14">
      <c r="A3886" s="28">
        <v>43841.958333333336</v>
      </c>
      <c r="B3886" s="28">
        <v>43841.75</v>
      </c>
      <c r="C3886">
        <v>34964545</v>
      </c>
      <c r="D3886" t="s">
        <v>233</v>
      </c>
      <c r="G3886" t="s">
        <v>234</v>
      </c>
      <c r="I3886">
        <v>16.43</v>
      </c>
      <c r="J3886">
        <v>16.299434999999999</v>
      </c>
      <c r="K3886">
        <v>-5.7384999999999999E-2</v>
      </c>
      <c r="L3886">
        <v>-7.3179999999999995E-2</v>
      </c>
      <c r="M3886" t="b">
        <v>1</v>
      </c>
      <c r="N3886">
        <v>1</v>
      </c>
    </row>
    <row r="3887" spans="1:14">
      <c r="A3887" s="28">
        <v>43842</v>
      </c>
      <c r="B3887" s="28">
        <v>43841.791666666664</v>
      </c>
      <c r="C3887">
        <v>34964545</v>
      </c>
      <c r="D3887" t="s">
        <v>233</v>
      </c>
      <c r="G3887" t="s">
        <v>234</v>
      </c>
      <c r="I3887">
        <v>13.68</v>
      </c>
      <c r="J3887">
        <v>13.669509</v>
      </c>
      <c r="K3887">
        <v>0</v>
      </c>
      <c r="L3887">
        <v>-1.4657E-2</v>
      </c>
      <c r="M3887" t="b">
        <v>1</v>
      </c>
      <c r="N3887">
        <v>1</v>
      </c>
    </row>
    <row r="3888" spans="1:14">
      <c r="A3888" s="28">
        <v>43842.041666666664</v>
      </c>
      <c r="B3888" s="28">
        <v>43841.833333333336</v>
      </c>
      <c r="C3888">
        <v>34964545</v>
      </c>
      <c r="D3888" t="s">
        <v>233</v>
      </c>
      <c r="G3888" t="s">
        <v>234</v>
      </c>
      <c r="I3888">
        <v>13.94</v>
      </c>
      <c r="J3888">
        <v>13.941598000000001</v>
      </c>
      <c r="K3888">
        <v>-1.5103999999999999E-2</v>
      </c>
      <c r="L3888">
        <v>1.8367999999999999E-2</v>
      </c>
      <c r="M3888" t="b">
        <v>1</v>
      </c>
      <c r="N3888">
        <v>1</v>
      </c>
    </row>
    <row r="3889" spans="1:14">
      <c r="A3889" s="28">
        <v>43842.083333333336</v>
      </c>
      <c r="B3889" s="28">
        <v>43841.875</v>
      </c>
      <c r="C3889">
        <v>34964545</v>
      </c>
      <c r="D3889" t="s">
        <v>233</v>
      </c>
      <c r="G3889" t="s">
        <v>234</v>
      </c>
      <c r="I3889">
        <v>14.06</v>
      </c>
      <c r="J3889">
        <v>14.071965000000001</v>
      </c>
      <c r="K3889">
        <v>-2.4034E-2</v>
      </c>
      <c r="L3889">
        <v>3.8498999999999999E-2</v>
      </c>
      <c r="M3889" t="b">
        <v>1</v>
      </c>
      <c r="N3889">
        <v>1</v>
      </c>
    </row>
    <row r="3890" spans="1:14">
      <c r="A3890" s="28">
        <v>43842.125</v>
      </c>
      <c r="B3890" s="28">
        <v>43841.916666666664</v>
      </c>
      <c r="C3890">
        <v>34964545</v>
      </c>
      <c r="D3890" t="s">
        <v>233</v>
      </c>
      <c r="G3890" t="s">
        <v>234</v>
      </c>
      <c r="I3890">
        <v>12.83</v>
      </c>
      <c r="J3890">
        <v>12.887627</v>
      </c>
      <c r="K3890">
        <v>-8.4220000000000007E-3</v>
      </c>
      <c r="L3890">
        <v>6.5214999999999995E-2</v>
      </c>
      <c r="M3890" t="b">
        <v>1</v>
      </c>
      <c r="N3890">
        <v>1</v>
      </c>
    </row>
    <row r="3891" spans="1:14">
      <c r="A3891" s="28">
        <v>43842.166666666664</v>
      </c>
      <c r="B3891" s="28">
        <v>43841.958333333336</v>
      </c>
      <c r="C3891">
        <v>34964545</v>
      </c>
      <c r="D3891" t="s">
        <v>233</v>
      </c>
      <c r="G3891" t="s">
        <v>234</v>
      </c>
      <c r="I3891">
        <v>11.68</v>
      </c>
      <c r="J3891">
        <v>11.747372</v>
      </c>
      <c r="K3891">
        <v>0</v>
      </c>
      <c r="L3891">
        <v>6.7372000000000001E-2</v>
      </c>
      <c r="M3891" t="b">
        <v>1</v>
      </c>
      <c r="N3891">
        <v>1</v>
      </c>
    </row>
    <row r="3892" spans="1:14">
      <c r="A3892" s="28">
        <v>43842.208333333336</v>
      </c>
      <c r="B3892" s="28">
        <v>43842</v>
      </c>
      <c r="C3892">
        <v>34964545</v>
      </c>
      <c r="D3892" t="s">
        <v>233</v>
      </c>
      <c r="G3892" t="s">
        <v>234</v>
      </c>
      <c r="I3892">
        <v>12.96</v>
      </c>
      <c r="J3892">
        <v>12.977433</v>
      </c>
      <c r="K3892">
        <v>-3.9620000000000002E-3</v>
      </c>
      <c r="L3892">
        <v>1.9727999999999999E-2</v>
      </c>
      <c r="M3892" t="b">
        <v>1</v>
      </c>
      <c r="N3892">
        <v>1</v>
      </c>
    </row>
    <row r="3893" spans="1:14">
      <c r="A3893" s="28">
        <v>43842.25</v>
      </c>
      <c r="B3893" s="28">
        <v>43842.041666666664</v>
      </c>
      <c r="C3893">
        <v>34964545</v>
      </c>
      <c r="D3893" t="s">
        <v>233</v>
      </c>
      <c r="G3893" t="s">
        <v>234</v>
      </c>
      <c r="I3893">
        <v>11.48</v>
      </c>
      <c r="J3893">
        <v>11.476229</v>
      </c>
      <c r="K3893">
        <v>0</v>
      </c>
      <c r="L3893">
        <v>-4.6049999999999997E-3</v>
      </c>
      <c r="M3893" t="b">
        <v>1</v>
      </c>
      <c r="N3893">
        <v>1</v>
      </c>
    </row>
    <row r="3894" spans="1:14">
      <c r="A3894" s="28">
        <v>43842.291666666664</v>
      </c>
      <c r="B3894" s="28">
        <v>43842.083333333336</v>
      </c>
      <c r="C3894">
        <v>34964545</v>
      </c>
      <c r="D3894" t="s">
        <v>233</v>
      </c>
      <c r="G3894" t="s">
        <v>234</v>
      </c>
      <c r="I3894">
        <v>11.2</v>
      </c>
      <c r="J3894">
        <v>11.190353999999999</v>
      </c>
      <c r="K3894">
        <v>-2.4403000000000001E-2</v>
      </c>
      <c r="L3894">
        <v>1.8090999999999999E-2</v>
      </c>
      <c r="M3894" t="b">
        <v>1</v>
      </c>
      <c r="N3894">
        <v>1</v>
      </c>
    </row>
    <row r="3895" spans="1:14">
      <c r="A3895" s="28">
        <v>43842.333333333336</v>
      </c>
      <c r="B3895" s="28">
        <v>43842.125</v>
      </c>
      <c r="C3895">
        <v>34964545</v>
      </c>
      <c r="D3895" t="s">
        <v>233</v>
      </c>
      <c r="G3895" t="s">
        <v>234</v>
      </c>
      <c r="I3895">
        <v>11.03</v>
      </c>
      <c r="J3895">
        <v>10.813457</v>
      </c>
      <c r="K3895">
        <v>-0.21903</v>
      </c>
      <c r="L3895">
        <v>8.1999999999999998E-4</v>
      </c>
      <c r="M3895" t="b">
        <v>1</v>
      </c>
      <c r="N3895">
        <v>1</v>
      </c>
    </row>
    <row r="3896" spans="1:14">
      <c r="A3896" s="28">
        <v>43842.375</v>
      </c>
      <c r="B3896" s="28">
        <v>43842.166666666664</v>
      </c>
      <c r="C3896">
        <v>34964545</v>
      </c>
      <c r="D3896" t="s">
        <v>233</v>
      </c>
      <c r="G3896" t="s">
        <v>234</v>
      </c>
      <c r="I3896">
        <v>11</v>
      </c>
      <c r="J3896">
        <v>10.75831</v>
      </c>
      <c r="K3896">
        <v>-0.20679500000000001</v>
      </c>
      <c r="L3896">
        <v>-2.9895000000000001E-2</v>
      </c>
      <c r="M3896" t="b">
        <v>1</v>
      </c>
      <c r="N3896">
        <v>1</v>
      </c>
    </row>
    <row r="3897" spans="1:14">
      <c r="A3897" s="28">
        <v>43842.416666666664</v>
      </c>
      <c r="B3897" s="28">
        <v>43842.208333333336</v>
      </c>
      <c r="C3897">
        <v>34964545</v>
      </c>
      <c r="D3897" t="s">
        <v>233</v>
      </c>
      <c r="G3897" t="s">
        <v>234</v>
      </c>
      <c r="I3897">
        <v>10.75</v>
      </c>
      <c r="J3897">
        <v>9.4476150000000008</v>
      </c>
      <c r="K3897">
        <v>-1.255147</v>
      </c>
      <c r="L3897">
        <v>-4.5571E-2</v>
      </c>
      <c r="M3897" t="b">
        <v>1</v>
      </c>
      <c r="N3897">
        <v>1</v>
      </c>
    </row>
    <row r="3898" spans="1:14">
      <c r="A3898" s="28">
        <v>43842.458333333336</v>
      </c>
      <c r="B3898" s="28">
        <v>43842.25</v>
      </c>
      <c r="C3898">
        <v>34964545</v>
      </c>
      <c r="D3898" t="s">
        <v>233</v>
      </c>
      <c r="G3898" t="s">
        <v>234</v>
      </c>
      <c r="I3898">
        <v>11.86</v>
      </c>
      <c r="J3898">
        <v>11.464865</v>
      </c>
      <c r="K3898">
        <v>-0.32291999999999998</v>
      </c>
      <c r="L3898">
        <v>-7.6382000000000005E-2</v>
      </c>
      <c r="M3898" t="b">
        <v>1</v>
      </c>
      <c r="N3898">
        <v>1</v>
      </c>
    </row>
    <row r="3899" spans="1:14">
      <c r="A3899" s="28">
        <v>43842.5</v>
      </c>
      <c r="B3899" s="28">
        <v>43842.291666666664</v>
      </c>
      <c r="C3899">
        <v>34964545</v>
      </c>
      <c r="D3899" t="s">
        <v>233</v>
      </c>
      <c r="G3899" t="s">
        <v>234</v>
      </c>
      <c r="I3899">
        <v>13.48</v>
      </c>
      <c r="J3899">
        <v>12.792097999999999</v>
      </c>
      <c r="K3899">
        <v>-0.52532100000000004</v>
      </c>
      <c r="L3899">
        <v>-0.163414</v>
      </c>
      <c r="M3899" t="b">
        <v>1</v>
      </c>
      <c r="N3899">
        <v>1</v>
      </c>
    </row>
    <row r="3900" spans="1:14">
      <c r="A3900" s="28">
        <v>43842.541666666664</v>
      </c>
      <c r="B3900" s="28">
        <v>43842.333333333336</v>
      </c>
      <c r="C3900">
        <v>34964545</v>
      </c>
      <c r="D3900" t="s">
        <v>233</v>
      </c>
      <c r="G3900" t="s">
        <v>234</v>
      </c>
      <c r="I3900">
        <v>15.85</v>
      </c>
      <c r="J3900">
        <v>15.414782000000001</v>
      </c>
      <c r="K3900">
        <v>-0.21906700000000001</v>
      </c>
      <c r="L3900">
        <v>-0.21948400000000001</v>
      </c>
      <c r="M3900" t="b">
        <v>1</v>
      </c>
      <c r="N3900">
        <v>1</v>
      </c>
    </row>
    <row r="3901" spans="1:14">
      <c r="A3901" s="28">
        <v>43842.583333333336</v>
      </c>
      <c r="B3901" s="28">
        <v>43842.375</v>
      </c>
      <c r="C3901">
        <v>34964545</v>
      </c>
      <c r="D3901" t="s">
        <v>233</v>
      </c>
      <c r="G3901" t="s">
        <v>234</v>
      </c>
      <c r="I3901">
        <v>15.89</v>
      </c>
      <c r="J3901">
        <v>15.505611999999999</v>
      </c>
      <c r="K3901">
        <v>-0.182759</v>
      </c>
      <c r="L3901">
        <v>-0.196629</v>
      </c>
      <c r="M3901" t="b">
        <v>1</v>
      </c>
      <c r="N3901">
        <v>1</v>
      </c>
    </row>
    <row r="3902" spans="1:14">
      <c r="A3902" s="28">
        <v>43842.625</v>
      </c>
      <c r="B3902" s="28">
        <v>43842.416666666664</v>
      </c>
      <c r="C3902">
        <v>34964545</v>
      </c>
      <c r="D3902" t="s">
        <v>233</v>
      </c>
      <c r="G3902" t="s">
        <v>234</v>
      </c>
      <c r="I3902">
        <v>20.010000000000002</v>
      </c>
      <c r="J3902">
        <v>19.381032999999999</v>
      </c>
      <c r="K3902">
        <v>-0.38469500000000001</v>
      </c>
      <c r="L3902">
        <v>-0.24593999999999999</v>
      </c>
      <c r="M3902" t="b">
        <v>1</v>
      </c>
      <c r="N3902">
        <v>1</v>
      </c>
    </row>
    <row r="3903" spans="1:14">
      <c r="A3903" s="28">
        <v>43842.666666666664</v>
      </c>
      <c r="B3903" s="28">
        <v>43842.458333333336</v>
      </c>
      <c r="C3903">
        <v>34964545</v>
      </c>
      <c r="D3903" t="s">
        <v>233</v>
      </c>
      <c r="G3903" t="s">
        <v>234</v>
      </c>
      <c r="I3903">
        <v>21.48</v>
      </c>
      <c r="J3903">
        <v>20.642524000000002</v>
      </c>
      <c r="K3903">
        <v>-0.55594699999999997</v>
      </c>
      <c r="L3903">
        <v>-0.28319499999999997</v>
      </c>
      <c r="M3903" t="b">
        <v>1</v>
      </c>
      <c r="N3903">
        <v>1</v>
      </c>
    </row>
    <row r="3904" spans="1:14">
      <c r="A3904" s="28">
        <v>43842.708333333336</v>
      </c>
      <c r="B3904" s="28">
        <v>43842.5</v>
      </c>
      <c r="C3904">
        <v>34964545</v>
      </c>
      <c r="D3904" t="s">
        <v>233</v>
      </c>
      <c r="G3904" t="s">
        <v>234</v>
      </c>
      <c r="I3904">
        <v>20.89</v>
      </c>
      <c r="J3904">
        <v>20.170093999999999</v>
      </c>
      <c r="K3904">
        <v>-0.43021199999999998</v>
      </c>
      <c r="L3904">
        <v>-0.28802800000000001</v>
      </c>
      <c r="M3904" t="b">
        <v>1</v>
      </c>
      <c r="N3904">
        <v>1</v>
      </c>
    </row>
    <row r="3905" spans="1:14">
      <c r="A3905" s="28">
        <v>43842.75</v>
      </c>
      <c r="B3905" s="28">
        <v>43842.541666666664</v>
      </c>
      <c r="C3905">
        <v>34964545</v>
      </c>
      <c r="D3905" t="s">
        <v>233</v>
      </c>
      <c r="G3905" t="s">
        <v>234</v>
      </c>
      <c r="I3905">
        <v>21.46</v>
      </c>
      <c r="J3905">
        <v>20.732013999999999</v>
      </c>
      <c r="K3905">
        <v>-0.41372300000000001</v>
      </c>
      <c r="L3905">
        <v>-0.31342999999999999</v>
      </c>
      <c r="M3905" t="b">
        <v>1</v>
      </c>
      <c r="N3905">
        <v>1</v>
      </c>
    </row>
    <row r="3906" spans="1:14">
      <c r="A3906" s="28">
        <v>43842.791666666664</v>
      </c>
      <c r="B3906" s="28">
        <v>43842.583333333336</v>
      </c>
      <c r="C3906">
        <v>34964545</v>
      </c>
      <c r="D3906" t="s">
        <v>233</v>
      </c>
      <c r="G3906" t="s">
        <v>234</v>
      </c>
      <c r="I3906">
        <v>21.34</v>
      </c>
      <c r="J3906">
        <v>20.649643999999999</v>
      </c>
      <c r="K3906">
        <v>-0.32679900000000001</v>
      </c>
      <c r="L3906">
        <v>-0.36272399999999999</v>
      </c>
      <c r="M3906" t="b">
        <v>1</v>
      </c>
      <c r="N3906">
        <v>1</v>
      </c>
    </row>
    <row r="3907" spans="1:14">
      <c r="A3907" s="28">
        <v>43842.833333333336</v>
      </c>
      <c r="B3907" s="28">
        <v>43842.625</v>
      </c>
      <c r="C3907">
        <v>34964545</v>
      </c>
      <c r="D3907" t="s">
        <v>233</v>
      </c>
      <c r="G3907" t="s">
        <v>234</v>
      </c>
      <c r="I3907">
        <v>20.77</v>
      </c>
      <c r="J3907">
        <v>20.541884</v>
      </c>
      <c r="K3907">
        <v>0.112854</v>
      </c>
      <c r="L3907">
        <v>-0.33930300000000002</v>
      </c>
      <c r="M3907" t="b">
        <v>1</v>
      </c>
      <c r="N3907">
        <v>1</v>
      </c>
    </row>
    <row r="3908" spans="1:14">
      <c r="A3908" s="28">
        <v>43842.875</v>
      </c>
      <c r="B3908" s="28">
        <v>43842.666666666664</v>
      </c>
      <c r="C3908">
        <v>34964545</v>
      </c>
      <c r="D3908" t="s">
        <v>233</v>
      </c>
      <c r="G3908" t="s">
        <v>234</v>
      </c>
      <c r="I3908">
        <v>22.64</v>
      </c>
      <c r="J3908">
        <v>22.372451999999999</v>
      </c>
      <c r="K3908">
        <v>0.145757</v>
      </c>
      <c r="L3908">
        <v>-0.41580499999999998</v>
      </c>
      <c r="M3908" t="b">
        <v>1</v>
      </c>
      <c r="N3908">
        <v>1</v>
      </c>
    </row>
    <row r="3909" spans="1:14">
      <c r="A3909" s="28">
        <v>43842.916666666664</v>
      </c>
      <c r="B3909" s="28">
        <v>43842.708333333336</v>
      </c>
      <c r="C3909">
        <v>34964545</v>
      </c>
      <c r="D3909" t="s">
        <v>233</v>
      </c>
      <c r="G3909" t="s">
        <v>234</v>
      </c>
      <c r="I3909">
        <v>69.78</v>
      </c>
      <c r="J3909">
        <v>69.491291000000004</v>
      </c>
      <c r="K3909">
        <v>0.97341699999999998</v>
      </c>
      <c r="L3909">
        <v>-1.2646250000000001</v>
      </c>
      <c r="M3909" t="b">
        <v>1</v>
      </c>
      <c r="N3909">
        <v>1</v>
      </c>
    </row>
    <row r="3910" spans="1:14">
      <c r="A3910" s="28">
        <v>43842.958333333336</v>
      </c>
      <c r="B3910" s="28">
        <v>43842.75</v>
      </c>
      <c r="C3910">
        <v>34964545</v>
      </c>
      <c r="D3910" t="s">
        <v>233</v>
      </c>
      <c r="G3910" t="s">
        <v>234</v>
      </c>
      <c r="I3910">
        <v>24.97</v>
      </c>
      <c r="J3910">
        <v>24.702860000000001</v>
      </c>
      <c r="K3910">
        <v>0.19032299999999999</v>
      </c>
      <c r="L3910">
        <v>-0.45912999999999998</v>
      </c>
      <c r="M3910" t="b">
        <v>1</v>
      </c>
      <c r="N3910">
        <v>1</v>
      </c>
    </row>
    <row r="3911" spans="1:14">
      <c r="A3911" s="28">
        <v>43843</v>
      </c>
      <c r="B3911" s="28">
        <v>43842.791666666664</v>
      </c>
      <c r="C3911">
        <v>34964545</v>
      </c>
      <c r="D3911" t="s">
        <v>233</v>
      </c>
      <c r="G3911" t="s">
        <v>234</v>
      </c>
      <c r="I3911">
        <v>23.48</v>
      </c>
      <c r="J3911">
        <v>23.247588</v>
      </c>
      <c r="K3911">
        <v>0.16599900000000001</v>
      </c>
      <c r="L3911">
        <v>-0.40257700000000002</v>
      </c>
      <c r="M3911" t="b">
        <v>1</v>
      </c>
      <c r="N3911">
        <v>1</v>
      </c>
    </row>
    <row r="3912" spans="1:14">
      <c r="A3912" s="28">
        <v>43843.041666666664</v>
      </c>
      <c r="B3912" s="28">
        <v>43842.833333333336</v>
      </c>
      <c r="C3912">
        <v>34964545</v>
      </c>
      <c r="D3912" t="s">
        <v>233</v>
      </c>
      <c r="G3912" t="s">
        <v>234</v>
      </c>
      <c r="I3912">
        <v>26.58</v>
      </c>
      <c r="J3912">
        <v>26.395531999999999</v>
      </c>
      <c r="K3912">
        <v>0.22050700000000001</v>
      </c>
      <c r="L3912">
        <v>-0.40914200000000001</v>
      </c>
      <c r="M3912" t="b">
        <v>1</v>
      </c>
      <c r="N3912">
        <v>1</v>
      </c>
    </row>
    <row r="3913" spans="1:14">
      <c r="A3913" s="28">
        <v>43843.083333333336</v>
      </c>
      <c r="B3913" s="28">
        <v>43842.875</v>
      </c>
      <c r="C3913">
        <v>34964545</v>
      </c>
      <c r="D3913" t="s">
        <v>233</v>
      </c>
      <c r="G3913" t="s">
        <v>234</v>
      </c>
      <c r="I3913">
        <v>20.02</v>
      </c>
      <c r="J3913">
        <v>19.780076000000001</v>
      </c>
      <c r="K3913">
        <v>0.10058499999999999</v>
      </c>
      <c r="L3913">
        <v>-0.33967599999999998</v>
      </c>
      <c r="M3913" t="b">
        <v>1</v>
      </c>
      <c r="N3913">
        <v>1</v>
      </c>
    </row>
    <row r="3914" spans="1:14">
      <c r="A3914" s="28">
        <v>43843.125</v>
      </c>
      <c r="B3914" s="28">
        <v>43842.916666666664</v>
      </c>
      <c r="C3914">
        <v>34964545</v>
      </c>
      <c r="D3914" t="s">
        <v>233</v>
      </c>
      <c r="G3914" t="s">
        <v>234</v>
      </c>
      <c r="I3914">
        <v>21.34</v>
      </c>
      <c r="J3914">
        <v>21.122163</v>
      </c>
      <c r="K3914">
        <v>0.12265</v>
      </c>
      <c r="L3914">
        <v>-0.33882000000000001</v>
      </c>
      <c r="M3914" t="b">
        <v>1</v>
      </c>
      <c r="N3914">
        <v>1</v>
      </c>
    </row>
    <row r="3915" spans="1:14">
      <c r="A3915" s="28">
        <v>43843.166666666664</v>
      </c>
      <c r="B3915" s="28">
        <v>43842.958333333336</v>
      </c>
      <c r="C3915">
        <v>34964545</v>
      </c>
      <c r="D3915" t="s">
        <v>233</v>
      </c>
      <c r="G3915" t="s">
        <v>234</v>
      </c>
      <c r="I3915">
        <v>16.07</v>
      </c>
      <c r="J3915">
        <v>15.894596999999999</v>
      </c>
      <c r="K3915">
        <v>3.0388999999999999E-2</v>
      </c>
      <c r="L3915">
        <v>-0.204959</v>
      </c>
      <c r="M3915" t="b">
        <v>1</v>
      </c>
      <c r="N3915">
        <v>1</v>
      </c>
    </row>
    <row r="3916" spans="1:14">
      <c r="A3916" s="28">
        <v>43843.208333333336</v>
      </c>
      <c r="B3916" s="28">
        <v>43843</v>
      </c>
      <c r="C3916">
        <v>34964545</v>
      </c>
      <c r="D3916" t="s">
        <v>233</v>
      </c>
      <c r="G3916" t="s">
        <v>234</v>
      </c>
      <c r="I3916">
        <v>14.33</v>
      </c>
      <c r="J3916">
        <v>14.208791</v>
      </c>
      <c r="K3916">
        <v>7.0100000000000002E-4</v>
      </c>
      <c r="L3916">
        <v>-0.12441000000000001</v>
      </c>
      <c r="M3916" t="b">
        <v>1</v>
      </c>
      <c r="N3916">
        <v>1</v>
      </c>
    </row>
    <row r="3917" spans="1:14">
      <c r="A3917" s="28">
        <v>43843.25</v>
      </c>
      <c r="B3917" s="28">
        <v>43843.041666666664</v>
      </c>
      <c r="C3917">
        <v>34964545</v>
      </c>
      <c r="D3917" t="s">
        <v>233</v>
      </c>
      <c r="G3917" t="s">
        <v>234</v>
      </c>
      <c r="I3917">
        <v>14.68</v>
      </c>
      <c r="J3917">
        <v>14.584365</v>
      </c>
      <c r="K3917">
        <v>5.8380000000000003E-3</v>
      </c>
      <c r="L3917">
        <v>-9.8140000000000005E-2</v>
      </c>
      <c r="M3917" t="b">
        <v>1</v>
      </c>
      <c r="N3917">
        <v>1</v>
      </c>
    </row>
    <row r="3918" spans="1:14">
      <c r="A3918" s="28">
        <v>43843.291666666664</v>
      </c>
      <c r="B3918" s="28">
        <v>43843.083333333336</v>
      </c>
      <c r="C3918">
        <v>34964545</v>
      </c>
      <c r="D3918" t="s">
        <v>233</v>
      </c>
      <c r="G3918" t="s">
        <v>234</v>
      </c>
      <c r="I3918">
        <v>14.64</v>
      </c>
      <c r="J3918">
        <v>14.533184</v>
      </c>
      <c r="K3918">
        <v>2.5790000000000001E-3</v>
      </c>
      <c r="L3918">
        <v>-0.11022899999999999</v>
      </c>
      <c r="M3918" t="b">
        <v>1</v>
      </c>
      <c r="N3918">
        <v>1</v>
      </c>
    </row>
    <row r="3919" spans="1:14">
      <c r="A3919" s="28">
        <v>43843.333333333336</v>
      </c>
      <c r="B3919" s="28">
        <v>43843.125</v>
      </c>
      <c r="C3919">
        <v>34964545</v>
      </c>
      <c r="D3919" t="s">
        <v>233</v>
      </c>
      <c r="G3919" t="s">
        <v>234</v>
      </c>
      <c r="I3919">
        <v>14.92</v>
      </c>
      <c r="J3919">
        <v>14.816603000000001</v>
      </c>
      <c r="K3919">
        <v>7.5199999999999998E-3</v>
      </c>
      <c r="L3919">
        <v>-0.112584</v>
      </c>
      <c r="M3919" t="b">
        <v>1</v>
      </c>
      <c r="N3919">
        <v>1</v>
      </c>
    </row>
    <row r="3920" spans="1:14">
      <c r="A3920" s="28">
        <v>43843.375</v>
      </c>
      <c r="B3920" s="28">
        <v>43843.166666666664</v>
      </c>
      <c r="C3920">
        <v>34964545</v>
      </c>
      <c r="D3920" t="s">
        <v>233</v>
      </c>
      <c r="G3920" t="s">
        <v>234</v>
      </c>
      <c r="I3920">
        <v>14.86</v>
      </c>
      <c r="J3920">
        <v>14.75325</v>
      </c>
      <c r="K3920">
        <v>7.5069999999999998E-3</v>
      </c>
      <c r="L3920">
        <v>-0.11092299999999999</v>
      </c>
      <c r="M3920" t="b">
        <v>1</v>
      </c>
      <c r="N3920">
        <v>1</v>
      </c>
    </row>
    <row r="3921" spans="1:14">
      <c r="A3921" s="28">
        <v>43843.416666666664</v>
      </c>
      <c r="B3921" s="28">
        <v>43843.208333333336</v>
      </c>
      <c r="C3921">
        <v>34964545</v>
      </c>
      <c r="D3921" t="s">
        <v>233</v>
      </c>
      <c r="G3921" t="s">
        <v>234</v>
      </c>
      <c r="I3921">
        <v>21.63</v>
      </c>
      <c r="J3921">
        <v>21.581675000000001</v>
      </c>
      <c r="K3921">
        <v>0.144202</v>
      </c>
      <c r="L3921">
        <v>-0.190027</v>
      </c>
      <c r="M3921" t="b">
        <v>1</v>
      </c>
      <c r="N3921">
        <v>1</v>
      </c>
    </row>
    <row r="3922" spans="1:14">
      <c r="A3922" s="28">
        <v>43843.458333333336</v>
      </c>
      <c r="B3922" s="28">
        <v>43843.25</v>
      </c>
      <c r="C3922">
        <v>34964545</v>
      </c>
      <c r="D3922" t="s">
        <v>233</v>
      </c>
      <c r="G3922" t="s">
        <v>234</v>
      </c>
      <c r="I3922">
        <v>41.87</v>
      </c>
      <c r="J3922">
        <v>41.987571000000003</v>
      </c>
      <c r="K3922">
        <v>0.56239399999999995</v>
      </c>
      <c r="L3922">
        <v>-0.44899</v>
      </c>
      <c r="M3922" t="b">
        <v>1</v>
      </c>
      <c r="N3922">
        <v>1</v>
      </c>
    </row>
    <row r="3923" spans="1:14">
      <c r="A3923" s="28">
        <v>43843.5</v>
      </c>
      <c r="B3923" s="28">
        <v>43843.291666666664</v>
      </c>
      <c r="C3923">
        <v>34964545</v>
      </c>
      <c r="D3923" t="s">
        <v>233</v>
      </c>
      <c r="G3923" t="s">
        <v>234</v>
      </c>
      <c r="I3923">
        <v>86.92</v>
      </c>
      <c r="J3923">
        <v>87.349211999999994</v>
      </c>
      <c r="K3923">
        <v>1.461641</v>
      </c>
      <c r="L3923">
        <v>-1.034929</v>
      </c>
      <c r="M3923" t="b">
        <v>1</v>
      </c>
      <c r="N3923">
        <v>1</v>
      </c>
    </row>
    <row r="3924" spans="1:14">
      <c r="A3924" s="28">
        <v>43843.541666666664</v>
      </c>
      <c r="B3924" s="28">
        <v>43843.333333333336</v>
      </c>
      <c r="C3924">
        <v>34964545</v>
      </c>
      <c r="D3924" t="s">
        <v>233</v>
      </c>
      <c r="G3924" t="s">
        <v>234</v>
      </c>
      <c r="I3924">
        <v>50.22</v>
      </c>
      <c r="J3924">
        <v>47.315356000000001</v>
      </c>
      <c r="K3924">
        <v>-2.3239079999999999</v>
      </c>
      <c r="L3924">
        <v>-0.58073699999999995</v>
      </c>
      <c r="M3924" t="b">
        <v>1</v>
      </c>
      <c r="N3924">
        <v>1</v>
      </c>
    </row>
    <row r="3925" spans="1:14">
      <c r="A3925" s="28">
        <v>43843.583333333336</v>
      </c>
      <c r="B3925" s="28">
        <v>43843.375</v>
      </c>
      <c r="C3925">
        <v>34964545</v>
      </c>
      <c r="D3925" t="s">
        <v>233</v>
      </c>
      <c r="G3925" t="s">
        <v>234</v>
      </c>
      <c r="I3925">
        <v>52.96</v>
      </c>
      <c r="J3925">
        <v>52.679935999999998</v>
      </c>
      <c r="K3925">
        <v>0.366338</v>
      </c>
      <c r="L3925">
        <v>-0.64473499999999995</v>
      </c>
      <c r="M3925" t="b">
        <v>1</v>
      </c>
      <c r="N3925">
        <v>1</v>
      </c>
    </row>
    <row r="3926" spans="1:14">
      <c r="A3926" s="28">
        <v>43843.625</v>
      </c>
      <c r="B3926" s="28">
        <v>43843.416666666664</v>
      </c>
      <c r="C3926">
        <v>34964545</v>
      </c>
      <c r="D3926" t="s">
        <v>233</v>
      </c>
      <c r="G3926" t="s">
        <v>234</v>
      </c>
      <c r="I3926">
        <v>35.25</v>
      </c>
      <c r="J3926">
        <v>35.309688000000001</v>
      </c>
      <c r="K3926">
        <v>0.452071</v>
      </c>
      <c r="L3926">
        <v>-0.39571600000000001</v>
      </c>
      <c r="M3926" t="b">
        <v>1</v>
      </c>
      <c r="N3926">
        <v>1</v>
      </c>
    </row>
    <row r="3927" spans="1:14">
      <c r="A3927" s="28">
        <v>43843.666666666664</v>
      </c>
      <c r="B3927" s="28">
        <v>43843.458333333336</v>
      </c>
      <c r="C3927">
        <v>34964545</v>
      </c>
      <c r="D3927" t="s">
        <v>233</v>
      </c>
      <c r="G3927" t="s">
        <v>234</v>
      </c>
      <c r="I3927">
        <v>23.94</v>
      </c>
      <c r="J3927">
        <v>23.836065000000001</v>
      </c>
      <c r="K3927">
        <v>0.18796099999999999</v>
      </c>
      <c r="L3927">
        <v>-0.28856199999999999</v>
      </c>
      <c r="M3927" t="b">
        <v>1</v>
      </c>
      <c r="N3927">
        <v>1</v>
      </c>
    </row>
    <row r="3928" spans="1:14">
      <c r="A3928" s="28">
        <v>43843.708333333336</v>
      </c>
      <c r="B3928" s="28">
        <v>43843.5</v>
      </c>
      <c r="C3928">
        <v>34964545</v>
      </c>
      <c r="D3928" t="s">
        <v>233</v>
      </c>
      <c r="G3928" t="s">
        <v>234</v>
      </c>
      <c r="I3928">
        <v>25.27</v>
      </c>
      <c r="J3928">
        <v>24.193169000000001</v>
      </c>
      <c r="K3928">
        <v>-0.73810600000000004</v>
      </c>
      <c r="L3928">
        <v>-0.34039199999999997</v>
      </c>
      <c r="M3928" t="b">
        <v>1</v>
      </c>
      <c r="N3928">
        <v>1</v>
      </c>
    </row>
    <row r="3929" spans="1:14">
      <c r="A3929" s="28">
        <v>43843.75</v>
      </c>
      <c r="B3929" s="28">
        <v>43843.541666666664</v>
      </c>
      <c r="C3929">
        <v>34964545</v>
      </c>
      <c r="D3929" t="s">
        <v>233</v>
      </c>
      <c r="G3929" t="s">
        <v>234</v>
      </c>
      <c r="I3929">
        <v>27.99</v>
      </c>
      <c r="J3929">
        <v>27.805778</v>
      </c>
      <c r="K3929">
        <v>0.160409</v>
      </c>
      <c r="L3929">
        <v>-0.34463199999999999</v>
      </c>
      <c r="M3929" t="b">
        <v>1</v>
      </c>
      <c r="N3929">
        <v>1</v>
      </c>
    </row>
    <row r="3930" spans="1:14">
      <c r="A3930" s="28">
        <v>43843.791666666664</v>
      </c>
      <c r="B3930" s="28">
        <v>43843.583333333336</v>
      </c>
      <c r="C3930">
        <v>34964545</v>
      </c>
      <c r="D3930" t="s">
        <v>233</v>
      </c>
      <c r="G3930" t="s">
        <v>234</v>
      </c>
      <c r="I3930">
        <v>22.94</v>
      </c>
      <c r="J3930">
        <v>22.876619000000002</v>
      </c>
      <c r="K3930">
        <v>0.20035600000000001</v>
      </c>
      <c r="L3930">
        <v>-0.26790399999999998</v>
      </c>
      <c r="M3930" t="b">
        <v>1</v>
      </c>
      <c r="N3930">
        <v>1</v>
      </c>
    </row>
    <row r="3931" spans="1:14">
      <c r="A3931" s="28">
        <v>43843.833333333336</v>
      </c>
      <c r="B3931" s="28">
        <v>43843.625</v>
      </c>
      <c r="C3931">
        <v>34964545</v>
      </c>
      <c r="D3931" t="s">
        <v>233</v>
      </c>
      <c r="G3931" t="s">
        <v>234</v>
      </c>
      <c r="I3931">
        <v>21.29</v>
      </c>
      <c r="J3931">
        <v>21.135266999999999</v>
      </c>
      <c r="K3931">
        <v>4.6417E-2</v>
      </c>
      <c r="L3931">
        <v>-0.202817</v>
      </c>
      <c r="M3931" t="b">
        <v>1</v>
      </c>
      <c r="N3931">
        <v>1</v>
      </c>
    </row>
    <row r="3932" spans="1:14">
      <c r="A3932" s="28">
        <v>43843.875</v>
      </c>
      <c r="B3932" s="28">
        <v>43843.666666666664</v>
      </c>
      <c r="C3932">
        <v>34964545</v>
      </c>
      <c r="D3932" t="s">
        <v>233</v>
      </c>
      <c r="G3932" t="s">
        <v>234</v>
      </c>
      <c r="I3932">
        <v>19.48</v>
      </c>
      <c r="J3932">
        <v>19.358630000000002</v>
      </c>
      <c r="K3932">
        <v>8.9744000000000004E-2</v>
      </c>
      <c r="L3932">
        <v>-0.20694799999999999</v>
      </c>
      <c r="M3932" t="b">
        <v>1</v>
      </c>
      <c r="N3932">
        <v>1</v>
      </c>
    </row>
    <row r="3933" spans="1:14">
      <c r="A3933" s="28">
        <v>43843.916666666664</v>
      </c>
      <c r="B3933" s="28">
        <v>43843.708333333336</v>
      </c>
      <c r="C3933">
        <v>34964545</v>
      </c>
      <c r="D3933" t="s">
        <v>233</v>
      </c>
      <c r="G3933" t="s">
        <v>234</v>
      </c>
      <c r="I3933">
        <v>53.17</v>
      </c>
      <c r="J3933">
        <v>53.168666999999999</v>
      </c>
      <c r="K3933">
        <v>0.76813500000000001</v>
      </c>
      <c r="L3933">
        <v>-0.76696799999999998</v>
      </c>
      <c r="M3933" t="b">
        <v>1</v>
      </c>
      <c r="N3933">
        <v>1</v>
      </c>
    </row>
    <row r="3934" spans="1:14">
      <c r="A3934" s="28">
        <v>43843.958333333336</v>
      </c>
      <c r="B3934" s="28">
        <v>43843.75</v>
      </c>
      <c r="C3934">
        <v>34964545</v>
      </c>
      <c r="D3934" t="s">
        <v>233</v>
      </c>
      <c r="G3934" t="s">
        <v>234</v>
      </c>
      <c r="I3934">
        <v>29.27</v>
      </c>
      <c r="J3934">
        <v>29.179473999999999</v>
      </c>
      <c r="K3934">
        <v>0.28910599999999997</v>
      </c>
      <c r="L3934">
        <v>-0.37546600000000002</v>
      </c>
      <c r="M3934" t="b">
        <v>1</v>
      </c>
      <c r="N3934">
        <v>1</v>
      </c>
    </row>
    <row r="3935" spans="1:14">
      <c r="A3935" s="28">
        <v>43844</v>
      </c>
      <c r="B3935" s="28">
        <v>43843.791666666664</v>
      </c>
      <c r="C3935">
        <v>34964545</v>
      </c>
      <c r="D3935" t="s">
        <v>233</v>
      </c>
      <c r="G3935" t="s">
        <v>234</v>
      </c>
      <c r="I3935">
        <v>25.16</v>
      </c>
      <c r="J3935">
        <v>25.009492000000002</v>
      </c>
      <c r="K3935">
        <v>0.112937</v>
      </c>
      <c r="L3935">
        <v>-0.26177800000000001</v>
      </c>
      <c r="M3935" t="b">
        <v>1</v>
      </c>
      <c r="N3935">
        <v>1</v>
      </c>
    </row>
    <row r="3936" spans="1:14">
      <c r="A3936" s="28">
        <v>43844.041666666664</v>
      </c>
      <c r="B3936" s="28">
        <v>43843.833333333336</v>
      </c>
      <c r="C3936">
        <v>34964545</v>
      </c>
      <c r="D3936" t="s">
        <v>233</v>
      </c>
      <c r="G3936" t="s">
        <v>234</v>
      </c>
      <c r="I3936">
        <v>35.9</v>
      </c>
      <c r="J3936">
        <v>33.974240000000002</v>
      </c>
      <c r="K3936">
        <v>-1.5554589999999999</v>
      </c>
      <c r="L3936">
        <v>-0.37363499999999999</v>
      </c>
      <c r="M3936" t="b">
        <v>1</v>
      </c>
      <c r="N3936">
        <v>1</v>
      </c>
    </row>
    <row r="3937" spans="1:14">
      <c r="A3937" s="28">
        <v>43844.083333333336</v>
      </c>
      <c r="B3937" s="28">
        <v>43843.875</v>
      </c>
      <c r="C3937">
        <v>34964545</v>
      </c>
      <c r="D3937" t="s">
        <v>233</v>
      </c>
      <c r="G3937" t="s">
        <v>234</v>
      </c>
      <c r="I3937">
        <v>22.09</v>
      </c>
      <c r="J3937">
        <v>18.739998</v>
      </c>
      <c r="K3937">
        <v>-3.1652749999999998</v>
      </c>
      <c r="L3937">
        <v>-0.179727</v>
      </c>
      <c r="M3937" t="b">
        <v>1</v>
      </c>
      <c r="N3937">
        <v>1</v>
      </c>
    </row>
    <row r="3938" spans="1:14">
      <c r="A3938" s="28">
        <v>43844.125</v>
      </c>
      <c r="B3938" s="28">
        <v>43843.916666666664</v>
      </c>
      <c r="C3938">
        <v>34964545</v>
      </c>
      <c r="D3938" t="s">
        <v>233</v>
      </c>
      <c r="G3938" t="s">
        <v>234</v>
      </c>
      <c r="I3938">
        <v>20.93</v>
      </c>
      <c r="J3938">
        <v>18.791374000000001</v>
      </c>
      <c r="K3938">
        <v>-2.0046330000000001</v>
      </c>
      <c r="L3938">
        <v>-0.128993</v>
      </c>
      <c r="M3938" t="b">
        <v>1</v>
      </c>
      <c r="N3938">
        <v>1</v>
      </c>
    </row>
    <row r="3939" spans="1:14">
      <c r="A3939" s="28">
        <v>43844.166666666664</v>
      </c>
      <c r="B3939" s="28">
        <v>43843.958333333336</v>
      </c>
      <c r="C3939">
        <v>34964545</v>
      </c>
      <c r="D3939" t="s">
        <v>233</v>
      </c>
      <c r="G3939" t="s">
        <v>234</v>
      </c>
      <c r="I3939">
        <v>15.66</v>
      </c>
      <c r="J3939">
        <v>15.652698000000001</v>
      </c>
      <c r="K3939">
        <v>2.3630000000000002E-2</v>
      </c>
      <c r="L3939">
        <v>-2.6765000000000001E-2</v>
      </c>
      <c r="M3939" t="b">
        <v>1</v>
      </c>
      <c r="N3939">
        <v>1</v>
      </c>
    </row>
    <row r="3940" spans="1:14">
      <c r="A3940" s="28">
        <v>43844.208333333336</v>
      </c>
      <c r="B3940" s="28">
        <v>43844</v>
      </c>
      <c r="C3940">
        <v>34964545</v>
      </c>
      <c r="D3940" t="s">
        <v>233</v>
      </c>
      <c r="G3940" t="s">
        <v>234</v>
      </c>
      <c r="I3940">
        <v>17.239999999999998</v>
      </c>
      <c r="J3940">
        <v>17.201888</v>
      </c>
      <c r="K3940">
        <v>2.0486000000000001E-2</v>
      </c>
      <c r="L3940">
        <v>-5.7764000000000003E-2</v>
      </c>
      <c r="M3940" t="b">
        <v>1</v>
      </c>
      <c r="N3940">
        <v>1</v>
      </c>
    </row>
    <row r="3941" spans="1:14">
      <c r="A3941" s="28">
        <v>43844.25</v>
      </c>
      <c r="B3941" s="28">
        <v>43844.041666666664</v>
      </c>
      <c r="C3941">
        <v>34964545</v>
      </c>
      <c r="D3941" t="s">
        <v>233</v>
      </c>
      <c r="G3941" t="s">
        <v>234</v>
      </c>
      <c r="I3941">
        <v>17.11</v>
      </c>
      <c r="J3941">
        <v>17.018014999999998</v>
      </c>
      <c r="K3941">
        <v>1.7607000000000001E-2</v>
      </c>
      <c r="L3941">
        <v>-0.11126</v>
      </c>
      <c r="M3941" t="b">
        <v>1</v>
      </c>
      <c r="N3941">
        <v>1</v>
      </c>
    </row>
    <row r="3942" spans="1:14">
      <c r="A3942" s="28">
        <v>43844.291666666664</v>
      </c>
      <c r="B3942" s="28">
        <v>43844.083333333336</v>
      </c>
      <c r="C3942">
        <v>34964545</v>
      </c>
      <c r="D3942" t="s">
        <v>233</v>
      </c>
      <c r="G3942" t="s">
        <v>234</v>
      </c>
      <c r="I3942">
        <v>15.48</v>
      </c>
      <c r="J3942">
        <v>15.377584000000001</v>
      </c>
      <c r="K3942">
        <v>0</v>
      </c>
      <c r="L3942">
        <v>-9.9916000000000005E-2</v>
      </c>
      <c r="M3942" t="b">
        <v>1</v>
      </c>
      <c r="N3942">
        <v>1</v>
      </c>
    </row>
    <row r="3943" spans="1:14">
      <c r="A3943" s="28">
        <v>43844.333333333336</v>
      </c>
      <c r="B3943" s="28">
        <v>43844.125</v>
      </c>
      <c r="C3943">
        <v>34964545</v>
      </c>
      <c r="D3943" t="s">
        <v>233</v>
      </c>
      <c r="G3943" t="s">
        <v>234</v>
      </c>
      <c r="I3943">
        <v>16.04</v>
      </c>
      <c r="J3943">
        <v>15.931709</v>
      </c>
      <c r="K3943">
        <v>0</v>
      </c>
      <c r="L3943">
        <v>-0.104958</v>
      </c>
      <c r="M3943" t="b">
        <v>1</v>
      </c>
      <c r="N3943">
        <v>1</v>
      </c>
    </row>
    <row r="3944" spans="1:14">
      <c r="A3944" s="28">
        <v>43844.375</v>
      </c>
      <c r="B3944" s="28">
        <v>43844.166666666664</v>
      </c>
      <c r="C3944">
        <v>34964545</v>
      </c>
      <c r="D3944" t="s">
        <v>233</v>
      </c>
      <c r="G3944" t="s">
        <v>234</v>
      </c>
      <c r="I3944">
        <v>17.98</v>
      </c>
      <c r="J3944">
        <v>17.865997</v>
      </c>
      <c r="K3944">
        <v>6.9999999999999999E-6</v>
      </c>
      <c r="L3944">
        <v>-0.10901</v>
      </c>
      <c r="M3944" t="b">
        <v>1</v>
      </c>
      <c r="N3944">
        <v>1</v>
      </c>
    </row>
    <row r="3945" spans="1:14">
      <c r="A3945" s="28">
        <v>43844.416666666664</v>
      </c>
      <c r="B3945" s="28">
        <v>43844.208333333336</v>
      </c>
      <c r="C3945">
        <v>34964545</v>
      </c>
      <c r="D3945" t="s">
        <v>233</v>
      </c>
      <c r="G3945" t="s">
        <v>234</v>
      </c>
      <c r="I3945">
        <v>19.059999999999999</v>
      </c>
      <c r="J3945">
        <v>18.941535999999999</v>
      </c>
      <c r="K3945">
        <v>-3.5741000000000002E-2</v>
      </c>
      <c r="L3945">
        <v>-8.1056000000000003E-2</v>
      </c>
      <c r="M3945" t="b">
        <v>1</v>
      </c>
      <c r="N3945">
        <v>1</v>
      </c>
    </row>
    <row r="3946" spans="1:14">
      <c r="A3946" s="28">
        <v>43844.458333333336</v>
      </c>
      <c r="B3946" s="28">
        <v>43844.25</v>
      </c>
      <c r="C3946">
        <v>34964545</v>
      </c>
      <c r="D3946" t="s">
        <v>233</v>
      </c>
      <c r="G3946" t="s">
        <v>234</v>
      </c>
      <c r="I3946">
        <v>18.809999999999999</v>
      </c>
      <c r="J3946">
        <v>17.322925000000001</v>
      </c>
      <c r="K3946">
        <v>-1.4275819999999999</v>
      </c>
      <c r="L3946">
        <v>-6.1159999999999999E-2</v>
      </c>
      <c r="M3946" t="b">
        <v>1</v>
      </c>
      <c r="N3946">
        <v>1</v>
      </c>
    </row>
    <row r="3947" spans="1:14">
      <c r="A3947" s="28">
        <v>43844.5</v>
      </c>
      <c r="B3947" s="28">
        <v>43844.291666666664</v>
      </c>
      <c r="C3947">
        <v>34964545</v>
      </c>
      <c r="D3947" t="s">
        <v>233</v>
      </c>
      <c r="G3947" t="s">
        <v>234</v>
      </c>
      <c r="I3947">
        <v>20.65</v>
      </c>
      <c r="J3947">
        <v>18.953869999999998</v>
      </c>
      <c r="K3947">
        <v>-1.535371</v>
      </c>
      <c r="L3947">
        <v>-0.16409199999999999</v>
      </c>
      <c r="M3947" t="b">
        <v>1</v>
      </c>
      <c r="N3947">
        <v>1</v>
      </c>
    </row>
    <row r="3948" spans="1:14">
      <c r="A3948" s="28">
        <v>43844.541666666664</v>
      </c>
      <c r="B3948" s="28">
        <v>43844.333333333336</v>
      </c>
      <c r="C3948">
        <v>34964545</v>
      </c>
      <c r="D3948" t="s">
        <v>233</v>
      </c>
      <c r="G3948" t="s">
        <v>234</v>
      </c>
      <c r="I3948">
        <v>22.48</v>
      </c>
      <c r="J3948">
        <v>21.895509000000001</v>
      </c>
      <c r="K3948">
        <v>-0.400287</v>
      </c>
      <c r="L3948">
        <v>-0.181704</v>
      </c>
      <c r="M3948" t="b">
        <v>1</v>
      </c>
      <c r="N3948">
        <v>1</v>
      </c>
    </row>
    <row r="3949" spans="1:14">
      <c r="A3949" s="28">
        <v>43844.583333333336</v>
      </c>
      <c r="B3949" s="28">
        <v>43844.375</v>
      </c>
      <c r="C3949">
        <v>34964545</v>
      </c>
      <c r="D3949" t="s">
        <v>233</v>
      </c>
      <c r="G3949" t="s">
        <v>234</v>
      </c>
      <c r="I3949">
        <v>25.94</v>
      </c>
      <c r="J3949">
        <v>25.978907</v>
      </c>
      <c r="K3949">
        <v>0.22159400000000001</v>
      </c>
      <c r="L3949">
        <v>-0.17768800000000001</v>
      </c>
      <c r="M3949" t="b">
        <v>1</v>
      </c>
      <c r="N3949">
        <v>1</v>
      </c>
    </row>
    <row r="3950" spans="1:14">
      <c r="A3950" s="28">
        <v>43844.625</v>
      </c>
      <c r="B3950" s="28">
        <v>43844.416666666664</v>
      </c>
      <c r="C3950">
        <v>34964545</v>
      </c>
      <c r="D3950" t="s">
        <v>233</v>
      </c>
      <c r="G3950" t="s">
        <v>234</v>
      </c>
      <c r="I3950">
        <v>23.65</v>
      </c>
      <c r="J3950">
        <v>23.660826</v>
      </c>
      <c r="K3950">
        <v>0.13268099999999999</v>
      </c>
      <c r="L3950">
        <v>-0.12352100000000001</v>
      </c>
      <c r="M3950" t="b">
        <v>1</v>
      </c>
      <c r="N3950">
        <v>1</v>
      </c>
    </row>
    <row r="3951" spans="1:14">
      <c r="A3951" s="28">
        <v>43844.666666666664</v>
      </c>
      <c r="B3951" s="28">
        <v>43844.458333333336</v>
      </c>
      <c r="C3951">
        <v>34964545</v>
      </c>
      <c r="D3951" t="s">
        <v>233</v>
      </c>
      <c r="G3951" t="s">
        <v>234</v>
      </c>
      <c r="I3951">
        <v>24.02</v>
      </c>
      <c r="J3951">
        <v>23.959354999999999</v>
      </c>
      <c r="K3951">
        <v>6.5468999999999999E-2</v>
      </c>
      <c r="L3951">
        <v>-0.124447</v>
      </c>
      <c r="M3951" t="b">
        <v>1</v>
      </c>
      <c r="N3951">
        <v>1</v>
      </c>
    </row>
    <row r="3952" spans="1:14">
      <c r="A3952" s="28">
        <v>43844.708333333336</v>
      </c>
      <c r="B3952" s="28">
        <v>43844.5</v>
      </c>
      <c r="C3952">
        <v>34964545</v>
      </c>
      <c r="D3952" t="s">
        <v>233</v>
      </c>
      <c r="G3952" t="s">
        <v>234</v>
      </c>
      <c r="I3952">
        <v>21.31</v>
      </c>
      <c r="J3952">
        <v>21.320198999999999</v>
      </c>
      <c r="K3952">
        <v>0.112724</v>
      </c>
      <c r="L3952">
        <v>-0.10419200000000001</v>
      </c>
      <c r="M3952" t="b">
        <v>1</v>
      </c>
      <c r="N3952">
        <v>1</v>
      </c>
    </row>
    <row r="3953" spans="1:14">
      <c r="A3953" s="28">
        <v>43844.75</v>
      </c>
      <c r="B3953" s="28">
        <v>43844.541666666664</v>
      </c>
      <c r="C3953">
        <v>34964545</v>
      </c>
      <c r="D3953" t="s">
        <v>233</v>
      </c>
      <c r="G3953" t="s">
        <v>234</v>
      </c>
      <c r="I3953">
        <v>21.61</v>
      </c>
      <c r="J3953">
        <v>21.594685999999999</v>
      </c>
      <c r="K3953">
        <v>8.0812999999999996E-2</v>
      </c>
      <c r="L3953">
        <v>-9.1127E-2</v>
      </c>
      <c r="M3953" t="b">
        <v>1</v>
      </c>
      <c r="N3953">
        <v>1</v>
      </c>
    </row>
    <row r="3954" spans="1:14">
      <c r="A3954" s="28">
        <v>43844.791666666664</v>
      </c>
      <c r="B3954" s="28">
        <v>43844.583333333336</v>
      </c>
      <c r="C3954">
        <v>34964545</v>
      </c>
      <c r="D3954" t="s">
        <v>233</v>
      </c>
      <c r="G3954" t="s">
        <v>234</v>
      </c>
      <c r="I3954">
        <v>20.57</v>
      </c>
      <c r="J3954">
        <v>20.559937000000001</v>
      </c>
      <c r="K3954">
        <v>6.8513000000000004E-2</v>
      </c>
      <c r="L3954">
        <v>-7.8575999999999993E-2</v>
      </c>
      <c r="M3954" t="b">
        <v>1</v>
      </c>
      <c r="N3954">
        <v>1</v>
      </c>
    </row>
    <row r="3955" spans="1:14">
      <c r="A3955" s="28">
        <v>43844.833333333336</v>
      </c>
      <c r="B3955" s="28">
        <v>43844.625</v>
      </c>
      <c r="C3955">
        <v>34964545</v>
      </c>
      <c r="D3955" t="s">
        <v>233</v>
      </c>
      <c r="G3955" t="s">
        <v>234</v>
      </c>
      <c r="I3955">
        <v>20.11</v>
      </c>
      <c r="J3955">
        <v>20.122274000000001</v>
      </c>
      <c r="K3955">
        <v>8.8738999999999998E-2</v>
      </c>
      <c r="L3955">
        <v>-7.8964000000000006E-2</v>
      </c>
      <c r="M3955" t="b">
        <v>1</v>
      </c>
      <c r="N3955">
        <v>1</v>
      </c>
    </row>
    <row r="3956" spans="1:14">
      <c r="A3956" s="28">
        <v>43844.875</v>
      </c>
      <c r="B3956" s="28">
        <v>43844.666666666664</v>
      </c>
      <c r="C3956">
        <v>34964545</v>
      </c>
      <c r="D3956" t="s">
        <v>233</v>
      </c>
      <c r="G3956" t="s">
        <v>234</v>
      </c>
      <c r="I3956">
        <v>20.39</v>
      </c>
      <c r="J3956">
        <v>19.436060999999999</v>
      </c>
      <c r="K3956">
        <v>-0.88460899999999998</v>
      </c>
      <c r="L3956">
        <v>-7.3497000000000007E-2</v>
      </c>
      <c r="M3956" t="b">
        <v>1</v>
      </c>
      <c r="N3956">
        <v>1</v>
      </c>
    </row>
    <row r="3957" spans="1:14">
      <c r="A3957" s="28">
        <v>43844.916666666664</v>
      </c>
      <c r="B3957" s="28">
        <v>43844.708333333336</v>
      </c>
      <c r="C3957">
        <v>34964545</v>
      </c>
      <c r="D3957" t="s">
        <v>233</v>
      </c>
      <c r="G3957" t="s">
        <v>234</v>
      </c>
      <c r="I3957">
        <v>28.17</v>
      </c>
      <c r="J3957">
        <v>24.204813000000001</v>
      </c>
      <c r="K3957">
        <v>-3.8805299999999998</v>
      </c>
      <c r="L3957">
        <v>-8.2156999999999994E-2</v>
      </c>
      <c r="M3957" t="b">
        <v>1</v>
      </c>
      <c r="N3957">
        <v>1</v>
      </c>
    </row>
    <row r="3958" spans="1:14">
      <c r="A3958" s="28">
        <v>43844.958333333336</v>
      </c>
      <c r="B3958" s="28">
        <v>43844.75</v>
      </c>
      <c r="C3958">
        <v>34964545</v>
      </c>
      <c r="D3958" t="s">
        <v>233</v>
      </c>
      <c r="G3958" t="s">
        <v>234</v>
      </c>
      <c r="I3958">
        <v>27.79</v>
      </c>
      <c r="J3958">
        <v>26.403355999999999</v>
      </c>
      <c r="K3958">
        <v>-1.3238350000000001</v>
      </c>
      <c r="L3958">
        <v>-6.4476000000000006E-2</v>
      </c>
      <c r="M3958" t="b">
        <v>1</v>
      </c>
      <c r="N3958">
        <v>1</v>
      </c>
    </row>
    <row r="3959" spans="1:14">
      <c r="A3959" s="28">
        <v>43845</v>
      </c>
      <c r="B3959" s="28">
        <v>43844.791666666664</v>
      </c>
      <c r="C3959">
        <v>34964545</v>
      </c>
      <c r="D3959" t="s">
        <v>233</v>
      </c>
      <c r="G3959" t="s">
        <v>234</v>
      </c>
      <c r="I3959">
        <v>25.54</v>
      </c>
      <c r="J3959">
        <v>25.614260999999999</v>
      </c>
      <c r="K3959">
        <v>0.10976900000000001</v>
      </c>
      <c r="L3959">
        <v>-3.2175000000000002E-2</v>
      </c>
      <c r="M3959" t="b">
        <v>1</v>
      </c>
      <c r="N3959">
        <v>1</v>
      </c>
    </row>
    <row r="3960" spans="1:14">
      <c r="A3960" s="28">
        <v>43845.041666666664</v>
      </c>
      <c r="B3960" s="28">
        <v>43844.833333333336</v>
      </c>
      <c r="C3960">
        <v>34964545</v>
      </c>
      <c r="D3960" t="s">
        <v>233</v>
      </c>
      <c r="G3960" t="s">
        <v>234</v>
      </c>
      <c r="I3960">
        <v>22.75</v>
      </c>
      <c r="J3960">
        <v>22.711283999999999</v>
      </c>
      <c r="K3960">
        <v>3.9484999999999999E-2</v>
      </c>
      <c r="L3960">
        <v>-7.5700000000000003E-2</v>
      </c>
      <c r="M3960" t="b">
        <v>1</v>
      </c>
      <c r="N3960">
        <v>1</v>
      </c>
    </row>
    <row r="3961" spans="1:14">
      <c r="A3961" s="28">
        <v>43845.083333333336</v>
      </c>
      <c r="B3961" s="28">
        <v>43844.875</v>
      </c>
      <c r="C3961">
        <v>34964545</v>
      </c>
      <c r="D3961" t="s">
        <v>233</v>
      </c>
      <c r="G3961" t="s">
        <v>234</v>
      </c>
      <c r="I3961">
        <v>21.58</v>
      </c>
      <c r="J3961">
        <v>21.503350000000001</v>
      </c>
      <c r="K3961">
        <v>6.8167000000000005E-2</v>
      </c>
      <c r="L3961">
        <v>-0.140651</v>
      </c>
      <c r="M3961" t="b">
        <v>1</v>
      </c>
      <c r="N3961">
        <v>1</v>
      </c>
    </row>
    <row r="3962" spans="1:14">
      <c r="A3962" s="28">
        <v>43845.125</v>
      </c>
      <c r="B3962" s="28">
        <v>43844.916666666664</v>
      </c>
      <c r="C3962">
        <v>34964545</v>
      </c>
      <c r="D3962" t="s">
        <v>233</v>
      </c>
      <c r="G3962" t="s">
        <v>234</v>
      </c>
      <c r="I3962">
        <v>19.46</v>
      </c>
      <c r="J3962">
        <v>19.405488999999999</v>
      </c>
      <c r="K3962">
        <v>7.5925000000000006E-2</v>
      </c>
      <c r="L3962">
        <v>-0.132937</v>
      </c>
      <c r="M3962" t="b">
        <v>1</v>
      </c>
      <c r="N3962">
        <v>1</v>
      </c>
    </row>
    <row r="3963" spans="1:14">
      <c r="A3963" s="28">
        <v>43845.166666666664</v>
      </c>
      <c r="B3963" s="28">
        <v>43844.958333333336</v>
      </c>
      <c r="C3963">
        <v>34964545</v>
      </c>
      <c r="D3963" t="s">
        <v>233</v>
      </c>
      <c r="G3963" t="s">
        <v>234</v>
      </c>
      <c r="I3963">
        <v>18.260000000000002</v>
      </c>
      <c r="J3963">
        <v>18.223413000000001</v>
      </c>
      <c r="K3963">
        <v>5.8777000000000003E-2</v>
      </c>
      <c r="L3963">
        <v>-9.9530999999999994E-2</v>
      </c>
      <c r="M3963" t="b">
        <v>1</v>
      </c>
      <c r="N3963">
        <v>1</v>
      </c>
    </row>
    <row r="3964" spans="1:14">
      <c r="A3964" s="28">
        <v>43845.208333333336</v>
      </c>
      <c r="B3964" s="28">
        <v>43845</v>
      </c>
      <c r="C3964">
        <v>34964545</v>
      </c>
      <c r="D3964" t="s">
        <v>233</v>
      </c>
      <c r="G3964" t="s">
        <v>234</v>
      </c>
      <c r="I3964">
        <v>18.47</v>
      </c>
      <c r="J3964">
        <v>18.356092</v>
      </c>
      <c r="K3964">
        <v>4.0139000000000001E-2</v>
      </c>
      <c r="L3964">
        <v>-0.15571399999999999</v>
      </c>
      <c r="M3964" t="b">
        <v>1</v>
      </c>
      <c r="N3964">
        <v>1</v>
      </c>
    </row>
    <row r="3965" spans="1:14">
      <c r="A3965" s="28">
        <v>43845.25</v>
      </c>
      <c r="B3965" s="28">
        <v>43845.041666666664</v>
      </c>
      <c r="C3965">
        <v>34964545</v>
      </c>
      <c r="D3965" t="s">
        <v>233</v>
      </c>
      <c r="G3965" t="s">
        <v>234</v>
      </c>
      <c r="I3965">
        <v>18.010000000000002</v>
      </c>
      <c r="J3965">
        <v>17.857185000000001</v>
      </c>
      <c r="K3965">
        <v>1.4477E-2</v>
      </c>
      <c r="L3965">
        <v>-0.16395899999999999</v>
      </c>
      <c r="M3965" t="b">
        <v>1</v>
      </c>
      <c r="N3965">
        <v>1</v>
      </c>
    </row>
    <row r="3966" spans="1:14">
      <c r="A3966" s="28">
        <v>43845.291666666664</v>
      </c>
      <c r="B3966" s="28">
        <v>43845.083333333336</v>
      </c>
      <c r="C3966">
        <v>34964545</v>
      </c>
      <c r="D3966" t="s">
        <v>233</v>
      </c>
      <c r="G3966" t="s">
        <v>234</v>
      </c>
      <c r="I3966">
        <v>17.14</v>
      </c>
      <c r="J3966">
        <v>17.006716000000001</v>
      </c>
      <c r="K3966">
        <v>2.4369999999999999E-2</v>
      </c>
      <c r="L3966">
        <v>-0.15848699999999999</v>
      </c>
      <c r="M3966" t="b">
        <v>1</v>
      </c>
      <c r="N3966">
        <v>1</v>
      </c>
    </row>
    <row r="3967" spans="1:14">
      <c r="A3967" s="28">
        <v>43845.333333333336</v>
      </c>
      <c r="B3967" s="28">
        <v>43845.125</v>
      </c>
      <c r="C3967">
        <v>34964545</v>
      </c>
      <c r="D3967" t="s">
        <v>233</v>
      </c>
      <c r="G3967" t="s">
        <v>234</v>
      </c>
      <c r="I3967">
        <v>17.45</v>
      </c>
      <c r="J3967">
        <v>16.239139999999999</v>
      </c>
      <c r="K3967">
        <v>-1.0735749999999999</v>
      </c>
      <c r="L3967">
        <v>-0.13311799999999999</v>
      </c>
      <c r="M3967" t="b">
        <v>1</v>
      </c>
      <c r="N3967">
        <v>1</v>
      </c>
    </row>
    <row r="3968" spans="1:14">
      <c r="A3968" s="28">
        <v>43845.375</v>
      </c>
      <c r="B3968" s="28">
        <v>43845.166666666664</v>
      </c>
      <c r="C3968">
        <v>34964545</v>
      </c>
      <c r="D3968" t="s">
        <v>233</v>
      </c>
      <c r="G3968" t="s">
        <v>234</v>
      </c>
      <c r="I3968">
        <v>17.66</v>
      </c>
      <c r="J3968">
        <v>16.791293</v>
      </c>
      <c r="K3968">
        <v>-0.73676699999999995</v>
      </c>
      <c r="L3968">
        <v>-0.132773</v>
      </c>
      <c r="M3968" t="b">
        <v>1</v>
      </c>
      <c r="N3968">
        <v>1</v>
      </c>
    </row>
    <row r="3969" spans="1:14">
      <c r="A3969" s="28">
        <v>43845.416666666664</v>
      </c>
      <c r="B3969" s="28">
        <v>43845.208333333336</v>
      </c>
      <c r="C3969">
        <v>34964545</v>
      </c>
      <c r="D3969" t="s">
        <v>233</v>
      </c>
      <c r="G3969" t="s">
        <v>234</v>
      </c>
      <c r="I3969">
        <v>18.52</v>
      </c>
      <c r="J3969">
        <v>17.993285</v>
      </c>
      <c r="K3969">
        <v>-0.37739400000000001</v>
      </c>
      <c r="L3969">
        <v>-0.15348700000000001</v>
      </c>
      <c r="M3969" t="b">
        <v>1</v>
      </c>
      <c r="N3969">
        <v>1</v>
      </c>
    </row>
    <row r="3970" spans="1:14">
      <c r="A3970" s="28">
        <v>43845.458333333336</v>
      </c>
      <c r="B3970" s="28">
        <v>43845.25</v>
      </c>
      <c r="C3970">
        <v>34964545</v>
      </c>
      <c r="D3970" t="s">
        <v>233</v>
      </c>
      <c r="G3970" t="s">
        <v>234</v>
      </c>
      <c r="I3970">
        <v>26.05</v>
      </c>
      <c r="J3970">
        <v>22.680807000000001</v>
      </c>
      <c r="K3970">
        <v>-3.1836869999999999</v>
      </c>
      <c r="L3970">
        <v>-0.184672</v>
      </c>
      <c r="M3970" t="b">
        <v>1</v>
      </c>
      <c r="N3970">
        <v>1</v>
      </c>
    </row>
    <row r="3971" spans="1:14">
      <c r="A3971" s="28">
        <v>43845.5</v>
      </c>
      <c r="B3971" s="28">
        <v>43845.291666666664</v>
      </c>
      <c r="C3971">
        <v>34964545</v>
      </c>
      <c r="D3971" t="s">
        <v>233</v>
      </c>
      <c r="G3971" t="s">
        <v>234</v>
      </c>
      <c r="I3971">
        <v>21.76</v>
      </c>
      <c r="J3971">
        <v>21.125344999999999</v>
      </c>
      <c r="K3971">
        <v>-0.411796</v>
      </c>
      <c r="L3971">
        <v>-0.222026</v>
      </c>
      <c r="M3971" t="b">
        <v>1</v>
      </c>
      <c r="N3971">
        <v>1</v>
      </c>
    </row>
    <row r="3972" spans="1:14">
      <c r="A3972" s="28">
        <v>43845.541666666664</v>
      </c>
      <c r="B3972" s="28">
        <v>43845.333333333336</v>
      </c>
      <c r="C3972">
        <v>34964545</v>
      </c>
      <c r="D3972" t="s">
        <v>233</v>
      </c>
      <c r="G3972" t="s">
        <v>234</v>
      </c>
      <c r="I3972">
        <v>23.19</v>
      </c>
      <c r="J3972">
        <v>21.71546</v>
      </c>
      <c r="K3972">
        <v>-1.1855100000000001</v>
      </c>
      <c r="L3972">
        <v>-0.28819600000000001</v>
      </c>
      <c r="M3972" t="b">
        <v>1</v>
      </c>
      <c r="N3972">
        <v>1</v>
      </c>
    </row>
    <row r="3973" spans="1:14">
      <c r="A3973" s="28">
        <v>43845.583333333336</v>
      </c>
      <c r="B3973" s="28">
        <v>43845.375</v>
      </c>
      <c r="C3973">
        <v>34964545</v>
      </c>
      <c r="D3973" t="s">
        <v>233</v>
      </c>
      <c r="G3973" t="s">
        <v>234</v>
      </c>
      <c r="I3973">
        <v>21.51</v>
      </c>
      <c r="J3973">
        <v>21.373431</v>
      </c>
      <c r="K3973">
        <v>0.112444</v>
      </c>
      <c r="L3973">
        <v>-0.24568000000000001</v>
      </c>
      <c r="M3973" t="b">
        <v>1</v>
      </c>
      <c r="N3973">
        <v>1</v>
      </c>
    </row>
    <row r="3974" spans="1:14">
      <c r="A3974" s="28">
        <v>43845.625</v>
      </c>
      <c r="B3974" s="28">
        <v>43845.416666666664</v>
      </c>
      <c r="C3974">
        <v>34964545</v>
      </c>
      <c r="D3974" t="s">
        <v>233</v>
      </c>
      <c r="G3974" t="s">
        <v>234</v>
      </c>
      <c r="I3974">
        <v>29.65</v>
      </c>
      <c r="J3974">
        <v>30.422321</v>
      </c>
      <c r="K3974">
        <v>1.1923220000000001</v>
      </c>
      <c r="L3974">
        <v>-0.41499999999999998</v>
      </c>
      <c r="M3974" t="b">
        <v>1</v>
      </c>
      <c r="N3974">
        <v>1</v>
      </c>
    </row>
    <row r="3975" spans="1:14">
      <c r="A3975" s="28">
        <v>43845.666666666664</v>
      </c>
      <c r="B3975" s="28">
        <v>43845.458333333336</v>
      </c>
      <c r="C3975">
        <v>34964545</v>
      </c>
      <c r="D3975" t="s">
        <v>233</v>
      </c>
      <c r="G3975" t="s">
        <v>234</v>
      </c>
      <c r="I3975">
        <v>21.54</v>
      </c>
      <c r="J3975">
        <v>21.356428999999999</v>
      </c>
      <c r="K3975">
        <v>0.152892</v>
      </c>
      <c r="L3975">
        <v>-0.33979700000000002</v>
      </c>
      <c r="M3975" t="b">
        <v>1</v>
      </c>
      <c r="N3975">
        <v>1</v>
      </c>
    </row>
    <row r="3976" spans="1:14">
      <c r="A3976" s="28">
        <v>43845.708333333336</v>
      </c>
      <c r="B3976" s="28">
        <v>43845.5</v>
      </c>
      <c r="C3976">
        <v>34964545</v>
      </c>
      <c r="D3976" t="s">
        <v>233</v>
      </c>
      <c r="G3976" t="s">
        <v>234</v>
      </c>
      <c r="I3976">
        <v>19.87</v>
      </c>
      <c r="J3976">
        <v>20.375323999999999</v>
      </c>
      <c r="K3976">
        <v>0.84667700000000001</v>
      </c>
      <c r="L3976">
        <v>-0.34551900000000002</v>
      </c>
      <c r="M3976" t="b">
        <v>1</v>
      </c>
      <c r="N3976">
        <v>1</v>
      </c>
    </row>
    <row r="3977" spans="1:14">
      <c r="A3977" s="28">
        <v>43845.75</v>
      </c>
      <c r="B3977" s="28">
        <v>43845.541666666664</v>
      </c>
      <c r="C3977">
        <v>34964545</v>
      </c>
      <c r="D3977" t="s">
        <v>233</v>
      </c>
      <c r="G3977" t="s">
        <v>234</v>
      </c>
      <c r="I3977">
        <v>19</v>
      </c>
      <c r="J3977">
        <v>19.473269999999999</v>
      </c>
      <c r="K3977">
        <v>0.841777</v>
      </c>
      <c r="L3977">
        <v>-0.36850699999999997</v>
      </c>
      <c r="M3977" t="b">
        <v>1</v>
      </c>
      <c r="N3977">
        <v>1</v>
      </c>
    </row>
    <row r="3978" spans="1:14">
      <c r="A3978" s="28">
        <v>43845.791666666664</v>
      </c>
      <c r="B3978" s="28">
        <v>43845.583333333336</v>
      </c>
      <c r="C3978">
        <v>34964545</v>
      </c>
      <c r="D3978" t="s">
        <v>233</v>
      </c>
      <c r="G3978" t="s">
        <v>234</v>
      </c>
      <c r="I3978">
        <v>18.8</v>
      </c>
      <c r="J3978">
        <v>18.657422</v>
      </c>
      <c r="K3978">
        <v>0.224305</v>
      </c>
      <c r="L3978">
        <v>-0.36271500000000001</v>
      </c>
      <c r="M3978" t="b">
        <v>1</v>
      </c>
      <c r="N3978">
        <v>1</v>
      </c>
    </row>
    <row r="3979" spans="1:14">
      <c r="A3979" s="28">
        <v>43845.833333333336</v>
      </c>
      <c r="B3979" s="28">
        <v>43845.625</v>
      </c>
      <c r="C3979">
        <v>34964545</v>
      </c>
      <c r="D3979" t="s">
        <v>233</v>
      </c>
      <c r="G3979" t="s">
        <v>234</v>
      </c>
      <c r="I3979">
        <v>18.920000000000002</v>
      </c>
      <c r="J3979">
        <v>18.634933</v>
      </c>
      <c r="K3979">
        <v>-9.0189999999999992E-3</v>
      </c>
      <c r="L3979">
        <v>-0.27188099999999998</v>
      </c>
      <c r="M3979" t="b">
        <v>1</v>
      </c>
      <c r="N3979">
        <v>1</v>
      </c>
    </row>
    <row r="3980" spans="1:14">
      <c r="A3980" s="28">
        <v>43845.875</v>
      </c>
      <c r="B3980" s="28">
        <v>43845.666666666664</v>
      </c>
      <c r="C3980">
        <v>34964545</v>
      </c>
      <c r="D3980" t="s">
        <v>233</v>
      </c>
      <c r="G3980" t="s">
        <v>234</v>
      </c>
      <c r="I3980">
        <v>20.100000000000001</v>
      </c>
      <c r="J3980">
        <v>19.924545999999999</v>
      </c>
      <c r="K3980">
        <v>0</v>
      </c>
      <c r="L3980">
        <v>-0.172121</v>
      </c>
      <c r="M3980" t="b">
        <v>1</v>
      </c>
      <c r="N3980">
        <v>1</v>
      </c>
    </row>
    <row r="3981" spans="1:14">
      <c r="A3981" s="28">
        <v>43845.916666666664</v>
      </c>
      <c r="B3981" s="28">
        <v>43845.708333333336</v>
      </c>
      <c r="C3981">
        <v>34964545</v>
      </c>
      <c r="D3981" t="s">
        <v>233</v>
      </c>
      <c r="G3981" t="s">
        <v>234</v>
      </c>
      <c r="I3981">
        <v>21.56</v>
      </c>
      <c r="J3981">
        <v>21.432772</v>
      </c>
      <c r="K3981">
        <v>5.9422999999999997E-2</v>
      </c>
      <c r="L3981">
        <v>-0.18248400000000001</v>
      </c>
      <c r="M3981" t="b">
        <v>1</v>
      </c>
      <c r="N3981">
        <v>1</v>
      </c>
    </row>
    <row r="3982" spans="1:14">
      <c r="A3982" s="28">
        <v>43845.958333333336</v>
      </c>
      <c r="B3982" s="28">
        <v>43845.75</v>
      </c>
      <c r="C3982">
        <v>34964545</v>
      </c>
      <c r="D3982" t="s">
        <v>233</v>
      </c>
      <c r="G3982" t="s">
        <v>234</v>
      </c>
      <c r="I3982">
        <v>24.96</v>
      </c>
      <c r="J3982">
        <v>24.841148</v>
      </c>
      <c r="K3982">
        <v>4.4998000000000003E-2</v>
      </c>
      <c r="L3982">
        <v>-0.167183</v>
      </c>
      <c r="M3982" t="b">
        <v>1</v>
      </c>
      <c r="N3982">
        <v>1</v>
      </c>
    </row>
    <row r="3983" spans="1:14">
      <c r="A3983" s="28">
        <v>43846</v>
      </c>
      <c r="B3983" s="28">
        <v>43845.791666666664</v>
      </c>
      <c r="C3983">
        <v>34964545</v>
      </c>
      <c r="D3983" t="s">
        <v>233</v>
      </c>
      <c r="G3983" t="s">
        <v>234</v>
      </c>
      <c r="I3983">
        <v>19.3</v>
      </c>
      <c r="J3983">
        <v>19.218171999999999</v>
      </c>
      <c r="K3983">
        <v>0</v>
      </c>
      <c r="L3983">
        <v>-8.0161999999999997E-2</v>
      </c>
      <c r="M3983" t="b">
        <v>1</v>
      </c>
      <c r="N3983">
        <v>1</v>
      </c>
    </row>
    <row r="3984" spans="1:14">
      <c r="A3984" s="28">
        <v>43846.041666666664</v>
      </c>
      <c r="B3984" s="28">
        <v>43845.833333333336</v>
      </c>
      <c r="C3984">
        <v>34964545</v>
      </c>
      <c r="D3984" t="s">
        <v>233</v>
      </c>
      <c r="G3984" t="s">
        <v>234</v>
      </c>
      <c r="I3984">
        <v>19.05</v>
      </c>
      <c r="J3984">
        <v>19.054364</v>
      </c>
      <c r="K3984">
        <v>5.2856E-2</v>
      </c>
      <c r="L3984">
        <v>-4.9326000000000002E-2</v>
      </c>
      <c r="M3984" t="b">
        <v>1</v>
      </c>
      <c r="N3984">
        <v>1</v>
      </c>
    </row>
    <row r="3985" spans="1:14">
      <c r="A3985" s="28">
        <v>43846.083333333336</v>
      </c>
      <c r="B3985" s="28">
        <v>43845.875</v>
      </c>
      <c r="C3985">
        <v>34964545</v>
      </c>
      <c r="D3985" t="s">
        <v>233</v>
      </c>
      <c r="G3985" t="s">
        <v>234</v>
      </c>
      <c r="I3985">
        <v>18.12</v>
      </c>
      <c r="J3985">
        <v>18.071463000000001</v>
      </c>
      <c r="K3985">
        <v>8.3330000000000001E-3</v>
      </c>
      <c r="L3985">
        <v>-5.3538000000000002E-2</v>
      </c>
      <c r="M3985" t="b">
        <v>1</v>
      </c>
      <c r="N3985">
        <v>1</v>
      </c>
    </row>
    <row r="3986" spans="1:14">
      <c r="A3986" s="28">
        <v>43846.125</v>
      </c>
      <c r="B3986" s="28">
        <v>43845.916666666664</v>
      </c>
      <c r="C3986">
        <v>34964545</v>
      </c>
      <c r="D3986" t="s">
        <v>233</v>
      </c>
      <c r="G3986" t="s">
        <v>234</v>
      </c>
      <c r="I3986">
        <v>16.61</v>
      </c>
      <c r="J3986">
        <v>16.626082</v>
      </c>
      <c r="K3986">
        <v>-3.9999999999999998E-6</v>
      </c>
      <c r="L3986">
        <v>1.5252E-2</v>
      </c>
      <c r="M3986" t="b">
        <v>1</v>
      </c>
      <c r="N3986">
        <v>1</v>
      </c>
    </row>
    <row r="3987" spans="1:14">
      <c r="A3987" s="28">
        <v>43846.166666666664</v>
      </c>
      <c r="B3987" s="28">
        <v>43845.958333333336</v>
      </c>
      <c r="C3987">
        <v>34964545</v>
      </c>
      <c r="D3987" t="s">
        <v>233</v>
      </c>
      <c r="G3987" t="s">
        <v>234</v>
      </c>
      <c r="I3987">
        <v>15.16</v>
      </c>
      <c r="J3987">
        <v>15.231635000000001</v>
      </c>
      <c r="K3987">
        <v>0</v>
      </c>
      <c r="L3987">
        <v>6.7469000000000001E-2</v>
      </c>
      <c r="M3987" t="b">
        <v>1</v>
      </c>
      <c r="N3987">
        <v>1</v>
      </c>
    </row>
    <row r="3988" spans="1:14">
      <c r="A3988" s="28">
        <v>43846.208333333336</v>
      </c>
      <c r="B3988" s="28">
        <v>43846</v>
      </c>
      <c r="C3988">
        <v>34964545</v>
      </c>
      <c r="D3988" t="s">
        <v>233</v>
      </c>
      <c r="G3988" t="s">
        <v>234</v>
      </c>
      <c r="I3988">
        <v>14.88</v>
      </c>
      <c r="J3988">
        <v>14.876958</v>
      </c>
      <c r="K3988">
        <v>0</v>
      </c>
      <c r="L3988">
        <v>-4.7089999999999996E-3</v>
      </c>
      <c r="M3988" t="b">
        <v>1</v>
      </c>
      <c r="N3988">
        <v>1</v>
      </c>
    </row>
    <row r="3989" spans="1:14">
      <c r="A3989" s="28">
        <v>43846.25</v>
      </c>
      <c r="B3989" s="28">
        <v>43846.041666666664</v>
      </c>
      <c r="C3989">
        <v>34964545</v>
      </c>
      <c r="D3989" t="s">
        <v>233</v>
      </c>
      <c r="G3989" t="s">
        <v>234</v>
      </c>
      <c r="I3989">
        <v>14.25</v>
      </c>
      <c r="J3989">
        <v>14.204164</v>
      </c>
      <c r="K3989">
        <v>0</v>
      </c>
      <c r="L3989">
        <v>-4.9169999999999998E-2</v>
      </c>
      <c r="M3989" t="b">
        <v>1</v>
      </c>
      <c r="N3989">
        <v>1</v>
      </c>
    </row>
    <row r="3990" spans="1:14">
      <c r="A3990" s="28">
        <v>43846.291666666664</v>
      </c>
      <c r="B3990" s="28">
        <v>43846.083333333336</v>
      </c>
      <c r="C3990">
        <v>34964545</v>
      </c>
      <c r="D3990" t="s">
        <v>233</v>
      </c>
      <c r="G3990" t="s">
        <v>234</v>
      </c>
      <c r="I3990">
        <v>14.35</v>
      </c>
      <c r="J3990">
        <v>14.308370999999999</v>
      </c>
      <c r="K3990">
        <v>0</v>
      </c>
      <c r="L3990">
        <v>-4.3296000000000001E-2</v>
      </c>
      <c r="M3990" t="b">
        <v>1</v>
      </c>
      <c r="N3990">
        <v>1</v>
      </c>
    </row>
    <row r="3991" spans="1:14">
      <c r="A3991" s="28">
        <v>43846.333333333336</v>
      </c>
      <c r="B3991" s="28">
        <v>43846.125</v>
      </c>
      <c r="C3991">
        <v>34964545</v>
      </c>
      <c r="D3991" t="s">
        <v>233</v>
      </c>
      <c r="G3991" t="s">
        <v>234</v>
      </c>
      <c r="I3991">
        <v>13.7</v>
      </c>
      <c r="J3991">
        <v>13.635342</v>
      </c>
      <c r="K3991">
        <v>0</v>
      </c>
      <c r="L3991">
        <v>-6.7991999999999997E-2</v>
      </c>
      <c r="M3991" t="b">
        <v>1</v>
      </c>
      <c r="N3991">
        <v>1</v>
      </c>
    </row>
    <row r="3992" spans="1:14">
      <c r="A3992" s="28">
        <v>43846.375</v>
      </c>
      <c r="B3992" s="28">
        <v>43846.166666666664</v>
      </c>
      <c r="C3992">
        <v>34964545</v>
      </c>
      <c r="D3992" t="s">
        <v>233</v>
      </c>
      <c r="G3992" t="s">
        <v>234</v>
      </c>
      <c r="I3992">
        <v>14.2</v>
      </c>
      <c r="J3992">
        <v>14.145507</v>
      </c>
      <c r="K3992">
        <v>0</v>
      </c>
      <c r="L3992">
        <v>-5.8659999999999997E-2</v>
      </c>
      <c r="M3992" t="b">
        <v>1</v>
      </c>
      <c r="N3992">
        <v>1</v>
      </c>
    </row>
    <row r="3993" spans="1:14">
      <c r="A3993" s="28">
        <v>43846.416666666664</v>
      </c>
      <c r="B3993" s="28">
        <v>43846.208333333336</v>
      </c>
      <c r="C3993">
        <v>34964545</v>
      </c>
      <c r="D3993" t="s">
        <v>233</v>
      </c>
      <c r="G3993" t="s">
        <v>234</v>
      </c>
      <c r="I3993">
        <v>15.04</v>
      </c>
      <c r="J3993">
        <v>14.977855</v>
      </c>
      <c r="K3993">
        <v>-3.0000000000000001E-6</v>
      </c>
      <c r="L3993">
        <v>-6.5475000000000005E-2</v>
      </c>
      <c r="M3993" t="b">
        <v>1</v>
      </c>
      <c r="N3993">
        <v>1</v>
      </c>
    </row>
    <row r="3994" spans="1:14">
      <c r="A3994" s="28">
        <v>43846.458333333336</v>
      </c>
      <c r="B3994" s="28">
        <v>43846.25</v>
      </c>
      <c r="C3994">
        <v>34964545</v>
      </c>
      <c r="D3994" t="s">
        <v>233</v>
      </c>
      <c r="G3994" t="s">
        <v>234</v>
      </c>
      <c r="I3994">
        <v>18.850000000000001</v>
      </c>
      <c r="J3994">
        <v>18.537877999999999</v>
      </c>
      <c r="K3994">
        <v>-0.190026</v>
      </c>
      <c r="L3994">
        <v>-0.121263</v>
      </c>
      <c r="M3994" t="b">
        <v>1</v>
      </c>
      <c r="N3994">
        <v>1</v>
      </c>
    </row>
    <row r="3995" spans="1:14">
      <c r="A3995" s="28">
        <v>43846.5</v>
      </c>
      <c r="B3995" s="28">
        <v>43846.291666666664</v>
      </c>
      <c r="C3995">
        <v>34964545</v>
      </c>
      <c r="D3995" t="s">
        <v>233</v>
      </c>
      <c r="G3995" t="s">
        <v>234</v>
      </c>
      <c r="I3995">
        <v>20.87</v>
      </c>
      <c r="J3995">
        <v>20.984694999999999</v>
      </c>
      <c r="K3995">
        <v>0.31500099999999998</v>
      </c>
      <c r="L3995">
        <v>-0.20113900000000001</v>
      </c>
      <c r="M3995" t="b">
        <v>1</v>
      </c>
      <c r="N3995">
        <v>1</v>
      </c>
    </row>
    <row r="3996" spans="1:14">
      <c r="A3996" s="28">
        <v>43846.541666666664</v>
      </c>
      <c r="B3996" s="28">
        <v>43846.333333333336</v>
      </c>
      <c r="C3996">
        <v>34964545</v>
      </c>
      <c r="D3996" t="s">
        <v>233</v>
      </c>
      <c r="G3996" t="s">
        <v>234</v>
      </c>
      <c r="I3996">
        <v>19.71</v>
      </c>
      <c r="J3996">
        <v>20.733466</v>
      </c>
      <c r="K3996">
        <v>1.236124</v>
      </c>
      <c r="L3996">
        <v>-0.21182500000000001</v>
      </c>
      <c r="M3996" t="b">
        <v>1</v>
      </c>
      <c r="N3996">
        <v>1</v>
      </c>
    </row>
    <row r="3997" spans="1:14">
      <c r="A3997" s="28">
        <v>43846.583333333336</v>
      </c>
      <c r="B3997" s="28">
        <v>43846.375</v>
      </c>
      <c r="C3997">
        <v>34964545</v>
      </c>
      <c r="D3997" t="s">
        <v>233</v>
      </c>
      <c r="G3997" t="s">
        <v>234</v>
      </c>
      <c r="I3997">
        <v>18.510000000000002</v>
      </c>
      <c r="J3997">
        <v>18.942934000000001</v>
      </c>
      <c r="K3997">
        <v>0.69418999999999997</v>
      </c>
      <c r="L3997">
        <v>-0.25708900000000001</v>
      </c>
      <c r="M3997" t="b">
        <v>1</v>
      </c>
      <c r="N3997">
        <v>1</v>
      </c>
    </row>
    <row r="3998" spans="1:14">
      <c r="A3998" s="28">
        <v>43846.625</v>
      </c>
      <c r="B3998" s="28">
        <v>43846.416666666664</v>
      </c>
      <c r="C3998">
        <v>34964545</v>
      </c>
      <c r="D3998" t="s">
        <v>233</v>
      </c>
      <c r="G3998" t="s">
        <v>234</v>
      </c>
      <c r="I3998">
        <v>17.440000000000001</v>
      </c>
      <c r="J3998">
        <v>17.913367000000001</v>
      </c>
      <c r="K3998">
        <v>0.784555</v>
      </c>
      <c r="L3998">
        <v>-0.30702200000000002</v>
      </c>
      <c r="M3998" t="b">
        <v>1</v>
      </c>
      <c r="N3998">
        <v>1</v>
      </c>
    </row>
    <row r="3999" spans="1:14">
      <c r="A3999" s="28">
        <v>43846.666666666664</v>
      </c>
      <c r="B3999" s="28">
        <v>43846.458333333336</v>
      </c>
      <c r="C3999">
        <v>34964545</v>
      </c>
      <c r="D3999" t="s">
        <v>233</v>
      </c>
      <c r="G3999" t="s">
        <v>234</v>
      </c>
      <c r="I3999">
        <v>17.39</v>
      </c>
      <c r="J3999">
        <v>18.094508000000001</v>
      </c>
      <c r="K3999">
        <v>1.0494859999999999</v>
      </c>
      <c r="L3999">
        <v>-0.34164499999999998</v>
      </c>
      <c r="M3999" t="b">
        <v>1</v>
      </c>
      <c r="N3999">
        <v>1</v>
      </c>
    </row>
    <row r="4000" spans="1:14">
      <c r="A4000" s="28">
        <v>43846.708333333336</v>
      </c>
      <c r="B4000" s="28">
        <v>43846.5</v>
      </c>
      <c r="C4000">
        <v>34964545</v>
      </c>
      <c r="D4000" t="s">
        <v>233</v>
      </c>
      <c r="G4000" t="s">
        <v>234</v>
      </c>
      <c r="I4000">
        <v>17.079999999999998</v>
      </c>
      <c r="J4000">
        <v>16.892676999999999</v>
      </c>
      <c r="K4000">
        <v>0.156642</v>
      </c>
      <c r="L4000">
        <v>-0.34146500000000002</v>
      </c>
      <c r="M4000" t="b">
        <v>1</v>
      </c>
      <c r="N4000">
        <v>1</v>
      </c>
    </row>
    <row r="4001" spans="1:14">
      <c r="A4001" s="28">
        <v>43846.75</v>
      </c>
      <c r="B4001" s="28">
        <v>43846.541666666664</v>
      </c>
      <c r="C4001">
        <v>34964545</v>
      </c>
      <c r="D4001" t="s">
        <v>233</v>
      </c>
      <c r="G4001" t="s">
        <v>234</v>
      </c>
      <c r="I4001">
        <v>18.059999999999999</v>
      </c>
      <c r="J4001">
        <v>17.685829999999999</v>
      </c>
      <c r="K4001">
        <v>-3.2198999999999998E-2</v>
      </c>
      <c r="L4001">
        <v>-0.33863900000000002</v>
      </c>
      <c r="M4001" t="b">
        <v>1</v>
      </c>
      <c r="N4001">
        <v>1</v>
      </c>
    </row>
    <row r="4002" spans="1:14">
      <c r="A4002" s="28">
        <v>43846.791666666664</v>
      </c>
      <c r="B4002" s="28">
        <v>43846.583333333336</v>
      </c>
      <c r="C4002">
        <v>34964545</v>
      </c>
      <c r="D4002" t="s">
        <v>233</v>
      </c>
      <c r="G4002" t="s">
        <v>234</v>
      </c>
      <c r="I4002">
        <v>18.89</v>
      </c>
      <c r="J4002">
        <v>18.549817999999998</v>
      </c>
      <c r="K4002">
        <v>5.2230000000000002E-3</v>
      </c>
      <c r="L4002">
        <v>-0.34957199999999999</v>
      </c>
      <c r="M4002" t="b">
        <v>1</v>
      </c>
      <c r="N4002">
        <v>1</v>
      </c>
    </row>
    <row r="4003" spans="1:14">
      <c r="A4003" s="28">
        <v>43846.833333333336</v>
      </c>
      <c r="B4003" s="28">
        <v>43846.625</v>
      </c>
      <c r="C4003">
        <v>34964545</v>
      </c>
      <c r="D4003" t="s">
        <v>233</v>
      </c>
      <c r="G4003" t="s">
        <v>234</v>
      </c>
      <c r="I4003">
        <v>17.79</v>
      </c>
      <c r="J4003">
        <v>17.453292000000001</v>
      </c>
      <c r="K4003">
        <v>-1.2204E-2</v>
      </c>
      <c r="L4003">
        <v>-0.32450400000000001</v>
      </c>
      <c r="M4003" t="b">
        <v>1</v>
      </c>
      <c r="N4003">
        <v>1</v>
      </c>
    </row>
    <row r="4004" spans="1:14">
      <c r="A4004" s="28">
        <v>43846.875</v>
      </c>
      <c r="B4004" s="28">
        <v>43846.666666666664</v>
      </c>
      <c r="C4004">
        <v>34964545</v>
      </c>
      <c r="D4004" t="s">
        <v>233</v>
      </c>
      <c r="G4004" t="s">
        <v>234</v>
      </c>
      <c r="I4004">
        <v>19.010000000000002</v>
      </c>
      <c r="J4004">
        <v>18.771898</v>
      </c>
      <c r="K4004">
        <v>9.0639999999999991E-3</v>
      </c>
      <c r="L4004">
        <v>-0.248833</v>
      </c>
      <c r="M4004" t="b">
        <v>1</v>
      </c>
      <c r="N4004">
        <v>1</v>
      </c>
    </row>
    <row r="4005" spans="1:14">
      <c r="A4005" s="28">
        <v>43846.916666666664</v>
      </c>
      <c r="B4005" s="28">
        <v>43846.708333333336</v>
      </c>
      <c r="C4005">
        <v>34964545</v>
      </c>
      <c r="D4005" t="s">
        <v>233</v>
      </c>
      <c r="G4005" t="s">
        <v>234</v>
      </c>
      <c r="I4005">
        <v>23</v>
      </c>
      <c r="J4005">
        <v>22.910198000000001</v>
      </c>
      <c r="K4005">
        <v>0.15267</v>
      </c>
      <c r="L4005">
        <v>-0.24247199999999999</v>
      </c>
      <c r="M4005" t="b">
        <v>1</v>
      </c>
      <c r="N4005">
        <v>1</v>
      </c>
    </row>
    <row r="4006" spans="1:14">
      <c r="A4006" s="28">
        <v>43846.958333333336</v>
      </c>
      <c r="B4006" s="28">
        <v>43846.75</v>
      </c>
      <c r="C4006">
        <v>34964545</v>
      </c>
      <c r="D4006" t="s">
        <v>233</v>
      </c>
      <c r="G4006" t="s">
        <v>234</v>
      </c>
      <c r="I4006">
        <v>22.85</v>
      </c>
      <c r="J4006">
        <v>22.746124999999999</v>
      </c>
      <c r="K4006">
        <v>0.122433</v>
      </c>
      <c r="L4006">
        <v>-0.22547500000000001</v>
      </c>
      <c r="M4006" t="b">
        <v>1</v>
      </c>
      <c r="N4006">
        <v>1</v>
      </c>
    </row>
    <row r="4007" spans="1:14">
      <c r="A4007" s="28">
        <v>43847</v>
      </c>
      <c r="B4007" s="28">
        <v>43846.791666666664</v>
      </c>
      <c r="C4007">
        <v>34964545</v>
      </c>
      <c r="D4007" t="s">
        <v>233</v>
      </c>
      <c r="G4007" t="s">
        <v>234</v>
      </c>
      <c r="I4007">
        <v>32.119999999999997</v>
      </c>
      <c r="J4007">
        <v>32.167884999999998</v>
      </c>
      <c r="K4007">
        <v>0.32432299999999997</v>
      </c>
      <c r="L4007">
        <v>-0.27727099999999999</v>
      </c>
      <c r="M4007" t="b">
        <v>1</v>
      </c>
      <c r="N4007">
        <v>1</v>
      </c>
    </row>
    <row r="4008" spans="1:14">
      <c r="A4008" s="28">
        <v>43847.041666666664</v>
      </c>
      <c r="B4008" s="28">
        <v>43846.833333333336</v>
      </c>
      <c r="C4008">
        <v>34964545</v>
      </c>
      <c r="D4008" t="s">
        <v>233</v>
      </c>
      <c r="G4008" t="s">
        <v>234</v>
      </c>
      <c r="I4008">
        <v>21.99</v>
      </c>
      <c r="J4008">
        <v>21.966099</v>
      </c>
      <c r="K4008">
        <v>0.131795</v>
      </c>
      <c r="L4008">
        <v>-0.15653</v>
      </c>
      <c r="M4008" t="b">
        <v>1</v>
      </c>
      <c r="N4008">
        <v>1</v>
      </c>
    </row>
    <row r="4009" spans="1:14">
      <c r="A4009" s="28">
        <v>43847.083333333336</v>
      </c>
      <c r="B4009" s="28">
        <v>43846.875</v>
      </c>
      <c r="C4009">
        <v>34964545</v>
      </c>
      <c r="D4009" t="s">
        <v>233</v>
      </c>
      <c r="G4009" t="s">
        <v>234</v>
      </c>
      <c r="I4009">
        <v>22.32</v>
      </c>
      <c r="J4009">
        <v>22.342300999999999</v>
      </c>
      <c r="K4009">
        <v>0.13490199999999999</v>
      </c>
      <c r="L4009">
        <v>-0.116768</v>
      </c>
      <c r="M4009" t="b">
        <v>1</v>
      </c>
      <c r="N4009">
        <v>1</v>
      </c>
    </row>
    <row r="4010" spans="1:14">
      <c r="A4010" s="28">
        <v>43847.125</v>
      </c>
      <c r="B4010" s="28">
        <v>43846.916666666664</v>
      </c>
      <c r="C4010">
        <v>34964545</v>
      </c>
      <c r="D4010" t="s">
        <v>233</v>
      </c>
      <c r="G4010" t="s">
        <v>234</v>
      </c>
      <c r="I4010">
        <v>20.69</v>
      </c>
      <c r="J4010">
        <v>20.661636000000001</v>
      </c>
      <c r="K4010">
        <v>7.8001000000000001E-2</v>
      </c>
      <c r="L4010">
        <v>-0.108864</v>
      </c>
      <c r="M4010" t="b">
        <v>1</v>
      </c>
      <c r="N4010">
        <v>1</v>
      </c>
    </row>
    <row r="4011" spans="1:14">
      <c r="A4011" s="28">
        <v>43847.166666666664</v>
      </c>
      <c r="B4011" s="28">
        <v>43846.958333333336</v>
      </c>
      <c r="C4011">
        <v>34964545</v>
      </c>
      <c r="D4011" t="s">
        <v>233</v>
      </c>
      <c r="G4011" t="s">
        <v>234</v>
      </c>
      <c r="I4011">
        <v>20.239999999999998</v>
      </c>
      <c r="J4011">
        <v>20.220302</v>
      </c>
      <c r="K4011">
        <v>3.8533999999999999E-2</v>
      </c>
      <c r="L4011">
        <v>-5.3232000000000002E-2</v>
      </c>
      <c r="M4011" t="b">
        <v>1</v>
      </c>
      <c r="N4011">
        <v>1</v>
      </c>
    </row>
    <row r="4012" spans="1:14">
      <c r="A4012" s="28">
        <v>43847.208333333336</v>
      </c>
      <c r="B4012" s="28">
        <v>43847</v>
      </c>
      <c r="C4012">
        <v>34964545</v>
      </c>
      <c r="D4012" t="s">
        <v>233</v>
      </c>
      <c r="G4012" t="s">
        <v>234</v>
      </c>
      <c r="I4012">
        <v>18.399999999999999</v>
      </c>
      <c r="J4012">
        <v>18.396927999999999</v>
      </c>
      <c r="K4012">
        <v>5.5212999999999998E-2</v>
      </c>
      <c r="L4012">
        <v>-5.3284999999999999E-2</v>
      </c>
      <c r="M4012" t="b">
        <v>1</v>
      </c>
      <c r="N4012">
        <v>1</v>
      </c>
    </row>
    <row r="4013" spans="1:14">
      <c r="A4013" s="28">
        <v>43847.25</v>
      </c>
      <c r="B4013" s="28">
        <v>43847.041666666664</v>
      </c>
      <c r="C4013">
        <v>34964545</v>
      </c>
      <c r="D4013" t="s">
        <v>233</v>
      </c>
      <c r="G4013" t="s">
        <v>234</v>
      </c>
      <c r="I4013">
        <v>18.79</v>
      </c>
      <c r="J4013">
        <v>18.798725999999998</v>
      </c>
      <c r="K4013">
        <v>6.0245E-2</v>
      </c>
      <c r="L4013">
        <v>-5.5685999999999999E-2</v>
      </c>
      <c r="M4013" t="b">
        <v>1</v>
      </c>
      <c r="N4013">
        <v>1</v>
      </c>
    </row>
    <row r="4014" spans="1:14">
      <c r="A4014" s="28">
        <v>43847.291666666664</v>
      </c>
      <c r="B4014" s="28">
        <v>43847.083333333336</v>
      </c>
      <c r="C4014">
        <v>34964545</v>
      </c>
      <c r="D4014" t="s">
        <v>233</v>
      </c>
      <c r="G4014" t="s">
        <v>234</v>
      </c>
      <c r="I4014">
        <v>18.399999999999999</v>
      </c>
      <c r="J4014">
        <v>18.407685000000001</v>
      </c>
      <c r="K4014">
        <v>5.7958999999999997E-2</v>
      </c>
      <c r="L4014">
        <v>-4.6107000000000002E-2</v>
      </c>
      <c r="M4014" t="b">
        <v>1</v>
      </c>
      <c r="N4014">
        <v>1</v>
      </c>
    </row>
    <row r="4015" spans="1:14">
      <c r="A4015" s="28">
        <v>43847.333333333336</v>
      </c>
      <c r="B4015" s="28">
        <v>43847.125</v>
      </c>
      <c r="C4015">
        <v>34964545</v>
      </c>
      <c r="D4015" t="s">
        <v>233</v>
      </c>
      <c r="G4015" t="s">
        <v>234</v>
      </c>
      <c r="I4015">
        <v>18.850000000000001</v>
      </c>
      <c r="J4015">
        <v>18.917342999999999</v>
      </c>
      <c r="K4015">
        <v>7.1113999999999997E-2</v>
      </c>
      <c r="L4015">
        <v>-2.104E-3</v>
      </c>
      <c r="M4015" t="b">
        <v>1</v>
      </c>
      <c r="N4015">
        <v>1</v>
      </c>
    </row>
    <row r="4016" spans="1:14">
      <c r="A4016" s="28">
        <v>43847.375</v>
      </c>
      <c r="B4016" s="28">
        <v>43847.166666666664</v>
      </c>
      <c r="C4016">
        <v>34964545</v>
      </c>
      <c r="D4016" t="s">
        <v>233</v>
      </c>
      <c r="G4016" t="s">
        <v>234</v>
      </c>
      <c r="I4016">
        <v>19.57</v>
      </c>
      <c r="J4016">
        <v>19.726689</v>
      </c>
      <c r="K4016">
        <v>8.1096000000000001E-2</v>
      </c>
      <c r="L4016">
        <v>7.5592999999999994E-2</v>
      </c>
      <c r="M4016" t="b">
        <v>1</v>
      </c>
      <c r="N4016">
        <v>1</v>
      </c>
    </row>
    <row r="4017" spans="1:14">
      <c r="A4017" s="28">
        <v>43847.416666666664</v>
      </c>
      <c r="B4017" s="28">
        <v>43847.208333333336</v>
      </c>
      <c r="C4017">
        <v>34964545</v>
      </c>
      <c r="D4017" t="s">
        <v>233</v>
      </c>
      <c r="G4017" t="s">
        <v>234</v>
      </c>
      <c r="I4017">
        <v>19.34</v>
      </c>
      <c r="J4017">
        <v>19.522807</v>
      </c>
      <c r="K4017">
        <v>8.4030999999999995E-2</v>
      </c>
      <c r="L4017">
        <v>9.6277000000000001E-2</v>
      </c>
      <c r="M4017" t="b">
        <v>1</v>
      </c>
      <c r="N4017">
        <v>1</v>
      </c>
    </row>
    <row r="4018" spans="1:14">
      <c r="A4018" s="28">
        <v>43847.458333333336</v>
      </c>
      <c r="B4018" s="28">
        <v>43847.25</v>
      </c>
      <c r="C4018">
        <v>34964545</v>
      </c>
      <c r="D4018" t="s">
        <v>233</v>
      </c>
      <c r="G4018" t="s">
        <v>234</v>
      </c>
      <c r="I4018">
        <v>20.37</v>
      </c>
      <c r="J4018">
        <v>20.326775999999999</v>
      </c>
      <c r="K4018">
        <v>-0.19708999999999999</v>
      </c>
      <c r="L4018">
        <v>0.156366</v>
      </c>
      <c r="M4018" t="b">
        <v>1</v>
      </c>
      <c r="N4018">
        <v>1</v>
      </c>
    </row>
    <row r="4019" spans="1:14">
      <c r="A4019" s="28">
        <v>43847.5</v>
      </c>
      <c r="B4019" s="28">
        <v>43847.291666666664</v>
      </c>
      <c r="C4019">
        <v>34964545</v>
      </c>
      <c r="D4019" t="s">
        <v>233</v>
      </c>
      <c r="G4019" t="s">
        <v>234</v>
      </c>
      <c r="I4019">
        <v>23.66</v>
      </c>
      <c r="J4019">
        <v>22.600767999999999</v>
      </c>
      <c r="K4019">
        <v>-1.264907</v>
      </c>
      <c r="L4019">
        <v>0.207342</v>
      </c>
      <c r="M4019" t="b">
        <v>1</v>
      </c>
      <c r="N4019">
        <v>1</v>
      </c>
    </row>
    <row r="4020" spans="1:14">
      <c r="A4020" s="28">
        <v>43847.541666666664</v>
      </c>
      <c r="B4020" s="28">
        <v>43847.333333333336</v>
      </c>
      <c r="C4020">
        <v>34964545</v>
      </c>
      <c r="D4020" t="s">
        <v>233</v>
      </c>
      <c r="G4020" t="s">
        <v>234</v>
      </c>
      <c r="I4020">
        <v>21.45</v>
      </c>
      <c r="J4020">
        <v>22.626567999999999</v>
      </c>
      <c r="K4020">
        <v>1.000518</v>
      </c>
      <c r="L4020">
        <v>0.18105099999999999</v>
      </c>
      <c r="M4020" t="b">
        <v>1</v>
      </c>
      <c r="N4020">
        <v>1</v>
      </c>
    </row>
    <row r="4021" spans="1:14">
      <c r="A4021" s="28">
        <v>43847.583333333336</v>
      </c>
      <c r="B4021" s="28">
        <v>43847.375</v>
      </c>
      <c r="C4021">
        <v>34964545</v>
      </c>
      <c r="D4021" t="s">
        <v>233</v>
      </c>
      <c r="G4021" t="s">
        <v>234</v>
      </c>
      <c r="I4021">
        <v>20.61</v>
      </c>
      <c r="J4021">
        <v>20.924302999999998</v>
      </c>
      <c r="K4021">
        <v>0.221835</v>
      </c>
      <c r="L4021">
        <v>9.1634999999999994E-2</v>
      </c>
      <c r="M4021" t="b">
        <v>1</v>
      </c>
      <c r="N4021">
        <v>1</v>
      </c>
    </row>
    <row r="4022" spans="1:14">
      <c r="A4022" s="28">
        <v>43847.625</v>
      </c>
      <c r="B4022" s="28">
        <v>43847.416666666664</v>
      </c>
      <c r="C4022">
        <v>34964545</v>
      </c>
      <c r="D4022" t="s">
        <v>233</v>
      </c>
      <c r="G4022" t="s">
        <v>234</v>
      </c>
      <c r="I4022">
        <v>23.15</v>
      </c>
      <c r="J4022">
        <v>23.070233000000002</v>
      </c>
      <c r="K4022">
        <v>-0.11511399999999999</v>
      </c>
      <c r="L4022">
        <v>4.0347000000000001E-2</v>
      </c>
      <c r="M4022" t="b">
        <v>1</v>
      </c>
      <c r="N4022">
        <v>1</v>
      </c>
    </row>
    <row r="4023" spans="1:14">
      <c r="A4023" s="28">
        <v>43847.666666666664</v>
      </c>
      <c r="B4023" s="28">
        <v>43847.458333333336</v>
      </c>
      <c r="C4023">
        <v>34964545</v>
      </c>
      <c r="D4023" t="s">
        <v>233</v>
      </c>
      <c r="G4023" t="s">
        <v>234</v>
      </c>
      <c r="I4023">
        <v>21.74</v>
      </c>
      <c r="J4023">
        <v>21.807570999999999</v>
      </c>
      <c r="K4023">
        <v>7.7035999999999993E-2</v>
      </c>
      <c r="L4023">
        <v>-4.4650000000000002E-3</v>
      </c>
      <c r="M4023" t="b">
        <v>1</v>
      </c>
      <c r="N4023">
        <v>1</v>
      </c>
    </row>
    <row r="4024" spans="1:14">
      <c r="A4024" s="28">
        <v>43847.708333333336</v>
      </c>
      <c r="B4024" s="28">
        <v>43847.5</v>
      </c>
      <c r="C4024">
        <v>34964545</v>
      </c>
      <c r="D4024" t="s">
        <v>233</v>
      </c>
      <c r="G4024" t="s">
        <v>234</v>
      </c>
      <c r="I4024">
        <v>21.08</v>
      </c>
      <c r="J4024">
        <v>21.129110000000001</v>
      </c>
      <c r="K4024">
        <v>8.8685E-2</v>
      </c>
      <c r="L4024">
        <v>-3.4575000000000002E-2</v>
      </c>
      <c r="M4024" t="b">
        <v>1</v>
      </c>
      <c r="N4024">
        <v>1</v>
      </c>
    </row>
    <row r="4025" spans="1:14">
      <c r="A4025" s="28">
        <v>43847.75</v>
      </c>
      <c r="B4025" s="28">
        <v>43847.541666666664</v>
      </c>
      <c r="C4025">
        <v>34964545</v>
      </c>
      <c r="D4025" t="s">
        <v>233</v>
      </c>
      <c r="G4025" t="s">
        <v>234</v>
      </c>
      <c r="I4025">
        <v>20.7</v>
      </c>
      <c r="J4025">
        <v>20.750368000000002</v>
      </c>
      <c r="K4025">
        <v>0.10985200000000001</v>
      </c>
      <c r="L4025">
        <v>-6.1150000000000003E-2</v>
      </c>
      <c r="M4025" t="b">
        <v>1</v>
      </c>
      <c r="N4025">
        <v>1</v>
      </c>
    </row>
    <row r="4026" spans="1:14">
      <c r="A4026" s="28">
        <v>43847.791666666664</v>
      </c>
      <c r="B4026" s="28">
        <v>43847.583333333336</v>
      </c>
      <c r="C4026">
        <v>34964545</v>
      </c>
      <c r="D4026" t="s">
        <v>233</v>
      </c>
      <c r="G4026" t="s">
        <v>234</v>
      </c>
      <c r="I4026">
        <v>20.62</v>
      </c>
      <c r="J4026">
        <v>20.666293</v>
      </c>
      <c r="K4026">
        <v>0.106448</v>
      </c>
      <c r="L4026">
        <v>-5.5988999999999997E-2</v>
      </c>
      <c r="M4026" t="b">
        <v>1</v>
      </c>
      <c r="N4026">
        <v>1</v>
      </c>
    </row>
    <row r="4027" spans="1:14">
      <c r="A4027" s="28">
        <v>43847.833333333336</v>
      </c>
      <c r="B4027" s="28">
        <v>43847.625</v>
      </c>
      <c r="C4027">
        <v>34964545</v>
      </c>
      <c r="D4027" t="s">
        <v>233</v>
      </c>
      <c r="G4027" t="s">
        <v>234</v>
      </c>
      <c r="I4027">
        <v>20.92</v>
      </c>
      <c r="J4027">
        <v>21.035281000000001</v>
      </c>
      <c r="K4027">
        <v>0.109219</v>
      </c>
      <c r="L4027">
        <v>4.3949999999999996E-3</v>
      </c>
      <c r="M4027" t="b">
        <v>1</v>
      </c>
      <c r="N4027">
        <v>1</v>
      </c>
    </row>
    <row r="4028" spans="1:14">
      <c r="A4028" s="28">
        <v>43847.875</v>
      </c>
      <c r="B4028" s="28">
        <v>43847.666666666664</v>
      </c>
      <c r="C4028">
        <v>34964545</v>
      </c>
      <c r="D4028" t="s">
        <v>233</v>
      </c>
      <c r="G4028" t="s">
        <v>234</v>
      </c>
      <c r="I4028">
        <v>20.55</v>
      </c>
      <c r="J4028">
        <v>20.655633999999999</v>
      </c>
      <c r="K4028">
        <v>1.5859999999999999E-2</v>
      </c>
      <c r="L4028">
        <v>8.5607000000000003E-2</v>
      </c>
      <c r="M4028" t="b">
        <v>1</v>
      </c>
      <c r="N4028">
        <v>1</v>
      </c>
    </row>
    <row r="4029" spans="1:14">
      <c r="A4029" s="28">
        <v>43847.916666666664</v>
      </c>
      <c r="B4029" s="28">
        <v>43847.708333333336</v>
      </c>
      <c r="C4029">
        <v>34964545</v>
      </c>
      <c r="D4029" t="s">
        <v>233</v>
      </c>
      <c r="G4029" t="s">
        <v>234</v>
      </c>
      <c r="I4029">
        <v>24.29</v>
      </c>
      <c r="J4029">
        <v>24.308879999999998</v>
      </c>
      <c r="K4029">
        <v>-0.17141799999999999</v>
      </c>
      <c r="L4029">
        <v>0.193632</v>
      </c>
      <c r="M4029" t="b">
        <v>1</v>
      </c>
      <c r="N4029">
        <v>1</v>
      </c>
    </row>
    <row r="4030" spans="1:14">
      <c r="A4030" s="28">
        <v>43847.958333333336</v>
      </c>
      <c r="B4030" s="28">
        <v>43847.75</v>
      </c>
      <c r="C4030">
        <v>34964545</v>
      </c>
      <c r="D4030" t="s">
        <v>233</v>
      </c>
      <c r="G4030" t="s">
        <v>234</v>
      </c>
      <c r="I4030">
        <v>23.91</v>
      </c>
      <c r="J4030">
        <v>23.734783</v>
      </c>
      <c r="K4030">
        <v>-0.36311100000000002</v>
      </c>
      <c r="L4030">
        <v>0.186228</v>
      </c>
      <c r="M4030" t="b">
        <v>1</v>
      </c>
      <c r="N4030">
        <v>1</v>
      </c>
    </row>
    <row r="4031" spans="1:14">
      <c r="A4031" s="28">
        <v>43848</v>
      </c>
      <c r="B4031" s="28">
        <v>43847.791666666664</v>
      </c>
      <c r="C4031">
        <v>34964545</v>
      </c>
      <c r="D4031" t="s">
        <v>233</v>
      </c>
      <c r="G4031" t="s">
        <v>234</v>
      </c>
      <c r="I4031">
        <v>21.62</v>
      </c>
      <c r="J4031">
        <v>21.587437000000001</v>
      </c>
      <c r="K4031">
        <v>-0.26830599999999999</v>
      </c>
      <c r="L4031">
        <v>0.23324300000000001</v>
      </c>
      <c r="M4031" t="b">
        <v>1</v>
      </c>
      <c r="N4031">
        <v>1</v>
      </c>
    </row>
    <row r="4032" spans="1:14">
      <c r="A4032" s="28">
        <v>43848.041666666664</v>
      </c>
      <c r="B4032" s="28">
        <v>43847.833333333336</v>
      </c>
      <c r="C4032">
        <v>34964545</v>
      </c>
      <c r="D4032" t="s">
        <v>233</v>
      </c>
      <c r="G4032" t="s">
        <v>234</v>
      </c>
      <c r="I4032">
        <v>21.48</v>
      </c>
      <c r="J4032">
        <v>21.498335000000001</v>
      </c>
      <c r="K4032">
        <v>-0.25303599999999998</v>
      </c>
      <c r="L4032">
        <v>0.272204</v>
      </c>
      <c r="M4032" t="b">
        <v>1</v>
      </c>
      <c r="N4032">
        <v>1</v>
      </c>
    </row>
    <row r="4033" spans="1:14">
      <c r="A4033" s="28">
        <v>43848.083333333336</v>
      </c>
      <c r="B4033" s="28">
        <v>43847.875</v>
      </c>
      <c r="C4033">
        <v>34964545</v>
      </c>
      <c r="D4033" t="s">
        <v>233</v>
      </c>
      <c r="G4033" t="s">
        <v>234</v>
      </c>
      <c r="I4033">
        <v>20.88</v>
      </c>
      <c r="J4033">
        <v>20.864549</v>
      </c>
      <c r="K4033">
        <v>-0.27426</v>
      </c>
      <c r="L4033">
        <v>0.26380900000000002</v>
      </c>
      <c r="M4033" t="b">
        <v>1</v>
      </c>
      <c r="N4033">
        <v>1</v>
      </c>
    </row>
    <row r="4034" spans="1:14">
      <c r="A4034" s="28">
        <v>43848.125</v>
      </c>
      <c r="B4034" s="28">
        <v>43847.916666666664</v>
      </c>
      <c r="C4034">
        <v>34964545</v>
      </c>
      <c r="D4034" t="s">
        <v>233</v>
      </c>
      <c r="G4034" t="s">
        <v>234</v>
      </c>
      <c r="I4034">
        <v>20.76</v>
      </c>
      <c r="J4034">
        <v>20.775348000000001</v>
      </c>
      <c r="K4034">
        <v>-0.26168999999999998</v>
      </c>
      <c r="L4034">
        <v>0.272872</v>
      </c>
      <c r="M4034" t="b">
        <v>1</v>
      </c>
      <c r="N4034">
        <v>1</v>
      </c>
    </row>
    <row r="4035" spans="1:14">
      <c r="A4035" s="28">
        <v>43848.166666666664</v>
      </c>
      <c r="B4035" s="28">
        <v>43847.958333333336</v>
      </c>
      <c r="C4035">
        <v>34964545</v>
      </c>
      <c r="D4035" t="s">
        <v>233</v>
      </c>
      <c r="G4035" t="s">
        <v>234</v>
      </c>
      <c r="I4035">
        <v>19.96</v>
      </c>
      <c r="J4035">
        <v>20.315183000000001</v>
      </c>
      <c r="K4035">
        <v>7.8333E-2</v>
      </c>
      <c r="L4035">
        <v>0.27518300000000001</v>
      </c>
      <c r="M4035" t="b">
        <v>1</v>
      </c>
      <c r="N4035">
        <v>1</v>
      </c>
    </row>
    <row r="4036" spans="1:14">
      <c r="A4036" s="28">
        <v>43848.208333333336</v>
      </c>
      <c r="B4036" s="28">
        <v>43848</v>
      </c>
      <c r="C4036">
        <v>34964545</v>
      </c>
      <c r="D4036" t="s">
        <v>233</v>
      </c>
      <c r="G4036" t="s">
        <v>234</v>
      </c>
      <c r="I4036">
        <v>39.14</v>
      </c>
      <c r="J4036">
        <v>40.189140999999999</v>
      </c>
      <c r="K4036">
        <v>0.618344</v>
      </c>
      <c r="L4036">
        <v>0.43579699999999999</v>
      </c>
      <c r="M4036" t="b">
        <v>1</v>
      </c>
      <c r="N4036">
        <v>1</v>
      </c>
    </row>
    <row r="4037" spans="1:14">
      <c r="A4037" s="28">
        <v>43848.25</v>
      </c>
      <c r="B4037" s="28">
        <v>43848.041666666664</v>
      </c>
      <c r="C4037">
        <v>34964545</v>
      </c>
      <c r="D4037" t="s">
        <v>233</v>
      </c>
      <c r="G4037" t="s">
        <v>234</v>
      </c>
      <c r="I4037">
        <v>21.39</v>
      </c>
      <c r="J4037">
        <v>21.649287000000001</v>
      </c>
      <c r="K4037">
        <v>0.11450100000000001</v>
      </c>
      <c r="L4037">
        <v>0.147286</v>
      </c>
      <c r="M4037" t="b">
        <v>1</v>
      </c>
      <c r="N4037">
        <v>1</v>
      </c>
    </row>
    <row r="4038" spans="1:14">
      <c r="A4038" s="28">
        <v>43848.291666666664</v>
      </c>
      <c r="B4038" s="28">
        <v>43848.083333333336</v>
      </c>
      <c r="C4038">
        <v>34964545</v>
      </c>
      <c r="D4038" t="s">
        <v>233</v>
      </c>
      <c r="G4038" t="s">
        <v>234</v>
      </c>
      <c r="I4038">
        <v>22.03</v>
      </c>
      <c r="J4038">
        <v>22.411601000000001</v>
      </c>
      <c r="K4038">
        <v>0.183562</v>
      </c>
      <c r="L4038">
        <v>0.20053799999999999</v>
      </c>
      <c r="M4038" t="b">
        <v>1</v>
      </c>
      <c r="N4038">
        <v>1</v>
      </c>
    </row>
    <row r="4039" spans="1:14">
      <c r="A4039" s="28">
        <v>43848.333333333336</v>
      </c>
      <c r="B4039" s="28">
        <v>43848.125</v>
      </c>
      <c r="C4039">
        <v>34964545</v>
      </c>
      <c r="D4039" t="s">
        <v>233</v>
      </c>
      <c r="G4039" t="s">
        <v>234</v>
      </c>
      <c r="I4039">
        <v>19.34</v>
      </c>
      <c r="J4039">
        <v>19.64995</v>
      </c>
      <c r="K4039">
        <v>0.11402900000000001</v>
      </c>
      <c r="L4039">
        <v>0.19508800000000001</v>
      </c>
      <c r="M4039" t="b">
        <v>1</v>
      </c>
      <c r="N4039">
        <v>1</v>
      </c>
    </row>
    <row r="4040" spans="1:14">
      <c r="A4040" s="28">
        <v>43848.375</v>
      </c>
      <c r="B4040" s="28">
        <v>43848.166666666664</v>
      </c>
      <c r="C4040">
        <v>34964545</v>
      </c>
      <c r="D4040" t="s">
        <v>233</v>
      </c>
      <c r="G4040" t="s">
        <v>234</v>
      </c>
      <c r="I4040">
        <v>19.239999999999998</v>
      </c>
      <c r="J4040">
        <v>19.560662000000001</v>
      </c>
      <c r="K4040">
        <v>0.114315</v>
      </c>
      <c r="L4040">
        <v>0.21134700000000001</v>
      </c>
      <c r="M4040" t="b">
        <v>1</v>
      </c>
      <c r="N4040">
        <v>1</v>
      </c>
    </row>
    <row r="4041" spans="1:14">
      <c r="A4041" s="28">
        <v>43848.416666666664</v>
      </c>
      <c r="B4041" s="28">
        <v>43848.208333333336</v>
      </c>
      <c r="C4041">
        <v>34964545</v>
      </c>
      <c r="D4041" t="s">
        <v>233</v>
      </c>
      <c r="G4041" t="s">
        <v>234</v>
      </c>
      <c r="I4041">
        <v>19.170000000000002</v>
      </c>
      <c r="J4041">
        <v>19.585549</v>
      </c>
      <c r="K4041">
        <v>0.104405</v>
      </c>
      <c r="L4041">
        <v>0.307811</v>
      </c>
      <c r="M4041" t="b">
        <v>1</v>
      </c>
      <c r="N4041">
        <v>1</v>
      </c>
    </row>
    <row r="4042" spans="1:14">
      <c r="A4042" s="28">
        <v>43848.458333333336</v>
      </c>
      <c r="B4042" s="28">
        <v>43848.25</v>
      </c>
      <c r="C4042">
        <v>34964545</v>
      </c>
      <c r="D4042" t="s">
        <v>233</v>
      </c>
      <c r="G4042" t="s">
        <v>234</v>
      </c>
      <c r="I4042">
        <v>24.08</v>
      </c>
      <c r="J4042">
        <v>19.709672000000001</v>
      </c>
      <c r="K4042">
        <v>-4.7815029999999998</v>
      </c>
      <c r="L4042">
        <v>0.41367500000000001</v>
      </c>
      <c r="M4042" t="b">
        <v>1</v>
      </c>
      <c r="N4042">
        <v>1</v>
      </c>
    </row>
    <row r="4043" spans="1:14">
      <c r="A4043" s="28">
        <v>43848.5</v>
      </c>
      <c r="B4043" s="28">
        <v>43848.291666666664</v>
      </c>
      <c r="C4043">
        <v>34964545</v>
      </c>
      <c r="D4043" t="s">
        <v>233</v>
      </c>
      <c r="G4043" t="s">
        <v>234</v>
      </c>
      <c r="I4043">
        <v>13.58</v>
      </c>
      <c r="J4043">
        <v>20.23255</v>
      </c>
      <c r="K4043">
        <v>6.4042719999999997</v>
      </c>
      <c r="L4043">
        <v>0.246611</v>
      </c>
      <c r="M4043" t="b">
        <v>1</v>
      </c>
      <c r="N4043">
        <v>1</v>
      </c>
    </row>
    <row r="4044" spans="1:14">
      <c r="A4044" s="28">
        <v>43848.541666666664</v>
      </c>
      <c r="B4044" s="28">
        <v>43848.333333333336</v>
      </c>
      <c r="C4044">
        <v>34964545</v>
      </c>
      <c r="D4044" t="s">
        <v>233</v>
      </c>
      <c r="G4044" t="s">
        <v>234</v>
      </c>
      <c r="I4044">
        <v>21.61</v>
      </c>
      <c r="J4044">
        <v>22.039715999999999</v>
      </c>
      <c r="K4044">
        <v>4.9724999999999998E-2</v>
      </c>
      <c r="L4044">
        <v>0.37582399999999999</v>
      </c>
      <c r="M4044" t="b">
        <v>1</v>
      </c>
      <c r="N4044">
        <v>1</v>
      </c>
    </row>
    <row r="4045" spans="1:14">
      <c r="A4045" s="28">
        <v>43848.583333333336</v>
      </c>
      <c r="B4045" s="28">
        <v>43848.375</v>
      </c>
      <c r="C4045">
        <v>34964545</v>
      </c>
      <c r="D4045" t="s">
        <v>233</v>
      </c>
      <c r="G4045" t="s">
        <v>234</v>
      </c>
      <c r="I4045">
        <v>25.12</v>
      </c>
      <c r="J4045">
        <v>25.515713999999999</v>
      </c>
      <c r="K4045">
        <v>2.5517999999999999E-2</v>
      </c>
      <c r="L4045">
        <v>0.375197</v>
      </c>
      <c r="M4045" t="b">
        <v>1</v>
      </c>
      <c r="N4045">
        <v>1</v>
      </c>
    </row>
    <row r="4046" spans="1:14">
      <c r="A4046" s="28">
        <v>43848.625</v>
      </c>
      <c r="B4046" s="28">
        <v>43848.416666666664</v>
      </c>
      <c r="C4046">
        <v>34964545</v>
      </c>
      <c r="D4046" t="s">
        <v>233</v>
      </c>
      <c r="G4046" t="s">
        <v>234</v>
      </c>
      <c r="I4046">
        <v>28.09</v>
      </c>
      <c r="J4046">
        <v>28.347370999999999</v>
      </c>
      <c r="K4046">
        <v>-9.1094999999999995E-2</v>
      </c>
      <c r="L4046">
        <v>0.348466</v>
      </c>
      <c r="M4046" t="b">
        <v>1</v>
      </c>
      <c r="N4046">
        <v>1</v>
      </c>
    </row>
    <row r="4047" spans="1:14">
      <c r="A4047" s="28">
        <v>43848.666666666664</v>
      </c>
      <c r="B4047" s="28">
        <v>43848.458333333336</v>
      </c>
      <c r="C4047">
        <v>34964545</v>
      </c>
      <c r="D4047" t="s">
        <v>233</v>
      </c>
      <c r="G4047" t="s">
        <v>234</v>
      </c>
      <c r="I4047">
        <v>25.98</v>
      </c>
      <c r="J4047">
        <v>26.027705999999998</v>
      </c>
      <c r="K4047">
        <v>-0.343887</v>
      </c>
      <c r="L4047">
        <v>0.38742599999999999</v>
      </c>
      <c r="M4047" t="b">
        <v>1</v>
      </c>
      <c r="N4047">
        <v>1</v>
      </c>
    </row>
    <row r="4048" spans="1:14">
      <c r="A4048" s="28">
        <v>43848.708333333336</v>
      </c>
      <c r="B4048" s="28">
        <v>43848.5</v>
      </c>
      <c r="C4048">
        <v>34964545</v>
      </c>
      <c r="D4048" t="s">
        <v>233</v>
      </c>
      <c r="G4048" t="s">
        <v>234</v>
      </c>
      <c r="I4048">
        <v>25.13</v>
      </c>
      <c r="J4048">
        <v>25.100785999999999</v>
      </c>
      <c r="K4048">
        <v>-0.34731800000000002</v>
      </c>
      <c r="L4048">
        <v>0.31727100000000003</v>
      </c>
      <c r="M4048" t="b">
        <v>1</v>
      </c>
      <c r="N4048">
        <v>1</v>
      </c>
    </row>
    <row r="4049" spans="1:14">
      <c r="A4049" s="28">
        <v>43848.75</v>
      </c>
      <c r="B4049" s="28">
        <v>43848.541666666664</v>
      </c>
      <c r="C4049">
        <v>34964545</v>
      </c>
      <c r="D4049" t="s">
        <v>233</v>
      </c>
      <c r="G4049" t="s">
        <v>234</v>
      </c>
      <c r="I4049">
        <v>29.46</v>
      </c>
      <c r="J4049">
        <v>26.790704999999999</v>
      </c>
      <c r="K4049">
        <v>-2.983762</v>
      </c>
      <c r="L4049">
        <v>0.31280000000000002</v>
      </c>
      <c r="M4049" t="b">
        <v>1</v>
      </c>
      <c r="N4049">
        <v>1</v>
      </c>
    </row>
    <row r="4050" spans="1:14">
      <c r="A4050" s="28">
        <v>43848.791666666664</v>
      </c>
      <c r="B4050" s="28">
        <v>43848.583333333336</v>
      </c>
      <c r="C4050">
        <v>34964545</v>
      </c>
      <c r="D4050" t="s">
        <v>233</v>
      </c>
      <c r="G4050" t="s">
        <v>234</v>
      </c>
      <c r="I4050">
        <v>26.66</v>
      </c>
      <c r="J4050">
        <v>26.717293000000002</v>
      </c>
      <c r="K4050">
        <v>-0.19541</v>
      </c>
      <c r="L4050">
        <v>0.25770300000000002</v>
      </c>
      <c r="M4050" t="b">
        <v>1</v>
      </c>
      <c r="N4050">
        <v>1</v>
      </c>
    </row>
    <row r="4051" spans="1:14">
      <c r="A4051" s="28">
        <v>43848.833333333336</v>
      </c>
      <c r="B4051" s="28">
        <v>43848.625</v>
      </c>
      <c r="C4051">
        <v>34964545</v>
      </c>
      <c r="D4051" t="s">
        <v>233</v>
      </c>
      <c r="G4051" t="s">
        <v>234</v>
      </c>
      <c r="I4051">
        <v>23.58</v>
      </c>
      <c r="J4051">
        <v>23.57433</v>
      </c>
      <c r="K4051">
        <v>-0.30147200000000002</v>
      </c>
      <c r="L4051">
        <v>0.29163499999999998</v>
      </c>
      <c r="M4051" t="b">
        <v>1</v>
      </c>
      <c r="N4051">
        <v>1</v>
      </c>
    </row>
    <row r="4052" spans="1:14">
      <c r="A4052" s="28">
        <v>43848.875</v>
      </c>
      <c r="B4052" s="28">
        <v>43848.666666666664</v>
      </c>
      <c r="C4052">
        <v>34964545</v>
      </c>
      <c r="D4052" t="s">
        <v>233</v>
      </c>
      <c r="G4052" t="s">
        <v>234</v>
      </c>
      <c r="I4052">
        <v>28.13</v>
      </c>
      <c r="J4052">
        <v>28.080933000000002</v>
      </c>
      <c r="K4052">
        <v>-0.415128</v>
      </c>
      <c r="L4052">
        <v>0.370228</v>
      </c>
      <c r="M4052" t="b">
        <v>1</v>
      </c>
      <c r="N4052">
        <v>1</v>
      </c>
    </row>
    <row r="4053" spans="1:14">
      <c r="A4053" s="28">
        <v>43848.916666666664</v>
      </c>
      <c r="B4053" s="28">
        <v>43848.708333333336</v>
      </c>
      <c r="C4053">
        <v>34964545</v>
      </c>
      <c r="D4053" t="s">
        <v>233</v>
      </c>
      <c r="G4053" t="s">
        <v>234</v>
      </c>
      <c r="I4053">
        <v>30.82</v>
      </c>
      <c r="J4053">
        <v>30.731207000000001</v>
      </c>
      <c r="K4053">
        <v>-0.41307300000000002</v>
      </c>
      <c r="L4053">
        <v>0.32844600000000002</v>
      </c>
      <c r="M4053" t="b">
        <v>1</v>
      </c>
      <c r="N4053">
        <v>1</v>
      </c>
    </row>
    <row r="4054" spans="1:14">
      <c r="A4054" s="28">
        <v>43848.958333333336</v>
      </c>
      <c r="B4054" s="28">
        <v>43848.75</v>
      </c>
      <c r="C4054">
        <v>34964545</v>
      </c>
      <c r="D4054" t="s">
        <v>233</v>
      </c>
      <c r="G4054" t="s">
        <v>234</v>
      </c>
      <c r="I4054">
        <v>27.1</v>
      </c>
      <c r="J4054">
        <v>24.092231000000002</v>
      </c>
      <c r="K4054">
        <v>-3.3086180000000001</v>
      </c>
      <c r="L4054">
        <v>0.30418200000000001</v>
      </c>
      <c r="M4054" t="b">
        <v>1</v>
      </c>
      <c r="N4054">
        <v>1</v>
      </c>
    </row>
    <row r="4055" spans="1:14">
      <c r="A4055" s="28">
        <v>43849</v>
      </c>
      <c r="B4055" s="28">
        <v>43848.791666666664</v>
      </c>
      <c r="C4055">
        <v>34964545</v>
      </c>
      <c r="D4055" t="s">
        <v>233</v>
      </c>
      <c r="G4055" t="s">
        <v>234</v>
      </c>
      <c r="I4055">
        <v>22.53</v>
      </c>
      <c r="J4055">
        <v>22.199731</v>
      </c>
      <c r="K4055">
        <v>-0.56207399999999996</v>
      </c>
      <c r="L4055">
        <v>0.22930500000000001</v>
      </c>
      <c r="M4055" t="b">
        <v>1</v>
      </c>
      <c r="N4055">
        <v>1</v>
      </c>
    </row>
    <row r="4056" spans="1:14">
      <c r="A4056" s="28">
        <v>43849.041666666664</v>
      </c>
      <c r="B4056" s="28">
        <v>43848.833333333336</v>
      </c>
      <c r="C4056">
        <v>34964545</v>
      </c>
      <c r="D4056" t="s">
        <v>233</v>
      </c>
      <c r="G4056" t="s">
        <v>234</v>
      </c>
      <c r="I4056">
        <v>21.47</v>
      </c>
      <c r="J4056">
        <v>21.699074</v>
      </c>
      <c r="K4056">
        <v>1.3115E-2</v>
      </c>
      <c r="L4056">
        <v>0.21762500000000001</v>
      </c>
      <c r="M4056" t="b">
        <v>1</v>
      </c>
      <c r="N4056">
        <v>1</v>
      </c>
    </row>
    <row r="4057" spans="1:14">
      <c r="A4057" s="28">
        <v>43849.083333333336</v>
      </c>
      <c r="B4057" s="28">
        <v>43848.875</v>
      </c>
      <c r="C4057">
        <v>34964545</v>
      </c>
      <c r="D4057" t="s">
        <v>233</v>
      </c>
      <c r="G4057" t="s">
        <v>234</v>
      </c>
      <c r="I4057">
        <v>20.36</v>
      </c>
      <c r="J4057">
        <v>20.757079000000001</v>
      </c>
      <c r="K4057">
        <v>0.15298100000000001</v>
      </c>
      <c r="L4057">
        <v>0.24826500000000001</v>
      </c>
      <c r="M4057" t="b">
        <v>1</v>
      </c>
      <c r="N4057">
        <v>1</v>
      </c>
    </row>
    <row r="4058" spans="1:14">
      <c r="A4058" s="28">
        <v>43849.125</v>
      </c>
      <c r="B4058" s="28">
        <v>43848.916666666664</v>
      </c>
      <c r="C4058">
        <v>34964545</v>
      </c>
      <c r="D4058" t="s">
        <v>233</v>
      </c>
      <c r="G4058" t="s">
        <v>234</v>
      </c>
      <c r="I4058">
        <v>19.78</v>
      </c>
      <c r="J4058">
        <v>20.210932</v>
      </c>
      <c r="K4058">
        <v>0.13391700000000001</v>
      </c>
      <c r="L4058">
        <v>0.30118200000000001</v>
      </c>
      <c r="M4058" t="b">
        <v>1</v>
      </c>
      <c r="N4058">
        <v>1</v>
      </c>
    </row>
    <row r="4059" spans="1:14">
      <c r="A4059" s="28">
        <v>43849.166666666664</v>
      </c>
      <c r="B4059" s="28">
        <v>43848.958333333336</v>
      </c>
      <c r="C4059">
        <v>34964545</v>
      </c>
      <c r="D4059" t="s">
        <v>233</v>
      </c>
      <c r="G4059" t="s">
        <v>234</v>
      </c>
      <c r="I4059">
        <v>19.55</v>
      </c>
      <c r="J4059">
        <v>20.000879000000001</v>
      </c>
      <c r="K4059">
        <v>0.140958</v>
      </c>
      <c r="L4059">
        <v>0.30658800000000003</v>
      </c>
      <c r="M4059" t="b">
        <v>1</v>
      </c>
      <c r="N4059">
        <v>1</v>
      </c>
    </row>
    <row r="4060" spans="1:14">
      <c r="A4060" s="28">
        <v>43849.208333333336</v>
      </c>
      <c r="B4060" s="28">
        <v>43849</v>
      </c>
      <c r="C4060">
        <v>34964545</v>
      </c>
      <c r="D4060" t="s">
        <v>233</v>
      </c>
      <c r="G4060" t="s">
        <v>234</v>
      </c>
      <c r="I4060">
        <v>16.71</v>
      </c>
      <c r="J4060">
        <v>17.009426999999999</v>
      </c>
      <c r="K4060">
        <v>0.113958</v>
      </c>
      <c r="L4060">
        <v>0.186302</v>
      </c>
      <c r="M4060" t="b">
        <v>1</v>
      </c>
      <c r="N4060">
        <v>1</v>
      </c>
    </row>
    <row r="4061" spans="1:14">
      <c r="A4061" s="28">
        <v>43849.25</v>
      </c>
      <c r="B4061" s="28">
        <v>43849.041666666664</v>
      </c>
      <c r="C4061">
        <v>34964545</v>
      </c>
      <c r="D4061" t="s">
        <v>233</v>
      </c>
      <c r="G4061" t="s">
        <v>234</v>
      </c>
      <c r="I4061">
        <v>18.510000000000002</v>
      </c>
      <c r="J4061">
        <v>18.731649000000001</v>
      </c>
      <c r="K4061">
        <v>0.107201</v>
      </c>
      <c r="L4061">
        <v>0.119448</v>
      </c>
      <c r="M4061" t="b">
        <v>1</v>
      </c>
      <c r="N4061">
        <v>1</v>
      </c>
    </row>
    <row r="4062" spans="1:14">
      <c r="A4062" s="28">
        <v>43849.291666666664</v>
      </c>
      <c r="B4062" s="28">
        <v>43849.083333333336</v>
      </c>
      <c r="C4062">
        <v>34964545</v>
      </c>
      <c r="D4062" t="s">
        <v>233</v>
      </c>
      <c r="G4062" t="s">
        <v>234</v>
      </c>
      <c r="I4062">
        <v>17.39</v>
      </c>
      <c r="J4062">
        <v>17.631668999999999</v>
      </c>
      <c r="K4062">
        <v>9.7961999999999994E-2</v>
      </c>
      <c r="L4062">
        <v>0.14870700000000001</v>
      </c>
      <c r="M4062" t="b">
        <v>1</v>
      </c>
      <c r="N4062">
        <v>1</v>
      </c>
    </row>
    <row r="4063" spans="1:14">
      <c r="A4063" s="28">
        <v>43849.333333333336</v>
      </c>
      <c r="B4063" s="28">
        <v>43849.125</v>
      </c>
      <c r="C4063">
        <v>34964545</v>
      </c>
      <c r="D4063" t="s">
        <v>233</v>
      </c>
      <c r="G4063" t="s">
        <v>234</v>
      </c>
      <c r="I4063">
        <v>16.5</v>
      </c>
      <c r="J4063">
        <v>16.790241999999999</v>
      </c>
      <c r="K4063">
        <v>0.15446199999999999</v>
      </c>
      <c r="L4063">
        <v>0.13161300000000001</v>
      </c>
      <c r="M4063" t="b">
        <v>1</v>
      </c>
      <c r="N4063">
        <v>1</v>
      </c>
    </row>
    <row r="4064" spans="1:14">
      <c r="A4064" s="28">
        <v>43849.375</v>
      </c>
      <c r="B4064" s="28">
        <v>43849.166666666664</v>
      </c>
      <c r="C4064">
        <v>34964545</v>
      </c>
      <c r="D4064" t="s">
        <v>233</v>
      </c>
      <c r="G4064" t="s">
        <v>234</v>
      </c>
      <c r="I4064">
        <v>4.5</v>
      </c>
      <c r="J4064">
        <v>14.497417</v>
      </c>
      <c r="K4064">
        <v>9.9628759999999996</v>
      </c>
      <c r="L4064">
        <v>3.2874E-2</v>
      </c>
      <c r="M4064" t="b">
        <v>1</v>
      </c>
      <c r="N4064">
        <v>1</v>
      </c>
    </row>
    <row r="4065" spans="1:14">
      <c r="A4065" s="28">
        <v>43849.416666666664</v>
      </c>
      <c r="B4065" s="28">
        <v>43849.208333333336</v>
      </c>
      <c r="C4065">
        <v>34964545</v>
      </c>
      <c r="D4065" t="s">
        <v>233</v>
      </c>
      <c r="G4065" t="s">
        <v>234</v>
      </c>
      <c r="I4065">
        <v>15.64</v>
      </c>
      <c r="J4065">
        <v>15.743593000000001</v>
      </c>
      <c r="K4065">
        <v>1.4973999999999999E-2</v>
      </c>
      <c r="L4065">
        <v>8.7786000000000003E-2</v>
      </c>
      <c r="M4065" t="b">
        <v>1</v>
      </c>
      <c r="N4065">
        <v>1</v>
      </c>
    </row>
    <row r="4066" spans="1:14">
      <c r="A4066" s="28">
        <v>43849.458333333336</v>
      </c>
      <c r="B4066" s="28">
        <v>43849.25</v>
      </c>
      <c r="C4066">
        <v>34964545</v>
      </c>
      <c r="D4066" t="s">
        <v>233</v>
      </c>
      <c r="G4066" t="s">
        <v>234</v>
      </c>
      <c r="I4066">
        <v>15.78</v>
      </c>
      <c r="J4066">
        <v>15.916297999999999</v>
      </c>
      <c r="K4066">
        <v>3.0972E-2</v>
      </c>
      <c r="L4066">
        <v>0.104493</v>
      </c>
      <c r="M4066" t="b">
        <v>1</v>
      </c>
      <c r="N4066">
        <v>1</v>
      </c>
    </row>
    <row r="4067" spans="1:14">
      <c r="A4067" s="28">
        <v>43849.5</v>
      </c>
      <c r="B4067" s="28">
        <v>43849.291666666664</v>
      </c>
      <c r="C4067">
        <v>34964545</v>
      </c>
      <c r="D4067" t="s">
        <v>233</v>
      </c>
      <c r="G4067" t="s">
        <v>234</v>
      </c>
      <c r="I4067">
        <v>16.38</v>
      </c>
      <c r="J4067">
        <v>16.530484000000001</v>
      </c>
      <c r="K4067">
        <v>3.2229000000000001E-2</v>
      </c>
      <c r="L4067">
        <v>0.118256</v>
      </c>
      <c r="M4067" t="b">
        <v>1</v>
      </c>
      <c r="N4067">
        <v>1</v>
      </c>
    </row>
    <row r="4068" spans="1:14">
      <c r="A4068" s="28">
        <v>43849.541666666664</v>
      </c>
      <c r="B4068" s="28">
        <v>43849.333333333336</v>
      </c>
      <c r="C4068">
        <v>34964545</v>
      </c>
      <c r="D4068" t="s">
        <v>233</v>
      </c>
      <c r="G4068" t="s">
        <v>234</v>
      </c>
      <c r="I4068">
        <v>18.649999999999999</v>
      </c>
      <c r="J4068">
        <v>18.872163</v>
      </c>
      <c r="K4068">
        <v>7.9242000000000007E-2</v>
      </c>
      <c r="L4068">
        <v>0.14042099999999999</v>
      </c>
      <c r="M4068" t="b">
        <v>1</v>
      </c>
      <c r="N4068">
        <v>1</v>
      </c>
    </row>
    <row r="4069" spans="1:14">
      <c r="A4069" s="28">
        <v>43849.583333333336</v>
      </c>
      <c r="B4069" s="28">
        <v>43849.375</v>
      </c>
      <c r="C4069">
        <v>34964545</v>
      </c>
      <c r="D4069" t="s">
        <v>233</v>
      </c>
      <c r="G4069" t="s">
        <v>234</v>
      </c>
      <c r="I4069">
        <v>18.3</v>
      </c>
      <c r="J4069">
        <v>18.507332000000002</v>
      </c>
      <c r="K4069">
        <v>6.5345E-2</v>
      </c>
      <c r="L4069">
        <v>0.14532</v>
      </c>
      <c r="M4069" t="b">
        <v>1</v>
      </c>
      <c r="N4069">
        <v>1</v>
      </c>
    </row>
    <row r="4070" spans="1:14">
      <c r="A4070" s="28">
        <v>43849.625</v>
      </c>
      <c r="B4070" s="28">
        <v>43849.416666666664</v>
      </c>
      <c r="C4070">
        <v>34964545</v>
      </c>
      <c r="D4070" t="s">
        <v>233</v>
      </c>
      <c r="G4070" t="s">
        <v>234</v>
      </c>
      <c r="I4070">
        <v>18.36</v>
      </c>
      <c r="J4070">
        <v>18.50526</v>
      </c>
      <c r="K4070">
        <v>7.2674000000000002E-2</v>
      </c>
      <c r="L4070">
        <v>6.9251999999999994E-2</v>
      </c>
      <c r="M4070" t="b">
        <v>1</v>
      </c>
      <c r="N4070">
        <v>1</v>
      </c>
    </row>
    <row r="4071" spans="1:14">
      <c r="A4071" s="28">
        <v>43849.666666666664</v>
      </c>
      <c r="B4071" s="28">
        <v>43849.458333333336</v>
      </c>
      <c r="C4071">
        <v>34964545</v>
      </c>
      <c r="D4071" t="s">
        <v>233</v>
      </c>
      <c r="G4071" t="s">
        <v>234</v>
      </c>
      <c r="I4071">
        <v>18.53</v>
      </c>
      <c r="J4071">
        <v>18.642493000000002</v>
      </c>
      <c r="K4071">
        <v>8.1889000000000003E-2</v>
      </c>
      <c r="L4071">
        <v>2.6436999999999999E-2</v>
      </c>
      <c r="M4071" t="b">
        <v>1</v>
      </c>
      <c r="N4071">
        <v>1</v>
      </c>
    </row>
    <row r="4072" spans="1:14">
      <c r="A4072" s="28">
        <v>43849.708333333336</v>
      </c>
      <c r="B4072" s="28">
        <v>43849.5</v>
      </c>
      <c r="C4072">
        <v>34964545</v>
      </c>
      <c r="D4072" t="s">
        <v>233</v>
      </c>
      <c r="G4072" t="s">
        <v>234</v>
      </c>
      <c r="I4072">
        <v>18.420000000000002</v>
      </c>
      <c r="J4072">
        <v>18.423117999999999</v>
      </c>
      <c r="K4072">
        <v>6.8787000000000001E-2</v>
      </c>
      <c r="L4072">
        <v>-6.6503000000000007E-2</v>
      </c>
      <c r="M4072" t="b">
        <v>1</v>
      </c>
      <c r="N4072">
        <v>1</v>
      </c>
    </row>
    <row r="4073" spans="1:14">
      <c r="A4073" s="28">
        <v>43849.75</v>
      </c>
      <c r="B4073" s="28">
        <v>43849.541666666664</v>
      </c>
      <c r="C4073">
        <v>34964545</v>
      </c>
      <c r="D4073" t="s">
        <v>233</v>
      </c>
      <c r="G4073" t="s">
        <v>234</v>
      </c>
      <c r="I4073">
        <v>18.39</v>
      </c>
      <c r="J4073">
        <v>18.374853000000002</v>
      </c>
      <c r="K4073">
        <v>8.0627000000000004E-2</v>
      </c>
      <c r="L4073">
        <v>-9.4106999999999996E-2</v>
      </c>
      <c r="M4073" t="b">
        <v>1</v>
      </c>
      <c r="N4073">
        <v>1</v>
      </c>
    </row>
    <row r="4074" spans="1:14">
      <c r="A4074" s="28">
        <v>43849.791666666664</v>
      </c>
      <c r="B4074" s="28">
        <v>43849.583333333336</v>
      </c>
      <c r="C4074">
        <v>34964545</v>
      </c>
      <c r="D4074" t="s">
        <v>233</v>
      </c>
      <c r="G4074" t="s">
        <v>234</v>
      </c>
      <c r="I4074">
        <v>16.940000000000001</v>
      </c>
      <c r="J4074">
        <v>16.842379999999999</v>
      </c>
      <c r="K4074">
        <v>5.0476E-2</v>
      </c>
      <c r="L4074">
        <v>-0.145596</v>
      </c>
      <c r="M4074" t="b">
        <v>1</v>
      </c>
      <c r="N4074">
        <v>1</v>
      </c>
    </row>
    <row r="4075" spans="1:14">
      <c r="A4075" s="28">
        <v>43849.833333333336</v>
      </c>
      <c r="B4075" s="28">
        <v>43849.625</v>
      </c>
      <c r="C4075">
        <v>34964545</v>
      </c>
      <c r="D4075" t="s">
        <v>233</v>
      </c>
      <c r="G4075" t="s">
        <v>234</v>
      </c>
      <c r="I4075">
        <v>17.57</v>
      </c>
      <c r="J4075">
        <v>17.449036</v>
      </c>
      <c r="K4075">
        <v>6.2183000000000002E-2</v>
      </c>
      <c r="L4075">
        <v>-0.181481</v>
      </c>
      <c r="M4075" t="b">
        <v>1</v>
      </c>
      <c r="N4075">
        <v>1</v>
      </c>
    </row>
    <row r="4076" spans="1:14">
      <c r="A4076" s="28">
        <v>43849.875</v>
      </c>
      <c r="B4076" s="28">
        <v>43849.666666666664</v>
      </c>
      <c r="C4076">
        <v>34964545</v>
      </c>
      <c r="D4076" t="s">
        <v>233</v>
      </c>
      <c r="G4076" t="s">
        <v>234</v>
      </c>
      <c r="I4076">
        <v>19.78</v>
      </c>
      <c r="J4076">
        <v>19.756428</v>
      </c>
      <c r="K4076">
        <v>7.0498000000000005E-2</v>
      </c>
      <c r="L4076">
        <v>-9.6570000000000003E-2</v>
      </c>
      <c r="M4076" t="b">
        <v>1</v>
      </c>
      <c r="N4076">
        <v>1</v>
      </c>
    </row>
    <row r="4077" spans="1:14">
      <c r="A4077" s="28">
        <v>43849.916666666664</v>
      </c>
      <c r="B4077" s="28">
        <v>43849.708333333336</v>
      </c>
      <c r="C4077">
        <v>34964545</v>
      </c>
      <c r="D4077" t="s">
        <v>233</v>
      </c>
      <c r="G4077" t="s">
        <v>234</v>
      </c>
      <c r="I4077">
        <v>23.99</v>
      </c>
      <c r="J4077">
        <v>24.052371000000001</v>
      </c>
      <c r="K4077">
        <v>7.4915999999999996E-2</v>
      </c>
      <c r="L4077">
        <v>-1.5044999999999999E-2</v>
      </c>
      <c r="M4077" t="b">
        <v>1</v>
      </c>
      <c r="N4077">
        <v>1</v>
      </c>
    </row>
    <row r="4078" spans="1:14">
      <c r="A4078" s="28">
        <v>43849.958333333336</v>
      </c>
      <c r="B4078" s="28">
        <v>43849.75</v>
      </c>
      <c r="C4078">
        <v>34964545</v>
      </c>
      <c r="D4078" t="s">
        <v>233</v>
      </c>
      <c r="G4078" t="s">
        <v>234</v>
      </c>
      <c r="I4078">
        <v>24.97</v>
      </c>
      <c r="J4078">
        <v>25.004317</v>
      </c>
      <c r="K4078">
        <v>0.15317500000000001</v>
      </c>
      <c r="L4078">
        <v>-0.114691</v>
      </c>
      <c r="M4078" t="b">
        <v>1</v>
      </c>
      <c r="N4078">
        <v>1</v>
      </c>
    </row>
    <row r="4079" spans="1:14">
      <c r="A4079" s="28">
        <v>43850</v>
      </c>
      <c r="B4079" s="28">
        <v>43849.791666666664</v>
      </c>
      <c r="C4079">
        <v>34964545</v>
      </c>
      <c r="D4079" t="s">
        <v>233</v>
      </c>
      <c r="G4079" t="s">
        <v>234</v>
      </c>
      <c r="I4079">
        <v>23.28</v>
      </c>
      <c r="J4079">
        <v>23.587050999999999</v>
      </c>
      <c r="K4079">
        <v>0.34708800000000001</v>
      </c>
      <c r="L4079">
        <v>-3.5871E-2</v>
      </c>
      <c r="M4079" t="b">
        <v>1</v>
      </c>
      <c r="N4079">
        <v>1</v>
      </c>
    </row>
    <row r="4080" spans="1:14">
      <c r="A4080" s="28">
        <v>43850.041666666664</v>
      </c>
      <c r="B4080" s="28">
        <v>43849.833333333336</v>
      </c>
      <c r="C4080">
        <v>34964545</v>
      </c>
      <c r="D4080" t="s">
        <v>233</v>
      </c>
      <c r="G4080" t="s">
        <v>234</v>
      </c>
      <c r="I4080">
        <v>22.91</v>
      </c>
      <c r="J4080">
        <v>23.256592000000001</v>
      </c>
      <c r="K4080">
        <v>0.28706199999999998</v>
      </c>
      <c r="L4080">
        <v>6.2864000000000003E-2</v>
      </c>
      <c r="M4080" t="b">
        <v>1</v>
      </c>
      <c r="N4080">
        <v>1</v>
      </c>
    </row>
    <row r="4081" spans="1:14">
      <c r="A4081" s="28">
        <v>43850.083333333336</v>
      </c>
      <c r="B4081" s="28">
        <v>43849.875</v>
      </c>
      <c r="C4081">
        <v>34964545</v>
      </c>
      <c r="D4081" t="s">
        <v>233</v>
      </c>
      <c r="G4081" t="s">
        <v>234</v>
      </c>
      <c r="I4081">
        <v>21.95</v>
      </c>
      <c r="J4081">
        <v>22.356317000000001</v>
      </c>
      <c r="K4081">
        <v>0.29074800000000001</v>
      </c>
      <c r="L4081">
        <v>0.114736</v>
      </c>
      <c r="M4081" t="b">
        <v>1</v>
      </c>
      <c r="N4081">
        <v>1</v>
      </c>
    </row>
    <row r="4082" spans="1:14">
      <c r="A4082" s="28">
        <v>43850.125</v>
      </c>
      <c r="B4082" s="28">
        <v>43849.916666666664</v>
      </c>
      <c r="C4082">
        <v>34964545</v>
      </c>
      <c r="D4082" t="s">
        <v>233</v>
      </c>
      <c r="G4082" t="s">
        <v>234</v>
      </c>
      <c r="I4082">
        <v>24.18</v>
      </c>
      <c r="J4082">
        <v>24.323060000000002</v>
      </c>
      <c r="K4082">
        <v>8.6549999999999995E-3</v>
      </c>
      <c r="L4082">
        <v>0.139405</v>
      </c>
      <c r="M4082" t="b">
        <v>1</v>
      </c>
      <c r="N4082">
        <v>1</v>
      </c>
    </row>
    <row r="4083" spans="1:14">
      <c r="A4083" s="28">
        <v>43850.166666666664</v>
      </c>
      <c r="B4083" s="28">
        <v>43849.958333333336</v>
      </c>
      <c r="C4083">
        <v>34964545</v>
      </c>
      <c r="D4083" t="s">
        <v>233</v>
      </c>
      <c r="G4083" t="s">
        <v>234</v>
      </c>
      <c r="I4083">
        <v>24.22</v>
      </c>
      <c r="J4083">
        <v>24.032657</v>
      </c>
      <c r="K4083">
        <v>-0.25865100000000002</v>
      </c>
      <c r="L4083">
        <v>6.8807999999999994E-2</v>
      </c>
      <c r="M4083" t="b">
        <v>1</v>
      </c>
      <c r="N4083">
        <v>1</v>
      </c>
    </row>
    <row r="4084" spans="1:14">
      <c r="A4084" s="28">
        <v>43850.208333333336</v>
      </c>
      <c r="B4084" s="28">
        <v>43850</v>
      </c>
      <c r="C4084">
        <v>34964545</v>
      </c>
      <c r="D4084" t="s">
        <v>233</v>
      </c>
      <c r="G4084" t="s">
        <v>234</v>
      </c>
      <c r="I4084">
        <v>20.91</v>
      </c>
      <c r="J4084">
        <v>23.240874000000002</v>
      </c>
      <c r="K4084">
        <v>2.207217</v>
      </c>
      <c r="L4084">
        <v>0.12865699999999999</v>
      </c>
      <c r="M4084" t="b">
        <v>1</v>
      </c>
      <c r="N4084">
        <v>1</v>
      </c>
    </row>
    <row r="4085" spans="1:14">
      <c r="A4085" s="28">
        <v>43850.25</v>
      </c>
      <c r="B4085" s="28">
        <v>43850.041666666664</v>
      </c>
      <c r="C4085">
        <v>34964545</v>
      </c>
      <c r="D4085" t="s">
        <v>233</v>
      </c>
      <c r="G4085" t="s">
        <v>234</v>
      </c>
      <c r="I4085">
        <v>23.45</v>
      </c>
      <c r="J4085">
        <v>23.860942000000001</v>
      </c>
      <c r="K4085">
        <v>0.20635999999999999</v>
      </c>
      <c r="L4085">
        <v>0.20458200000000001</v>
      </c>
      <c r="M4085" t="b">
        <v>1</v>
      </c>
      <c r="N4085">
        <v>1</v>
      </c>
    </row>
    <row r="4086" spans="1:14">
      <c r="A4086" s="28">
        <v>43850.291666666664</v>
      </c>
      <c r="B4086" s="28">
        <v>43850.083333333336</v>
      </c>
      <c r="C4086">
        <v>34964545</v>
      </c>
      <c r="D4086" t="s">
        <v>233</v>
      </c>
      <c r="G4086" t="s">
        <v>234</v>
      </c>
      <c r="I4086">
        <v>23.68</v>
      </c>
      <c r="J4086">
        <v>24.107531000000002</v>
      </c>
      <c r="K4086">
        <v>0.23915600000000001</v>
      </c>
      <c r="L4086">
        <v>0.19170799999999999</v>
      </c>
      <c r="M4086" t="b">
        <v>1</v>
      </c>
      <c r="N4086">
        <v>1</v>
      </c>
    </row>
    <row r="4087" spans="1:14">
      <c r="A4087" s="28">
        <v>43850.333333333336</v>
      </c>
      <c r="B4087" s="28">
        <v>43850.125</v>
      </c>
      <c r="C4087">
        <v>34964545</v>
      </c>
      <c r="D4087" t="s">
        <v>233</v>
      </c>
      <c r="G4087" t="s">
        <v>234</v>
      </c>
      <c r="I4087">
        <v>22.27</v>
      </c>
      <c r="J4087">
        <v>22.673041000000001</v>
      </c>
      <c r="K4087">
        <v>0.19722200000000001</v>
      </c>
      <c r="L4087">
        <v>0.207486</v>
      </c>
      <c r="M4087" t="b">
        <v>1</v>
      </c>
      <c r="N4087">
        <v>1</v>
      </c>
    </row>
    <row r="4088" spans="1:14">
      <c r="A4088" s="28">
        <v>43850.375</v>
      </c>
      <c r="B4088" s="28">
        <v>43850.166666666664</v>
      </c>
      <c r="C4088">
        <v>34964545</v>
      </c>
      <c r="D4088" t="s">
        <v>233</v>
      </c>
      <c r="G4088" t="s">
        <v>234</v>
      </c>
      <c r="I4088">
        <v>22.71</v>
      </c>
      <c r="J4088">
        <v>23.196704</v>
      </c>
      <c r="K4088">
        <v>0.24152699999999999</v>
      </c>
      <c r="L4088">
        <v>0.24851000000000001</v>
      </c>
      <c r="M4088" t="b">
        <v>1</v>
      </c>
      <c r="N4088">
        <v>1</v>
      </c>
    </row>
    <row r="4089" spans="1:14">
      <c r="A4089" s="28">
        <v>43850.416666666664</v>
      </c>
      <c r="B4089" s="28">
        <v>43850.208333333336</v>
      </c>
      <c r="C4089">
        <v>34964545</v>
      </c>
      <c r="D4089" t="s">
        <v>233</v>
      </c>
      <c r="G4089" t="s">
        <v>234</v>
      </c>
      <c r="I4089">
        <v>23.86</v>
      </c>
      <c r="J4089">
        <v>24.326074999999999</v>
      </c>
      <c r="K4089">
        <v>0.208921</v>
      </c>
      <c r="L4089">
        <v>0.25548799999999999</v>
      </c>
      <c r="M4089" t="b">
        <v>1</v>
      </c>
      <c r="N4089">
        <v>1</v>
      </c>
    </row>
    <row r="4090" spans="1:14">
      <c r="A4090" s="28">
        <v>43850.458333333336</v>
      </c>
      <c r="B4090" s="28">
        <v>43850.25</v>
      </c>
      <c r="C4090">
        <v>34964545</v>
      </c>
      <c r="D4090" t="s">
        <v>233</v>
      </c>
      <c r="G4090" t="s">
        <v>234</v>
      </c>
      <c r="I4090">
        <v>25.28</v>
      </c>
      <c r="J4090">
        <v>25.750791</v>
      </c>
      <c r="K4090">
        <v>0.16036800000000001</v>
      </c>
      <c r="L4090">
        <v>0.307923</v>
      </c>
      <c r="M4090" t="b">
        <v>1</v>
      </c>
      <c r="N4090">
        <v>1</v>
      </c>
    </row>
    <row r="4091" spans="1:14">
      <c r="A4091" s="28">
        <v>43850.5</v>
      </c>
      <c r="B4091" s="28">
        <v>43850.291666666664</v>
      </c>
      <c r="C4091">
        <v>34964545</v>
      </c>
      <c r="D4091" t="s">
        <v>233</v>
      </c>
      <c r="G4091" t="s">
        <v>234</v>
      </c>
      <c r="I4091">
        <v>29.84</v>
      </c>
      <c r="J4091">
        <v>30.326149000000001</v>
      </c>
      <c r="K4091">
        <v>0.18305099999999999</v>
      </c>
      <c r="L4091">
        <v>0.30643100000000001</v>
      </c>
      <c r="M4091" t="b">
        <v>1</v>
      </c>
      <c r="N4091">
        <v>1</v>
      </c>
    </row>
    <row r="4092" spans="1:14">
      <c r="A4092" s="28">
        <v>43850.541666666664</v>
      </c>
      <c r="B4092" s="28">
        <v>43850.333333333336</v>
      </c>
      <c r="C4092">
        <v>34964545</v>
      </c>
      <c r="D4092" t="s">
        <v>233</v>
      </c>
      <c r="G4092" t="s">
        <v>234</v>
      </c>
      <c r="I4092">
        <v>26.43</v>
      </c>
      <c r="J4092">
        <v>26.525044999999999</v>
      </c>
      <c r="K4092">
        <v>-5.5921999999999999E-2</v>
      </c>
      <c r="L4092">
        <v>0.15596699999999999</v>
      </c>
      <c r="M4092" t="b">
        <v>1</v>
      </c>
      <c r="N4092">
        <v>1</v>
      </c>
    </row>
    <row r="4093" spans="1:14">
      <c r="A4093" s="28">
        <v>43850.583333333336</v>
      </c>
      <c r="B4093" s="28">
        <v>43850.375</v>
      </c>
      <c r="C4093">
        <v>34964545</v>
      </c>
      <c r="D4093" t="s">
        <v>233</v>
      </c>
      <c r="G4093" t="s">
        <v>234</v>
      </c>
      <c r="I4093">
        <v>27.39</v>
      </c>
      <c r="J4093">
        <v>27.315857999999999</v>
      </c>
      <c r="K4093">
        <v>-5.3440000000000001E-2</v>
      </c>
      <c r="L4093">
        <v>-2.2367999999999999E-2</v>
      </c>
      <c r="M4093" t="b">
        <v>1</v>
      </c>
      <c r="N4093">
        <v>1</v>
      </c>
    </row>
    <row r="4094" spans="1:14">
      <c r="A4094" s="28">
        <v>43850.625</v>
      </c>
      <c r="B4094" s="28">
        <v>43850.416666666664</v>
      </c>
      <c r="C4094">
        <v>34964545</v>
      </c>
      <c r="D4094" t="s">
        <v>233</v>
      </c>
      <c r="G4094" t="s">
        <v>234</v>
      </c>
      <c r="I4094">
        <v>26.55</v>
      </c>
      <c r="J4094">
        <v>26.568752</v>
      </c>
      <c r="K4094">
        <v>3.2681000000000002E-2</v>
      </c>
      <c r="L4094">
        <v>-1.4762000000000001E-2</v>
      </c>
      <c r="M4094" t="b">
        <v>1</v>
      </c>
      <c r="N4094">
        <v>1</v>
      </c>
    </row>
    <row r="4095" spans="1:14">
      <c r="A4095" s="28">
        <v>43850.666666666664</v>
      </c>
      <c r="B4095" s="28">
        <v>43850.458333333336</v>
      </c>
      <c r="C4095">
        <v>34964545</v>
      </c>
      <c r="D4095" t="s">
        <v>233</v>
      </c>
      <c r="G4095" t="s">
        <v>234</v>
      </c>
      <c r="I4095">
        <v>27.64</v>
      </c>
      <c r="J4095">
        <v>27.65015</v>
      </c>
      <c r="K4095">
        <v>8.4510000000000002E-2</v>
      </c>
      <c r="L4095">
        <v>-7.1859999999999993E-2</v>
      </c>
      <c r="M4095" t="b">
        <v>1</v>
      </c>
      <c r="N4095">
        <v>1</v>
      </c>
    </row>
    <row r="4096" spans="1:14">
      <c r="A4096" s="28">
        <v>43850.708333333336</v>
      </c>
      <c r="B4096" s="28">
        <v>43850.5</v>
      </c>
      <c r="C4096">
        <v>34964545</v>
      </c>
      <c r="D4096" t="s">
        <v>233</v>
      </c>
      <c r="G4096" t="s">
        <v>234</v>
      </c>
      <c r="I4096">
        <v>25.38</v>
      </c>
      <c r="J4096">
        <v>25.381136000000001</v>
      </c>
      <c r="K4096">
        <v>0.13225799999999999</v>
      </c>
      <c r="L4096">
        <v>-0.12945599999999999</v>
      </c>
      <c r="M4096" t="b">
        <v>1</v>
      </c>
      <c r="N4096">
        <v>1</v>
      </c>
    </row>
    <row r="4097" spans="1:14">
      <c r="A4097" s="28">
        <v>43850.75</v>
      </c>
      <c r="B4097" s="28">
        <v>43850.541666666664</v>
      </c>
      <c r="C4097">
        <v>34964545</v>
      </c>
      <c r="D4097" t="s">
        <v>233</v>
      </c>
      <c r="G4097" t="s">
        <v>234</v>
      </c>
      <c r="I4097">
        <v>24.1</v>
      </c>
      <c r="J4097">
        <v>23.906127000000001</v>
      </c>
      <c r="K4097">
        <v>-5.8908000000000002E-2</v>
      </c>
      <c r="L4097">
        <v>-0.132465</v>
      </c>
      <c r="M4097" t="b">
        <v>1</v>
      </c>
      <c r="N4097">
        <v>1</v>
      </c>
    </row>
    <row r="4098" spans="1:14">
      <c r="A4098" s="28">
        <v>43850.791666666664</v>
      </c>
      <c r="B4098" s="28">
        <v>43850.583333333336</v>
      </c>
      <c r="C4098">
        <v>34964545</v>
      </c>
      <c r="D4098" t="s">
        <v>233</v>
      </c>
      <c r="G4098" t="s">
        <v>234</v>
      </c>
      <c r="I4098">
        <v>24.21</v>
      </c>
      <c r="J4098">
        <v>23.897914</v>
      </c>
      <c r="K4098">
        <v>-0.16211300000000001</v>
      </c>
      <c r="L4098">
        <v>-0.150806</v>
      </c>
      <c r="M4098" t="b">
        <v>1</v>
      </c>
      <c r="N4098">
        <v>1</v>
      </c>
    </row>
    <row r="4099" spans="1:14">
      <c r="A4099" s="28">
        <v>43850.833333333336</v>
      </c>
      <c r="B4099" s="28">
        <v>43850.625</v>
      </c>
      <c r="C4099">
        <v>34964545</v>
      </c>
      <c r="D4099" t="s">
        <v>233</v>
      </c>
      <c r="G4099" t="s">
        <v>234</v>
      </c>
      <c r="I4099">
        <v>24.65</v>
      </c>
      <c r="J4099">
        <v>24.095963999999999</v>
      </c>
      <c r="K4099">
        <v>-0.43304700000000002</v>
      </c>
      <c r="L4099">
        <v>-0.116823</v>
      </c>
      <c r="M4099" t="b">
        <v>1</v>
      </c>
      <c r="N4099">
        <v>1</v>
      </c>
    </row>
    <row r="4100" spans="1:14">
      <c r="A4100" s="28">
        <v>43850.875</v>
      </c>
      <c r="B4100" s="28">
        <v>43850.666666666664</v>
      </c>
      <c r="C4100">
        <v>34964545</v>
      </c>
      <c r="D4100" t="s">
        <v>233</v>
      </c>
      <c r="G4100" t="s">
        <v>234</v>
      </c>
      <c r="I4100">
        <v>27.99</v>
      </c>
      <c r="J4100">
        <v>27.908774999999999</v>
      </c>
      <c r="K4100">
        <v>-5.2944999999999999E-2</v>
      </c>
      <c r="L4100">
        <v>-2.4947E-2</v>
      </c>
      <c r="M4100" t="b">
        <v>1</v>
      </c>
      <c r="N4100">
        <v>1</v>
      </c>
    </row>
    <row r="4101" spans="1:14">
      <c r="A4101" s="28">
        <v>43850.916666666664</v>
      </c>
      <c r="B4101" s="28">
        <v>43850.708333333336</v>
      </c>
      <c r="C4101">
        <v>34964545</v>
      </c>
      <c r="D4101" t="s">
        <v>233</v>
      </c>
      <c r="G4101" t="s">
        <v>234</v>
      </c>
      <c r="I4101">
        <v>44.07</v>
      </c>
      <c r="J4101">
        <v>43.748631000000003</v>
      </c>
      <c r="K4101">
        <v>-0.43304100000000001</v>
      </c>
      <c r="L4101">
        <v>0.10917200000000001</v>
      </c>
      <c r="M4101" t="b">
        <v>1</v>
      </c>
      <c r="N4101">
        <v>1</v>
      </c>
    </row>
    <row r="4102" spans="1:14">
      <c r="A4102" s="28">
        <v>43850.958333333336</v>
      </c>
      <c r="B4102" s="28">
        <v>43850.75</v>
      </c>
      <c r="C4102">
        <v>34964545</v>
      </c>
      <c r="D4102" t="s">
        <v>233</v>
      </c>
      <c r="G4102" t="s">
        <v>234</v>
      </c>
      <c r="I4102">
        <v>28.99</v>
      </c>
      <c r="J4102">
        <v>28.93074</v>
      </c>
      <c r="K4102">
        <v>-0.138012</v>
      </c>
      <c r="L4102">
        <v>7.7919000000000002E-2</v>
      </c>
      <c r="M4102" t="b">
        <v>1</v>
      </c>
      <c r="N4102">
        <v>1</v>
      </c>
    </row>
    <row r="4103" spans="1:14">
      <c r="A4103" s="28">
        <v>43851</v>
      </c>
      <c r="B4103" s="28">
        <v>43850.791666666664</v>
      </c>
      <c r="C4103">
        <v>34964545</v>
      </c>
      <c r="D4103" t="s">
        <v>233</v>
      </c>
      <c r="G4103" t="s">
        <v>234</v>
      </c>
      <c r="I4103">
        <v>27.37</v>
      </c>
      <c r="J4103">
        <v>27.178255</v>
      </c>
      <c r="K4103">
        <v>-0.28028199999999998</v>
      </c>
      <c r="L4103">
        <v>9.1036000000000006E-2</v>
      </c>
      <c r="M4103" t="b">
        <v>1</v>
      </c>
      <c r="N4103">
        <v>1</v>
      </c>
    </row>
    <row r="4104" spans="1:14">
      <c r="A4104" s="28">
        <v>43851.041666666664</v>
      </c>
      <c r="B4104" s="28">
        <v>43850.833333333336</v>
      </c>
      <c r="C4104">
        <v>34964545</v>
      </c>
      <c r="D4104" t="s">
        <v>233</v>
      </c>
      <c r="G4104" t="s">
        <v>234</v>
      </c>
      <c r="I4104">
        <v>32.950000000000003</v>
      </c>
      <c r="J4104">
        <v>32.717399</v>
      </c>
      <c r="K4104">
        <v>-0.38125799999999999</v>
      </c>
      <c r="L4104">
        <v>0.14615700000000001</v>
      </c>
      <c r="M4104" t="b">
        <v>1</v>
      </c>
      <c r="N4104">
        <v>1</v>
      </c>
    </row>
    <row r="4105" spans="1:14">
      <c r="A4105" s="28">
        <v>43851.083333333336</v>
      </c>
      <c r="B4105" s="28">
        <v>43850.875</v>
      </c>
      <c r="C4105">
        <v>34964545</v>
      </c>
      <c r="D4105" t="s">
        <v>233</v>
      </c>
      <c r="G4105" t="s">
        <v>234</v>
      </c>
      <c r="I4105">
        <v>26.96</v>
      </c>
      <c r="J4105">
        <v>26.555620999999999</v>
      </c>
      <c r="K4105">
        <v>-0.61035499999999998</v>
      </c>
      <c r="L4105">
        <v>0.210976</v>
      </c>
      <c r="M4105" t="b">
        <v>1</v>
      </c>
      <c r="N4105">
        <v>1</v>
      </c>
    </row>
    <row r="4106" spans="1:14">
      <c r="A4106" s="28">
        <v>43851.125</v>
      </c>
      <c r="B4106" s="28">
        <v>43850.916666666664</v>
      </c>
      <c r="C4106">
        <v>34964545</v>
      </c>
      <c r="D4106" t="s">
        <v>233</v>
      </c>
      <c r="G4106" t="s">
        <v>234</v>
      </c>
      <c r="I4106">
        <v>24.82</v>
      </c>
      <c r="J4106">
        <v>24.524781999999998</v>
      </c>
      <c r="K4106">
        <v>-0.50459299999999996</v>
      </c>
      <c r="L4106">
        <v>0.20937600000000001</v>
      </c>
      <c r="M4106" t="b">
        <v>1</v>
      </c>
      <c r="N4106">
        <v>1</v>
      </c>
    </row>
    <row r="4107" spans="1:14">
      <c r="A4107" s="28">
        <v>43851.166666666664</v>
      </c>
      <c r="B4107" s="28">
        <v>43850.958333333336</v>
      </c>
      <c r="C4107">
        <v>34964545</v>
      </c>
      <c r="D4107" t="s">
        <v>233</v>
      </c>
      <c r="G4107" t="s">
        <v>234</v>
      </c>
      <c r="I4107">
        <v>24.41</v>
      </c>
      <c r="J4107">
        <v>24.173808999999999</v>
      </c>
      <c r="K4107">
        <v>-0.33426699999999998</v>
      </c>
      <c r="L4107">
        <v>0.103076</v>
      </c>
      <c r="M4107" t="b">
        <v>1</v>
      </c>
      <c r="N4107">
        <v>1</v>
      </c>
    </row>
    <row r="4108" spans="1:14">
      <c r="A4108" s="28">
        <v>43851.208333333336</v>
      </c>
      <c r="B4108" s="28">
        <v>43851</v>
      </c>
      <c r="C4108">
        <v>34964545</v>
      </c>
      <c r="D4108" t="s">
        <v>233</v>
      </c>
      <c r="G4108" t="s">
        <v>234</v>
      </c>
      <c r="I4108">
        <v>24.44</v>
      </c>
      <c r="J4108">
        <v>24.409364</v>
      </c>
      <c r="K4108">
        <v>-0.178064</v>
      </c>
      <c r="L4108">
        <v>0.144094</v>
      </c>
      <c r="M4108" t="b">
        <v>1</v>
      </c>
      <c r="N4108">
        <v>1</v>
      </c>
    </row>
    <row r="4109" spans="1:14">
      <c r="A4109" s="28">
        <v>43851.25</v>
      </c>
      <c r="B4109" s="28">
        <v>43851.041666666664</v>
      </c>
      <c r="C4109">
        <v>34964545</v>
      </c>
      <c r="D4109" t="s">
        <v>233</v>
      </c>
      <c r="G4109" t="s">
        <v>234</v>
      </c>
      <c r="I4109">
        <v>23.8</v>
      </c>
      <c r="J4109">
        <v>24.106477999999999</v>
      </c>
      <c r="K4109">
        <v>0.15410399999999999</v>
      </c>
      <c r="L4109">
        <v>0.15570800000000001</v>
      </c>
      <c r="M4109" t="b">
        <v>1</v>
      </c>
      <c r="N4109">
        <v>1</v>
      </c>
    </row>
    <row r="4110" spans="1:14">
      <c r="A4110" s="28">
        <v>43851.291666666664</v>
      </c>
      <c r="B4110" s="28">
        <v>43851.083333333336</v>
      </c>
      <c r="C4110">
        <v>34964545</v>
      </c>
      <c r="D4110" t="s">
        <v>233</v>
      </c>
      <c r="G4110" t="s">
        <v>234</v>
      </c>
      <c r="I4110">
        <v>24.14</v>
      </c>
      <c r="J4110">
        <v>24.745365</v>
      </c>
      <c r="K4110">
        <v>0.38276399999999999</v>
      </c>
      <c r="L4110">
        <v>0.224268</v>
      </c>
      <c r="M4110" t="b">
        <v>1</v>
      </c>
      <c r="N4110">
        <v>1</v>
      </c>
    </row>
    <row r="4111" spans="1:14">
      <c r="A4111" s="28">
        <v>43851.333333333336</v>
      </c>
      <c r="B4111" s="28">
        <v>43851.125</v>
      </c>
      <c r="C4111">
        <v>34964545</v>
      </c>
      <c r="D4111" t="s">
        <v>233</v>
      </c>
      <c r="G4111" t="s">
        <v>234</v>
      </c>
      <c r="I4111">
        <v>23.86</v>
      </c>
      <c r="J4111">
        <v>24.492387000000001</v>
      </c>
      <c r="K4111">
        <v>0.39949800000000002</v>
      </c>
      <c r="L4111">
        <v>0.23622199999999999</v>
      </c>
      <c r="M4111" t="b">
        <v>1</v>
      </c>
      <c r="N4111">
        <v>1</v>
      </c>
    </row>
    <row r="4112" spans="1:14">
      <c r="A4112" s="28">
        <v>43851.375</v>
      </c>
      <c r="B4112" s="28">
        <v>43851.166666666664</v>
      </c>
      <c r="C4112">
        <v>34964545</v>
      </c>
      <c r="D4112" t="s">
        <v>233</v>
      </c>
      <c r="G4112" t="s">
        <v>234</v>
      </c>
      <c r="I4112">
        <v>24.42</v>
      </c>
      <c r="J4112">
        <v>24.98874</v>
      </c>
      <c r="K4112">
        <v>0.30031999999999998</v>
      </c>
      <c r="L4112">
        <v>0.26425300000000002</v>
      </c>
      <c r="M4112" t="b">
        <v>1</v>
      </c>
      <c r="N4112">
        <v>1</v>
      </c>
    </row>
    <row r="4113" spans="1:14">
      <c r="A4113" s="28">
        <v>43851.416666666664</v>
      </c>
      <c r="B4113" s="28">
        <v>43851.208333333336</v>
      </c>
      <c r="C4113">
        <v>34964545</v>
      </c>
      <c r="D4113" t="s">
        <v>233</v>
      </c>
      <c r="G4113" t="s">
        <v>234</v>
      </c>
      <c r="I4113">
        <v>25.26</v>
      </c>
      <c r="J4113">
        <v>25.650258000000001</v>
      </c>
      <c r="K4113">
        <v>6.6852999999999996E-2</v>
      </c>
      <c r="L4113">
        <v>0.32507200000000003</v>
      </c>
      <c r="M4113" t="b">
        <v>1</v>
      </c>
      <c r="N4113">
        <v>1</v>
      </c>
    </row>
    <row r="4114" spans="1:14">
      <c r="A4114" s="28">
        <v>43851.458333333336</v>
      </c>
      <c r="B4114" s="28">
        <v>43851.25</v>
      </c>
      <c r="C4114">
        <v>34964545</v>
      </c>
      <c r="D4114" t="s">
        <v>233</v>
      </c>
      <c r="G4114" t="s">
        <v>234</v>
      </c>
      <c r="I4114">
        <v>31.27</v>
      </c>
      <c r="J4114">
        <v>31.642174000000001</v>
      </c>
      <c r="K4114">
        <v>-0.18743000000000001</v>
      </c>
      <c r="L4114">
        <v>0.55710400000000004</v>
      </c>
      <c r="M4114" t="b">
        <v>1</v>
      </c>
      <c r="N4114">
        <v>1</v>
      </c>
    </row>
    <row r="4115" spans="1:14">
      <c r="A4115" s="28">
        <v>43851.5</v>
      </c>
      <c r="B4115" s="28">
        <v>43851.291666666664</v>
      </c>
      <c r="C4115">
        <v>34964545</v>
      </c>
      <c r="D4115" t="s">
        <v>233</v>
      </c>
      <c r="G4115" t="s">
        <v>234</v>
      </c>
      <c r="I4115">
        <v>34.619999999999997</v>
      </c>
      <c r="J4115">
        <v>35.110965999999998</v>
      </c>
      <c r="K4115">
        <v>-0.115721</v>
      </c>
      <c r="L4115">
        <v>0.60668699999999998</v>
      </c>
      <c r="M4115" t="b">
        <v>1</v>
      </c>
      <c r="N4115">
        <v>1</v>
      </c>
    </row>
    <row r="4116" spans="1:14">
      <c r="A4116" s="28">
        <v>43851.541666666664</v>
      </c>
      <c r="B4116" s="28">
        <v>43851.333333333336</v>
      </c>
      <c r="C4116">
        <v>34964545</v>
      </c>
      <c r="D4116" t="s">
        <v>233</v>
      </c>
      <c r="G4116" t="s">
        <v>234</v>
      </c>
      <c r="I4116">
        <v>25.19</v>
      </c>
      <c r="J4116">
        <v>25.278078000000001</v>
      </c>
      <c r="K4116">
        <v>-0.25708700000000001</v>
      </c>
      <c r="L4116">
        <v>0.345165</v>
      </c>
      <c r="M4116" t="b">
        <v>1</v>
      </c>
      <c r="N4116">
        <v>1</v>
      </c>
    </row>
    <row r="4117" spans="1:14">
      <c r="A4117" s="28">
        <v>43851.583333333336</v>
      </c>
      <c r="B4117" s="28">
        <v>43851.375</v>
      </c>
      <c r="C4117">
        <v>34964545</v>
      </c>
      <c r="D4117" t="s">
        <v>233</v>
      </c>
      <c r="G4117" t="s">
        <v>234</v>
      </c>
      <c r="I4117">
        <v>24.86</v>
      </c>
      <c r="J4117">
        <v>25.097963</v>
      </c>
      <c r="K4117">
        <v>-5.1619999999999999E-3</v>
      </c>
      <c r="L4117">
        <v>0.24395800000000001</v>
      </c>
      <c r="M4117" t="b">
        <v>1</v>
      </c>
      <c r="N4117">
        <v>1</v>
      </c>
    </row>
    <row r="4118" spans="1:14">
      <c r="A4118" s="28">
        <v>43851.625</v>
      </c>
      <c r="B4118" s="28">
        <v>43851.416666666664</v>
      </c>
      <c r="C4118">
        <v>34964545</v>
      </c>
      <c r="D4118" t="s">
        <v>233</v>
      </c>
      <c r="G4118" t="s">
        <v>234</v>
      </c>
      <c r="I4118">
        <v>24.85</v>
      </c>
      <c r="J4118">
        <v>24.516646000000001</v>
      </c>
      <c r="K4118">
        <v>-0.44713900000000001</v>
      </c>
      <c r="L4118">
        <v>0.112118</v>
      </c>
      <c r="M4118" t="b">
        <v>1</v>
      </c>
      <c r="N4118">
        <v>1</v>
      </c>
    </row>
    <row r="4119" spans="1:14">
      <c r="A4119" s="28">
        <v>43851.666666666664</v>
      </c>
      <c r="B4119" s="28">
        <v>43851.458333333336</v>
      </c>
      <c r="C4119">
        <v>34964545</v>
      </c>
      <c r="D4119" t="s">
        <v>233</v>
      </c>
      <c r="G4119" t="s">
        <v>234</v>
      </c>
      <c r="I4119">
        <v>23.72</v>
      </c>
      <c r="J4119">
        <v>23.655555</v>
      </c>
      <c r="K4119">
        <v>-0.106559</v>
      </c>
      <c r="L4119">
        <v>3.7947000000000002E-2</v>
      </c>
      <c r="M4119" t="b">
        <v>1</v>
      </c>
      <c r="N4119">
        <v>1</v>
      </c>
    </row>
    <row r="4120" spans="1:14">
      <c r="A4120" s="28">
        <v>43851.708333333336</v>
      </c>
      <c r="B4120" s="28">
        <v>43851.5</v>
      </c>
      <c r="C4120">
        <v>34964545</v>
      </c>
      <c r="D4120" t="s">
        <v>233</v>
      </c>
      <c r="G4120" t="s">
        <v>234</v>
      </c>
      <c r="I4120">
        <v>22.74</v>
      </c>
      <c r="J4120">
        <v>22.729416000000001</v>
      </c>
      <c r="K4120">
        <v>4.7231000000000002E-2</v>
      </c>
      <c r="L4120">
        <v>-5.9480999999999999E-2</v>
      </c>
      <c r="M4120" t="b">
        <v>1</v>
      </c>
      <c r="N4120">
        <v>1</v>
      </c>
    </row>
    <row r="4121" spans="1:14">
      <c r="A4121" s="28">
        <v>43851.75</v>
      </c>
      <c r="B4121" s="28">
        <v>43851.541666666664</v>
      </c>
      <c r="C4121">
        <v>34964545</v>
      </c>
      <c r="D4121" t="s">
        <v>233</v>
      </c>
      <c r="G4121" t="s">
        <v>234</v>
      </c>
      <c r="I4121">
        <v>21.79</v>
      </c>
      <c r="J4121">
        <v>21.775379999999998</v>
      </c>
      <c r="K4121">
        <v>4.7551999999999997E-2</v>
      </c>
      <c r="L4121">
        <v>-6.6338999999999995E-2</v>
      </c>
      <c r="M4121" t="b">
        <v>1</v>
      </c>
      <c r="N4121">
        <v>1</v>
      </c>
    </row>
    <row r="4122" spans="1:14">
      <c r="A4122" s="28">
        <v>43851.791666666664</v>
      </c>
      <c r="B4122" s="28">
        <v>43851.583333333336</v>
      </c>
      <c r="C4122">
        <v>34964545</v>
      </c>
      <c r="D4122" t="s">
        <v>233</v>
      </c>
      <c r="G4122" t="s">
        <v>234</v>
      </c>
      <c r="I4122">
        <v>22.09</v>
      </c>
      <c r="J4122">
        <v>21.778849999999998</v>
      </c>
      <c r="K4122">
        <v>-0.249084</v>
      </c>
      <c r="L4122">
        <v>-6.6233E-2</v>
      </c>
      <c r="M4122" t="b">
        <v>1</v>
      </c>
      <c r="N4122">
        <v>1</v>
      </c>
    </row>
    <row r="4123" spans="1:14">
      <c r="A4123" s="28">
        <v>43851.833333333336</v>
      </c>
      <c r="B4123" s="28">
        <v>43851.625</v>
      </c>
      <c r="C4123">
        <v>34964545</v>
      </c>
      <c r="D4123" t="s">
        <v>233</v>
      </c>
      <c r="G4123" t="s">
        <v>234</v>
      </c>
      <c r="I4123">
        <v>22.73</v>
      </c>
      <c r="J4123">
        <v>22.215962000000001</v>
      </c>
      <c r="K4123">
        <v>-0.46942200000000001</v>
      </c>
      <c r="L4123">
        <v>-4.2950000000000002E-2</v>
      </c>
      <c r="M4123" t="b">
        <v>1</v>
      </c>
      <c r="N4123">
        <v>1</v>
      </c>
    </row>
    <row r="4124" spans="1:14">
      <c r="A4124" s="28">
        <v>43851.875</v>
      </c>
      <c r="B4124" s="28">
        <v>43851.666666666664</v>
      </c>
      <c r="C4124">
        <v>34964545</v>
      </c>
      <c r="D4124" t="s">
        <v>233</v>
      </c>
      <c r="G4124" t="s">
        <v>234</v>
      </c>
      <c r="I4124">
        <v>22.84</v>
      </c>
      <c r="J4124">
        <v>22.59686</v>
      </c>
      <c r="K4124">
        <v>-0.27837899999999999</v>
      </c>
      <c r="L4124">
        <v>3.3572999999999999E-2</v>
      </c>
      <c r="M4124" t="b">
        <v>1</v>
      </c>
      <c r="N4124">
        <v>1</v>
      </c>
    </row>
    <row r="4125" spans="1:14">
      <c r="A4125" s="28">
        <v>43851.916666666664</v>
      </c>
      <c r="B4125" s="28">
        <v>43851.708333333336</v>
      </c>
      <c r="C4125">
        <v>34964545</v>
      </c>
      <c r="D4125" t="s">
        <v>233</v>
      </c>
      <c r="G4125" t="s">
        <v>234</v>
      </c>
      <c r="I4125">
        <v>24.08</v>
      </c>
      <c r="J4125">
        <v>23.792024000000001</v>
      </c>
      <c r="K4125">
        <v>-0.379272</v>
      </c>
      <c r="L4125">
        <v>9.0462000000000001E-2</v>
      </c>
      <c r="M4125" t="b">
        <v>1</v>
      </c>
      <c r="N4125">
        <v>1</v>
      </c>
    </row>
    <row r="4126" spans="1:14">
      <c r="A4126" s="28">
        <v>43851.958333333336</v>
      </c>
      <c r="B4126" s="28">
        <v>43851.75</v>
      </c>
      <c r="C4126">
        <v>34964545</v>
      </c>
      <c r="D4126" t="s">
        <v>233</v>
      </c>
      <c r="G4126" t="s">
        <v>234</v>
      </c>
      <c r="I4126">
        <v>24.92</v>
      </c>
      <c r="J4126">
        <v>24.722183999999999</v>
      </c>
      <c r="K4126">
        <v>-0.33171299999999998</v>
      </c>
      <c r="L4126">
        <v>0.13139700000000001</v>
      </c>
      <c r="M4126" t="b">
        <v>1</v>
      </c>
      <c r="N4126">
        <v>1</v>
      </c>
    </row>
    <row r="4127" spans="1:14">
      <c r="A4127" s="28">
        <v>43852</v>
      </c>
      <c r="B4127" s="28">
        <v>43851.791666666664</v>
      </c>
      <c r="C4127">
        <v>34964545</v>
      </c>
      <c r="D4127" t="s">
        <v>233</v>
      </c>
      <c r="G4127" t="s">
        <v>234</v>
      </c>
      <c r="I4127">
        <v>24.61</v>
      </c>
      <c r="J4127">
        <v>24.569251999999999</v>
      </c>
      <c r="K4127">
        <v>-0.29616799999999999</v>
      </c>
      <c r="L4127">
        <v>0.25541999999999998</v>
      </c>
      <c r="M4127" t="b">
        <v>1</v>
      </c>
      <c r="N4127">
        <v>1</v>
      </c>
    </row>
    <row r="4128" spans="1:14">
      <c r="A4128" s="28">
        <v>43852.041666666664</v>
      </c>
      <c r="B4128" s="28">
        <v>43851.833333333336</v>
      </c>
      <c r="C4128">
        <v>34964545</v>
      </c>
      <c r="D4128" t="s">
        <v>233</v>
      </c>
      <c r="G4128" t="s">
        <v>234</v>
      </c>
      <c r="I4128">
        <v>25.27</v>
      </c>
      <c r="J4128">
        <v>25.680586000000002</v>
      </c>
      <c r="K4128">
        <v>0.131768</v>
      </c>
      <c r="L4128">
        <v>0.28048400000000001</v>
      </c>
      <c r="M4128" t="b">
        <v>1</v>
      </c>
      <c r="N4128">
        <v>1</v>
      </c>
    </row>
    <row r="4129" spans="1:14">
      <c r="A4129" s="28">
        <v>43852.083333333336</v>
      </c>
      <c r="B4129" s="28">
        <v>43851.875</v>
      </c>
      <c r="C4129">
        <v>34964545</v>
      </c>
      <c r="D4129" t="s">
        <v>233</v>
      </c>
      <c r="G4129" t="s">
        <v>234</v>
      </c>
      <c r="I4129">
        <v>23.87</v>
      </c>
      <c r="J4129">
        <v>24.607697999999999</v>
      </c>
      <c r="K4129">
        <v>0.44054700000000002</v>
      </c>
      <c r="L4129">
        <v>0.297985</v>
      </c>
      <c r="M4129" t="b">
        <v>1</v>
      </c>
      <c r="N4129">
        <v>1</v>
      </c>
    </row>
    <row r="4130" spans="1:14">
      <c r="A4130" s="28">
        <v>43852.125</v>
      </c>
      <c r="B4130" s="28">
        <v>43851.916666666664</v>
      </c>
      <c r="C4130">
        <v>34964545</v>
      </c>
      <c r="D4130" t="s">
        <v>233</v>
      </c>
      <c r="G4130" t="s">
        <v>234</v>
      </c>
      <c r="I4130">
        <v>22.65</v>
      </c>
      <c r="J4130">
        <v>24.121479000000001</v>
      </c>
      <c r="K4130">
        <v>1.2013229999999999</v>
      </c>
      <c r="L4130">
        <v>0.27348899999999998</v>
      </c>
      <c r="M4130" t="b">
        <v>1</v>
      </c>
      <c r="N4130">
        <v>1</v>
      </c>
    </row>
    <row r="4131" spans="1:14">
      <c r="A4131" s="28">
        <v>43852.166666666664</v>
      </c>
      <c r="B4131" s="28">
        <v>43851.958333333336</v>
      </c>
      <c r="C4131">
        <v>34964545</v>
      </c>
      <c r="D4131" t="s">
        <v>233</v>
      </c>
      <c r="G4131" t="s">
        <v>234</v>
      </c>
      <c r="I4131">
        <v>20.82</v>
      </c>
      <c r="J4131">
        <v>23.564928999999999</v>
      </c>
      <c r="K4131">
        <v>2.4719310000000001</v>
      </c>
      <c r="L4131">
        <v>0.27299800000000002</v>
      </c>
      <c r="M4131" t="b">
        <v>1</v>
      </c>
      <c r="N4131">
        <v>1</v>
      </c>
    </row>
    <row r="4132" spans="1:14">
      <c r="A4132" s="28">
        <v>43852.208333333336</v>
      </c>
      <c r="B4132" s="28">
        <v>43852</v>
      </c>
      <c r="C4132">
        <v>34964545</v>
      </c>
      <c r="D4132" t="s">
        <v>233</v>
      </c>
      <c r="G4132" t="s">
        <v>234</v>
      </c>
      <c r="I4132">
        <v>26.01</v>
      </c>
      <c r="J4132">
        <v>27.944061000000001</v>
      </c>
      <c r="K4132">
        <v>1.7107159999999999</v>
      </c>
      <c r="L4132">
        <v>0.22084500000000001</v>
      </c>
      <c r="M4132" t="b">
        <v>1</v>
      </c>
      <c r="N4132">
        <v>1</v>
      </c>
    </row>
    <row r="4133" spans="1:14">
      <c r="A4133" s="28">
        <v>43852.25</v>
      </c>
      <c r="B4133" s="28">
        <v>43852.041666666664</v>
      </c>
      <c r="C4133">
        <v>34964545</v>
      </c>
      <c r="D4133" t="s">
        <v>233</v>
      </c>
      <c r="G4133" t="s">
        <v>234</v>
      </c>
      <c r="I4133">
        <v>24.18</v>
      </c>
      <c r="J4133">
        <v>25.649198999999999</v>
      </c>
      <c r="K4133">
        <v>1.327232</v>
      </c>
      <c r="L4133">
        <v>0.13863400000000001</v>
      </c>
      <c r="M4133" t="b">
        <v>1</v>
      </c>
      <c r="N4133">
        <v>1</v>
      </c>
    </row>
    <row r="4134" spans="1:14">
      <c r="A4134" s="28">
        <v>43852.291666666664</v>
      </c>
      <c r="B4134" s="28">
        <v>43852.083333333336</v>
      </c>
      <c r="C4134">
        <v>34964545</v>
      </c>
      <c r="D4134" t="s">
        <v>233</v>
      </c>
      <c r="G4134" t="s">
        <v>234</v>
      </c>
      <c r="I4134">
        <v>23.53</v>
      </c>
      <c r="J4134">
        <v>24.53566</v>
      </c>
      <c r="K4134">
        <v>0.86721800000000004</v>
      </c>
      <c r="L4134">
        <v>0.13427500000000001</v>
      </c>
      <c r="M4134" t="b">
        <v>1</v>
      </c>
      <c r="N4134">
        <v>1</v>
      </c>
    </row>
    <row r="4135" spans="1:14">
      <c r="A4135" s="28">
        <v>43852.333333333336</v>
      </c>
      <c r="B4135" s="28">
        <v>43852.125</v>
      </c>
      <c r="C4135">
        <v>34964545</v>
      </c>
      <c r="D4135" t="s">
        <v>233</v>
      </c>
      <c r="G4135" t="s">
        <v>234</v>
      </c>
      <c r="I4135">
        <v>23.48</v>
      </c>
      <c r="J4135">
        <v>25.598268999999998</v>
      </c>
      <c r="K4135">
        <v>1.9280710000000001</v>
      </c>
      <c r="L4135">
        <v>0.19103100000000001</v>
      </c>
      <c r="M4135" t="b">
        <v>1</v>
      </c>
      <c r="N4135">
        <v>1</v>
      </c>
    </row>
    <row r="4136" spans="1:14">
      <c r="A4136" s="28">
        <v>43852.375</v>
      </c>
      <c r="B4136" s="28">
        <v>43852.166666666664</v>
      </c>
      <c r="C4136">
        <v>34964545</v>
      </c>
      <c r="D4136" t="s">
        <v>233</v>
      </c>
      <c r="G4136" t="s">
        <v>234</v>
      </c>
      <c r="I4136">
        <v>26.29</v>
      </c>
      <c r="J4136">
        <v>29.359855</v>
      </c>
      <c r="K4136">
        <v>2.770019</v>
      </c>
      <c r="L4136">
        <v>0.29983599999999999</v>
      </c>
      <c r="M4136" t="b">
        <v>1</v>
      </c>
      <c r="N4136">
        <v>1</v>
      </c>
    </row>
    <row r="4137" spans="1:14">
      <c r="A4137" s="28">
        <v>43852.416666666664</v>
      </c>
      <c r="B4137" s="28">
        <v>43852.208333333336</v>
      </c>
      <c r="C4137">
        <v>34964545</v>
      </c>
      <c r="D4137" t="s">
        <v>233</v>
      </c>
      <c r="G4137" t="s">
        <v>234</v>
      </c>
      <c r="I4137">
        <v>24.28</v>
      </c>
      <c r="J4137">
        <v>26.675339000000001</v>
      </c>
      <c r="K4137">
        <v>2.0176349999999998</v>
      </c>
      <c r="L4137">
        <v>0.38103700000000001</v>
      </c>
      <c r="M4137" t="b">
        <v>1</v>
      </c>
      <c r="N4137">
        <v>1</v>
      </c>
    </row>
    <row r="4138" spans="1:14">
      <c r="A4138" s="28">
        <v>43852.458333333336</v>
      </c>
      <c r="B4138" s="28">
        <v>43852.25</v>
      </c>
      <c r="C4138">
        <v>34964545</v>
      </c>
      <c r="D4138" t="s">
        <v>233</v>
      </c>
      <c r="G4138" t="s">
        <v>234</v>
      </c>
      <c r="I4138">
        <v>35.869999999999997</v>
      </c>
      <c r="J4138">
        <v>39.026721000000002</v>
      </c>
      <c r="K4138">
        <v>2.499133</v>
      </c>
      <c r="L4138">
        <v>0.66175399999999995</v>
      </c>
      <c r="M4138" t="b">
        <v>1</v>
      </c>
      <c r="N4138">
        <v>1</v>
      </c>
    </row>
    <row r="4139" spans="1:14">
      <c r="A4139" s="28">
        <v>43852.5</v>
      </c>
      <c r="B4139" s="28">
        <v>43852.291666666664</v>
      </c>
      <c r="C4139">
        <v>34964545</v>
      </c>
      <c r="D4139" t="s">
        <v>233</v>
      </c>
      <c r="G4139" t="s">
        <v>234</v>
      </c>
      <c r="I4139">
        <v>31.74</v>
      </c>
      <c r="J4139">
        <v>35.686596999999999</v>
      </c>
      <c r="K4139">
        <v>3.3051210000000002</v>
      </c>
      <c r="L4139">
        <v>0.64564200000000005</v>
      </c>
      <c r="M4139" t="b">
        <v>1</v>
      </c>
      <c r="N4139">
        <v>1</v>
      </c>
    </row>
    <row r="4140" spans="1:14">
      <c r="A4140" s="28">
        <v>43852.541666666664</v>
      </c>
      <c r="B4140" s="28">
        <v>43852.333333333336</v>
      </c>
      <c r="C4140">
        <v>34964545</v>
      </c>
      <c r="D4140" t="s">
        <v>233</v>
      </c>
      <c r="G4140" t="s">
        <v>234</v>
      </c>
      <c r="I4140">
        <v>31.73</v>
      </c>
      <c r="J4140">
        <v>34.556063999999999</v>
      </c>
      <c r="K4140">
        <v>2.429405</v>
      </c>
      <c r="L4140">
        <v>0.39416000000000001</v>
      </c>
      <c r="M4140" t="b">
        <v>1</v>
      </c>
      <c r="N4140">
        <v>1</v>
      </c>
    </row>
    <row r="4141" spans="1:14">
      <c r="A4141" s="28">
        <v>43852.583333333336</v>
      </c>
      <c r="B4141" s="28">
        <v>43852.375</v>
      </c>
      <c r="C4141">
        <v>34964545</v>
      </c>
      <c r="D4141" t="s">
        <v>233</v>
      </c>
      <c r="G4141" t="s">
        <v>234</v>
      </c>
      <c r="I4141">
        <v>21.03</v>
      </c>
      <c r="J4141">
        <v>20.899115999999999</v>
      </c>
      <c r="K4141">
        <v>-0.220833</v>
      </c>
      <c r="L4141">
        <v>8.8281999999999999E-2</v>
      </c>
      <c r="M4141" t="b">
        <v>1</v>
      </c>
      <c r="N4141">
        <v>1</v>
      </c>
    </row>
    <row r="4142" spans="1:14">
      <c r="A4142" s="28">
        <v>43852.625</v>
      </c>
      <c r="B4142" s="28">
        <v>43852.416666666664</v>
      </c>
      <c r="C4142">
        <v>34964545</v>
      </c>
      <c r="D4142" t="s">
        <v>233</v>
      </c>
      <c r="G4142" t="s">
        <v>234</v>
      </c>
      <c r="I4142">
        <v>19.89</v>
      </c>
      <c r="J4142">
        <v>18.593381999999998</v>
      </c>
      <c r="K4142">
        <v>-1.375788</v>
      </c>
      <c r="L4142">
        <v>8.0004000000000006E-2</v>
      </c>
      <c r="M4142" t="b">
        <v>1</v>
      </c>
      <c r="N4142">
        <v>1</v>
      </c>
    </row>
    <row r="4143" spans="1:14">
      <c r="A4143" s="28">
        <v>43852.666666666664</v>
      </c>
      <c r="B4143" s="28">
        <v>43852.458333333336</v>
      </c>
      <c r="C4143">
        <v>34964545</v>
      </c>
      <c r="D4143" t="s">
        <v>233</v>
      </c>
      <c r="G4143" t="s">
        <v>234</v>
      </c>
      <c r="I4143">
        <v>18.87</v>
      </c>
      <c r="J4143">
        <v>18.12424</v>
      </c>
      <c r="K4143">
        <v>-0.74130099999999999</v>
      </c>
      <c r="L4143">
        <v>-8.626E-3</v>
      </c>
      <c r="M4143" t="b">
        <v>1</v>
      </c>
      <c r="N4143">
        <v>1</v>
      </c>
    </row>
    <row r="4144" spans="1:14">
      <c r="A4144" s="28">
        <v>43852.708333333336</v>
      </c>
      <c r="B4144" s="28">
        <v>43852.5</v>
      </c>
      <c r="C4144">
        <v>34964545</v>
      </c>
      <c r="D4144" t="s">
        <v>233</v>
      </c>
      <c r="G4144" t="s">
        <v>234</v>
      </c>
      <c r="I4144">
        <v>16.920000000000002</v>
      </c>
      <c r="J4144">
        <v>16.382607</v>
      </c>
      <c r="K4144">
        <v>-0.51277600000000001</v>
      </c>
      <c r="L4144">
        <v>-2.4617E-2</v>
      </c>
      <c r="M4144" t="b">
        <v>1</v>
      </c>
      <c r="N4144">
        <v>1</v>
      </c>
    </row>
    <row r="4145" spans="1:14">
      <c r="A4145" s="28">
        <v>43852.75</v>
      </c>
      <c r="B4145" s="28">
        <v>43852.541666666664</v>
      </c>
      <c r="C4145">
        <v>34964545</v>
      </c>
      <c r="D4145" t="s">
        <v>233</v>
      </c>
      <c r="G4145" t="s">
        <v>234</v>
      </c>
      <c r="I4145">
        <v>17.670000000000002</v>
      </c>
      <c r="J4145">
        <v>17.630163</v>
      </c>
      <c r="K4145">
        <v>0</v>
      </c>
      <c r="L4145">
        <v>-3.6504000000000002E-2</v>
      </c>
      <c r="M4145" t="b">
        <v>1</v>
      </c>
      <c r="N4145">
        <v>1</v>
      </c>
    </row>
    <row r="4146" spans="1:14">
      <c r="A4146" s="28">
        <v>43852.791666666664</v>
      </c>
      <c r="B4146" s="28">
        <v>43852.583333333336</v>
      </c>
      <c r="C4146">
        <v>34964545</v>
      </c>
      <c r="D4146" t="s">
        <v>233</v>
      </c>
      <c r="G4146" t="s">
        <v>234</v>
      </c>
      <c r="I4146">
        <v>17.13</v>
      </c>
      <c r="J4146">
        <v>17.069593000000001</v>
      </c>
      <c r="K4146">
        <v>0</v>
      </c>
      <c r="L4146">
        <v>-6.4574000000000006E-2</v>
      </c>
      <c r="M4146" t="b">
        <v>1</v>
      </c>
      <c r="N4146">
        <v>1</v>
      </c>
    </row>
    <row r="4147" spans="1:14">
      <c r="A4147" s="28">
        <v>43852.833333333336</v>
      </c>
      <c r="B4147" s="28">
        <v>43852.625</v>
      </c>
      <c r="C4147">
        <v>34964545</v>
      </c>
      <c r="D4147" t="s">
        <v>233</v>
      </c>
      <c r="G4147" t="s">
        <v>234</v>
      </c>
      <c r="I4147">
        <v>17.010000000000002</v>
      </c>
      <c r="J4147">
        <v>17.008178999999998</v>
      </c>
      <c r="K4147">
        <v>0</v>
      </c>
      <c r="L4147">
        <v>-5.9870000000000001E-3</v>
      </c>
      <c r="M4147" t="b">
        <v>1</v>
      </c>
      <c r="N4147">
        <v>1</v>
      </c>
    </row>
    <row r="4148" spans="1:14">
      <c r="A4148" s="28">
        <v>43852.875</v>
      </c>
      <c r="B4148" s="28">
        <v>43852.666666666664</v>
      </c>
      <c r="C4148">
        <v>34964545</v>
      </c>
      <c r="D4148" t="s">
        <v>233</v>
      </c>
      <c r="G4148" t="s">
        <v>234</v>
      </c>
      <c r="I4148">
        <v>18.27</v>
      </c>
      <c r="J4148">
        <v>18.27233</v>
      </c>
      <c r="K4148">
        <v>2.307E-3</v>
      </c>
      <c r="L4148">
        <v>3.356E-3</v>
      </c>
      <c r="M4148" t="b">
        <v>1</v>
      </c>
      <c r="N4148">
        <v>1</v>
      </c>
    </row>
    <row r="4149" spans="1:14">
      <c r="A4149" s="28">
        <v>43852.916666666664</v>
      </c>
      <c r="B4149" s="28">
        <v>43852.708333333336</v>
      </c>
      <c r="C4149">
        <v>34964545</v>
      </c>
      <c r="D4149" t="s">
        <v>233</v>
      </c>
      <c r="G4149" t="s">
        <v>234</v>
      </c>
      <c r="I4149">
        <v>22.52</v>
      </c>
      <c r="J4149">
        <v>22.330812999999999</v>
      </c>
      <c r="K4149">
        <v>-0.221279</v>
      </c>
      <c r="L4149">
        <v>3.6257999999999999E-2</v>
      </c>
      <c r="M4149" t="b">
        <v>1</v>
      </c>
      <c r="N4149">
        <v>1</v>
      </c>
    </row>
    <row r="4150" spans="1:14">
      <c r="A4150" s="28">
        <v>43852.958333333336</v>
      </c>
      <c r="B4150" s="28">
        <v>43852.75</v>
      </c>
      <c r="C4150">
        <v>34964545</v>
      </c>
      <c r="D4150" t="s">
        <v>233</v>
      </c>
      <c r="G4150" t="s">
        <v>234</v>
      </c>
      <c r="I4150">
        <v>20.59</v>
      </c>
      <c r="J4150">
        <v>20.584931000000001</v>
      </c>
      <c r="K4150">
        <v>-5.2200999999999997E-2</v>
      </c>
      <c r="L4150">
        <v>4.3797999999999997E-2</v>
      </c>
      <c r="M4150" t="b">
        <v>1</v>
      </c>
      <c r="N4150">
        <v>1</v>
      </c>
    </row>
    <row r="4151" spans="1:14">
      <c r="A4151" s="28">
        <v>43853</v>
      </c>
      <c r="B4151" s="28">
        <v>43852.791666666664</v>
      </c>
      <c r="C4151">
        <v>34964545</v>
      </c>
      <c r="D4151" t="s">
        <v>233</v>
      </c>
      <c r="G4151" t="s">
        <v>234</v>
      </c>
      <c r="I4151">
        <v>20.69</v>
      </c>
      <c r="J4151">
        <v>20.730156999999998</v>
      </c>
      <c r="K4151">
        <v>-9.5651E-2</v>
      </c>
      <c r="L4151">
        <v>0.13914199999999999</v>
      </c>
      <c r="M4151" t="b">
        <v>1</v>
      </c>
      <c r="N4151">
        <v>1</v>
      </c>
    </row>
    <row r="4152" spans="1:14">
      <c r="A4152" s="28">
        <v>43853.041666666664</v>
      </c>
      <c r="B4152" s="28">
        <v>43852.833333333336</v>
      </c>
      <c r="C4152">
        <v>34964545</v>
      </c>
      <c r="D4152" t="s">
        <v>233</v>
      </c>
      <c r="G4152" t="s">
        <v>234</v>
      </c>
      <c r="I4152">
        <v>21.15</v>
      </c>
      <c r="J4152">
        <v>21.132767999999999</v>
      </c>
      <c r="K4152">
        <v>-0.21100099999999999</v>
      </c>
      <c r="L4152">
        <v>0.197102</v>
      </c>
      <c r="M4152" t="b">
        <v>1</v>
      </c>
      <c r="N4152">
        <v>1</v>
      </c>
    </row>
    <row r="4153" spans="1:14">
      <c r="A4153" s="28">
        <v>43853.083333333336</v>
      </c>
      <c r="B4153" s="28">
        <v>43852.875</v>
      </c>
      <c r="C4153">
        <v>34964545</v>
      </c>
      <c r="D4153" t="s">
        <v>233</v>
      </c>
      <c r="G4153" t="s">
        <v>234</v>
      </c>
      <c r="I4153">
        <v>18.82</v>
      </c>
      <c r="J4153">
        <v>18.900962</v>
      </c>
      <c r="K4153">
        <v>-0.124331</v>
      </c>
      <c r="L4153">
        <v>0.202792</v>
      </c>
      <c r="M4153" t="b">
        <v>1</v>
      </c>
      <c r="N4153">
        <v>1</v>
      </c>
    </row>
    <row r="4154" spans="1:14">
      <c r="A4154" s="28">
        <v>43853.125</v>
      </c>
      <c r="B4154" s="28">
        <v>43852.916666666664</v>
      </c>
      <c r="C4154">
        <v>34964545</v>
      </c>
      <c r="D4154" t="s">
        <v>233</v>
      </c>
      <c r="G4154" t="s">
        <v>234</v>
      </c>
      <c r="I4154">
        <v>17.89</v>
      </c>
      <c r="J4154">
        <v>18.005526</v>
      </c>
      <c r="K4154">
        <v>-5.8486999999999997E-2</v>
      </c>
      <c r="L4154">
        <v>0.176513</v>
      </c>
      <c r="M4154" t="b">
        <v>1</v>
      </c>
      <c r="N4154">
        <v>1</v>
      </c>
    </row>
    <row r="4155" spans="1:14">
      <c r="A4155" s="28">
        <v>43853.166666666664</v>
      </c>
      <c r="B4155" s="28">
        <v>43852.958333333336</v>
      </c>
      <c r="C4155">
        <v>34964545</v>
      </c>
      <c r="D4155" t="s">
        <v>233</v>
      </c>
      <c r="G4155" t="s">
        <v>234</v>
      </c>
      <c r="I4155">
        <v>18.149999999999999</v>
      </c>
      <c r="J4155">
        <v>17.762906000000001</v>
      </c>
      <c r="K4155">
        <v>-0.566438</v>
      </c>
      <c r="L4155">
        <v>0.176843</v>
      </c>
      <c r="M4155" t="b">
        <v>1</v>
      </c>
      <c r="N4155">
        <v>1</v>
      </c>
    </row>
    <row r="4156" spans="1:14">
      <c r="A4156" s="28">
        <v>43853.208333333336</v>
      </c>
      <c r="B4156" s="28">
        <v>43853</v>
      </c>
      <c r="C4156">
        <v>34964545</v>
      </c>
      <c r="D4156" t="s">
        <v>233</v>
      </c>
      <c r="G4156" t="s">
        <v>234</v>
      </c>
      <c r="I4156">
        <v>18.73</v>
      </c>
      <c r="J4156">
        <v>18.989715</v>
      </c>
      <c r="K4156">
        <v>-3.6579999999999998E-3</v>
      </c>
      <c r="L4156">
        <v>0.26003999999999999</v>
      </c>
      <c r="M4156" t="b">
        <v>1</v>
      </c>
      <c r="N4156">
        <v>1</v>
      </c>
    </row>
    <row r="4157" spans="1:14">
      <c r="A4157" s="28">
        <v>43853.25</v>
      </c>
      <c r="B4157" s="28">
        <v>43853.041666666664</v>
      </c>
      <c r="C4157">
        <v>34964545</v>
      </c>
      <c r="D4157" t="s">
        <v>233</v>
      </c>
      <c r="G4157" t="s">
        <v>234</v>
      </c>
      <c r="I4157">
        <v>19.5</v>
      </c>
      <c r="J4157">
        <v>19.933077000000001</v>
      </c>
      <c r="K4157">
        <v>-9.8429999999999993E-3</v>
      </c>
      <c r="L4157">
        <v>0.44375300000000001</v>
      </c>
      <c r="M4157" t="b">
        <v>1</v>
      </c>
      <c r="N4157">
        <v>1</v>
      </c>
    </row>
    <row r="4158" spans="1:14">
      <c r="A4158" s="28">
        <v>43853.291666666664</v>
      </c>
      <c r="B4158" s="28">
        <v>43853.083333333336</v>
      </c>
      <c r="C4158">
        <v>34964545</v>
      </c>
      <c r="D4158" t="s">
        <v>233</v>
      </c>
      <c r="G4158" t="s">
        <v>234</v>
      </c>
      <c r="I4158">
        <v>19.38</v>
      </c>
      <c r="J4158">
        <v>19.884323999999999</v>
      </c>
      <c r="K4158">
        <v>4.3109999999999997E-3</v>
      </c>
      <c r="L4158">
        <v>0.49668000000000001</v>
      </c>
      <c r="M4158" t="b">
        <v>1</v>
      </c>
      <c r="N4158">
        <v>1</v>
      </c>
    </row>
    <row r="4159" spans="1:14">
      <c r="A4159" s="28">
        <v>43853.333333333336</v>
      </c>
      <c r="B4159" s="28">
        <v>43853.125</v>
      </c>
      <c r="C4159">
        <v>34964545</v>
      </c>
      <c r="D4159" t="s">
        <v>233</v>
      </c>
      <c r="G4159" t="s">
        <v>234</v>
      </c>
      <c r="I4159">
        <v>20.37</v>
      </c>
      <c r="J4159">
        <v>20.836262999999999</v>
      </c>
      <c r="K4159">
        <v>-2.9309999999999999E-2</v>
      </c>
      <c r="L4159">
        <v>0.49640699999999999</v>
      </c>
      <c r="M4159" t="b">
        <v>1</v>
      </c>
      <c r="N4159">
        <v>1</v>
      </c>
    </row>
    <row r="4160" spans="1:14">
      <c r="A4160" s="28">
        <v>43853.375</v>
      </c>
      <c r="B4160" s="28">
        <v>43853.166666666664</v>
      </c>
      <c r="C4160">
        <v>34964545</v>
      </c>
      <c r="D4160" t="s">
        <v>233</v>
      </c>
      <c r="G4160" t="s">
        <v>234</v>
      </c>
      <c r="I4160">
        <v>22.11</v>
      </c>
      <c r="J4160">
        <v>22.620473</v>
      </c>
      <c r="K4160">
        <v>-1.2031E-2</v>
      </c>
      <c r="L4160">
        <v>0.52250399999999997</v>
      </c>
      <c r="M4160" t="b">
        <v>1</v>
      </c>
      <c r="N4160">
        <v>1</v>
      </c>
    </row>
    <row r="4161" spans="1:14">
      <c r="A4161" s="28">
        <v>43853.416666666664</v>
      </c>
      <c r="B4161" s="28">
        <v>43853.208333333336</v>
      </c>
      <c r="C4161">
        <v>34964545</v>
      </c>
      <c r="D4161" t="s">
        <v>233</v>
      </c>
      <c r="G4161" t="s">
        <v>234</v>
      </c>
      <c r="I4161">
        <v>21.85</v>
      </c>
      <c r="J4161">
        <v>22.328312</v>
      </c>
      <c r="K4161">
        <v>-8.4829999999999992E-3</v>
      </c>
      <c r="L4161">
        <v>0.48846200000000001</v>
      </c>
      <c r="M4161" t="b">
        <v>1</v>
      </c>
      <c r="N4161">
        <v>1</v>
      </c>
    </row>
    <row r="4162" spans="1:14">
      <c r="A4162" s="28">
        <v>43853.458333333336</v>
      </c>
      <c r="B4162" s="28">
        <v>43853.25</v>
      </c>
      <c r="C4162">
        <v>34964545</v>
      </c>
      <c r="D4162" t="s">
        <v>233</v>
      </c>
      <c r="G4162" t="s">
        <v>234</v>
      </c>
      <c r="I4162">
        <v>46.43</v>
      </c>
      <c r="J4162">
        <v>45.766274000000003</v>
      </c>
      <c r="K4162">
        <v>-1.682987</v>
      </c>
      <c r="L4162">
        <v>1.0167600000000001</v>
      </c>
      <c r="M4162" t="b">
        <v>1</v>
      </c>
      <c r="N4162">
        <v>1</v>
      </c>
    </row>
    <row r="4163" spans="1:14">
      <c r="A4163" s="28">
        <v>43853.5</v>
      </c>
      <c r="B4163" s="28">
        <v>43853.291666666664</v>
      </c>
      <c r="C4163">
        <v>34964545</v>
      </c>
      <c r="D4163" t="s">
        <v>233</v>
      </c>
      <c r="G4163" t="s">
        <v>234</v>
      </c>
      <c r="I4163">
        <v>25.27</v>
      </c>
      <c r="J4163">
        <v>24.804255000000001</v>
      </c>
      <c r="K4163">
        <v>-1.077617</v>
      </c>
      <c r="L4163">
        <v>0.60937200000000002</v>
      </c>
      <c r="M4163" t="b">
        <v>1</v>
      </c>
      <c r="N4163">
        <v>1</v>
      </c>
    </row>
    <row r="4164" spans="1:14">
      <c r="A4164" s="28">
        <v>43853.541666666664</v>
      </c>
      <c r="B4164" s="28">
        <v>43853.333333333336</v>
      </c>
      <c r="C4164">
        <v>34964545</v>
      </c>
      <c r="D4164" t="s">
        <v>233</v>
      </c>
      <c r="G4164" t="s">
        <v>234</v>
      </c>
      <c r="I4164">
        <v>24.31</v>
      </c>
      <c r="J4164">
        <v>24.572323999999998</v>
      </c>
      <c r="K4164">
        <v>-0.28633799999999998</v>
      </c>
      <c r="L4164">
        <v>0.55116200000000004</v>
      </c>
      <c r="M4164" t="b">
        <v>1</v>
      </c>
      <c r="N4164">
        <v>1</v>
      </c>
    </row>
    <row r="4165" spans="1:14">
      <c r="A4165" s="28">
        <v>43853.583333333336</v>
      </c>
      <c r="B4165" s="28">
        <v>43853.375</v>
      </c>
      <c r="C4165">
        <v>34964545</v>
      </c>
      <c r="D4165" t="s">
        <v>233</v>
      </c>
      <c r="G4165" t="s">
        <v>234</v>
      </c>
      <c r="I4165">
        <v>23.05</v>
      </c>
      <c r="J4165">
        <v>23.195371999999999</v>
      </c>
      <c r="K4165">
        <v>-0.255436</v>
      </c>
      <c r="L4165">
        <v>0.40497499999999997</v>
      </c>
      <c r="M4165" t="b">
        <v>1</v>
      </c>
      <c r="N4165">
        <v>1</v>
      </c>
    </row>
    <row r="4166" spans="1:14">
      <c r="A4166" s="28">
        <v>43853.625</v>
      </c>
      <c r="B4166" s="28">
        <v>43853.416666666664</v>
      </c>
      <c r="C4166">
        <v>34964545</v>
      </c>
      <c r="D4166" t="s">
        <v>233</v>
      </c>
      <c r="G4166" t="s">
        <v>234</v>
      </c>
      <c r="I4166">
        <v>20.29</v>
      </c>
      <c r="J4166">
        <v>20.424979</v>
      </c>
      <c r="K4166">
        <v>-9.9704000000000001E-2</v>
      </c>
      <c r="L4166">
        <v>0.23801700000000001</v>
      </c>
      <c r="M4166" t="b">
        <v>1</v>
      </c>
      <c r="N4166">
        <v>1</v>
      </c>
    </row>
    <row r="4167" spans="1:14">
      <c r="A4167" s="28">
        <v>43853.666666666664</v>
      </c>
      <c r="B4167" s="28">
        <v>43853.458333333336</v>
      </c>
      <c r="C4167">
        <v>34964545</v>
      </c>
      <c r="D4167" t="s">
        <v>233</v>
      </c>
      <c r="G4167" t="s">
        <v>234</v>
      </c>
      <c r="I4167">
        <v>23.58</v>
      </c>
      <c r="J4167">
        <v>23.824231999999999</v>
      </c>
      <c r="K4167">
        <v>1.7871000000000001E-2</v>
      </c>
      <c r="L4167">
        <v>0.22802700000000001</v>
      </c>
      <c r="M4167" t="b">
        <v>1</v>
      </c>
      <c r="N4167">
        <v>1</v>
      </c>
    </row>
    <row r="4168" spans="1:14">
      <c r="A4168" s="28">
        <v>43853.708333333336</v>
      </c>
      <c r="B4168" s="28">
        <v>43853.5</v>
      </c>
      <c r="C4168">
        <v>34964545</v>
      </c>
      <c r="D4168" t="s">
        <v>233</v>
      </c>
      <c r="G4168" t="s">
        <v>234</v>
      </c>
      <c r="I4168">
        <v>20.22</v>
      </c>
      <c r="J4168">
        <v>20.352312999999999</v>
      </c>
      <c r="K4168">
        <v>2.7677E-2</v>
      </c>
      <c r="L4168">
        <v>0.109636</v>
      </c>
      <c r="M4168" t="b">
        <v>1</v>
      </c>
      <c r="N4168">
        <v>1</v>
      </c>
    </row>
    <row r="4169" spans="1:14">
      <c r="A4169" s="28">
        <v>43853.75</v>
      </c>
      <c r="B4169" s="28">
        <v>43853.541666666664</v>
      </c>
      <c r="C4169">
        <v>34964545</v>
      </c>
      <c r="D4169" t="s">
        <v>233</v>
      </c>
      <c r="G4169" t="s">
        <v>234</v>
      </c>
      <c r="I4169">
        <v>19.98</v>
      </c>
      <c r="J4169">
        <v>20.050505000000001</v>
      </c>
      <c r="K4169">
        <v>2.3511000000000001E-2</v>
      </c>
      <c r="L4169">
        <v>4.8661000000000003E-2</v>
      </c>
      <c r="M4169" t="b">
        <v>1</v>
      </c>
      <c r="N4169">
        <v>1</v>
      </c>
    </row>
    <row r="4170" spans="1:14">
      <c r="A4170" s="28">
        <v>43853.791666666664</v>
      </c>
      <c r="B4170" s="28">
        <v>43853.583333333336</v>
      </c>
      <c r="C4170">
        <v>34964545</v>
      </c>
      <c r="D4170" t="s">
        <v>233</v>
      </c>
      <c r="G4170" t="s">
        <v>234</v>
      </c>
      <c r="I4170">
        <v>19.88</v>
      </c>
      <c r="J4170">
        <v>19.904948999999998</v>
      </c>
      <c r="K4170">
        <v>1.4455000000000001E-2</v>
      </c>
      <c r="L4170">
        <v>7.162E-3</v>
      </c>
      <c r="M4170" t="b">
        <v>1</v>
      </c>
      <c r="N4170">
        <v>1</v>
      </c>
    </row>
    <row r="4171" spans="1:14">
      <c r="A4171" s="28">
        <v>43853.833333333336</v>
      </c>
      <c r="B4171" s="28">
        <v>43853.625</v>
      </c>
      <c r="C4171">
        <v>34964545</v>
      </c>
      <c r="D4171" t="s">
        <v>233</v>
      </c>
      <c r="G4171" t="s">
        <v>234</v>
      </c>
      <c r="I4171">
        <v>21.01</v>
      </c>
      <c r="J4171">
        <v>20.998021999999999</v>
      </c>
      <c r="K4171">
        <v>-2.8691000000000001E-2</v>
      </c>
      <c r="L4171">
        <v>1.4213E-2</v>
      </c>
      <c r="M4171" t="b">
        <v>1</v>
      </c>
      <c r="N4171">
        <v>1</v>
      </c>
    </row>
    <row r="4172" spans="1:14">
      <c r="A4172" s="28">
        <v>43853.875</v>
      </c>
      <c r="B4172" s="28">
        <v>43853.666666666664</v>
      </c>
      <c r="C4172">
        <v>34964545</v>
      </c>
      <c r="D4172" t="s">
        <v>233</v>
      </c>
      <c r="G4172" t="s">
        <v>234</v>
      </c>
      <c r="I4172">
        <v>22.51</v>
      </c>
      <c r="J4172">
        <v>22.401693999999999</v>
      </c>
      <c r="K4172">
        <v>-0.180925</v>
      </c>
      <c r="L4172">
        <v>7.3453000000000004E-2</v>
      </c>
      <c r="M4172" t="b">
        <v>1</v>
      </c>
      <c r="N4172">
        <v>1</v>
      </c>
    </row>
    <row r="4173" spans="1:14">
      <c r="A4173" s="28">
        <v>43853.916666666664</v>
      </c>
      <c r="B4173" s="28">
        <v>43853.708333333336</v>
      </c>
      <c r="C4173">
        <v>34964545</v>
      </c>
      <c r="D4173" t="s">
        <v>233</v>
      </c>
      <c r="G4173" t="s">
        <v>234</v>
      </c>
      <c r="I4173">
        <v>40.71</v>
      </c>
      <c r="J4173">
        <v>40.187902000000001</v>
      </c>
      <c r="K4173">
        <v>-0.799674</v>
      </c>
      <c r="L4173">
        <v>0.28257599999999999</v>
      </c>
      <c r="M4173" t="b">
        <v>1</v>
      </c>
      <c r="N4173">
        <v>1</v>
      </c>
    </row>
    <row r="4174" spans="1:14">
      <c r="A4174" s="28">
        <v>43853.958333333336</v>
      </c>
      <c r="B4174" s="28">
        <v>43853.75</v>
      </c>
      <c r="C4174">
        <v>34964545</v>
      </c>
      <c r="D4174" t="s">
        <v>233</v>
      </c>
      <c r="G4174" t="s">
        <v>234</v>
      </c>
      <c r="I4174">
        <v>24.5</v>
      </c>
      <c r="J4174">
        <v>24.501660000000001</v>
      </c>
      <c r="K4174">
        <v>-0.27047399999999999</v>
      </c>
      <c r="L4174">
        <v>0.27713500000000002</v>
      </c>
      <c r="M4174" t="b">
        <v>1</v>
      </c>
      <c r="N4174">
        <v>1</v>
      </c>
    </row>
    <row r="4175" spans="1:14">
      <c r="A4175" s="28">
        <v>43854</v>
      </c>
      <c r="B4175" s="28">
        <v>43853.791666666664</v>
      </c>
      <c r="C4175">
        <v>34964545</v>
      </c>
      <c r="D4175" t="s">
        <v>233</v>
      </c>
      <c r="G4175" t="s">
        <v>234</v>
      </c>
      <c r="I4175">
        <v>22.63</v>
      </c>
      <c r="J4175">
        <v>22.784642999999999</v>
      </c>
      <c r="K4175">
        <v>-0.14024700000000001</v>
      </c>
      <c r="L4175">
        <v>0.29655700000000002</v>
      </c>
      <c r="M4175" t="b">
        <v>1</v>
      </c>
      <c r="N4175">
        <v>1</v>
      </c>
    </row>
    <row r="4176" spans="1:14">
      <c r="A4176" s="28">
        <v>43854.041666666664</v>
      </c>
      <c r="B4176" s="28">
        <v>43853.833333333336</v>
      </c>
      <c r="C4176">
        <v>34964545</v>
      </c>
      <c r="D4176" t="s">
        <v>233</v>
      </c>
      <c r="G4176" t="s">
        <v>234</v>
      </c>
      <c r="I4176">
        <v>20.190000000000001</v>
      </c>
      <c r="J4176">
        <v>20.483699999999999</v>
      </c>
      <c r="K4176">
        <v>4.2046E-2</v>
      </c>
      <c r="L4176">
        <v>0.25165399999999999</v>
      </c>
      <c r="M4176" t="b">
        <v>1</v>
      </c>
      <c r="N4176">
        <v>1</v>
      </c>
    </row>
    <row r="4177" spans="1:14">
      <c r="A4177" s="28">
        <v>43854.083333333336</v>
      </c>
      <c r="B4177" s="28">
        <v>43853.875</v>
      </c>
      <c r="C4177">
        <v>34964545</v>
      </c>
      <c r="D4177" t="s">
        <v>233</v>
      </c>
      <c r="G4177" t="s">
        <v>234</v>
      </c>
      <c r="I4177">
        <v>19.489999999999998</v>
      </c>
      <c r="J4177">
        <v>19.697880999999999</v>
      </c>
      <c r="K4177">
        <v>2.3879999999999998E-2</v>
      </c>
      <c r="L4177">
        <v>0.186501</v>
      </c>
      <c r="M4177" t="b">
        <v>1</v>
      </c>
      <c r="N4177">
        <v>1</v>
      </c>
    </row>
    <row r="4178" spans="1:14">
      <c r="A4178" s="28">
        <v>43854.125</v>
      </c>
      <c r="B4178" s="28">
        <v>43853.916666666664</v>
      </c>
      <c r="C4178">
        <v>34964545</v>
      </c>
      <c r="D4178" t="s">
        <v>233</v>
      </c>
      <c r="G4178" t="s">
        <v>234</v>
      </c>
      <c r="I4178">
        <v>18.940000000000001</v>
      </c>
      <c r="J4178">
        <v>19.176158000000001</v>
      </c>
      <c r="K4178">
        <v>7.4409999999999997E-3</v>
      </c>
      <c r="L4178">
        <v>0.23205000000000001</v>
      </c>
      <c r="M4178" t="b">
        <v>1</v>
      </c>
      <c r="N4178">
        <v>1</v>
      </c>
    </row>
    <row r="4179" spans="1:14">
      <c r="A4179" s="28">
        <v>43854.166666666664</v>
      </c>
      <c r="B4179" s="28">
        <v>43853.958333333336</v>
      </c>
      <c r="C4179">
        <v>34964545</v>
      </c>
      <c r="D4179" t="s">
        <v>233</v>
      </c>
      <c r="G4179" t="s">
        <v>234</v>
      </c>
      <c r="I4179">
        <v>17.600000000000001</v>
      </c>
      <c r="J4179">
        <v>17.863071000000001</v>
      </c>
      <c r="K4179">
        <v>0</v>
      </c>
      <c r="L4179">
        <v>0.25890400000000002</v>
      </c>
      <c r="M4179" t="b">
        <v>1</v>
      </c>
      <c r="N4179">
        <v>1</v>
      </c>
    </row>
    <row r="4180" spans="1:14">
      <c r="A4180" s="28">
        <v>43854.208333333336</v>
      </c>
      <c r="B4180" s="28">
        <v>43854</v>
      </c>
      <c r="C4180">
        <v>34964545</v>
      </c>
      <c r="D4180" t="s">
        <v>233</v>
      </c>
      <c r="G4180" t="s">
        <v>234</v>
      </c>
      <c r="I4180">
        <v>17.03</v>
      </c>
      <c r="J4180">
        <v>17.273865000000001</v>
      </c>
      <c r="K4180">
        <v>0</v>
      </c>
      <c r="L4180">
        <v>0.245531</v>
      </c>
      <c r="M4180" t="b">
        <v>1</v>
      </c>
      <c r="N4180">
        <v>1</v>
      </c>
    </row>
    <row r="4181" spans="1:14">
      <c r="A4181" s="28">
        <v>43854.25</v>
      </c>
      <c r="B4181" s="28">
        <v>43854.041666666664</v>
      </c>
      <c r="C4181">
        <v>34964545</v>
      </c>
      <c r="D4181" t="s">
        <v>233</v>
      </c>
      <c r="G4181" t="s">
        <v>234</v>
      </c>
      <c r="I4181">
        <v>16.21</v>
      </c>
      <c r="J4181">
        <v>16.416792999999998</v>
      </c>
      <c r="K4181">
        <v>0</v>
      </c>
      <c r="L4181">
        <v>0.204293</v>
      </c>
      <c r="M4181" t="b">
        <v>1</v>
      </c>
      <c r="N4181">
        <v>1</v>
      </c>
    </row>
    <row r="4182" spans="1:14">
      <c r="A4182" s="28">
        <v>43854.291666666664</v>
      </c>
      <c r="B4182" s="28">
        <v>43854.083333333336</v>
      </c>
      <c r="C4182">
        <v>34964545</v>
      </c>
      <c r="D4182" t="s">
        <v>233</v>
      </c>
      <c r="G4182" t="s">
        <v>234</v>
      </c>
      <c r="I4182">
        <v>17.149999999999999</v>
      </c>
      <c r="J4182">
        <v>17.415006999999999</v>
      </c>
      <c r="K4182">
        <v>0</v>
      </c>
      <c r="L4182">
        <v>0.26667400000000002</v>
      </c>
      <c r="M4182" t="b">
        <v>1</v>
      </c>
      <c r="N4182">
        <v>1</v>
      </c>
    </row>
    <row r="4183" spans="1:14">
      <c r="A4183" s="28">
        <v>43854.333333333336</v>
      </c>
      <c r="B4183" s="28">
        <v>43854.125</v>
      </c>
      <c r="C4183">
        <v>34964545</v>
      </c>
      <c r="D4183" t="s">
        <v>233</v>
      </c>
      <c r="G4183" t="s">
        <v>234</v>
      </c>
      <c r="I4183">
        <v>17.440000000000001</v>
      </c>
      <c r="J4183">
        <v>17.720777999999999</v>
      </c>
      <c r="K4183">
        <v>0</v>
      </c>
      <c r="L4183">
        <v>0.28577799999999998</v>
      </c>
      <c r="M4183" t="b">
        <v>1</v>
      </c>
      <c r="N4183">
        <v>1</v>
      </c>
    </row>
    <row r="4184" spans="1:14">
      <c r="A4184" s="28">
        <v>43854.375</v>
      </c>
      <c r="B4184" s="28">
        <v>43854.166666666664</v>
      </c>
      <c r="C4184">
        <v>34964545</v>
      </c>
      <c r="D4184" t="s">
        <v>233</v>
      </c>
      <c r="G4184" t="s">
        <v>234</v>
      </c>
      <c r="I4184">
        <v>17.899999999999999</v>
      </c>
      <c r="J4184">
        <v>18.198765000000002</v>
      </c>
      <c r="K4184">
        <v>0</v>
      </c>
      <c r="L4184">
        <v>0.29959799999999998</v>
      </c>
      <c r="M4184" t="b">
        <v>1</v>
      </c>
      <c r="N4184">
        <v>1</v>
      </c>
    </row>
    <row r="4185" spans="1:14">
      <c r="A4185" s="28">
        <v>43854.416666666664</v>
      </c>
      <c r="B4185" s="28">
        <v>43854.208333333336</v>
      </c>
      <c r="C4185">
        <v>34964545</v>
      </c>
      <c r="D4185" t="s">
        <v>233</v>
      </c>
      <c r="G4185" t="s">
        <v>234</v>
      </c>
      <c r="I4185">
        <v>18.809999999999999</v>
      </c>
      <c r="J4185">
        <v>19.128325</v>
      </c>
      <c r="K4185">
        <v>8.34E-4</v>
      </c>
      <c r="L4185">
        <v>0.319158</v>
      </c>
      <c r="M4185" t="b">
        <v>1</v>
      </c>
      <c r="N4185">
        <v>1</v>
      </c>
    </row>
    <row r="4186" spans="1:14">
      <c r="A4186" s="28">
        <v>43854.458333333336</v>
      </c>
      <c r="B4186" s="28">
        <v>43854.25</v>
      </c>
      <c r="C4186">
        <v>34964545</v>
      </c>
      <c r="D4186" t="s">
        <v>233</v>
      </c>
      <c r="G4186" t="s">
        <v>234</v>
      </c>
      <c r="I4186">
        <v>23.44</v>
      </c>
      <c r="J4186">
        <v>23.999922999999999</v>
      </c>
      <c r="K4186">
        <v>0.13618</v>
      </c>
      <c r="L4186">
        <v>0.42457600000000001</v>
      </c>
      <c r="M4186" t="b">
        <v>1</v>
      </c>
      <c r="N4186">
        <v>1</v>
      </c>
    </row>
    <row r="4187" spans="1:14">
      <c r="A4187" s="28">
        <v>43854.5</v>
      </c>
      <c r="B4187" s="28">
        <v>43854.291666666664</v>
      </c>
      <c r="C4187">
        <v>34964545</v>
      </c>
      <c r="D4187" t="s">
        <v>233</v>
      </c>
      <c r="G4187" t="s">
        <v>234</v>
      </c>
      <c r="I4187">
        <v>22.08</v>
      </c>
      <c r="J4187">
        <v>22.428343999999999</v>
      </c>
      <c r="K4187">
        <v>4.3790999999999997E-2</v>
      </c>
      <c r="L4187">
        <v>0.30038700000000002</v>
      </c>
      <c r="M4187" t="b">
        <v>1</v>
      </c>
      <c r="N4187">
        <v>1</v>
      </c>
    </row>
    <row r="4188" spans="1:14">
      <c r="A4188" s="28">
        <v>43854.541666666664</v>
      </c>
      <c r="B4188" s="28">
        <v>43854.333333333336</v>
      </c>
      <c r="C4188">
        <v>34964545</v>
      </c>
      <c r="D4188" t="s">
        <v>233</v>
      </c>
      <c r="G4188" t="s">
        <v>234</v>
      </c>
      <c r="I4188">
        <v>22.01</v>
      </c>
      <c r="J4188">
        <v>22.233295999999999</v>
      </c>
      <c r="K4188">
        <v>2.7192000000000001E-2</v>
      </c>
      <c r="L4188">
        <v>0.195271</v>
      </c>
      <c r="M4188" t="b">
        <v>1</v>
      </c>
      <c r="N4188">
        <v>1</v>
      </c>
    </row>
    <row r="4189" spans="1:14">
      <c r="A4189" s="28">
        <v>43854.583333333336</v>
      </c>
      <c r="B4189" s="28">
        <v>43854.375</v>
      </c>
      <c r="C4189">
        <v>34964545</v>
      </c>
      <c r="D4189" t="s">
        <v>233</v>
      </c>
      <c r="G4189" t="s">
        <v>234</v>
      </c>
      <c r="I4189">
        <v>20.83</v>
      </c>
      <c r="J4189">
        <v>21.072241999999999</v>
      </c>
      <c r="K4189">
        <v>6.3826999999999995E-2</v>
      </c>
      <c r="L4189">
        <v>0.18258099999999999</v>
      </c>
      <c r="M4189" t="b">
        <v>1</v>
      </c>
      <c r="N4189">
        <v>1</v>
      </c>
    </row>
    <row r="4190" spans="1:14">
      <c r="A4190" s="28">
        <v>43854.625</v>
      </c>
      <c r="B4190" s="28">
        <v>43854.416666666664</v>
      </c>
      <c r="C4190">
        <v>34964545</v>
      </c>
      <c r="D4190" t="s">
        <v>233</v>
      </c>
      <c r="G4190" t="s">
        <v>234</v>
      </c>
      <c r="I4190">
        <v>20.21</v>
      </c>
      <c r="J4190">
        <v>20.257052000000002</v>
      </c>
      <c r="K4190">
        <v>-2.1024000000000001E-2</v>
      </c>
      <c r="L4190">
        <v>7.0576E-2</v>
      </c>
      <c r="M4190" t="b">
        <v>1</v>
      </c>
      <c r="N4190">
        <v>1</v>
      </c>
    </row>
    <row r="4191" spans="1:14">
      <c r="A4191" s="28">
        <v>43854.666666666664</v>
      </c>
      <c r="B4191" s="28">
        <v>43854.458333333336</v>
      </c>
      <c r="C4191">
        <v>34964545</v>
      </c>
      <c r="D4191" t="s">
        <v>233</v>
      </c>
      <c r="G4191" t="s">
        <v>234</v>
      </c>
      <c r="I4191">
        <v>22.12</v>
      </c>
      <c r="J4191">
        <v>22.028672</v>
      </c>
      <c r="K4191">
        <v>-5.7251000000000003E-2</v>
      </c>
      <c r="L4191">
        <v>-2.9911E-2</v>
      </c>
      <c r="M4191" t="b">
        <v>1</v>
      </c>
      <c r="N4191">
        <v>1</v>
      </c>
    </row>
    <row r="4192" spans="1:14">
      <c r="A4192" s="28">
        <v>43854.708333333336</v>
      </c>
      <c r="B4192" s="28">
        <v>43854.5</v>
      </c>
      <c r="C4192">
        <v>34964545</v>
      </c>
      <c r="D4192" t="s">
        <v>233</v>
      </c>
      <c r="G4192" t="s">
        <v>234</v>
      </c>
      <c r="I4192">
        <v>19.899999999999999</v>
      </c>
      <c r="J4192">
        <v>19.717172999999999</v>
      </c>
      <c r="K4192">
        <v>-0.11565300000000001</v>
      </c>
      <c r="L4192">
        <v>-6.8839999999999998E-2</v>
      </c>
      <c r="M4192" t="b">
        <v>1</v>
      </c>
      <c r="N4192">
        <v>1</v>
      </c>
    </row>
    <row r="4193" spans="1:14">
      <c r="A4193" s="28">
        <v>43854.75</v>
      </c>
      <c r="B4193" s="28">
        <v>43854.541666666664</v>
      </c>
      <c r="C4193">
        <v>34964545</v>
      </c>
      <c r="D4193" t="s">
        <v>233</v>
      </c>
      <c r="G4193" t="s">
        <v>234</v>
      </c>
      <c r="I4193">
        <v>24.84</v>
      </c>
      <c r="J4193">
        <v>24.359223</v>
      </c>
      <c r="K4193">
        <v>-0.30813000000000001</v>
      </c>
      <c r="L4193">
        <v>-0.175147</v>
      </c>
      <c r="M4193" t="b">
        <v>1</v>
      </c>
      <c r="N4193">
        <v>1</v>
      </c>
    </row>
    <row r="4194" spans="1:14">
      <c r="A4194" s="28">
        <v>43854.791666666664</v>
      </c>
      <c r="B4194" s="28">
        <v>43854.583333333336</v>
      </c>
      <c r="C4194">
        <v>34964545</v>
      </c>
      <c r="D4194" t="s">
        <v>233</v>
      </c>
      <c r="G4194" t="s">
        <v>234</v>
      </c>
      <c r="I4194">
        <v>16.89</v>
      </c>
      <c r="J4194">
        <v>16.775091</v>
      </c>
      <c r="K4194">
        <v>-3.0589000000000002E-2</v>
      </c>
      <c r="L4194">
        <v>-8.8486999999999996E-2</v>
      </c>
      <c r="M4194" t="b">
        <v>1</v>
      </c>
      <c r="N4194">
        <v>1</v>
      </c>
    </row>
    <row r="4195" spans="1:14">
      <c r="A4195" s="28">
        <v>43854.833333333336</v>
      </c>
      <c r="B4195" s="28">
        <v>43854.625</v>
      </c>
      <c r="C4195">
        <v>34964545</v>
      </c>
      <c r="D4195" t="s">
        <v>233</v>
      </c>
      <c r="G4195" t="s">
        <v>234</v>
      </c>
      <c r="I4195">
        <v>17.52</v>
      </c>
      <c r="J4195">
        <v>17.381423999999999</v>
      </c>
      <c r="K4195">
        <v>-4.1963E-2</v>
      </c>
      <c r="L4195">
        <v>-9.1613E-2</v>
      </c>
      <c r="M4195" t="b">
        <v>1</v>
      </c>
      <c r="N4195">
        <v>1</v>
      </c>
    </row>
    <row r="4196" spans="1:14">
      <c r="A4196" s="28">
        <v>43854.875</v>
      </c>
      <c r="B4196" s="28">
        <v>43854.666666666664</v>
      </c>
      <c r="C4196">
        <v>34964545</v>
      </c>
      <c r="D4196" t="s">
        <v>233</v>
      </c>
      <c r="G4196" t="s">
        <v>234</v>
      </c>
      <c r="I4196">
        <v>17.89</v>
      </c>
      <c r="J4196">
        <v>17.806229999999999</v>
      </c>
      <c r="K4196">
        <v>-1.2038999999999999E-2</v>
      </c>
      <c r="L4196">
        <v>-6.8398E-2</v>
      </c>
      <c r="M4196" t="b">
        <v>1</v>
      </c>
      <c r="N4196">
        <v>1</v>
      </c>
    </row>
    <row r="4197" spans="1:14">
      <c r="A4197" s="28">
        <v>43854.916666666664</v>
      </c>
      <c r="B4197" s="28">
        <v>43854.708333333336</v>
      </c>
      <c r="C4197">
        <v>34964545</v>
      </c>
      <c r="D4197" t="s">
        <v>233</v>
      </c>
      <c r="G4197" t="s">
        <v>234</v>
      </c>
      <c r="I4197">
        <v>19.43</v>
      </c>
      <c r="J4197">
        <v>19.405035000000002</v>
      </c>
      <c r="K4197">
        <v>2.1779999999999998E-3</v>
      </c>
      <c r="L4197">
        <v>-2.7976999999999998E-2</v>
      </c>
      <c r="M4197" t="b">
        <v>1</v>
      </c>
      <c r="N4197">
        <v>1</v>
      </c>
    </row>
    <row r="4198" spans="1:14">
      <c r="A4198" s="28">
        <v>43854.958333333336</v>
      </c>
      <c r="B4198" s="28">
        <v>43854.75</v>
      </c>
      <c r="C4198">
        <v>34964545</v>
      </c>
      <c r="D4198" t="s">
        <v>233</v>
      </c>
      <c r="G4198" t="s">
        <v>234</v>
      </c>
      <c r="I4198">
        <v>16.95</v>
      </c>
      <c r="J4198">
        <v>16.94519</v>
      </c>
      <c r="K4198">
        <v>1.0652E-2</v>
      </c>
      <c r="L4198">
        <v>-1.3795999999999999E-2</v>
      </c>
      <c r="M4198" t="b">
        <v>1</v>
      </c>
      <c r="N4198">
        <v>1</v>
      </c>
    </row>
    <row r="4199" spans="1:14">
      <c r="A4199" s="28">
        <v>43855</v>
      </c>
      <c r="B4199" s="28">
        <v>43854.791666666664</v>
      </c>
      <c r="C4199">
        <v>34964545</v>
      </c>
      <c r="D4199" t="s">
        <v>233</v>
      </c>
      <c r="G4199" t="s">
        <v>234</v>
      </c>
      <c r="I4199">
        <v>17.04</v>
      </c>
      <c r="J4199">
        <v>17.036342999999999</v>
      </c>
      <c r="K4199">
        <v>1.2415000000000001E-2</v>
      </c>
      <c r="L4199">
        <v>-1.4406E-2</v>
      </c>
      <c r="M4199" t="b">
        <v>1</v>
      </c>
      <c r="N4199">
        <v>1</v>
      </c>
    </row>
    <row r="4200" spans="1:14">
      <c r="A4200" s="28">
        <v>43855.041666666664</v>
      </c>
      <c r="B4200" s="28">
        <v>43854.833333333336</v>
      </c>
      <c r="C4200">
        <v>34964545</v>
      </c>
      <c r="D4200" t="s">
        <v>233</v>
      </c>
      <c r="G4200" t="s">
        <v>234</v>
      </c>
      <c r="I4200">
        <v>17.07</v>
      </c>
      <c r="J4200">
        <v>17.086646999999999</v>
      </c>
      <c r="K4200">
        <v>5.7060000000000001E-3</v>
      </c>
      <c r="L4200">
        <v>9.2750000000000003E-3</v>
      </c>
      <c r="M4200" t="b">
        <v>1</v>
      </c>
      <c r="N4200">
        <v>1</v>
      </c>
    </row>
    <row r="4201" spans="1:14">
      <c r="A4201" s="28">
        <v>43855.083333333336</v>
      </c>
      <c r="B4201" s="28">
        <v>43854.875</v>
      </c>
      <c r="C4201">
        <v>34964545</v>
      </c>
      <c r="D4201" t="s">
        <v>233</v>
      </c>
      <c r="G4201" t="s">
        <v>234</v>
      </c>
      <c r="I4201">
        <v>16.260000000000002</v>
      </c>
      <c r="J4201">
        <v>16.238754</v>
      </c>
      <c r="K4201">
        <v>-3.1199999999999999E-3</v>
      </c>
      <c r="L4201">
        <v>-2.146E-2</v>
      </c>
      <c r="M4201" t="b">
        <v>1</v>
      </c>
      <c r="N4201">
        <v>1</v>
      </c>
    </row>
    <row r="4202" spans="1:14">
      <c r="A4202" s="28">
        <v>43855.125</v>
      </c>
      <c r="B4202" s="28">
        <v>43854.916666666664</v>
      </c>
      <c r="C4202">
        <v>34964545</v>
      </c>
      <c r="D4202" t="s">
        <v>233</v>
      </c>
      <c r="G4202" t="s">
        <v>234</v>
      </c>
      <c r="I4202">
        <v>14.36</v>
      </c>
      <c r="J4202">
        <v>14.346254</v>
      </c>
      <c r="K4202">
        <v>0</v>
      </c>
      <c r="L4202">
        <v>-8.7469999999999996E-3</v>
      </c>
      <c r="M4202" t="b">
        <v>1</v>
      </c>
      <c r="N4202">
        <v>1</v>
      </c>
    </row>
    <row r="4203" spans="1:14">
      <c r="A4203" s="28">
        <v>43855.166666666664</v>
      </c>
      <c r="B4203" s="28">
        <v>43854.958333333336</v>
      </c>
      <c r="C4203">
        <v>34964545</v>
      </c>
      <c r="D4203" t="s">
        <v>233</v>
      </c>
      <c r="G4203" t="s">
        <v>234</v>
      </c>
      <c r="I4203">
        <v>13.41</v>
      </c>
      <c r="J4203">
        <v>13.457462</v>
      </c>
      <c r="K4203">
        <v>0</v>
      </c>
      <c r="L4203">
        <v>4.9961999999999999E-2</v>
      </c>
      <c r="M4203" t="b">
        <v>1</v>
      </c>
      <c r="N4203">
        <v>1</v>
      </c>
    </row>
    <row r="4204" spans="1:14">
      <c r="A4204" s="28">
        <v>43855.208333333336</v>
      </c>
      <c r="B4204" s="28">
        <v>43855</v>
      </c>
      <c r="C4204">
        <v>34964545</v>
      </c>
      <c r="D4204" t="s">
        <v>233</v>
      </c>
      <c r="G4204" t="s">
        <v>234</v>
      </c>
      <c r="I4204">
        <v>14.46</v>
      </c>
      <c r="J4204">
        <v>14.556145000000001</v>
      </c>
      <c r="K4204">
        <v>-1.9999999999999999E-6</v>
      </c>
      <c r="L4204">
        <v>0.100314</v>
      </c>
      <c r="M4204" t="b">
        <v>1</v>
      </c>
      <c r="N4204">
        <v>1</v>
      </c>
    </row>
    <row r="4205" spans="1:14">
      <c r="A4205" s="28">
        <v>43855.25</v>
      </c>
      <c r="B4205" s="28">
        <v>43855.041666666664</v>
      </c>
      <c r="C4205">
        <v>34964545</v>
      </c>
      <c r="D4205" t="s">
        <v>233</v>
      </c>
      <c r="G4205" t="s">
        <v>234</v>
      </c>
      <c r="I4205">
        <v>14.41</v>
      </c>
      <c r="J4205">
        <v>14.521324999999999</v>
      </c>
      <c r="K4205">
        <v>0</v>
      </c>
      <c r="L4205">
        <v>0.113825</v>
      </c>
      <c r="M4205" t="b">
        <v>1</v>
      </c>
      <c r="N4205">
        <v>1</v>
      </c>
    </row>
    <row r="4206" spans="1:14">
      <c r="A4206" s="28">
        <v>43855.291666666664</v>
      </c>
      <c r="B4206" s="28">
        <v>43855.083333333336</v>
      </c>
      <c r="C4206">
        <v>34964545</v>
      </c>
      <c r="D4206" t="s">
        <v>233</v>
      </c>
      <c r="G4206" t="s">
        <v>234</v>
      </c>
      <c r="I4206">
        <v>13.91</v>
      </c>
      <c r="J4206">
        <v>14.001519</v>
      </c>
      <c r="K4206">
        <v>0</v>
      </c>
      <c r="L4206">
        <v>9.2353000000000005E-2</v>
      </c>
      <c r="M4206" t="b">
        <v>1</v>
      </c>
      <c r="N4206">
        <v>1</v>
      </c>
    </row>
    <row r="4207" spans="1:14">
      <c r="A4207" s="28">
        <v>43855.333333333336</v>
      </c>
      <c r="B4207" s="28">
        <v>43855.125</v>
      </c>
      <c r="C4207">
        <v>34964545</v>
      </c>
      <c r="D4207" t="s">
        <v>233</v>
      </c>
      <c r="G4207" t="s">
        <v>234</v>
      </c>
      <c r="I4207">
        <v>13.64</v>
      </c>
      <c r="J4207">
        <v>13.737757999999999</v>
      </c>
      <c r="K4207">
        <v>0</v>
      </c>
      <c r="L4207">
        <v>9.3590999999999994E-2</v>
      </c>
      <c r="M4207" t="b">
        <v>1</v>
      </c>
      <c r="N4207">
        <v>1</v>
      </c>
    </row>
    <row r="4208" spans="1:14">
      <c r="A4208" s="28">
        <v>43855.375</v>
      </c>
      <c r="B4208" s="28">
        <v>43855.166666666664</v>
      </c>
      <c r="C4208">
        <v>34964545</v>
      </c>
      <c r="D4208" t="s">
        <v>233</v>
      </c>
      <c r="G4208" t="s">
        <v>234</v>
      </c>
      <c r="I4208">
        <v>14.15</v>
      </c>
      <c r="J4208">
        <v>14.280847</v>
      </c>
      <c r="K4208">
        <v>0</v>
      </c>
      <c r="L4208">
        <v>0.12667999999999999</v>
      </c>
      <c r="M4208" t="b">
        <v>1</v>
      </c>
      <c r="N4208">
        <v>1</v>
      </c>
    </row>
    <row r="4209" spans="1:14">
      <c r="A4209" s="28">
        <v>43855.416666666664</v>
      </c>
      <c r="B4209" s="28">
        <v>43855.208333333336</v>
      </c>
      <c r="C4209">
        <v>34964545</v>
      </c>
      <c r="D4209" t="s">
        <v>233</v>
      </c>
      <c r="G4209" t="s">
        <v>234</v>
      </c>
      <c r="I4209">
        <v>16.329999999999998</v>
      </c>
      <c r="J4209">
        <v>16.505533</v>
      </c>
      <c r="K4209">
        <v>1.0286999999999999E-2</v>
      </c>
      <c r="L4209">
        <v>0.161079</v>
      </c>
      <c r="M4209" t="b">
        <v>1</v>
      </c>
      <c r="N4209">
        <v>1</v>
      </c>
    </row>
    <row r="4210" spans="1:14">
      <c r="A4210" s="28">
        <v>43855.458333333336</v>
      </c>
      <c r="B4210" s="28">
        <v>43855.25</v>
      </c>
      <c r="C4210">
        <v>34964545</v>
      </c>
      <c r="D4210" t="s">
        <v>233</v>
      </c>
      <c r="G4210" t="s">
        <v>234</v>
      </c>
      <c r="I4210">
        <v>18.350000000000001</v>
      </c>
      <c r="J4210">
        <v>18.607645999999999</v>
      </c>
      <c r="K4210">
        <v>7.6238E-2</v>
      </c>
      <c r="L4210">
        <v>0.18474099999999999</v>
      </c>
      <c r="M4210" t="b">
        <v>1</v>
      </c>
      <c r="N4210">
        <v>1</v>
      </c>
    </row>
    <row r="4211" spans="1:14">
      <c r="A4211" s="28">
        <v>43855.5</v>
      </c>
      <c r="B4211" s="28">
        <v>43855.291666666664</v>
      </c>
      <c r="C4211">
        <v>34964545</v>
      </c>
      <c r="D4211" t="s">
        <v>233</v>
      </c>
      <c r="G4211" t="s">
        <v>234</v>
      </c>
      <c r="I4211">
        <v>17.95</v>
      </c>
      <c r="J4211">
        <v>18.086245000000002</v>
      </c>
      <c r="K4211">
        <v>7.8120999999999996E-2</v>
      </c>
      <c r="L4211">
        <v>5.9790999999999997E-2</v>
      </c>
      <c r="M4211" t="b">
        <v>1</v>
      </c>
      <c r="N4211">
        <v>1</v>
      </c>
    </row>
    <row r="4212" spans="1:14">
      <c r="A4212" s="28">
        <v>43855.541666666664</v>
      </c>
      <c r="B4212" s="28">
        <v>43855.333333333336</v>
      </c>
      <c r="C4212">
        <v>34964545</v>
      </c>
      <c r="D4212" t="s">
        <v>233</v>
      </c>
      <c r="G4212" t="s">
        <v>234</v>
      </c>
      <c r="I4212">
        <v>18.2</v>
      </c>
      <c r="J4212">
        <v>18.313410999999999</v>
      </c>
      <c r="K4212">
        <v>7.7671000000000004E-2</v>
      </c>
      <c r="L4212">
        <v>3.6573000000000001E-2</v>
      </c>
      <c r="M4212" t="b">
        <v>1</v>
      </c>
      <c r="N4212">
        <v>1</v>
      </c>
    </row>
    <row r="4213" spans="1:14">
      <c r="A4213" s="28">
        <v>43855.583333333336</v>
      </c>
      <c r="B4213" s="28">
        <v>43855.375</v>
      </c>
      <c r="C4213">
        <v>34964545</v>
      </c>
      <c r="D4213" t="s">
        <v>233</v>
      </c>
      <c r="G4213" t="s">
        <v>234</v>
      </c>
      <c r="I4213">
        <v>19.440000000000001</v>
      </c>
      <c r="J4213">
        <v>19.451609999999999</v>
      </c>
      <c r="K4213">
        <v>9.7982E-2</v>
      </c>
      <c r="L4213">
        <v>-8.2205E-2</v>
      </c>
      <c r="M4213" t="b">
        <v>1</v>
      </c>
      <c r="N4213">
        <v>1</v>
      </c>
    </row>
    <row r="4214" spans="1:14">
      <c r="A4214" s="28">
        <v>43855.625</v>
      </c>
      <c r="B4214" s="28">
        <v>43855.416666666664</v>
      </c>
      <c r="C4214">
        <v>34964545</v>
      </c>
      <c r="D4214" t="s">
        <v>233</v>
      </c>
      <c r="G4214" t="s">
        <v>234</v>
      </c>
      <c r="I4214">
        <v>19.010000000000002</v>
      </c>
      <c r="J4214">
        <v>18.9176</v>
      </c>
      <c r="K4214">
        <v>7.9603999999999994E-2</v>
      </c>
      <c r="L4214">
        <v>-0.17116999999999999</v>
      </c>
      <c r="M4214" t="b">
        <v>1</v>
      </c>
      <c r="N4214">
        <v>1</v>
      </c>
    </row>
    <row r="4215" spans="1:14">
      <c r="A4215" s="28">
        <v>43855.666666666664</v>
      </c>
      <c r="B4215" s="28">
        <v>43855.458333333336</v>
      </c>
      <c r="C4215">
        <v>34964545</v>
      </c>
      <c r="D4215" t="s">
        <v>233</v>
      </c>
      <c r="G4215" t="s">
        <v>234</v>
      </c>
      <c r="I4215">
        <v>18.5</v>
      </c>
      <c r="J4215">
        <v>18.421417000000002</v>
      </c>
      <c r="K4215">
        <v>0.120194</v>
      </c>
      <c r="L4215">
        <v>-0.20294300000000001</v>
      </c>
      <c r="M4215" t="b">
        <v>1</v>
      </c>
      <c r="N4215">
        <v>1</v>
      </c>
    </row>
    <row r="4216" spans="1:14">
      <c r="A4216" s="28">
        <v>43855.708333333336</v>
      </c>
      <c r="B4216" s="28">
        <v>43855.5</v>
      </c>
      <c r="C4216">
        <v>34964545</v>
      </c>
      <c r="D4216" t="s">
        <v>233</v>
      </c>
      <c r="G4216" t="s">
        <v>234</v>
      </c>
      <c r="I4216">
        <v>18.18</v>
      </c>
      <c r="J4216">
        <v>18.077572</v>
      </c>
      <c r="K4216">
        <v>9.0799000000000005E-2</v>
      </c>
      <c r="L4216">
        <v>-0.19322700000000001</v>
      </c>
      <c r="M4216" t="b">
        <v>1</v>
      </c>
      <c r="N4216">
        <v>1</v>
      </c>
    </row>
    <row r="4217" spans="1:14">
      <c r="A4217" s="28">
        <v>43855.75</v>
      </c>
      <c r="B4217" s="28">
        <v>43855.541666666664</v>
      </c>
      <c r="C4217">
        <v>34964545</v>
      </c>
      <c r="D4217" t="s">
        <v>233</v>
      </c>
      <c r="G4217" t="s">
        <v>234</v>
      </c>
      <c r="I4217">
        <v>15.88</v>
      </c>
      <c r="J4217">
        <v>15.725804999999999</v>
      </c>
      <c r="K4217">
        <v>3.6775000000000002E-2</v>
      </c>
      <c r="L4217">
        <v>-0.19097</v>
      </c>
      <c r="M4217" t="b">
        <v>1</v>
      </c>
      <c r="N4217">
        <v>1</v>
      </c>
    </row>
    <row r="4218" spans="1:14">
      <c r="A4218" s="28">
        <v>43855.791666666664</v>
      </c>
      <c r="B4218" s="28">
        <v>43855.583333333336</v>
      </c>
      <c r="C4218">
        <v>34964545</v>
      </c>
      <c r="D4218" t="s">
        <v>233</v>
      </c>
      <c r="G4218" t="s">
        <v>234</v>
      </c>
      <c r="I4218">
        <v>16.02</v>
      </c>
      <c r="J4218">
        <v>15.854506000000001</v>
      </c>
      <c r="K4218">
        <v>1.1651E-2</v>
      </c>
      <c r="L4218">
        <v>-0.179645</v>
      </c>
      <c r="M4218" t="b">
        <v>1</v>
      </c>
      <c r="N4218">
        <v>1</v>
      </c>
    </row>
    <row r="4219" spans="1:14">
      <c r="A4219" s="28">
        <v>43855.833333333336</v>
      </c>
      <c r="B4219" s="28">
        <v>43855.625</v>
      </c>
      <c r="C4219">
        <v>34964545</v>
      </c>
      <c r="D4219" t="s">
        <v>233</v>
      </c>
      <c r="G4219" t="s">
        <v>234</v>
      </c>
      <c r="I4219">
        <v>14.84</v>
      </c>
      <c r="J4219">
        <v>14.658833</v>
      </c>
      <c r="K4219">
        <v>0</v>
      </c>
      <c r="L4219">
        <v>-0.185334</v>
      </c>
      <c r="M4219" t="b">
        <v>1</v>
      </c>
      <c r="N4219">
        <v>1</v>
      </c>
    </row>
    <row r="4220" spans="1:14">
      <c r="A4220" s="28">
        <v>43855.875</v>
      </c>
      <c r="B4220" s="28">
        <v>43855.666666666664</v>
      </c>
      <c r="C4220">
        <v>34964545</v>
      </c>
      <c r="D4220" t="s">
        <v>233</v>
      </c>
      <c r="G4220" t="s">
        <v>234</v>
      </c>
      <c r="I4220">
        <v>18.239999999999998</v>
      </c>
      <c r="J4220">
        <v>18.158586</v>
      </c>
      <c r="K4220">
        <v>7.3691000000000006E-2</v>
      </c>
      <c r="L4220">
        <v>-0.157605</v>
      </c>
      <c r="M4220" t="b">
        <v>1</v>
      </c>
      <c r="N4220">
        <v>1</v>
      </c>
    </row>
    <row r="4221" spans="1:14">
      <c r="A4221" s="28">
        <v>43855.916666666664</v>
      </c>
      <c r="B4221" s="28">
        <v>43855.708333333336</v>
      </c>
      <c r="C4221">
        <v>34964545</v>
      </c>
      <c r="D4221" t="s">
        <v>233</v>
      </c>
      <c r="G4221" t="s">
        <v>234</v>
      </c>
      <c r="I4221">
        <v>19.690000000000001</v>
      </c>
      <c r="J4221">
        <v>19.650825000000001</v>
      </c>
      <c r="K4221">
        <v>0.106616</v>
      </c>
      <c r="L4221">
        <v>-0.144958</v>
      </c>
      <c r="M4221" t="b">
        <v>1</v>
      </c>
      <c r="N4221">
        <v>1</v>
      </c>
    </row>
    <row r="4222" spans="1:14">
      <c r="A4222" s="28">
        <v>43855.958333333336</v>
      </c>
      <c r="B4222" s="28">
        <v>43855.75</v>
      </c>
      <c r="C4222">
        <v>34964545</v>
      </c>
      <c r="D4222" t="s">
        <v>233</v>
      </c>
      <c r="G4222" t="s">
        <v>234</v>
      </c>
      <c r="I4222">
        <v>18.78</v>
      </c>
      <c r="J4222">
        <v>18.703332</v>
      </c>
      <c r="K4222">
        <v>3.1417E-2</v>
      </c>
      <c r="L4222">
        <v>-0.104752</v>
      </c>
      <c r="M4222" t="b">
        <v>1</v>
      </c>
      <c r="N4222">
        <v>1</v>
      </c>
    </row>
    <row r="4223" spans="1:14">
      <c r="A4223" s="28">
        <v>43856</v>
      </c>
      <c r="B4223" s="28">
        <v>43855.791666666664</v>
      </c>
      <c r="C4223">
        <v>34964545</v>
      </c>
      <c r="D4223" t="s">
        <v>233</v>
      </c>
      <c r="G4223" t="s">
        <v>234</v>
      </c>
      <c r="I4223">
        <v>19.25</v>
      </c>
      <c r="J4223">
        <v>19.243200000000002</v>
      </c>
      <c r="K4223">
        <v>6.0274000000000001E-2</v>
      </c>
      <c r="L4223">
        <v>-6.7073999999999995E-2</v>
      </c>
      <c r="M4223" t="b">
        <v>1</v>
      </c>
      <c r="N4223">
        <v>1</v>
      </c>
    </row>
    <row r="4224" spans="1:14">
      <c r="A4224" s="28">
        <v>43856.041666666664</v>
      </c>
      <c r="B4224" s="28">
        <v>43855.833333333336</v>
      </c>
      <c r="C4224">
        <v>34964545</v>
      </c>
      <c r="D4224" t="s">
        <v>233</v>
      </c>
      <c r="G4224" t="s">
        <v>234</v>
      </c>
      <c r="I4224">
        <v>18.05</v>
      </c>
      <c r="J4224">
        <v>18.040538999999999</v>
      </c>
      <c r="K4224">
        <v>-1.0056000000000001E-2</v>
      </c>
      <c r="L4224">
        <v>2.2620000000000001E-3</v>
      </c>
      <c r="M4224" t="b">
        <v>1</v>
      </c>
      <c r="N4224">
        <v>1</v>
      </c>
    </row>
    <row r="4225" spans="1:14">
      <c r="A4225" s="28">
        <v>43856.083333333336</v>
      </c>
      <c r="B4225" s="28">
        <v>43855.875</v>
      </c>
      <c r="C4225">
        <v>34964545</v>
      </c>
      <c r="D4225" t="s">
        <v>233</v>
      </c>
      <c r="G4225" t="s">
        <v>234</v>
      </c>
      <c r="I4225">
        <v>16.670000000000002</v>
      </c>
      <c r="J4225">
        <v>16.573765000000002</v>
      </c>
      <c r="K4225">
        <v>-0.12927</v>
      </c>
      <c r="L4225">
        <v>3.6368999999999999E-2</v>
      </c>
      <c r="M4225" t="b">
        <v>1</v>
      </c>
      <c r="N4225">
        <v>1</v>
      </c>
    </row>
    <row r="4226" spans="1:14">
      <c r="A4226" s="28">
        <v>43856.125</v>
      </c>
      <c r="B4226" s="28">
        <v>43855.916666666664</v>
      </c>
      <c r="C4226">
        <v>34964545</v>
      </c>
      <c r="D4226" t="s">
        <v>233</v>
      </c>
      <c r="G4226" t="s">
        <v>234</v>
      </c>
      <c r="I4226">
        <v>17.010000000000002</v>
      </c>
      <c r="J4226">
        <v>17.063566999999999</v>
      </c>
      <c r="K4226">
        <v>0</v>
      </c>
      <c r="L4226">
        <v>5.3566999999999997E-2</v>
      </c>
      <c r="M4226" t="b">
        <v>1</v>
      </c>
      <c r="N4226">
        <v>1</v>
      </c>
    </row>
    <row r="4227" spans="1:14">
      <c r="A4227" s="28">
        <v>43856.166666666664</v>
      </c>
      <c r="B4227" s="28">
        <v>43855.958333333336</v>
      </c>
      <c r="C4227">
        <v>34964545</v>
      </c>
      <c r="D4227" t="s">
        <v>233</v>
      </c>
      <c r="G4227" t="s">
        <v>234</v>
      </c>
      <c r="I4227">
        <v>16.57</v>
      </c>
      <c r="J4227">
        <v>16.656976</v>
      </c>
      <c r="K4227">
        <v>0</v>
      </c>
      <c r="L4227">
        <v>8.6975999999999998E-2</v>
      </c>
      <c r="M4227" t="b">
        <v>1</v>
      </c>
      <c r="N4227">
        <v>1</v>
      </c>
    </row>
    <row r="4228" spans="1:14">
      <c r="A4228" s="28">
        <v>43856.208333333336</v>
      </c>
      <c r="B4228" s="28">
        <v>43856</v>
      </c>
      <c r="C4228">
        <v>34964545</v>
      </c>
      <c r="D4228" t="s">
        <v>233</v>
      </c>
      <c r="G4228" t="s">
        <v>234</v>
      </c>
      <c r="I4228">
        <v>16.559999999999999</v>
      </c>
      <c r="J4228">
        <v>16.702679</v>
      </c>
      <c r="K4228">
        <v>0</v>
      </c>
      <c r="L4228">
        <v>0.146845</v>
      </c>
      <c r="M4228" t="b">
        <v>1</v>
      </c>
      <c r="N4228">
        <v>1</v>
      </c>
    </row>
    <row r="4229" spans="1:14">
      <c r="A4229" s="28">
        <v>43856.25</v>
      </c>
      <c r="B4229" s="28">
        <v>43856.041666666664</v>
      </c>
      <c r="C4229">
        <v>34964545</v>
      </c>
      <c r="D4229" t="s">
        <v>233</v>
      </c>
      <c r="G4229" t="s">
        <v>234</v>
      </c>
      <c r="I4229">
        <v>17.05</v>
      </c>
      <c r="J4229">
        <v>17.301534</v>
      </c>
      <c r="K4229">
        <v>4.274E-3</v>
      </c>
      <c r="L4229">
        <v>0.243093</v>
      </c>
      <c r="M4229" t="b">
        <v>1</v>
      </c>
      <c r="N4229">
        <v>1</v>
      </c>
    </row>
    <row r="4230" spans="1:14">
      <c r="A4230" s="28">
        <v>43856.291666666664</v>
      </c>
      <c r="B4230" s="28">
        <v>43856.083333333336</v>
      </c>
      <c r="C4230">
        <v>34964545</v>
      </c>
      <c r="D4230" t="s">
        <v>233</v>
      </c>
      <c r="G4230" t="s">
        <v>234</v>
      </c>
      <c r="I4230">
        <v>15.84</v>
      </c>
      <c r="J4230">
        <v>16.068657999999999</v>
      </c>
      <c r="K4230">
        <v>0</v>
      </c>
      <c r="L4230">
        <v>0.229491</v>
      </c>
      <c r="M4230" t="b">
        <v>1</v>
      </c>
      <c r="N4230">
        <v>1</v>
      </c>
    </row>
    <row r="4231" spans="1:14">
      <c r="A4231" s="28">
        <v>43856.333333333336</v>
      </c>
      <c r="B4231" s="28">
        <v>43856.125</v>
      </c>
      <c r="C4231">
        <v>34964545</v>
      </c>
      <c r="D4231" t="s">
        <v>233</v>
      </c>
      <c r="G4231" t="s">
        <v>234</v>
      </c>
      <c r="I4231">
        <v>15.69</v>
      </c>
      <c r="J4231">
        <v>15.916445</v>
      </c>
      <c r="K4231">
        <v>0</v>
      </c>
      <c r="L4231">
        <v>0.22394500000000001</v>
      </c>
      <c r="M4231" t="b">
        <v>1</v>
      </c>
      <c r="N4231">
        <v>1</v>
      </c>
    </row>
    <row r="4232" spans="1:14">
      <c r="A4232" s="28">
        <v>43856.375</v>
      </c>
      <c r="B4232" s="28">
        <v>43856.166666666664</v>
      </c>
      <c r="C4232">
        <v>34964545</v>
      </c>
      <c r="D4232" t="s">
        <v>233</v>
      </c>
      <c r="G4232" t="s">
        <v>234</v>
      </c>
      <c r="I4232">
        <v>16.100000000000001</v>
      </c>
      <c r="J4232">
        <v>16.352039999999999</v>
      </c>
      <c r="K4232">
        <v>0</v>
      </c>
      <c r="L4232">
        <v>0.25620700000000002</v>
      </c>
      <c r="M4232" t="b">
        <v>1</v>
      </c>
      <c r="N4232">
        <v>1</v>
      </c>
    </row>
    <row r="4233" spans="1:14">
      <c r="A4233" s="28">
        <v>43856.416666666664</v>
      </c>
      <c r="B4233" s="28">
        <v>43856.208333333336</v>
      </c>
      <c r="C4233">
        <v>34964545</v>
      </c>
      <c r="D4233" t="s">
        <v>233</v>
      </c>
      <c r="G4233" t="s">
        <v>234</v>
      </c>
      <c r="I4233">
        <v>16.579999999999998</v>
      </c>
      <c r="J4233">
        <v>16.848386000000001</v>
      </c>
      <c r="K4233">
        <v>7.1609999999999998E-3</v>
      </c>
      <c r="L4233">
        <v>0.25705899999999998</v>
      </c>
      <c r="M4233" t="b">
        <v>1</v>
      </c>
      <c r="N4233">
        <v>1</v>
      </c>
    </row>
    <row r="4234" spans="1:14">
      <c r="A4234" s="28">
        <v>43856.458333333336</v>
      </c>
      <c r="B4234" s="28">
        <v>43856.25</v>
      </c>
      <c r="C4234">
        <v>34964545</v>
      </c>
      <c r="D4234" t="s">
        <v>233</v>
      </c>
      <c r="G4234" t="s">
        <v>234</v>
      </c>
      <c r="I4234">
        <v>18.57</v>
      </c>
      <c r="J4234">
        <v>18.971803999999999</v>
      </c>
      <c r="K4234">
        <v>6.923E-2</v>
      </c>
      <c r="L4234">
        <v>0.33340700000000001</v>
      </c>
      <c r="M4234" t="b">
        <v>1</v>
      </c>
      <c r="N4234">
        <v>1</v>
      </c>
    </row>
    <row r="4235" spans="1:14">
      <c r="A4235" s="28">
        <v>43856.5</v>
      </c>
      <c r="B4235" s="28">
        <v>43856.291666666664</v>
      </c>
      <c r="C4235">
        <v>34964545</v>
      </c>
      <c r="D4235" t="s">
        <v>233</v>
      </c>
      <c r="G4235" t="s">
        <v>234</v>
      </c>
      <c r="I4235">
        <v>19.47</v>
      </c>
      <c r="J4235">
        <v>19.877200999999999</v>
      </c>
      <c r="K4235">
        <v>5.6304E-2</v>
      </c>
      <c r="L4235">
        <v>0.34672999999999998</v>
      </c>
      <c r="M4235" t="b">
        <v>1</v>
      </c>
      <c r="N4235">
        <v>1</v>
      </c>
    </row>
    <row r="4236" spans="1:14">
      <c r="A4236" s="28">
        <v>43856.541666666664</v>
      </c>
      <c r="B4236" s="28">
        <v>43856.333333333336</v>
      </c>
      <c r="C4236">
        <v>34964545</v>
      </c>
      <c r="D4236" t="s">
        <v>233</v>
      </c>
      <c r="G4236" t="s">
        <v>234</v>
      </c>
      <c r="I4236">
        <v>19.579999999999998</v>
      </c>
      <c r="J4236">
        <v>19.726780999999999</v>
      </c>
      <c r="K4236">
        <v>-8.8493000000000002E-2</v>
      </c>
      <c r="L4236">
        <v>0.23110800000000001</v>
      </c>
      <c r="M4236" t="b">
        <v>1</v>
      </c>
      <c r="N4236">
        <v>1</v>
      </c>
    </row>
    <row r="4237" spans="1:14">
      <c r="A4237" s="28">
        <v>43856.583333333336</v>
      </c>
      <c r="B4237" s="28">
        <v>43856.375</v>
      </c>
      <c r="C4237">
        <v>34964545</v>
      </c>
      <c r="D4237" t="s">
        <v>233</v>
      </c>
      <c r="G4237" t="s">
        <v>234</v>
      </c>
      <c r="I4237">
        <v>18.11</v>
      </c>
      <c r="J4237">
        <v>18.071027999999998</v>
      </c>
      <c r="K4237">
        <v>-0.10625900000000001</v>
      </c>
      <c r="L4237">
        <v>6.3952999999999996E-2</v>
      </c>
      <c r="M4237" t="b">
        <v>1</v>
      </c>
      <c r="N4237">
        <v>1</v>
      </c>
    </row>
    <row r="4238" spans="1:14">
      <c r="A4238" s="28">
        <v>43856.625</v>
      </c>
      <c r="B4238" s="28">
        <v>43856.416666666664</v>
      </c>
      <c r="C4238">
        <v>34964545</v>
      </c>
      <c r="D4238" t="s">
        <v>233</v>
      </c>
      <c r="G4238" t="s">
        <v>234</v>
      </c>
      <c r="I4238">
        <v>17.100000000000001</v>
      </c>
      <c r="J4238">
        <v>17.008603000000001</v>
      </c>
      <c r="K4238">
        <v>-5.1977000000000002E-2</v>
      </c>
      <c r="L4238">
        <v>-3.8587000000000003E-2</v>
      </c>
      <c r="M4238" t="b">
        <v>1</v>
      </c>
      <c r="N4238">
        <v>1</v>
      </c>
    </row>
    <row r="4239" spans="1:14">
      <c r="A4239" s="28">
        <v>43856.666666666664</v>
      </c>
      <c r="B4239" s="28">
        <v>43856.458333333336</v>
      </c>
      <c r="C4239">
        <v>34964545</v>
      </c>
      <c r="D4239" t="s">
        <v>233</v>
      </c>
      <c r="G4239" t="s">
        <v>234</v>
      </c>
      <c r="I4239">
        <v>19.28</v>
      </c>
      <c r="J4239">
        <v>19.173324999999998</v>
      </c>
      <c r="K4239">
        <v>1.838E-3</v>
      </c>
      <c r="L4239">
        <v>-0.106846</v>
      </c>
      <c r="M4239" t="b">
        <v>1</v>
      </c>
      <c r="N4239">
        <v>1</v>
      </c>
    </row>
    <row r="4240" spans="1:14">
      <c r="A4240" s="28">
        <v>43856.708333333336</v>
      </c>
      <c r="B4240" s="28">
        <v>43856.5</v>
      </c>
      <c r="C4240">
        <v>34964545</v>
      </c>
      <c r="D4240" t="s">
        <v>233</v>
      </c>
      <c r="G4240" t="s">
        <v>234</v>
      </c>
      <c r="I4240">
        <v>18.399999999999999</v>
      </c>
      <c r="J4240">
        <v>18.354797000000001</v>
      </c>
      <c r="K4240">
        <v>7.6472999999999999E-2</v>
      </c>
      <c r="L4240">
        <v>-0.12501000000000001</v>
      </c>
      <c r="M4240" t="b">
        <v>1</v>
      </c>
      <c r="N4240">
        <v>1</v>
      </c>
    </row>
    <row r="4241" spans="1:14">
      <c r="A4241" s="28">
        <v>43856.75</v>
      </c>
      <c r="B4241" s="28">
        <v>43856.541666666664</v>
      </c>
      <c r="C4241">
        <v>34964545</v>
      </c>
      <c r="D4241" t="s">
        <v>233</v>
      </c>
      <c r="G4241" t="s">
        <v>234</v>
      </c>
      <c r="I4241">
        <v>17.350000000000001</v>
      </c>
      <c r="J4241">
        <v>17.305142</v>
      </c>
      <c r="K4241">
        <v>4.8472000000000001E-2</v>
      </c>
      <c r="L4241">
        <v>-9.5829999999999999E-2</v>
      </c>
      <c r="M4241" t="b">
        <v>1</v>
      </c>
      <c r="N4241">
        <v>1</v>
      </c>
    </row>
    <row r="4242" spans="1:14">
      <c r="A4242" s="28">
        <v>43856.791666666664</v>
      </c>
      <c r="B4242" s="28">
        <v>43856.583333333336</v>
      </c>
      <c r="C4242">
        <v>34964545</v>
      </c>
      <c r="D4242" t="s">
        <v>233</v>
      </c>
      <c r="G4242" t="s">
        <v>234</v>
      </c>
      <c r="I4242">
        <v>18.87</v>
      </c>
      <c r="J4242">
        <v>18.83905</v>
      </c>
      <c r="K4242">
        <v>5.6008000000000002E-2</v>
      </c>
      <c r="L4242">
        <v>-9.1125999999999999E-2</v>
      </c>
      <c r="M4242" t="b">
        <v>1</v>
      </c>
      <c r="N4242">
        <v>1</v>
      </c>
    </row>
    <row r="4243" spans="1:14">
      <c r="A4243" s="28">
        <v>43856.833333333336</v>
      </c>
      <c r="B4243" s="28">
        <v>43856.625</v>
      </c>
      <c r="C4243">
        <v>34964545</v>
      </c>
      <c r="D4243" t="s">
        <v>233</v>
      </c>
      <c r="G4243" t="s">
        <v>234</v>
      </c>
      <c r="I4243">
        <v>18.77</v>
      </c>
      <c r="J4243">
        <v>18.764817000000001</v>
      </c>
      <c r="K4243">
        <v>7.7454999999999996E-2</v>
      </c>
      <c r="L4243">
        <v>-7.9305E-2</v>
      </c>
      <c r="M4243" t="b">
        <v>1</v>
      </c>
      <c r="N4243">
        <v>1</v>
      </c>
    </row>
    <row r="4244" spans="1:14">
      <c r="A4244" s="28">
        <v>43856.875</v>
      </c>
      <c r="B4244" s="28">
        <v>43856.666666666664</v>
      </c>
      <c r="C4244">
        <v>34964545</v>
      </c>
      <c r="D4244" t="s">
        <v>233</v>
      </c>
      <c r="G4244" t="s">
        <v>234</v>
      </c>
      <c r="I4244">
        <v>21.03</v>
      </c>
      <c r="J4244">
        <v>20.747706000000001</v>
      </c>
      <c r="K4244">
        <v>-0.20207900000000001</v>
      </c>
      <c r="L4244">
        <v>-7.5216000000000005E-2</v>
      </c>
      <c r="M4244" t="b">
        <v>1</v>
      </c>
      <c r="N4244">
        <v>1</v>
      </c>
    </row>
    <row r="4245" spans="1:14">
      <c r="A4245" s="28">
        <v>43856.916666666664</v>
      </c>
      <c r="B4245" s="28">
        <v>43856.708333333336</v>
      </c>
      <c r="C4245">
        <v>34964545</v>
      </c>
      <c r="D4245" t="s">
        <v>233</v>
      </c>
      <c r="G4245" t="s">
        <v>234</v>
      </c>
      <c r="I4245">
        <v>46.35</v>
      </c>
      <c r="J4245">
        <v>45.723559999999999</v>
      </c>
      <c r="K4245">
        <v>-0.61269899999999999</v>
      </c>
      <c r="L4245">
        <v>-1.1240999999999999E-2</v>
      </c>
      <c r="M4245" t="b">
        <v>1</v>
      </c>
      <c r="N4245">
        <v>1</v>
      </c>
    </row>
    <row r="4246" spans="1:14">
      <c r="A4246" s="28">
        <v>43856.958333333336</v>
      </c>
      <c r="B4246" s="28">
        <v>43856.75</v>
      </c>
      <c r="C4246">
        <v>34964545</v>
      </c>
      <c r="D4246" t="s">
        <v>233</v>
      </c>
      <c r="G4246" t="s">
        <v>234</v>
      </c>
      <c r="I4246">
        <v>22.47</v>
      </c>
      <c r="J4246">
        <v>22.44219</v>
      </c>
      <c r="K4246">
        <v>-3.7765E-2</v>
      </c>
      <c r="L4246">
        <v>1.2455000000000001E-2</v>
      </c>
      <c r="M4246" t="b">
        <v>1</v>
      </c>
      <c r="N4246">
        <v>1</v>
      </c>
    </row>
    <row r="4247" spans="1:14">
      <c r="A4247" s="28">
        <v>43857</v>
      </c>
      <c r="B4247" s="28">
        <v>43856.791666666664</v>
      </c>
      <c r="C4247">
        <v>34964545</v>
      </c>
      <c r="D4247" t="s">
        <v>233</v>
      </c>
      <c r="G4247" t="s">
        <v>234</v>
      </c>
      <c r="I4247">
        <v>23.06</v>
      </c>
      <c r="J4247">
        <v>21.814048</v>
      </c>
      <c r="K4247">
        <v>-1.2687139999999999</v>
      </c>
      <c r="L4247">
        <v>2.6095E-2</v>
      </c>
      <c r="M4247" t="b">
        <v>1</v>
      </c>
      <c r="N4247">
        <v>1</v>
      </c>
    </row>
    <row r="4248" spans="1:14">
      <c r="A4248" s="28">
        <v>43857.041666666664</v>
      </c>
      <c r="B4248" s="28">
        <v>43856.833333333336</v>
      </c>
      <c r="C4248">
        <v>34964545</v>
      </c>
      <c r="D4248" t="s">
        <v>233</v>
      </c>
      <c r="G4248" t="s">
        <v>234</v>
      </c>
      <c r="I4248">
        <v>22.69</v>
      </c>
      <c r="J4248">
        <v>22.463213</v>
      </c>
      <c r="K4248">
        <v>-0.31589899999999999</v>
      </c>
      <c r="L4248">
        <v>8.9111999999999997E-2</v>
      </c>
      <c r="M4248" t="b">
        <v>1</v>
      </c>
      <c r="N4248">
        <v>1</v>
      </c>
    </row>
    <row r="4249" spans="1:14">
      <c r="A4249" s="28">
        <v>43857.083333333336</v>
      </c>
      <c r="B4249" s="28">
        <v>43856.875</v>
      </c>
      <c r="C4249">
        <v>34964545</v>
      </c>
      <c r="D4249" t="s">
        <v>233</v>
      </c>
      <c r="G4249" t="s">
        <v>234</v>
      </c>
      <c r="I4249">
        <v>19.489999999999998</v>
      </c>
      <c r="J4249">
        <v>19.298348000000001</v>
      </c>
      <c r="K4249">
        <v>-0.28361900000000001</v>
      </c>
      <c r="L4249">
        <v>8.8634000000000004E-2</v>
      </c>
      <c r="M4249" t="b">
        <v>1</v>
      </c>
      <c r="N4249">
        <v>1</v>
      </c>
    </row>
    <row r="4250" spans="1:14">
      <c r="A4250" s="28">
        <v>43857.125</v>
      </c>
      <c r="B4250" s="28">
        <v>43856.916666666664</v>
      </c>
      <c r="C4250">
        <v>34964545</v>
      </c>
      <c r="D4250" t="s">
        <v>233</v>
      </c>
      <c r="G4250" t="s">
        <v>234</v>
      </c>
      <c r="I4250">
        <v>17.77</v>
      </c>
      <c r="J4250">
        <v>17.554127000000001</v>
      </c>
      <c r="K4250">
        <v>-0.265766</v>
      </c>
      <c r="L4250">
        <v>5.2392000000000001E-2</v>
      </c>
      <c r="M4250" t="b">
        <v>1</v>
      </c>
      <c r="N4250">
        <v>1</v>
      </c>
    </row>
    <row r="4251" spans="1:14">
      <c r="A4251" s="28">
        <v>43857.166666666664</v>
      </c>
      <c r="B4251" s="28">
        <v>43856.958333333336</v>
      </c>
      <c r="C4251">
        <v>34964545</v>
      </c>
      <c r="D4251" t="s">
        <v>233</v>
      </c>
      <c r="G4251" t="s">
        <v>234</v>
      </c>
      <c r="I4251">
        <v>18.53</v>
      </c>
      <c r="J4251">
        <v>18.502721000000001</v>
      </c>
      <c r="K4251">
        <v>-0.139734</v>
      </c>
      <c r="L4251">
        <v>0.111621</v>
      </c>
      <c r="M4251" t="b">
        <v>1</v>
      </c>
      <c r="N4251">
        <v>1</v>
      </c>
    </row>
    <row r="4252" spans="1:14">
      <c r="A4252" s="28">
        <v>43857.208333333336</v>
      </c>
      <c r="B4252" s="28">
        <v>43857</v>
      </c>
      <c r="C4252">
        <v>34964545</v>
      </c>
      <c r="D4252" t="s">
        <v>233</v>
      </c>
      <c r="G4252" t="s">
        <v>234</v>
      </c>
      <c r="I4252">
        <v>17.89</v>
      </c>
      <c r="J4252">
        <v>18.566253</v>
      </c>
      <c r="K4252">
        <v>0.51823399999999997</v>
      </c>
      <c r="L4252">
        <v>0.160519</v>
      </c>
      <c r="M4252" t="b">
        <v>1</v>
      </c>
      <c r="N4252">
        <v>1</v>
      </c>
    </row>
    <row r="4253" spans="1:14">
      <c r="A4253" s="28">
        <v>43857.25</v>
      </c>
      <c r="B4253" s="28">
        <v>43857.041666666664</v>
      </c>
      <c r="C4253">
        <v>34964545</v>
      </c>
      <c r="D4253" t="s">
        <v>233</v>
      </c>
      <c r="G4253" t="s">
        <v>234</v>
      </c>
      <c r="I4253">
        <v>17.77</v>
      </c>
      <c r="J4253">
        <v>18.530176999999998</v>
      </c>
      <c r="K4253">
        <v>0.56429499999999999</v>
      </c>
      <c r="L4253">
        <v>0.193382</v>
      </c>
      <c r="M4253" t="b">
        <v>1</v>
      </c>
      <c r="N4253">
        <v>1</v>
      </c>
    </row>
    <row r="4254" spans="1:14">
      <c r="A4254" s="28">
        <v>43857.291666666664</v>
      </c>
      <c r="B4254" s="28">
        <v>43857.083333333336</v>
      </c>
      <c r="C4254">
        <v>34964545</v>
      </c>
      <c r="D4254" t="s">
        <v>233</v>
      </c>
      <c r="G4254" t="s">
        <v>234</v>
      </c>
      <c r="I4254">
        <v>17.46</v>
      </c>
      <c r="J4254">
        <v>17.994862999999999</v>
      </c>
      <c r="K4254">
        <v>0.33084599999999997</v>
      </c>
      <c r="L4254">
        <v>0.201517</v>
      </c>
      <c r="M4254" t="b">
        <v>1</v>
      </c>
      <c r="N4254">
        <v>1</v>
      </c>
    </row>
    <row r="4255" spans="1:14">
      <c r="A4255" s="28">
        <v>43857.333333333336</v>
      </c>
      <c r="B4255" s="28">
        <v>43857.125</v>
      </c>
      <c r="C4255">
        <v>34964545</v>
      </c>
      <c r="D4255" t="s">
        <v>233</v>
      </c>
      <c r="G4255" t="s">
        <v>234</v>
      </c>
      <c r="I4255">
        <v>16.559999999999999</v>
      </c>
      <c r="J4255">
        <v>17.048311000000002</v>
      </c>
      <c r="K4255">
        <v>0.29046100000000002</v>
      </c>
      <c r="L4255">
        <v>0.199517</v>
      </c>
      <c r="M4255" t="b">
        <v>1</v>
      </c>
      <c r="N4255">
        <v>1</v>
      </c>
    </row>
    <row r="4256" spans="1:14">
      <c r="A4256" s="28">
        <v>43857.375</v>
      </c>
      <c r="B4256" s="28">
        <v>43857.166666666664</v>
      </c>
      <c r="C4256">
        <v>34964545</v>
      </c>
      <c r="D4256" t="s">
        <v>233</v>
      </c>
      <c r="G4256" t="s">
        <v>234</v>
      </c>
      <c r="I4256">
        <v>19.43</v>
      </c>
      <c r="J4256">
        <v>21.380229</v>
      </c>
      <c r="K4256">
        <v>1.701524</v>
      </c>
      <c r="L4256">
        <v>0.24703800000000001</v>
      </c>
      <c r="M4256" t="b">
        <v>1</v>
      </c>
      <c r="N4256">
        <v>1</v>
      </c>
    </row>
    <row r="4257" spans="1:14">
      <c r="A4257" s="28">
        <v>43857.416666666664</v>
      </c>
      <c r="B4257" s="28">
        <v>43857.208333333336</v>
      </c>
      <c r="C4257">
        <v>34964545</v>
      </c>
      <c r="D4257" t="s">
        <v>233</v>
      </c>
      <c r="G4257" t="s">
        <v>234</v>
      </c>
      <c r="I4257">
        <v>18.7</v>
      </c>
      <c r="J4257">
        <v>20.348863000000001</v>
      </c>
      <c r="K4257">
        <v>1.426504</v>
      </c>
      <c r="L4257">
        <v>0.21986</v>
      </c>
      <c r="M4257" t="b">
        <v>1</v>
      </c>
      <c r="N4257">
        <v>1</v>
      </c>
    </row>
    <row r="4258" spans="1:14">
      <c r="A4258" s="28">
        <v>43857.458333333336</v>
      </c>
      <c r="B4258" s="28">
        <v>43857.25</v>
      </c>
      <c r="C4258">
        <v>34964545</v>
      </c>
      <c r="D4258" t="s">
        <v>233</v>
      </c>
      <c r="G4258" t="s">
        <v>234</v>
      </c>
      <c r="I4258">
        <v>22.91</v>
      </c>
      <c r="J4258">
        <v>26.430464000000001</v>
      </c>
      <c r="K4258">
        <v>3.326857</v>
      </c>
      <c r="L4258">
        <v>0.189441</v>
      </c>
      <c r="M4258" t="b">
        <v>1</v>
      </c>
      <c r="N4258">
        <v>1</v>
      </c>
    </row>
    <row r="4259" spans="1:14">
      <c r="A4259" s="28">
        <v>43857.5</v>
      </c>
      <c r="B4259" s="28">
        <v>43857.291666666664</v>
      </c>
      <c r="C4259">
        <v>34964545</v>
      </c>
      <c r="D4259" t="s">
        <v>233</v>
      </c>
      <c r="G4259" t="s">
        <v>234</v>
      </c>
      <c r="I4259">
        <v>21.85</v>
      </c>
      <c r="J4259">
        <v>23.589562000000001</v>
      </c>
      <c r="K4259">
        <v>1.611084</v>
      </c>
      <c r="L4259">
        <v>0.12931100000000001</v>
      </c>
      <c r="M4259" t="b">
        <v>1</v>
      </c>
      <c r="N4259">
        <v>1</v>
      </c>
    </row>
    <row r="4260" spans="1:14">
      <c r="A4260" s="28">
        <v>43857.541666666664</v>
      </c>
      <c r="B4260" s="28">
        <v>43857.333333333336</v>
      </c>
      <c r="C4260">
        <v>34964545</v>
      </c>
      <c r="D4260" t="s">
        <v>233</v>
      </c>
      <c r="G4260" t="s">
        <v>234</v>
      </c>
      <c r="I4260">
        <v>21.41</v>
      </c>
      <c r="J4260">
        <v>22.390716000000001</v>
      </c>
      <c r="K4260">
        <v>0.99292599999999998</v>
      </c>
      <c r="L4260">
        <v>-1.6376999999999999E-2</v>
      </c>
      <c r="M4260" t="b">
        <v>1</v>
      </c>
      <c r="N4260">
        <v>1</v>
      </c>
    </row>
    <row r="4261" spans="1:14">
      <c r="A4261" s="28">
        <v>43857.583333333336</v>
      </c>
      <c r="B4261" s="28">
        <v>43857.375</v>
      </c>
      <c r="C4261">
        <v>34964545</v>
      </c>
      <c r="D4261" t="s">
        <v>233</v>
      </c>
      <c r="G4261" t="s">
        <v>234</v>
      </c>
      <c r="I4261">
        <v>24.2</v>
      </c>
      <c r="J4261">
        <v>24.336587999999999</v>
      </c>
      <c r="K4261">
        <v>0.27043200000000001</v>
      </c>
      <c r="L4261">
        <v>-0.13217699999999999</v>
      </c>
      <c r="M4261" t="b">
        <v>1</v>
      </c>
      <c r="N4261">
        <v>1</v>
      </c>
    </row>
    <row r="4262" spans="1:14">
      <c r="A4262" s="28">
        <v>43857.625</v>
      </c>
      <c r="B4262" s="28">
        <v>43857.416666666664</v>
      </c>
      <c r="C4262">
        <v>34964545</v>
      </c>
      <c r="D4262" t="s">
        <v>233</v>
      </c>
      <c r="G4262" t="s">
        <v>234</v>
      </c>
      <c r="I4262">
        <v>23.95</v>
      </c>
      <c r="J4262">
        <v>23.917687999999998</v>
      </c>
      <c r="K4262">
        <v>9.5932000000000003E-2</v>
      </c>
      <c r="L4262">
        <v>-0.127411</v>
      </c>
      <c r="M4262" t="b">
        <v>1</v>
      </c>
      <c r="N4262">
        <v>1</v>
      </c>
    </row>
    <row r="4263" spans="1:14">
      <c r="A4263" s="28">
        <v>43857.666666666664</v>
      </c>
      <c r="B4263" s="28">
        <v>43857.458333333336</v>
      </c>
      <c r="C4263">
        <v>34964545</v>
      </c>
      <c r="D4263" t="s">
        <v>233</v>
      </c>
      <c r="G4263" t="s">
        <v>234</v>
      </c>
      <c r="I4263">
        <v>22.06</v>
      </c>
      <c r="J4263">
        <v>21.961013999999999</v>
      </c>
      <c r="K4263">
        <v>0.109583</v>
      </c>
      <c r="L4263">
        <v>-0.21023600000000001</v>
      </c>
      <c r="M4263" t="b">
        <v>1</v>
      </c>
      <c r="N4263">
        <v>1</v>
      </c>
    </row>
    <row r="4264" spans="1:14">
      <c r="A4264" s="28">
        <v>43857.708333333336</v>
      </c>
      <c r="B4264" s="28">
        <v>43857.5</v>
      </c>
      <c r="C4264">
        <v>34964545</v>
      </c>
      <c r="D4264" t="s">
        <v>233</v>
      </c>
      <c r="G4264" t="s">
        <v>234</v>
      </c>
      <c r="I4264">
        <v>22.61</v>
      </c>
      <c r="J4264">
        <v>22.404254000000002</v>
      </c>
      <c r="K4264">
        <v>5.8418999999999999E-2</v>
      </c>
      <c r="L4264">
        <v>-0.25999800000000001</v>
      </c>
      <c r="M4264" t="b">
        <v>1</v>
      </c>
      <c r="N4264">
        <v>1</v>
      </c>
    </row>
    <row r="4265" spans="1:14">
      <c r="A4265" s="28">
        <v>43857.75</v>
      </c>
      <c r="B4265" s="28">
        <v>43857.541666666664</v>
      </c>
      <c r="C4265">
        <v>34964545</v>
      </c>
      <c r="D4265" t="s">
        <v>233</v>
      </c>
      <c r="G4265" t="s">
        <v>234</v>
      </c>
      <c r="I4265">
        <v>22.02</v>
      </c>
      <c r="J4265">
        <v>21.641268</v>
      </c>
      <c r="K4265">
        <v>-0.11407100000000001</v>
      </c>
      <c r="L4265">
        <v>-0.26882800000000001</v>
      </c>
      <c r="M4265" t="b">
        <v>1</v>
      </c>
      <c r="N4265">
        <v>1</v>
      </c>
    </row>
    <row r="4266" spans="1:14">
      <c r="A4266" s="28">
        <v>43857.791666666664</v>
      </c>
      <c r="B4266" s="28">
        <v>43857.583333333336</v>
      </c>
      <c r="C4266">
        <v>34964545</v>
      </c>
      <c r="D4266" t="s">
        <v>233</v>
      </c>
      <c r="G4266" t="s">
        <v>234</v>
      </c>
      <c r="I4266">
        <v>21.52</v>
      </c>
      <c r="J4266">
        <v>21.154945000000001</v>
      </c>
      <c r="K4266">
        <v>-0.108588</v>
      </c>
      <c r="L4266">
        <v>-0.253133</v>
      </c>
      <c r="M4266" t="b">
        <v>1</v>
      </c>
      <c r="N4266">
        <v>1</v>
      </c>
    </row>
    <row r="4267" spans="1:14">
      <c r="A4267" s="28">
        <v>43857.833333333336</v>
      </c>
      <c r="B4267" s="28">
        <v>43857.625</v>
      </c>
      <c r="C4267">
        <v>34964545</v>
      </c>
      <c r="D4267" t="s">
        <v>233</v>
      </c>
      <c r="G4267" t="s">
        <v>234</v>
      </c>
      <c r="I4267">
        <v>21.1</v>
      </c>
      <c r="J4267">
        <v>20.500907000000002</v>
      </c>
      <c r="K4267">
        <v>-0.38541599999999998</v>
      </c>
      <c r="L4267">
        <v>-0.21534400000000001</v>
      </c>
      <c r="M4267" t="b">
        <v>1</v>
      </c>
      <c r="N4267">
        <v>1</v>
      </c>
    </row>
    <row r="4268" spans="1:14">
      <c r="A4268" s="28">
        <v>43857.875</v>
      </c>
      <c r="B4268" s="28">
        <v>43857.666666666664</v>
      </c>
      <c r="C4268">
        <v>34964545</v>
      </c>
      <c r="D4268" t="s">
        <v>233</v>
      </c>
      <c r="G4268" t="s">
        <v>234</v>
      </c>
      <c r="I4268">
        <v>21.98</v>
      </c>
      <c r="J4268">
        <v>21.311980999999999</v>
      </c>
      <c r="K4268">
        <v>-0.50000599999999995</v>
      </c>
      <c r="L4268">
        <v>-0.16718</v>
      </c>
      <c r="M4268" t="b">
        <v>1</v>
      </c>
      <c r="N4268">
        <v>1</v>
      </c>
    </row>
    <row r="4269" spans="1:14">
      <c r="A4269" s="28">
        <v>43857.916666666664</v>
      </c>
      <c r="B4269" s="28">
        <v>43857.708333333336</v>
      </c>
      <c r="C4269">
        <v>34964545</v>
      </c>
      <c r="D4269" t="s">
        <v>233</v>
      </c>
      <c r="G4269" t="s">
        <v>234</v>
      </c>
      <c r="I4269">
        <v>59.98</v>
      </c>
      <c r="J4269">
        <v>80.070216000000002</v>
      </c>
      <c r="K4269">
        <v>20.235503999999999</v>
      </c>
      <c r="L4269">
        <v>-0.149455</v>
      </c>
      <c r="M4269" t="b">
        <v>1</v>
      </c>
      <c r="N4269">
        <v>1</v>
      </c>
    </row>
    <row r="4270" spans="1:14">
      <c r="A4270" s="28">
        <v>43857.958333333336</v>
      </c>
      <c r="B4270" s="28">
        <v>43857.75</v>
      </c>
      <c r="C4270">
        <v>34964545</v>
      </c>
      <c r="D4270" t="s">
        <v>233</v>
      </c>
      <c r="G4270" t="s">
        <v>234</v>
      </c>
      <c r="I4270">
        <v>45.57</v>
      </c>
      <c r="J4270">
        <v>61.532918000000002</v>
      </c>
      <c r="K4270">
        <v>16.075496000000001</v>
      </c>
      <c r="L4270">
        <v>-0.115911</v>
      </c>
      <c r="M4270" t="b">
        <v>1</v>
      </c>
      <c r="N4270">
        <v>1</v>
      </c>
    </row>
    <row r="4271" spans="1:14">
      <c r="A4271" s="28">
        <v>43858</v>
      </c>
      <c r="B4271" s="28">
        <v>43857.791666666664</v>
      </c>
      <c r="C4271">
        <v>34964545</v>
      </c>
      <c r="D4271" t="s">
        <v>233</v>
      </c>
      <c r="G4271" t="s">
        <v>234</v>
      </c>
      <c r="I4271">
        <v>35.76</v>
      </c>
      <c r="J4271">
        <v>47.969068999999998</v>
      </c>
      <c r="K4271">
        <v>12.272425999999999</v>
      </c>
      <c r="L4271">
        <v>-5.8356999999999999E-2</v>
      </c>
      <c r="M4271" t="b">
        <v>1</v>
      </c>
      <c r="N4271">
        <v>1</v>
      </c>
    </row>
    <row r="4272" spans="1:14">
      <c r="A4272" s="28">
        <v>43858.041666666664</v>
      </c>
      <c r="B4272" s="28">
        <v>43857.833333333336</v>
      </c>
      <c r="C4272">
        <v>34964545</v>
      </c>
      <c r="D4272" t="s">
        <v>233</v>
      </c>
      <c r="G4272" t="s">
        <v>234</v>
      </c>
      <c r="I4272">
        <v>23.94</v>
      </c>
      <c r="J4272">
        <v>28.397272000000001</v>
      </c>
      <c r="K4272">
        <v>4.403251</v>
      </c>
      <c r="L4272">
        <v>5.7354000000000002E-2</v>
      </c>
      <c r="M4272" t="b">
        <v>1</v>
      </c>
      <c r="N4272">
        <v>1</v>
      </c>
    </row>
    <row r="4273" spans="1:14">
      <c r="A4273" s="28">
        <v>43858.083333333336</v>
      </c>
      <c r="B4273" s="28">
        <v>43857.875</v>
      </c>
      <c r="C4273">
        <v>34964545</v>
      </c>
      <c r="D4273" t="s">
        <v>233</v>
      </c>
      <c r="G4273" t="s">
        <v>234</v>
      </c>
      <c r="I4273">
        <v>21.04</v>
      </c>
      <c r="J4273">
        <v>22.657377</v>
      </c>
      <c r="K4273">
        <v>1.551936</v>
      </c>
      <c r="L4273">
        <v>6.6275000000000001E-2</v>
      </c>
      <c r="M4273" t="b">
        <v>1</v>
      </c>
      <c r="N4273">
        <v>1</v>
      </c>
    </row>
    <row r="4274" spans="1:14">
      <c r="A4274" s="28">
        <v>43858.125</v>
      </c>
      <c r="B4274" s="28">
        <v>43857.916666666664</v>
      </c>
      <c r="C4274">
        <v>34964545</v>
      </c>
      <c r="D4274" t="s">
        <v>233</v>
      </c>
      <c r="G4274" t="s">
        <v>234</v>
      </c>
      <c r="I4274">
        <v>20.059999999999999</v>
      </c>
      <c r="J4274">
        <v>21.935911000000001</v>
      </c>
      <c r="K4274">
        <v>1.852546</v>
      </c>
      <c r="L4274">
        <v>2.0865999999999999E-2</v>
      </c>
      <c r="M4274" t="b">
        <v>1</v>
      </c>
      <c r="N4274">
        <v>1</v>
      </c>
    </row>
    <row r="4275" spans="1:14">
      <c r="A4275" s="28">
        <v>43858.166666666664</v>
      </c>
      <c r="B4275" s="28">
        <v>43857.958333333336</v>
      </c>
      <c r="C4275">
        <v>34964545</v>
      </c>
      <c r="D4275" t="s">
        <v>233</v>
      </c>
      <c r="G4275" t="s">
        <v>234</v>
      </c>
      <c r="I4275">
        <v>18.329999999999998</v>
      </c>
      <c r="J4275">
        <v>18.845738000000001</v>
      </c>
      <c r="K4275">
        <v>0.47320000000000001</v>
      </c>
      <c r="L4275">
        <v>4.1704999999999999E-2</v>
      </c>
      <c r="M4275" t="b">
        <v>1</v>
      </c>
      <c r="N4275">
        <v>1</v>
      </c>
    </row>
    <row r="4276" spans="1:14">
      <c r="A4276" s="28">
        <v>43858.208333333336</v>
      </c>
      <c r="B4276" s="28">
        <v>43858</v>
      </c>
      <c r="C4276">
        <v>34964545</v>
      </c>
      <c r="D4276" t="s">
        <v>233</v>
      </c>
      <c r="G4276" t="s">
        <v>234</v>
      </c>
      <c r="I4276">
        <v>16.28</v>
      </c>
      <c r="J4276">
        <v>16.432397000000002</v>
      </c>
      <c r="K4276">
        <v>0.11808399999999999</v>
      </c>
      <c r="L4276">
        <v>3.9313000000000001E-2</v>
      </c>
      <c r="M4276" t="b">
        <v>1</v>
      </c>
      <c r="N4276">
        <v>1</v>
      </c>
    </row>
    <row r="4277" spans="1:14">
      <c r="A4277" s="28">
        <v>43858.25</v>
      </c>
      <c r="B4277" s="28">
        <v>43858.041666666664</v>
      </c>
      <c r="C4277">
        <v>34964545</v>
      </c>
      <c r="D4277" t="s">
        <v>233</v>
      </c>
      <c r="G4277" t="s">
        <v>234</v>
      </c>
      <c r="I4277">
        <v>15.99</v>
      </c>
      <c r="J4277">
        <v>16.166851000000001</v>
      </c>
      <c r="K4277">
        <v>0.13847300000000001</v>
      </c>
      <c r="L4277">
        <v>4.0877999999999998E-2</v>
      </c>
      <c r="M4277" t="b">
        <v>1</v>
      </c>
      <c r="N4277">
        <v>1</v>
      </c>
    </row>
    <row r="4278" spans="1:14">
      <c r="A4278" s="28">
        <v>43858.291666666664</v>
      </c>
      <c r="B4278" s="28">
        <v>43858.083333333336</v>
      </c>
      <c r="C4278">
        <v>34964545</v>
      </c>
      <c r="D4278" t="s">
        <v>233</v>
      </c>
      <c r="G4278" t="s">
        <v>234</v>
      </c>
      <c r="I4278">
        <v>16.37</v>
      </c>
      <c r="J4278">
        <v>16.784838000000001</v>
      </c>
      <c r="K4278">
        <v>0.35488599999999998</v>
      </c>
      <c r="L4278">
        <v>6.0786E-2</v>
      </c>
      <c r="M4278" t="b">
        <v>1</v>
      </c>
      <c r="N4278">
        <v>1</v>
      </c>
    </row>
    <row r="4279" spans="1:14">
      <c r="A4279" s="28">
        <v>43858.333333333336</v>
      </c>
      <c r="B4279" s="28">
        <v>43858.125</v>
      </c>
      <c r="C4279">
        <v>34964545</v>
      </c>
      <c r="D4279" t="s">
        <v>233</v>
      </c>
      <c r="G4279" t="s">
        <v>234</v>
      </c>
      <c r="I4279">
        <v>16.55</v>
      </c>
      <c r="J4279">
        <v>17.385026</v>
      </c>
      <c r="K4279">
        <v>0.780972</v>
      </c>
      <c r="L4279">
        <v>5.9054000000000002E-2</v>
      </c>
      <c r="M4279" t="b">
        <v>1</v>
      </c>
      <c r="N4279">
        <v>1</v>
      </c>
    </row>
    <row r="4280" spans="1:14">
      <c r="A4280" s="28">
        <v>43858.375</v>
      </c>
      <c r="B4280" s="28">
        <v>43858.166666666664</v>
      </c>
      <c r="C4280">
        <v>34964545</v>
      </c>
      <c r="D4280" t="s">
        <v>233</v>
      </c>
      <c r="G4280" t="s">
        <v>234</v>
      </c>
      <c r="I4280">
        <v>16.84</v>
      </c>
      <c r="J4280">
        <v>17.338837000000002</v>
      </c>
      <c r="K4280">
        <v>0.432977</v>
      </c>
      <c r="L4280">
        <v>6.2526999999999999E-2</v>
      </c>
      <c r="M4280" t="b">
        <v>1</v>
      </c>
      <c r="N4280">
        <v>1</v>
      </c>
    </row>
    <row r="4281" spans="1:14">
      <c r="A4281" s="28">
        <v>43858.416666666664</v>
      </c>
      <c r="B4281" s="28">
        <v>43858.208333333336</v>
      </c>
      <c r="C4281">
        <v>34964545</v>
      </c>
      <c r="D4281" t="s">
        <v>233</v>
      </c>
      <c r="G4281" t="s">
        <v>234</v>
      </c>
      <c r="I4281">
        <v>18.43</v>
      </c>
      <c r="J4281">
        <v>19.367076000000001</v>
      </c>
      <c r="K4281">
        <v>0.88683000000000001</v>
      </c>
      <c r="L4281">
        <v>5.4413000000000003E-2</v>
      </c>
      <c r="M4281" t="b">
        <v>1</v>
      </c>
      <c r="N4281">
        <v>1</v>
      </c>
    </row>
    <row r="4282" spans="1:14">
      <c r="A4282" s="28">
        <v>43858.458333333336</v>
      </c>
      <c r="B4282" s="28">
        <v>43858.25</v>
      </c>
      <c r="C4282">
        <v>34964545</v>
      </c>
      <c r="D4282" t="s">
        <v>233</v>
      </c>
      <c r="G4282" t="s">
        <v>234</v>
      </c>
      <c r="I4282">
        <v>43.86</v>
      </c>
      <c r="J4282">
        <v>59.328693999999999</v>
      </c>
      <c r="K4282">
        <v>15.369743</v>
      </c>
      <c r="L4282">
        <v>9.6450999999999995E-2</v>
      </c>
      <c r="M4282" t="b">
        <v>1</v>
      </c>
      <c r="N4282">
        <v>1</v>
      </c>
    </row>
    <row r="4283" spans="1:14">
      <c r="A4283" s="28">
        <v>43858.5</v>
      </c>
      <c r="B4283" s="28">
        <v>43858.291666666664</v>
      </c>
      <c r="C4283">
        <v>34964545</v>
      </c>
      <c r="D4283" t="s">
        <v>233</v>
      </c>
      <c r="G4283" t="s">
        <v>234</v>
      </c>
      <c r="I4283">
        <v>62.16</v>
      </c>
      <c r="J4283">
        <v>87.643231</v>
      </c>
      <c r="K4283">
        <v>25.374979</v>
      </c>
      <c r="L4283">
        <v>0.110752</v>
      </c>
      <c r="M4283" t="b">
        <v>1</v>
      </c>
      <c r="N4283">
        <v>1</v>
      </c>
    </row>
    <row r="4284" spans="1:14">
      <c r="A4284" s="28">
        <v>43858.541666666664</v>
      </c>
      <c r="B4284" s="28">
        <v>43858.333333333336</v>
      </c>
      <c r="C4284">
        <v>34964545</v>
      </c>
      <c r="D4284" t="s">
        <v>233</v>
      </c>
      <c r="G4284" t="s">
        <v>234</v>
      </c>
      <c r="I4284">
        <v>23.79</v>
      </c>
      <c r="J4284">
        <v>25.210272</v>
      </c>
      <c r="K4284">
        <v>1.538238</v>
      </c>
      <c r="L4284">
        <v>-0.12213300000000001</v>
      </c>
      <c r="M4284" t="b">
        <v>1</v>
      </c>
      <c r="N4284">
        <v>1</v>
      </c>
    </row>
    <row r="4285" spans="1:14">
      <c r="A4285" s="28">
        <v>43858.583333333336</v>
      </c>
      <c r="B4285" s="28">
        <v>43858.375</v>
      </c>
      <c r="C4285">
        <v>34964545</v>
      </c>
      <c r="D4285" t="s">
        <v>233</v>
      </c>
      <c r="G4285" t="s">
        <v>234</v>
      </c>
      <c r="I4285">
        <v>22.3</v>
      </c>
      <c r="J4285">
        <v>22.775227999999998</v>
      </c>
      <c r="K4285">
        <v>0.69808899999999996</v>
      </c>
      <c r="L4285">
        <v>-0.223694</v>
      </c>
      <c r="M4285" t="b">
        <v>1</v>
      </c>
      <c r="N4285">
        <v>1</v>
      </c>
    </row>
    <row r="4286" spans="1:14">
      <c r="A4286" s="28">
        <v>43858.625</v>
      </c>
      <c r="B4286" s="28">
        <v>43858.416666666664</v>
      </c>
      <c r="C4286">
        <v>34964545</v>
      </c>
      <c r="D4286" t="s">
        <v>233</v>
      </c>
      <c r="G4286" t="s">
        <v>234</v>
      </c>
      <c r="I4286">
        <v>22.24</v>
      </c>
      <c r="J4286">
        <v>22.690574000000002</v>
      </c>
      <c r="K4286">
        <v>0.67523299999999997</v>
      </c>
      <c r="L4286">
        <v>-0.22049199999999999</v>
      </c>
      <c r="M4286" t="b">
        <v>1</v>
      </c>
      <c r="N4286">
        <v>1</v>
      </c>
    </row>
    <row r="4287" spans="1:14">
      <c r="A4287" s="28">
        <v>43858.666666666664</v>
      </c>
      <c r="B4287" s="28">
        <v>43858.458333333336</v>
      </c>
      <c r="C4287">
        <v>34964545</v>
      </c>
      <c r="D4287" t="s">
        <v>233</v>
      </c>
      <c r="G4287" t="s">
        <v>234</v>
      </c>
      <c r="I4287">
        <v>24.47</v>
      </c>
      <c r="J4287">
        <v>24.434048000000001</v>
      </c>
      <c r="K4287">
        <v>0.193107</v>
      </c>
      <c r="L4287">
        <v>-0.22489300000000001</v>
      </c>
      <c r="M4287" t="b">
        <v>1</v>
      </c>
      <c r="N4287">
        <v>1</v>
      </c>
    </row>
    <row r="4288" spans="1:14">
      <c r="A4288" s="28">
        <v>43858.708333333336</v>
      </c>
      <c r="B4288" s="28">
        <v>43858.5</v>
      </c>
      <c r="C4288">
        <v>34964545</v>
      </c>
      <c r="D4288" t="s">
        <v>233</v>
      </c>
      <c r="G4288" t="s">
        <v>234</v>
      </c>
      <c r="I4288">
        <v>22.16</v>
      </c>
      <c r="J4288">
        <v>21.997212000000001</v>
      </c>
      <c r="K4288">
        <v>2.3448E-2</v>
      </c>
      <c r="L4288">
        <v>-0.18706999999999999</v>
      </c>
      <c r="M4288" t="b">
        <v>1</v>
      </c>
      <c r="N4288">
        <v>1</v>
      </c>
    </row>
    <row r="4289" spans="1:14">
      <c r="A4289" s="28">
        <v>43858.75</v>
      </c>
      <c r="B4289" s="28">
        <v>43858.541666666664</v>
      </c>
      <c r="C4289">
        <v>34964545</v>
      </c>
      <c r="D4289" t="s">
        <v>233</v>
      </c>
      <c r="G4289" t="s">
        <v>234</v>
      </c>
      <c r="I4289">
        <v>27.31</v>
      </c>
      <c r="J4289">
        <v>27.097814</v>
      </c>
      <c r="K4289">
        <v>1.1129999999999999E-2</v>
      </c>
      <c r="L4289">
        <v>-0.22498299999999999</v>
      </c>
      <c r="M4289" t="b">
        <v>1</v>
      </c>
      <c r="N4289">
        <v>1</v>
      </c>
    </row>
    <row r="4290" spans="1:14">
      <c r="A4290" s="28">
        <v>43858.791666666664</v>
      </c>
      <c r="B4290" s="28">
        <v>43858.583333333336</v>
      </c>
      <c r="C4290">
        <v>34964545</v>
      </c>
      <c r="D4290" t="s">
        <v>233</v>
      </c>
      <c r="G4290" t="s">
        <v>234</v>
      </c>
      <c r="I4290">
        <v>21.39</v>
      </c>
      <c r="J4290">
        <v>21.194320999999999</v>
      </c>
      <c r="K4290">
        <v>-3.28E-4</v>
      </c>
      <c r="L4290">
        <v>-0.198684</v>
      </c>
      <c r="M4290" t="b">
        <v>1</v>
      </c>
      <c r="N4290">
        <v>1</v>
      </c>
    </row>
    <row r="4291" spans="1:14">
      <c r="A4291" s="28">
        <v>43858.833333333336</v>
      </c>
      <c r="B4291" s="28">
        <v>43858.625</v>
      </c>
      <c r="C4291">
        <v>34964545</v>
      </c>
      <c r="D4291" t="s">
        <v>233</v>
      </c>
      <c r="G4291" t="s">
        <v>234</v>
      </c>
      <c r="I4291">
        <v>21.31</v>
      </c>
      <c r="J4291">
        <v>21.104793999999998</v>
      </c>
      <c r="K4291">
        <v>8.0400000000000003E-4</v>
      </c>
      <c r="L4291">
        <v>-0.20351</v>
      </c>
      <c r="M4291" t="b">
        <v>1</v>
      </c>
      <c r="N4291">
        <v>1</v>
      </c>
    </row>
    <row r="4292" spans="1:14">
      <c r="A4292" s="28">
        <v>43858.875</v>
      </c>
      <c r="B4292" s="28">
        <v>43858.666666666664</v>
      </c>
      <c r="C4292">
        <v>34964545</v>
      </c>
      <c r="D4292" t="s">
        <v>233</v>
      </c>
      <c r="G4292" t="s">
        <v>234</v>
      </c>
      <c r="I4292">
        <v>40.22</v>
      </c>
      <c r="J4292">
        <v>40.392398999999997</v>
      </c>
      <c r="K4292">
        <v>0.467144</v>
      </c>
      <c r="L4292">
        <v>-0.291412</v>
      </c>
      <c r="M4292" t="b">
        <v>1</v>
      </c>
      <c r="N4292">
        <v>1</v>
      </c>
    </row>
    <row r="4293" spans="1:14">
      <c r="A4293" s="28">
        <v>43858.916666666664</v>
      </c>
      <c r="B4293" s="28">
        <v>43858.708333333336</v>
      </c>
      <c r="C4293">
        <v>34964545</v>
      </c>
      <c r="D4293" t="s">
        <v>233</v>
      </c>
      <c r="G4293" t="s">
        <v>234</v>
      </c>
      <c r="I4293">
        <v>32.64</v>
      </c>
      <c r="J4293">
        <v>33.260511000000001</v>
      </c>
      <c r="K4293">
        <v>0.647428</v>
      </c>
      <c r="L4293">
        <v>-2.4417000000000001E-2</v>
      </c>
      <c r="M4293" t="b">
        <v>1</v>
      </c>
      <c r="N4293">
        <v>1</v>
      </c>
    </row>
    <row r="4294" spans="1:14">
      <c r="A4294" s="28">
        <v>43858.958333333336</v>
      </c>
      <c r="B4294" s="28">
        <v>43858.75</v>
      </c>
      <c r="C4294">
        <v>34964545</v>
      </c>
      <c r="D4294" t="s">
        <v>233</v>
      </c>
      <c r="G4294" t="s">
        <v>234</v>
      </c>
      <c r="I4294">
        <v>73.13</v>
      </c>
      <c r="J4294">
        <v>88.964247</v>
      </c>
      <c r="K4294">
        <v>15.572469999999999</v>
      </c>
      <c r="L4294">
        <v>0.26427699999999998</v>
      </c>
      <c r="M4294" t="b">
        <v>1</v>
      </c>
      <c r="N4294">
        <v>1</v>
      </c>
    </row>
    <row r="4295" spans="1:14">
      <c r="A4295" s="28">
        <v>43859</v>
      </c>
      <c r="B4295" s="28">
        <v>43858.791666666664</v>
      </c>
      <c r="C4295">
        <v>34964545</v>
      </c>
      <c r="D4295" t="s">
        <v>233</v>
      </c>
      <c r="G4295" t="s">
        <v>234</v>
      </c>
      <c r="I4295">
        <v>40.67</v>
      </c>
      <c r="J4295">
        <v>54.870646000000001</v>
      </c>
      <c r="K4295">
        <v>14.073425</v>
      </c>
      <c r="L4295">
        <v>0.131387</v>
      </c>
      <c r="M4295" t="b">
        <v>1</v>
      </c>
      <c r="N4295">
        <v>1</v>
      </c>
    </row>
    <row r="4296" spans="1:14">
      <c r="A4296" s="28">
        <v>43859.041666666664</v>
      </c>
      <c r="B4296" s="28">
        <v>43858.833333333336</v>
      </c>
      <c r="C4296">
        <v>34964545</v>
      </c>
      <c r="D4296" t="s">
        <v>233</v>
      </c>
      <c r="G4296" t="s">
        <v>234</v>
      </c>
      <c r="I4296">
        <v>40.85</v>
      </c>
      <c r="J4296">
        <v>54.995050999999997</v>
      </c>
      <c r="K4296">
        <v>13.863974000000001</v>
      </c>
      <c r="L4296">
        <v>0.27857700000000002</v>
      </c>
      <c r="M4296" t="b">
        <v>1</v>
      </c>
      <c r="N4296">
        <v>1</v>
      </c>
    </row>
    <row r="4297" spans="1:14">
      <c r="A4297" s="28">
        <v>43859.083333333336</v>
      </c>
      <c r="B4297" s="28">
        <v>43858.875</v>
      </c>
      <c r="C4297">
        <v>34964545</v>
      </c>
      <c r="D4297" t="s">
        <v>233</v>
      </c>
      <c r="G4297" t="s">
        <v>234</v>
      </c>
      <c r="I4297">
        <v>26.07</v>
      </c>
      <c r="J4297">
        <v>30.743967000000001</v>
      </c>
      <c r="K4297">
        <v>4.4341400000000002</v>
      </c>
      <c r="L4297">
        <v>0.23732800000000001</v>
      </c>
      <c r="M4297" t="b">
        <v>1</v>
      </c>
      <c r="N4297">
        <v>1</v>
      </c>
    </row>
    <row r="4298" spans="1:14">
      <c r="A4298" s="28">
        <v>43859.125</v>
      </c>
      <c r="B4298" s="28">
        <v>43858.916666666664</v>
      </c>
      <c r="C4298">
        <v>34964545</v>
      </c>
      <c r="D4298" t="s">
        <v>233</v>
      </c>
      <c r="G4298" t="s">
        <v>234</v>
      </c>
      <c r="I4298">
        <v>21.29</v>
      </c>
      <c r="J4298">
        <v>22.007090999999999</v>
      </c>
      <c r="K4298">
        <v>0.55003400000000002</v>
      </c>
      <c r="L4298">
        <v>0.17205599999999999</v>
      </c>
      <c r="M4298" t="b">
        <v>1</v>
      </c>
      <c r="N4298">
        <v>1</v>
      </c>
    </row>
    <row r="4299" spans="1:14">
      <c r="A4299" s="28">
        <v>43859.166666666664</v>
      </c>
      <c r="B4299" s="28">
        <v>43858.958333333336</v>
      </c>
      <c r="C4299">
        <v>34964545</v>
      </c>
      <c r="D4299" t="s">
        <v>233</v>
      </c>
      <c r="G4299" t="s">
        <v>234</v>
      </c>
      <c r="I4299">
        <v>21.27</v>
      </c>
      <c r="J4299">
        <v>23.035219000000001</v>
      </c>
      <c r="K4299">
        <v>1.578057</v>
      </c>
      <c r="L4299">
        <v>0.189662</v>
      </c>
      <c r="M4299" t="b">
        <v>1</v>
      </c>
      <c r="N4299">
        <v>1</v>
      </c>
    </row>
    <row r="4300" spans="1:14">
      <c r="A4300" s="28">
        <v>43859.208333333336</v>
      </c>
      <c r="B4300" s="28">
        <v>43859</v>
      </c>
      <c r="C4300">
        <v>34964545</v>
      </c>
      <c r="D4300" t="s">
        <v>233</v>
      </c>
      <c r="G4300" t="s">
        <v>234</v>
      </c>
      <c r="I4300">
        <v>21.01</v>
      </c>
      <c r="J4300">
        <v>23.453779000000001</v>
      </c>
      <c r="K4300">
        <v>2.1660059999999999</v>
      </c>
      <c r="L4300">
        <v>0.27360699999999999</v>
      </c>
      <c r="M4300" t="b">
        <v>1</v>
      </c>
      <c r="N4300">
        <v>1</v>
      </c>
    </row>
    <row r="4301" spans="1:14">
      <c r="A4301" s="28">
        <v>43859.25</v>
      </c>
      <c r="B4301" s="28">
        <v>43859.041666666664</v>
      </c>
      <c r="C4301">
        <v>34964545</v>
      </c>
      <c r="D4301" t="s">
        <v>233</v>
      </c>
      <c r="G4301" t="s">
        <v>234</v>
      </c>
      <c r="I4301">
        <v>21.92</v>
      </c>
      <c r="J4301">
        <v>25.018618</v>
      </c>
      <c r="K4301">
        <v>2.769914</v>
      </c>
      <c r="L4301">
        <v>0.33037</v>
      </c>
      <c r="M4301" t="b">
        <v>1</v>
      </c>
      <c r="N4301">
        <v>1</v>
      </c>
    </row>
    <row r="4302" spans="1:14">
      <c r="A4302" s="28">
        <v>43859.291666666664</v>
      </c>
      <c r="B4302" s="28">
        <v>43859.083333333336</v>
      </c>
      <c r="C4302">
        <v>34964545</v>
      </c>
      <c r="D4302" t="s">
        <v>233</v>
      </c>
      <c r="G4302" t="s">
        <v>234</v>
      </c>
      <c r="I4302">
        <v>20.21</v>
      </c>
      <c r="J4302">
        <v>22.916606999999999</v>
      </c>
      <c r="K4302">
        <v>2.3521969999999999</v>
      </c>
      <c r="L4302">
        <v>0.355244</v>
      </c>
      <c r="M4302" t="b">
        <v>1</v>
      </c>
      <c r="N4302">
        <v>1</v>
      </c>
    </row>
    <row r="4303" spans="1:14">
      <c r="A4303" s="28">
        <v>43859.333333333336</v>
      </c>
      <c r="B4303" s="28">
        <v>43859.125</v>
      </c>
      <c r="C4303">
        <v>34964545</v>
      </c>
      <c r="D4303" t="s">
        <v>233</v>
      </c>
      <c r="G4303" t="s">
        <v>234</v>
      </c>
      <c r="I4303">
        <v>21.12</v>
      </c>
      <c r="J4303">
        <v>24.378951000000001</v>
      </c>
      <c r="K4303">
        <v>2.866555</v>
      </c>
      <c r="L4303">
        <v>0.39156299999999999</v>
      </c>
      <c r="M4303" t="b">
        <v>1</v>
      </c>
      <c r="N4303">
        <v>1</v>
      </c>
    </row>
    <row r="4304" spans="1:14">
      <c r="A4304" s="28">
        <v>43859.375</v>
      </c>
      <c r="B4304" s="28">
        <v>43859.166666666664</v>
      </c>
      <c r="C4304">
        <v>34964545</v>
      </c>
      <c r="D4304" t="s">
        <v>233</v>
      </c>
      <c r="G4304" t="s">
        <v>234</v>
      </c>
      <c r="I4304">
        <v>20.420000000000002</v>
      </c>
      <c r="J4304">
        <v>23.033757000000001</v>
      </c>
      <c r="K4304">
        <v>2.230591</v>
      </c>
      <c r="L4304">
        <v>0.38399899999999998</v>
      </c>
      <c r="M4304" t="b">
        <v>1</v>
      </c>
      <c r="N4304">
        <v>1</v>
      </c>
    </row>
    <row r="4305" spans="1:14">
      <c r="A4305" s="28">
        <v>43859.416666666664</v>
      </c>
      <c r="B4305" s="28">
        <v>43859.208333333336</v>
      </c>
      <c r="C4305">
        <v>34964545</v>
      </c>
      <c r="D4305" t="s">
        <v>233</v>
      </c>
      <c r="G4305" t="s">
        <v>234</v>
      </c>
      <c r="I4305">
        <v>19.53</v>
      </c>
      <c r="J4305">
        <v>21.427281000000001</v>
      </c>
      <c r="K4305">
        <v>1.603823</v>
      </c>
      <c r="L4305">
        <v>0.297624</v>
      </c>
      <c r="M4305" t="b">
        <v>1</v>
      </c>
      <c r="N4305">
        <v>1</v>
      </c>
    </row>
    <row r="4306" spans="1:14">
      <c r="A4306" s="28">
        <v>43859.458333333336</v>
      </c>
      <c r="B4306" s="28">
        <v>43859.25</v>
      </c>
      <c r="C4306">
        <v>34964545</v>
      </c>
      <c r="D4306" t="s">
        <v>233</v>
      </c>
      <c r="G4306" t="s">
        <v>234</v>
      </c>
      <c r="I4306">
        <v>21.59</v>
      </c>
      <c r="J4306">
        <v>23.759681</v>
      </c>
      <c r="K4306">
        <v>1.9026650000000001</v>
      </c>
      <c r="L4306">
        <v>0.27034900000000001</v>
      </c>
      <c r="M4306" t="b">
        <v>1</v>
      </c>
      <c r="N4306">
        <v>1</v>
      </c>
    </row>
    <row r="4307" spans="1:14">
      <c r="A4307" s="28">
        <v>43859.5</v>
      </c>
      <c r="B4307" s="28">
        <v>43859.291666666664</v>
      </c>
      <c r="C4307">
        <v>34964545</v>
      </c>
      <c r="D4307" t="s">
        <v>233</v>
      </c>
      <c r="G4307" t="s">
        <v>234</v>
      </c>
      <c r="I4307">
        <v>22.94</v>
      </c>
      <c r="J4307">
        <v>26.667998000000001</v>
      </c>
      <c r="K4307">
        <v>3.4584830000000002</v>
      </c>
      <c r="L4307">
        <v>0.270347</v>
      </c>
      <c r="M4307" t="b">
        <v>1</v>
      </c>
      <c r="N4307">
        <v>1</v>
      </c>
    </row>
    <row r="4308" spans="1:14">
      <c r="A4308" s="28">
        <v>43859.541666666664</v>
      </c>
      <c r="B4308" s="28">
        <v>43859.333333333336</v>
      </c>
      <c r="C4308">
        <v>34964545</v>
      </c>
      <c r="D4308" t="s">
        <v>233</v>
      </c>
      <c r="G4308" t="s">
        <v>234</v>
      </c>
      <c r="I4308">
        <v>23.87</v>
      </c>
      <c r="J4308">
        <v>26.255697999999999</v>
      </c>
      <c r="K4308">
        <v>2.263388</v>
      </c>
      <c r="L4308">
        <v>0.123144</v>
      </c>
      <c r="M4308" t="b">
        <v>1</v>
      </c>
      <c r="N4308">
        <v>1</v>
      </c>
    </row>
    <row r="4309" spans="1:14">
      <c r="A4309" s="28">
        <v>43859.583333333336</v>
      </c>
      <c r="B4309" s="28">
        <v>43859.375</v>
      </c>
      <c r="C4309">
        <v>34964545</v>
      </c>
      <c r="D4309" t="s">
        <v>233</v>
      </c>
      <c r="G4309" t="s">
        <v>234</v>
      </c>
      <c r="I4309">
        <v>23.85</v>
      </c>
      <c r="J4309">
        <v>25.359480000000001</v>
      </c>
      <c r="K4309">
        <v>1.499843</v>
      </c>
      <c r="L4309">
        <v>1.0470999999999999E-2</v>
      </c>
      <c r="M4309" t="b">
        <v>1</v>
      </c>
      <c r="N4309">
        <v>1</v>
      </c>
    </row>
    <row r="4310" spans="1:14">
      <c r="A4310" s="28">
        <v>43859.625</v>
      </c>
      <c r="B4310" s="28">
        <v>43859.416666666664</v>
      </c>
      <c r="C4310">
        <v>34964545</v>
      </c>
      <c r="D4310" t="s">
        <v>233</v>
      </c>
      <c r="G4310" t="s">
        <v>234</v>
      </c>
      <c r="I4310">
        <v>22.56</v>
      </c>
      <c r="J4310">
        <v>24.772677000000002</v>
      </c>
      <c r="K4310">
        <v>2.2179220000000002</v>
      </c>
      <c r="L4310">
        <v>-7.7450000000000001E-3</v>
      </c>
      <c r="M4310" t="b">
        <v>1</v>
      </c>
      <c r="N4310">
        <v>1</v>
      </c>
    </row>
    <row r="4311" spans="1:14">
      <c r="A4311" s="28">
        <v>43859.666666666664</v>
      </c>
      <c r="B4311" s="28">
        <v>43859.458333333336</v>
      </c>
      <c r="C4311">
        <v>34964545</v>
      </c>
      <c r="D4311" t="s">
        <v>233</v>
      </c>
      <c r="G4311" t="s">
        <v>234</v>
      </c>
      <c r="I4311">
        <v>22.57</v>
      </c>
      <c r="J4311">
        <v>25.190068</v>
      </c>
      <c r="K4311">
        <v>2.686137</v>
      </c>
      <c r="L4311">
        <v>-6.3569000000000001E-2</v>
      </c>
      <c r="M4311" t="b">
        <v>1</v>
      </c>
      <c r="N4311">
        <v>1</v>
      </c>
    </row>
    <row r="4312" spans="1:14">
      <c r="A4312" s="28">
        <v>43859.708333333336</v>
      </c>
      <c r="B4312" s="28">
        <v>43859.5</v>
      </c>
      <c r="C4312">
        <v>34964545</v>
      </c>
      <c r="D4312" t="s">
        <v>233</v>
      </c>
      <c r="G4312" t="s">
        <v>234</v>
      </c>
      <c r="I4312">
        <v>23.52</v>
      </c>
      <c r="J4312">
        <v>26.848710000000001</v>
      </c>
      <c r="K4312">
        <v>3.4697040000000001</v>
      </c>
      <c r="L4312">
        <v>-0.13766100000000001</v>
      </c>
      <c r="M4312" t="b">
        <v>1</v>
      </c>
      <c r="N4312">
        <v>1</v>
      </c>
    </row>
    <row r="4313" spans="1:14">
      <c r="A4313" s="28">
        <v>43859.75</v>
      </c>
      <c r="B4313" s="28">
        <v>43859.541666666664</v>
      </c>
      <c r="C4313">
        <v>34964545</v>
      </c>
      <c r="D4313" t="s">
        <v>233</v>
      </c>
      <c r="G4313" t="s">
        <v>234</v>
      </c>
      <c r="I4313">
        <v>20.92</v>
      </c>
      <c r="J4313">
        <v>22.706067999999998</v>
      </c>
      <c r="K4313">
        <v>1.9137960000000001</v>
      </c>
      <c r="L4313">
        <v>-0.12689500000000001</v>
      </c>
      <c r="M4313" t="b">
        <v>1</v>
      </c>
      <c r="N4313">
        <v>1</v>
      </c>
    </row>
    <row r="4314" spans="1:14">
      <c r="A4314" s="28">
        <v>43859.791666666664</v>
      </c>
      <c r="B4314" s="28">
        <v>43859.583333333336</v>
      </c>
      <c r="C4314">
        <v>34964545</v>
      </c>
      <c r="D4314" t="s">
        <v>233</v>
      </c>
      <c r="G4314" t="s">
        <v>234</v>
      </c>
      <c r="I4314">
        <v>21.39</v>
      </c>
      <c r="J4314">
        <v>23.614628</v>
      </c>
      <c r="K4314">
        <v>2.3543180000000001</v>
      </c>
      <c r="L4314">
        <v>-0.12969</v>
      </c>
      <c r="M4314" t="b">
        <v>1</v>
      </c>
      <c r="N4314">
        <v>1</v>
      </c>
    </row>
    <row r="4315" spans="1:14">
      <c r="A4315" s="28">
        <v>43859.833333333336</v>
      </c>
      <c r="B4315" s="28">
        <v>43859.625</v>
      </c>
      <c r="C4315">
        <v>34964545</v>
      </c>
      <c r="D4315" t="s">
        <v>233</v>
      </c>
      <c r="G4315" t="s">
        <v>234</v>
      </c>
      <c r="I4315">
        <v>21.36</v>
      </c>
      <c r="J4315">
        <v>23.717008</v>
      </c>
      <c r="K4315">
        <v>2.4642240000000002</v>
      </c>
      <c r="L4315">
        <v>-0.104715</v>
      </c>
      <c r="M4315" t="b">
        <v>1</v>
      </c>
      <c r="N4315">
        <v>1</v>
      </c>
    </row>
    <row r="4316" spans="1:14">
      <c r="A4316" s="28">
        <v>43859.875</v>
      </c>
      <c r="B4316" s="28">
        <v>43859.666666666664</v>
      </c>
      <c r="C4316">
        <v>34964545</v>
      </c>
      <c r="D4316" t="s">
        <v>233</v>
      </c>
      <c r="G4316" t="s">
        <v>234</v>
      </c>
      <c r="I4316">
        <v>21.94</v>
      </c>
      <c r="J4316">
        <v>24.258240000000001</v>
      </c>
      <c r="K4316">
        <v>2.3575249999999999</v>
      </c>
      <c r="L4316">
        <v>-3.5950999999999997E-2</v>
      </c>
      <c r="M4316" t="b">
        <v>1</v>
      </c>
      <c r="N4316">
        <v>1</v>
      </c>
    </row>
    <row r="4317" spans="1:14">
      <c r="A4317" s="28">
        <v>43859.916666666664</v>
      </c>
      <c r="B4317" s="28">
        <v>43859.708333333336</v>
      </c>
      <c r="C4317">
        <v>34964545</v>
      </c>
      <c r="D4317" t="s">
        <v>233</v>
      </c>
      <c r="G4317" t="s">
        <v>234</v>
      </c>
      <c r="I4317">
        <v>20.260000000000002</v>
      </c>
      <c r="J4317">
        <v>20.300740000000001</v>
      </c>
      <c r="K4317">
        <v>-1.8710000000000001E-3</v>
      </c>
      <c r="L4317">
        <v>3.8443999999999999E-2</v>
      </c>
      <c r="M4317" t="b">
        <v>1</v>
      </c>
      <c r="N4317">
        <v>1</v>
      </c>
    </row>
    <row r="4318" spans="1:14">
      <c r="A4318" s="28">
        <v>43859.958333333336</v>
      </c>
      <c r="B4318" s="28">
        <v>43859.75</v>
      </c>
      <c r="C4318">
        <v>34964545</v>
      </c>
      <c r="D4318" t="s">
        <v>233</v>
      </c>
      <c r="G4318" t="s">
        <v>234</v>
      </c>
      <c r="I4318">
        <v>28.5</v>
      </c>
      <c r="J4318">
        <v>32.270516999999998</v>
      </c>
      <c r="K4318">
        <v>3.621435</v>
      </c>
      <c r="L4318">
        <v>0.14491499999999999</v>
      </c>
      <c r="M4318" t="b">
        <v>1</v>
      </c>
      <c r="N4318">
        <v>1</v>
      </c>
    </row>
    <row r="4319" spans="1:14">
      <c r="A4319" s="28">
        <v>43860</v>
      </c>
      <c r="B4319" s="28">
        <v>43859.791666666664</v>
      </c>
      <c r="C4319">
        <v>34964545</v>
      </c>
      <c r="D4319" t="s">
        <v>233</v>
      </c>
      <c r="G4319" t="s">
        <v>234</v>
      </c>
      <c r="I4319">
        <v>24.87</v>
      </c>
      <c r="J4319">
        <v>25.327428999999999</v>
      </c>
      <c r="K4319">
        <v>0.16045300000000001</v>
      </c>
      <c r="L4319">
        <v>0.29364299999999999</v>
      </c>
      <c r="M4319" t="b">
        <v>1</v>
      </c>
      <c r="N4319">
        <v>1</v>
      </c>
    </row>
    <row r="4320" spans="1:14">
      <c r="A4320" s="28">
        <v>43860.041666666664</v>
      </c>
      <c r="B4320" s="28">
        <v>43859.833333333336</v>
      </c>
      <c r="C4320">
        <v>34964545</v>
      </c>
      <c r="D4320" t="s">
        <v>233</v>
      </c>
      <c r="G4320" t="s">
        <v>234</v>
      </c>
      <c r="I4320">
        <v>26.06</v>
      </c>
      <c r="J4320">
        <v>27.137301999999998</v>
      </c>
      <c r="K4320">
        <v>0.68032099999999995</v>
      </c>
      <c r="L4320">
        <v>0.39281500000000003</v>
      </c>
      <c r="M4320" t="b">
        <v>1</v>
      </c>
      <c r="N4320">
        <v>1</v>
      </c>
    </row>
    <row r="4321" spans="1:14">
      <c r="A4321" s="28">
        <v>43860.083333333336</v>
      </c>
      <c r="B4321" s="28">
        <v>43859.875</v>
      </c>
      <c r="C4321">
        <v>34964545</v>
      </c>
      <c r="D4321" t="s">
        <v>233</v>
      </c>
      <c r="G4321" t="s">
        <v>234</v>
      </c>
      <c r="I4321">
        <v>24.84</v>
      </c>
      <c r="J4321">
        <v>27.408726000000001</v>
      </c>
      <c r="K4321">
        <v>2.213962</v>
      </c>
      <c r="L4321">
        <v>0.358931</v>
      </c>
      <c r="M4321" t="b">
        <v>1</v>
      </c>
      <c r="N4321">
        <v>1</v>
      </c>
    </row>
    <row r="4322" spans="1:14">
      <c r="A4322" s="28">
        <v>43860.125</v>
      </c>
      <c r="B4322" s="28">
        <v>43859.916666666664</v>
      </c>
      <c r="C4322">
        <v>34964545</v>
      </c>
      <c r="D4322" t="s">
        <v>233</v>
      </c>
      <c r="G4322" t="s">
        <v>234</v>
      </c>
      <c r="I4322">
        <v>22.13</v>
      </c>
      <c r="J4322">
        <v>24.706726</v>
      </c>
      <c r="K4322">
        <v>2.3024749999999998</v>
      </c>
      <c r="L4322">
        <v>0.27008399999999999</v>
      </c>
      <c r="M4322" t="b">
        <v>1</v>
      </c>
      <c r="N4322">
        <v>1</v>
      </c>
    </row>
    <row r="4323" spans="1:14">
      <c r="A4323" s="28">
        <v>43860.166666666664</v>
      </c>
      <c r="B4323" s="28">
        <v>43859.958333333336</v>
      </c>
      <c r="C4323">
        <v>34964545</v>
      </c>
      <c r="D4323" t="s">
        <v>233</v>
      </c>
      <c r="G4323" t="s">
        <v>234</v>
      </c>
      <c r="I4323">
        <v>21.91</v>
      </c>
      <c r="J4323">
        <v>23.729309000000001</v>
      </c>
      <c r="K4323">
        <v>1.4884280000000001</v>
      </c>
      <c r="L4323">
        <v>0.33171400000000001</v>
      </c>
      <c r="M4323" t="b">
        <v>1</v>
      </c>
      <c r="N4323">
        <v>1</v>
      </c>
    </row>
    <row r="4324" spans="1:14">
      <c r="A4324" s="28">
        <v>43860.208333333336</v>
      </c>
      <c r="B4324" s="28">
        <v>43860</v>
      </c>
      <c r="C4324">
        <v>34964545</v>
      </c>
      <c r="D4324" t="s">
        <v>233</v>
      </c>
      <c r="G4324" t="s">
        <v>234</v>
      </c>
      <c r="I4324">
        <v>20.100000000000001</v>
      </c>
      <c r="J4324">
        <v>20.483864000000001</v>
      </c>
      <c r="K4324">
        <v>3.1098000000000001E-2</v>
      </c>
      <c r="L4324">
        <v>0.35026600000000002</v>
      </c>
      <c r="M4324" t="b">
        <v>1</v>
      </c>
      <c r="N4324">
        <v>1</v>
      </c>
    </row>
    <row r="4325" spans="1:14">
      <c r="A4325" s="28">
        <v>43860.25</v>
      </c>
      <c r="B4325" s="28">
        <v>43860.041666666664</v>
      </c>
      <c r="C4325">
        <v>34964545</v>
      </c>
      <c r="D4325" t="s">
        <v>233</v>
      </c>
      <c r="G4325" t="s">
        <v>234</v>
      </c>
      <c r="I4325">
        <v>19.78</v>
      </c>
      <c r="J4325">
        <v>20.149529000000001</v>
      </c>
      <c r="K4325">
        <v>2.6667E-2</v>
      </c>
      <c r="L4325">
        <v>0.34452899999999997</v>
      </c>
      <c r="M4325" t="b">
        <v>1</v>
      </c>
      <c r="N4325">
        <v>1</v>
      </c>
    </row>
    <row r="4326" spans="1:14">
      <c r="A4326" s="28">
        <v>43860.291666666664</v>
      </c>
      <c r="B4326" s="28">
        <v>43860.083333333336</v>
      </c>
      <c r="C4326">
        <v>34964545</v>
      </c>
      <c r="D4326" t="s">
        <v>233</v>
      </c>
      <c r="G4326" t="s">
        <v>234</v>
      </c>
      <c r="I4326">
        <v>20.93</v>
      </c>
      <c r="J4326">
        <v>21.709457</v>
      </c>
      <c r="K4326">
        <v>0.35566900000000001</v>
      </c>
      <c r="L4326">
        <v>0.426288</v>
      </c>
      <c r="M4326" t="b">
        <v>1</v>
      </c>
      <c r="N4326">
        <v>1</v>
      </c>
    </row>
    <row r="4327" spans="1:14">
      <c r="A4327" s="28">
        <v>43860.333333333336</v>
      </c>
      <c r="B4327" s="28">
        <v>43860.125</v>
      </c>
      <c r="C4327">
        <v>34964545</v>
      </c>
      <c r="D4327" t="s">
        <v>233</v>
      </c>
      <c r="G4327" t="s">
        <v>234</v>
      </c>
      <c r="I4327">
        <v>21.38</v>
      </c>
      <c r="J4327">
        <v>22.671845999999999</v>
      </c>
      <c r="K4327">
        <v>0.79669199999999996</v>
      </c>
      <c r="L4327">
        <v>0.49182100000000001</v>
      </c>
      <c r="M4327" t="b">
        <v>1</v>
      </c>
      <c r="N4327">
        <v>1</v>
      </c>
    </row>
    <row r="4328" spans="1:14">
      <c r="A4328" s="28">
        <v>43860.375</v>
      </c>
      <c r="B4328" s="28">
        <v>43860.166666666664</v>
      </c>
      <c r="C4328">
        <v>34964545</v>
      </c>
      <c r="D4328" t="s">
        <v>233</v>
      </c>
      <c r="G4328" t="s">
        <v>234</v>
      </c>
      <c r="I4328">
        <v>21.08</v>
      </c>
      <c r="J4328">
        <v>21.544277000000001</v>
      </c>
      <c r="K4328">
        <v>4.4741000000000003E-2</v>
      </c>
      <c r="L4328">
        <v>0.41786899999999999</v>
      </c>
      <c r="M4328" t="b">
        <v>1</v>
      </c>
      <c r="N4328">
        <v>1</v>
      </c>
    </row>
    <row r="4329" spans="1:14">
      <c r="A4329" s="28">
        <v>43860.416666666664</v>
      </c>
      <c r="B4329" s="28">
        <v>43860.208333333336</v>
      </c>
      <c r="C4329">
        <v>34964545</v>
      </c>
      <c r="D4329" t="s">
        <v>233</v>
      </c>
      <c r="G4329" t="s">
        <v>234</v>
      </c>
      <c r="I4329">
        <v>19.95</v>
      </c>
      <c r="J4329">
        <v>20.298027999999999</v>
      </c>
      <c r="K4329">
        <v>2.5545000000000002E-2</v>
      </c>
      <c r="L4329">
        <v>0.32748300000000002</v>
      </c>
      <c r="M4329" t="b">
        <v>1</v>
      </c>
      <c r="N4329">
        <v>1</v>
      </c>
    </row>
    <row r="4330" spans="1:14">
      <c r="A4330" s="28">
        <v>43860.458333333336</v>
      </c>
      <c r="B4330" s="28">
        <v>43860.25</v>
      </c>
      <c r="C4330">
        <v>34964545</v>
      </c>
      <c r="D4330" t="s">
        <v>233</v>
      </c>
      <c r="G4330" t="s">
        <v>234</v>
      </c>
      <c r="I4330">
        <v>25.75</v>
      </c>
      <c r="J4330">
        <v>25.788222999999999</v>
      </c>
      <c r="K4330">
        <v>-0.393287</v>
      </c>
      <c r="L4330">
        <v>0.42817699999999997</v>
      </c>
      <c r="M4330" t="b">
        <v>1</v>
      </c>
      <c r="N4330">
        <v>1</v>
      </c>
    </row>
    <row r="4331" spans="1:14">
      <c r="A4331" s="28">
        <v>43860.5</v>
      </c>
      <c r="B4331" s="28">
        <v>43860.291666666664</v>
      </c>
      <c r="C4331">
        <v>34964545</v>
      </c>
      <c r="D4331" t="s">
        <v>233</v>
      </c>
      <c r="G4331" t="s">
        <v>234</v>
      </c>
      <c r="I4331">
        <v>25.17</v>
      </c>
      <c r="J4331">
        <v>25.422103</v>
      </c>
      <c r="K4331">
        <v>-0.14337900000000001</v>
      </c>
      <c r="L4331">
        <v>0.400482</v>
      </c>
      <c r="M4331" t="b">
        <v>1</v>
      </c>
      <c r="N4331">
        <v>1</v>
      </c>
    </row>
    <row r="4332" spans="1:14">
      <c r="A4332" s="28">
        <v>43860.541666666664</v>
      </c>
      <c r="B4332" s="28">
        <v>43860.333333333336</v>
      </c>
      <c r="C4332">
        <v>34964545</v>
      </c>
      <c r="D4332" t="s">
        <v>233</v>
      </c>
      <c r="G4332" t="s">
        <v>234</v>
      </c>
      <c r="I4332">
        <v>28.9</v>
      </c>
      <c r="J4332">
        <v>30.199382</v>
      </c>
      <c r="K4332">
        <v>0.92847500000000005</v>
      </c>
      <c r="L4332">
        <v>0.37340800000000002</v>
      </c>
      <c r="M4332" t="b">
        <v>1</v>
      </c>
      <c r="N4332">
        <v>1</v>
      </c>
    </row>
    <row r="4333" spans="1:14">
      <c r="A4333" s="28">
        <v>43860.583333333336</v>
      </c>
      <c r="B4333" s="28">
        <v>43860.375</v>
      </c>
      <c r="C4333">
        <v>34964545</v>
      </c>
      <c r="D4333" t="s">
        <v>233</v>
      </c>
      <c r="G4333" t="s">
        <v>234</v>
      </c>
      <c r="I4333">
        <v>34.130000000000003</v>
      </c>
      <c r="J4333">
        <v>37.585200999999998</v>
      </c>
      <c r="K4333">
        <v>3.1953960000000001</v>
      </c>
      <c r="L4333">
        <v>0.25730500000000001</v>
      </c>
      <c r="M4333" t="b">
        <v>1</v>
      </c>
      <c r="N4333">
        <v>1</v>
      </c>
    </row>
    <row r="4334" spans="1:14">
      <c r="A4334" s="28">
        <v>43860.625</v>
      </c>
      <c r="B4334" s="28">
        <v>43860.416666666664</v>
      </c>
      <c r="C4334">
        <v>34964545</v>
      </c>
      <c r="D4334" t="s">
        <v>233</v>
      </c>
      <c r="G4334" t="s">
        <v>234</v>
      </c>
      <c r="I4334">
        <v>91.04</v>
      </c>
      <c r="J4334">
        <v>112.663788</v>
      </c>
      <c r="K4334">
        <v>21.234957999999999</v>
      </c>
      <c r="L4334">
        <v>0.39383099999999999</v>
      </c>
      <c r="M4334" t="b">
        <v>1</v>
      </c>
      <c r="N4334">
        <v>1</v>
      </c>
    </row>
    <row r="4335" spans="1:14">
      <c r="A4335" s="28">
        <v>43860.666666666664</v>
      </c>
      <c r="B4335" s="28">
        <v>43860.458333333336</v>
      </c>
      <c r="C4335">
        <v>34964545</v>
      </c>
      <c r="D4335" t="s">
        <v>233</v>
      </c>
      <c r="G4335" t="s">
        <v>234</v>
      </c>
      <c r="I4335">
        <v>19.899999999999999</v>
      </c>
      <c r="J4335">
        <v>20.351623</v>
      </c>
      <c r="K4335">
        <v>0.46177800000000002</v>
      </c>
      <c r="L4335">
        <v>-5.1539999999999997E-3</v>
      </c>
      <c r="M4335" t="b">
        <v>1</v>
      </c>
      <c r="N4335">
        <v>1</v>
      </c>
    </row>
    <row r="4336" spans="1:14">
      <c r="A4336" s="28">
        <v>43860.708333333336</v>
      </c>
      <c r="B4336" s="28">
        <v>43860.5</v>
      </c>
      <c r="C4336">
        <v>34964545</v>
      </c>
      <c r="D4336" t="s">
        <v>233</v>
      </c>
      <c r="G4336" t="s">
        <v>234</v>
      </c>
      <c r="I4336">
        <v>20.28</v>
      </c>
      <c r="J4336">
        <v>20.306048000000001</v>
      </c>
      <c r="K4336">
        <v>8.5026000000000004E-2</v>
      </c>
      <c r="L4336">
        <v>-6.0644000000000003E-2</v>
      </c>
      <c r="M4336" t="b">
        <v>1</v>
      </c>
      <c r="N4336">
        <v>1</v>
      </c>
    </row>
    <row r="4337" spans="1:14">
      <c r="A4337" s="28">
        <v>43860.75</v>
      </c>
      <c r="B4337" s="28">
        <v>43860.541666666664</v>
      </c>
      <c r="C4337">
        <v>34964545</v>
      </c>
      <c r="D4337" t="s">
        <v>233</v>
      </c>
      <c r="G4337" t="s">
        <v>234</v>
      </c>
      <c r="I4337">
        <v>20.16</v>
      </c>
      <c r="J4337">
        <v>20.163183</v>
      </c>
      <c r="K4337">
        <v>7.8383999999999995E-2</v>
      </c>
      <c r="L4337">
        <v>-7.6034000000000004E-2</v>
      </c>
      <c r="M4337" t="b">
        <v>1</v>
      </c>
      <c r="N4337">
        <v>1</v>
      </c>
    </row>
    <row r="4338" spans="1:14">
      <c r="A4338" s="28">
        <v>43860.791666666664</v>
      </c>
      <c r="B4338" s="28">
        <v>43860.583333333336</v>
      </c>
      <c r="C4338">
        <v>34964545</v>
      </c>
      <c r="D4338" t="s">
        <v>233</v>
      </c>
      <c r="G4338" t="s">
        <v>234</v>
      </c>
      <c r="I4338">
        <v>20.399999999999999</v>
      </c>
      <c r="J4338">
        <v>20.538912</v>
      </c>
      <c r="K4338">
        <v>0.199069</v>
      </c>
      <c r="L4338">
        <v>-6.0157000000000002E-2</v>
      </c>
      <c r="M4338" t="b">
        <v>1</v>
      </c>
      <c r="N4338">
        <v>1</v>
      </c>
    </row>
    <row r="4339" spans="1:14">
      <c r="A4339" s="28">
        <v>43860.833333333336</v>
      </c>
      <c r="B4339" s="28">
        <v>43860.625</v>
      </c>
      <c r="C4339">
        <v>34964545</v>
      </c>
      <c r="D4339" t="s">
        <v>233</v>
      </c>
      <c r="G4339" t="s">
        <v>234</v>
      </c>
      <c r="I4339">
        <v>21.43</v>
      </c>
      <c r="J4339">
        <v>21.615714000000001</v>
      </c>
      <c r="K4339">
        <v>0.18569099999999999</v>
      </c>
      <c r="L4339">
        <v>8.5700000000000001E-4</v>
      </c>
      <c r="M4339" t="b">
        <v>1</v>
      </c>
      <c r="N4339">
        <v>1</v>
      </c>
    </row>
    <row r="4340" spans="1:14">
      <c r="A4340" s="28">
        <v>43860.875</v>
      </c>
      <c r="B4340" s="28">
        <v>43860.666666666664</v>
      </c>
      <c r="C4340">
        <v>34964545</v>
      </c>
      <c r="D4340" t="s">
        <v>233</v>
      </c>
      <c r="G4340" t="s">
        <v>234</v>
      </c>
      <c r="I4340">
        <v>20.22</v>
      </c>
      <c r="J4340">
        <v>20.302555999999999</v>
      </c>
      <c r="K4340">
        <v>8.7347999999999995E-2</v>
      </c>
      <c r="L4340">
        <v>-1.459E-3</v>
      </c>
      <c r="M4340" t="b">
        <v>1</v>
      </c>
      <c r="N4340">
        <v>1</v>
      </c>
    </row>
    <row r="4341" spans="1:14">
      <c r="A4341" s="28">
        <v>43860.916666666664</v>
      </c>
      <c r="B4341" s="28">
        <v>43860.708333333336</v>
      </c>
      <c r="C4341">
        <v>34964545</v>
      </c>
      <c r="D4341" t="s">
        <v>233</v>
      </c>
      <c r="G4341" t="s">
        <v>234</v>
      </c>
      <c r="I4341">
        <v>39.270000000000003</v>
      </c>
      <c r="J4341">
        <v>39.822935999999999</v>
      </c>
      <c r="K4341">
        <v>0.41085300000000002</v>
      </c>
      <c r="L4341">
        <v>0.14708299999999999</v>
      </c>
      <c r="M4341" t="b">
        <v>1</v>
      </c>
      <c r="N4341">
        <v>1</v>
      </c>
    </row>
    <row r="4342" spans="1:14">
      <c r="A4342" s="28">
        <v>43860.958333333336</v>
      </c>
      <c r="B4342" s="28">
        <v>43860.75</v>
      </c>
      <c r="C4342">
        <v>34964545</v>
      </c>
      <c r="D4342" t="s">
        <v>233</v>
      </c>
      <c r="G4342" t="s">
        <v>234</v>
      </c>
      <c r="I4342">
        <v>21.49</v>
      </c>
      <c r="J4342">
        <v>21.723091</v>
      </c>
      <c r="K4342">
        <v>4.0603E-2</v>
      </c>
      <c r="L4342">
        <v>0.18998799999999999</v>
      </c>
      <c r="M4342" t="b">
        <v>1</v>
      </c>
      <c r="N4342">
        <v>1</v>
      </c>
    </row>
    <row r="4343" spans="1:14">
      <c r="A4343" s="28">
        <v>43861</v>
      </c>
      <c r="B4343" s="28">
        <v>43860.791666666664</v>
      </c>
      <c r="C4343">
        <v>34964545</v>
      </c>
      <c r="D4343" t="s">
        <v>233</v>
      </c>
      <c r="G4343" t="s">
        <v>234</v>
      </c>
      <c r="I4343">
        <v>26.19</v>
      </c>
      <c r="J4343">
        <v>26.646425000000001</v>
      </c>
      <c r="K4343">
        <v>0.197494</v>
      </c>
      <c r="L4343">
        <v>0.25726500000000002</v>
      </c>
      <c r="M4343" t="b">
        <v>1</v>
      </c>
      <c r="N4343">
        <v>1</v>
      </c>
    </row>
    <row r="4344" spans="1:14">
      <c r="A4344" s="28">
        <v>43861.041666666664</v>
      </c>
      <c r="B4344" s="28">
        <v>43860.833333333336</v>
      </c>
      <c r="C4344">
        <v>34964545</v>
      </c>
      <c r="D4344" t="s">
        <v>233</v>
      </c>
      <c r="G4344" t="s">
        <v>234</v>
      </c>
      <c r="I4344">
        <v>23.66</v>
      </c>
      <c r="J4344">
        <v>24.133658</v>
      </c>
      <c r="K4344">
        <v>0.165326</v>
      </c>
      <c r="L4344">
        <v>0.310832</v>
      </c>
      <c r="M4344" t="b">
        <v>1</v>
      </c>
      <c r="N4344">
        <v>1</v>
      </c>
    </row>
    <row r="4345" spans="1:14">
      <c r="A4345" s="28">
        <v>43861.083333333336</v>
      </c>
      <c r="B4345" s="28">
        <v>43860.875</v>
      </c>
      <c r="C4345">
        <v>34964545</v>
      </c>
      <c r="D4345" t="s">
        <v>233</v>
      </c>
      <c r="G4345" t="s">
        <v>234</v>
      </c>
      <c r="I4345">
        <v>21.44</v>
      </c>
      <c r="J4345">
        <v>21.839466999999999</v>
      </c>
      <c r="K4345">
        <v>0.124498</v>
      </c>
      <c r="L4345">
        <v>0.27746900000000002</v>
      </c>
      <c r="M4345" t="b">
        <v>1</v>
      </c>
      <c r="N4345">
        <v>1</v>
      </c>
    </row>
    <row r="4346" spans="1:14">
      <c r="A4346" s="28">
        <v>43861.125</v>
      </c>
      <c r="B4346" s="28">
        <v>43860.916666666664</v>
      </c>
      <c r="C4346">
        <v>34964545</v>
      </c>
      <c r="D4346" t="s">
        <v>233</v>
      </c>
      <c r="G4346" t="s">
        <v>234</v>
      </c>
      <c r="I4346">
        <v>22.3</v>
      </c>
      <c r="J4346">
        <v>22.599307</v>
      </c>
      <c r="K4346">
        <v>8.0533999999999994E-2</v>
      </c>
      <c r="L4346">
        <v>0.222106</v>
      </c>
      <c r="M4346" t="b">
        <v>1</v>
      </c>
      <c r="N4346">
        <v>1</v>
      </c>
    </row>
    <row r="4347" spans="1:14">
      <c r="A4347" s="28">
        <v>43861.166666666664</v>
      </c>
      <c r="B4347" s="28">
        <v>43860.958333333336</v>
      </c>
      <c r="C4347">
        <v>34964545</v>
      </c>
      <c r="D4347" t="s">
        <v>233</v>
      </c>
      <c r="G4347" t="s">
        <v>234</v>
      </c>
      <c r="I4347">
        <v>19.84</v>
      </c>
      <c r="J4347">
        <v>20.143573</v>
      </c>
      <c r="K4347">
        <v>4.1537999999999999E-2</v>
      </c>
      <c r="L4347">
        <v>0.267036</v>
      </c>
      <c r="M4347" t="b">
        <v>1</v>
      </c>
      <c r="N4347">
        <v>1</v>
      </c>
    </row>
    <row r="4348" spans="1:14">
      <c r="A4348" s="28">
        <v>43861.208333333336</v>
      </c>
      <c r="B4348" s="28">
        <v>43861</v>
      </c>
      <c r="C4348">
        <v>34964545</v>
      </c>
      <c r="D4348" t="s">
        <v>233</v>
      </c>
      <c r="G4348" t="s">
        <v>234</v>
      </c>
      <c r="I4348">
        <v>19.45</v>
      </c>
      <c r="J4348">
        <v>19.739177999999999</v>
      </c>
      <c r="K4348">
        <v>3.8289999999999998E-2</v>
      </c>
      <c r="L4348">
        <v>0.246721</v>
      </c>
      <c r="M4348" t="b">
        <v>1</v>
      </c>
      <c r="N4348">
        <v>1</v>
      </c>
    </row>
    <row r="4349" spans="1:14">
      <c r="A4349" s="28">
        <v>43861.25</v>
      </c>
      <c r="B4349" s="28">
        <v>43861.041666666664</v>
      </c>
      <c r="C4349">
        <v>34964545</v>
      </c>
      <c r="D4349" t="s">
        <v>233</v>
      </c>
      <c r="G4349" t="s">
        <v>234</v>
      </c>
      <c r="I4349">
        <v>19.3</v>
      </c>
      <c r="J4349">
        <v>19.593330999999999</v>
      </c>
      <c r="K4349">
        <v>3.2732999999999998E-2</v>
      </c>
      <c r="L4349">
        <v>0.26393100000000003</v>
      </c>
      <c r="M4349" t="b">
        <v>1</v>
      </c>
      <c r="N4349">
        <v>1</v>
      </c>
    </row>
    <row r="4350" spans="1:14">
      <c r="A4350" s="28">
        <v>43861.291666666664</v>
      </c>
      <c r="B4350" s="28">
        <v>43861.083333333336</v>
      </c>
      <c r="C4350">
        <v>34964545</v>
      </c>
      <c r="D4350" t="s">
        <v>233</v>
      </c>
      <c r="G4350" t="s">
        <v>234</v>
      </c>
      <c r="I4350">
        <v>19.190000000000001</v>
      </c>
      <c r="J4350">
        <v>19.502206000000001</v>
      </c>
      <c r="K4350">
        <v>2.6696000000000001E-2</v>
      </c>
      <c r="L4350">
        <v>0.28717599999999999</v>
      </c>
      <c r="M4350" t="b">
        <v>1</v>
      </c>
      <c r="N4350">
        <v>1</v>
      </c>
    </row>
    <row r="4351" spans="1:14">
      <c r="A4351" s="28">
        <v>43861.333333333336</v>
      </c>
      <c r="B4351" s="28">
        <v>43861.125</v>
      </c>
      <c r="C4351">
        <v>34964545</v>
      </c>
      <c r="D4351" t="s">
        <v>233</v>
      </c>
      <c r="G4351" t="s">
        <v>234</v>
      </c>
      <c r="I4351">
        <v>19.22</v>
      </c>
      <c r="J4351">
        <v>19.574539000000001</v>
      </c>
      <c r="K4351">
        <v>3.184E-2</v>
      </c>
      <c r="L4351">
        <v>0.32686599999999999</v>
      </c>
      <c r="M4351" t="b">
        <v>1</v>
      </c>
      <c r="N4351">
        <v>1</v>
      </c>
    </row>
    <row r="4352" spans="1:14">
      <c r="A4352" s="28">
        <v>43861.375</v>
      </c>
      <c r="B4352" s="28">
        <v>43861.166666666664</v>
      </c>
      <c r="C4352">
        <v>34964545</v>
      </c>
      <c r="D4352" t="s">
        <v>233</v>
      </c>
      <c r="G4352" t="s">
        <v>234</v>
      </c>
      <c r="I4352">
        <v>19.47</v>
      </c>
      <c r="J4352">
        <v>19.804534</v>
      </c>
      <c r="K4352">
        <v>2.1325E-2</v>
      </c>
      <c r="L4352">
        <v>0.31654199999999999</v>
      </c>
      <c r="M4352" t="b">
        <v>1</v>
      </c>
      <c r="N4352">
        <v>1</v>
      </c>
    </row>
    <row r="4353" spans="1:14">
      <c r="A4353" s="28">
        <v>43861.416666666664</v>
      </c>
      <c r="B4353" s="28">
        <v>43861.208333333336</v>
      </c>
      <c r="C4353">
        <v>34964545</v>
      </c>
      <c r="D4353" t="s">
        <v>233</v>
      </c>
      <c r="G4353" t="s">
        <v>234</v>
      </c>
      <c r="I4353">
        <v>19.59</v>
      </c>
      <c r="J4353">
        <v>19.916968000000001</v>
      </c>
      <c r="K4353">
        <v>4.7239999999999999E-3</v>
      </c>
      <c r="L4353">
        <v>0.32557799999999998</v>
      </c>
      <c r="M4353" t="b">
        <v>1</v>
      </c>
      <c r="N4353">
        <v>1</v>
      </c>
    </row>
    <row r="4354" spans="1:14">
      <c r="A4354" s="28">
        <v>43861.458333333336</v>
      </c>
      <c r="B4354" s="28">
        <v>43861.25</v>
      </c>
      <c r="C4354">
        <v>34964545</v>
      </c>
      <c r="D4354" t="s">
        <v>233</v>
      </c>
      <c r="G4354" t="s">
        <v>234</v>
      </c>
      <c r="I4354">
        <v>71.92</v>
      </c>
      <c r="J4354">
        <v>93.501689999999996</v>
      </c>
      <c r="K4354">
        <v>20.167888000000001</v>
      </c>
      <c r="L4354">
        <v>1.4121349999999999</v>
      </c>
      <c r="M4354" t="b">
        <v>1</v>
      </c>
      <c r="N4354">
        <v>1</v>
      </c>
    </row>
    <row r="4355" spans="1:14">
      <c r="A4355" s="28">
        <v>43861.5</v>
      </c>
      <c r="B4355" s="28">
        <v>43861.291666666664</v>
      </c>
      <c r="C4355">
        <v>34964545</v>
      </c>
      <c r="D4355" t="s">
        <v>233</v>
      </c>
      <c r="G4355" t="s">
        <v>234</v>
      </c>
      <c r="I4355">
        <v>21.81</v>
      </c>
      <c r="J4355">
        <v>22.695371999999999</v>
      </c>
      <c r="K4355">
        <v>0.41176099999999999</v>
      </c>
      <c r="L4355">
        <v>0.47277799999999998</v>
      </c>
      <c r="M4355" t="b">
        <v>1</v>
      </c>
      <c r="N4355">
        <v>1</v>
      </c>
    </row>
    <row r="4356" spans="1:14">
      <c r="A4356" s="28">
        <v>43861.541666666664</v>
      </c>
      <c r="B4356" s="28">
        <v>43861.333333333336</v>
      </c>
      <c r="C4356">
        <v>34964545</v>
      </c>
      <c r="D4356" t="s">
        <v>233</v>
      </c>
      <c r="G4356" t="s">
        <v>234</v>
      </c>
      <c r="I4356">
        <v>25.19</v>
      </c>
      <c r="J4356">
        <v>25.757116</v>
      </c>
      <c r="K4356">
        <v>0.16675599999999999</v>
      </c>
      <c r="L4356">
        <v>0.40202599999999999</v>
      </c>
      <c r="M4356" t="b">
        <v>1</v>
      </c>
      <c r="N4356">
        <v>1</v>
      </c>
    </row>
    <row r="4357" spans="1:14">
      <c r="A4357" s="28">
        <v>43861.583333333336</v>
      </c>
      <c r="B4357" s="28">
        <v>43861.375</v>
      </c>
      <c r="C4357">
        <v>34964545</v>
      </c>
      <c r="D4357" t="s">
        <v>233</v>
      </c>
      <c r="G4357" t="s">
        <v>234</v>
      </c>
      <c r="I4357">
        <v>22.58</v>
      </c>
      <c r="J4357">
        <v>23.103206</v>
      </c>
      <c r="K4357">
        <v>0.30464400000000003</v>
      </c>
      <c r="L4357">
        <v>0.214396</v>
      </c>
      <c r="M4357" t="b">
        <v>1</v>
      </c>
      <c r="N4357">
        <v>1</v>
      </c>
    </row>
    <row r="4358" spans="1:14">
      <c r="A4358" s="28">
        <v>43861.625</v>
      </c>
      <c r="B4358" s="28">
        <v>43861.416666666664</v>
      </c>
      <c r="C4358">
        <v>34964545</v>
      </c>
      <c r="D4358" t="s">
        <v>233</v>
      </c>
      <c r="G4358" t="s">
        <v>234</v>
      </c>
      <c r="I4358">
        <v>22.26</v>
      </c>
      <c r="J4358">
        <v>23.822475000000001</v>
      </c>
      <c r="K4358">
        <v>1.4360710000000001</v>
      </c>
      <c r="L4358">
        <v>0.12973699999999999</v>
      </c>
      <c r="M4358" t="b">
        <v>1</v>
      </c>
      <c r="N4358">
        <v>1</v>
      </c>
    </row>
    <row r="4359" spans="1:14">
      <c r="A4359" s="28">
        <v>43861.666666666664</v>
      </c>
      <c r="B4359" s="28">
        <v>43861.458333333336</v>
      </c>
      <c r="C4359">
        <v>34964545</v>
      </c>
      <c r="D4359" t="s">
        <v>233</v>
      </c>
      <c r="G4359" t="s">
        <v>234</v>
      </c>
      <c r="I4359">
        <v>21.49</v>
      </c>
      <c r="J4359">
        <v>21.834586999999999</v>
      </c>
      <c r="K4359">
        <v>0.28532600000000002</v>
      </c>
      <c r="L4359">
        <v>6.2593999999999997E-2</v>
      </c>
      <c r="M4359" t="b">
        <v>1</v>
      </c>
      <c r="N4359">
        <v>1</v>
      </c>
    </row>
    <row r="4360" spans="1:14">
      <c r="A4360" s="28">
        <v>43861.708333333336</v>
      </c>
      <c r="B4360" s="28">
        <v>43861.5</v>
      </c>
      <c r="C4360">
        <v>34964545</v>
      </c>
      <c r="D4360" t="s">
        <v>233</v>
      </c>
      <c r="G4360" t="s">
        <v>234</v>
      </c>
      <c r="I4360">
        <v>22.46</v>
      </c>
      <c r="J4360">
        <v>22.381605</v>
      </c>
      <c r="K4360">
        <v>-8.4379999999999997E-2</v>
      </c>
      <c r="L4360">
        <v>4.3179999999999998E-3</v>
      </c>
      <c r="M4360" t="b">
        <v>1</v>
      </c>
      <c r="N4360">
        <v>1</v>
      </c>
    </row>
    <row r="4361" spans="1:14">
      <c r="A4361" s="28">
        <v>43861.75</v>
      </c>
      <c r="B4361" s="28">
        <v>43861.541666666664</v>
      </c>
      <c r="C4361">
        <v>34964545</v>
      </c>
      <c r="D4361" t="s">
        <v>233</v>
      </c>
      <c r="G4361" t="s">
        <v>234</v>
      </c>
      <c r="I4361">
        <v>20.96</v>
      </c>
      <c r="J4361">
        <v>20.906455000000001</v>
      </c>
      <c r="K4361">
        <v>-6.5068000000000001E-2</v>
      </c>
      <c r="L4361">
        <v>1.1524E-2</v>
      </c>
      <c r="M4361" t="b">
        <v>1</v>
      </c>
      <c r="N4361">
        <v>1</v>
      </c>
    </row>
    <row r="4362" spans="1:14">
      <c r="A4362" s="28">
        <v>43861.791666666664</v>
      </c>
      <c r="B4362" s="28">
        <v>43861.583333333336</v>
      </c>
      <c r="C4362">
        <v>34964545</v>
      </c>
      <c r="D4362" t="s">
        <v>233</v>
      </c>
      <c r="G4362" t="s">
        <v>234</v>
      </c>
      <c r="I4362">
        <v>23.16</v>
      </c>
      <c r="J4362">
        <v>23.655117000000001</v>
      </c>
      <c r="K4362">
        <v>0.46588499999999999</v>
      </c>
      <c r="L4362">
        <v>3.0065000000000001E-2</v>
      </c>
      <c r="M4362" t="b">
        <v>1</v>
      </c>
      <c r="N4362">
        <v>1</v>
      </c>
    </row>
    <row r="4363" spans="1:14">
      <c r="A4363" s="28">
        <v>43861.833333333336</v>
      </c>
      <c r="B4363" s="28">
        <v>43861.625</v>
      </c>
      <c r="C4363">
        <v>34964545</v>
      </c>
      <c r="D4363" t="s">
        <v>233</v>
      </c>
      <c r="G4363" t="s">
        <v>234</v>
      </c>
      <c r="I4363">
        <v>20.89</v>
      </c>
      <c r="J4363">
        <v>21.412219</v>
      </c>
      <c r="K4363">
        <v>0.40834300000000001</v>
      </c>
      <c r="L4363">
        <v>0.112209</v>
      </c>
      <c r="M4363" t="b">
        <v>1</v>
      </c>
      <c r="N4363">
        <v>1</v>
      </c>
    </row>
    <row r="4364" spans="1:14">
      <c r="A4364" s="28">
        <v>43861.875</v>
      </c>
      <c r="B4364" s="28">
        <v>43861.666666666664</v>
      </c>
      <c r="C4364">
        <v>34964545</v>
      </c>
      <c r="D4364" t="s">
        <v>233</v>
      </c>
      <c r="G4364" t="s">
        <v>234</v>
      </c>
      <c r="I4364">
        <v>22.55</v>
      </c>
      <c r="J4364">
        <v>23.285094000000001</v>
      </c>
      <c r="K4364">
        <v>0.54303999999999997</v>
      </c>
      <c r="L4364">
        <v>0.19705400000000001</v>
      </c>
      <c r="M4364" t="b">
        <v>1</v>
      </c>
      <c r="N4364">
        <v>1</v>
      </c>
    </row>
    <row r="4365" spans="1:14">
      <c r="A4365" s="28">
        <v>43861.916666666664</v>
      </c>
      <c r="B4365" s="28">
        <v>43861.708333333336</v>
      </c>
      <c r="C4365">
        <v>34964545</v>
      </c>
      <c r="D4365" t="s">
        <v>233</v>
      </c>
      <c r="G4365" t="s">
        <v>234</v>
      </c>
      <c r="I4365">
        <v>23.67</v>
      </c>
      <c r="J4365">
        <v>25.136671</v>
      </c>
      <c r="K4365">
        <v>1.2209490000000001</v>
      </c>
      <c r="L4365">
        <v>0.24155499999999999</v>
      </c>
      <c r="M4365" t="b">
        <v>1</v>
      </c>
      <c r="N4365">
        <v>1</v>
      </c>
    </row>
    <row r="4366" spans="1:14">
      <c r="A4366" s="28">
        <v>43861.958333333336</v>
      </c>
      <c r="B4366" s="28">
        <v>43861.75</v>
      </c>
      <c r="C4366">
        <v>34964545</v>
      </c>
      <c r="D4366" t="s">
        <v>233</v>
      </c>
      <c r="G4366" t="s">
        <v>234</v>
      </c>
      <c r="I4366">
        <v>21.32</v>
      </c>
      <c r="J4366">
        <v>21.534444000000001</v>
      </c>
      <c r="K4366">
        <v>7.0539000000000004E-2</v>
      </c>
      <c r="L4366">
        <v>0.14807100000000001</v>
      </c>
      <c r="M4366" t="b">
        <v>1</v>
      </c>
      <c r="N4366">
        <v>1</v>
      </c>
    </row>
    <row r="4367" spans="1:14">
      <c r="A4367" s="28">
        <v>43862</v>
      </c>
      <c r="B4367" s="28">
        <v>43861.791666666664</v>
      </c>
      <c r="C4367">
        <v>34964545</v>
      </c>
      <c r="D4367" t="s">
        <v>233</v>
      </c>
      <c r="G4367" t="s">
        <v>234</v>
      </c>
      <c r="I4367">
        <v>22.87</v>
      </c>
      <c r="J4367">
        <v>23.491786000000001</v>
      </c>
      <c r="K4367">
        <v>0.50351100000000004</v>
      </c>
      <c r="L4367">
        <v>0.123275</v>
      </c>
      <c r="M4367" t="b">
        <v>1</v>
      </c>
      <c r="N4367">
        <v>1</v>
      </c>
    </row>
    <row r="4368" spans="1:14">
      <c r="A4368" s="28">
        <v>43862.041666666664</v>
      </c>
      <c r="B4368" s="28">
        <v>43861.833333333336</v>
      </c>
      <c r="C4368">
        <v>34964545</v>
      </c>
      <c r="D4368" t="s">
        <v>233</v>
      </c>
      <c r="G4368" t="s">
        <v>234</v>
      </c>
      <c r="I4368">
        <v>21.85</v>
      </c>
      <c r="J4368">
        <v>22.697410999999999</v>
      </c>
      <c r="K4368">
        <v>0.68946399999999997</v>
      </c>
      <c r="L4368">
        <v>0.153781</v>
      </c>
      <c r="M4368" t="b">
        <v>1</v>
      </c>
      <c r="N4368">
        <v>1</v>
      </c>
    </row>
    <row r="4369" spans="1:14">
      <c r="A4369" s="28">
        <v>43862.083333333336</v>
      </c>
      <c r="B4369" s="28">
        <v>43861.875</v>
      </c>
      <c r="C4369">
        <v>34964545</v>
      </c>
      <c r="D4369" t="s">
        <v>233</v>
      </c>
      <c r="G4369" t="s">
        <v>234</v>
      </c>
      <c r="I4369">
        <v>21.55</v>
      </c>
      <c r="J4369">
        <v>22.265823000000001</v>
      </c>
      <c r="K4369">
        <v>0.51895000000000002</v>
      </c>
      <c r="L4369">
        <v>0.201872</v>
      </c>
      <c r="M4369" t="b">
        <v>1</v>
      </c>
      <c r="N4369">
        <v>1</v>
      </c>
    </row>
    <row r="4370" spans="1:14">
      <c r="A4370" s="28">
        <v>43862.125</v>
      </c>
      <c r="B4370" s="28">
        <v>43861.916666666664</v>
      </c>
      <c r="C4370">
        <v>34964545</v>
      </c>
      <c r="D4370" t="s">
        <v>233</v>
      </c>
      <c r="G4370" t="s">
        <v>234</v>
      </c>
      <c r="I4370">
        <v>20.09</v>
      </c>
      <c r="J4370">
        <v>20.255168999999999</v>
      </c>
      <c r="K4370">
        <v>-3.1889000000000001E-2</v>
      </c>
      <c r="L4370">
        <v>0.20039199999999999</v>
      </c>
      <c r="M4370" t="b">
        <v>1</v>
      </c>
      <c r="N4370">
        <v>1</v>
      </c>
    </row>
    <row r="4371" spans="1:14">
      <c r="A4371" s="28">
        <v>43862.166666666664</v>
      </c>
      <c r="B4371" s="28">
        <v>43861.958333333336</v>
      </c>
      <c r="C4371">
        <v>34964545</v>
      </c>
      <c r="D4371" t="s">
        <v>233</v>
      </c>
      <c r="G4371" t="s">
        <v>234</v>
      </c>
      <c r="I4371">
        <v>18.27</v>
      </c>
      <c r="J4371">
        <v>18.504411000000001</v>
      </c>
      <c r="K4371">
        <v>2.5038999999999999E-2</v>
      </c>
      <c r="L4371">
        <v>0.210205</v>
      </c>
      <c r="M4371" t="b">
        <v>1</v>
      </c>
      <c r="N4371">
        <v>1</v>
      </c>
    </row>
    <row r="4372" spans="1:14">
      <c r="A4372" s="28">
        <v>43862.208333333336</v>
      </c>
      <c r="B4372" s="28">
        <v>43862</v>
      </c>
      <c r="C4372">
        <v>34964545</v>
      </c>
      <c r="D4372" t="s">
        <v>233</v>
      </c>
      <c r="G4372" t="s">
        <v>234</v>
      </c>
      <c r="I4372">
        <v>17.52</v>
      </c>
      <c r="J4372">
        <v>17.759105999999999</v>
      </c>
      <c r="K4372">
        <v>9.9989999999999992E-3</v>
      </c>
      <c r="L4372">
        <v>0.225774</v>
      </c>
      <c r="M4372" t="b">
        <v>1</v>
      </c>
      <c r="N4372">
        <v>1</v>
      </c>
    </row>
    <row r="4373" spans="1:14">
      <c r="A4373" s="28">
        <v>43862.25</v>
      </c>
      <c r="B4373" s="28">
        <v>43862.041666666664</v>
      </c>
      <c r="C4373">
        <v>34964545</v>
      </c>
      <c r="D4373" t="s">
        <v>233</v>
      </c>
      <c r="G4373" t="s">
        <v>234</v>
      </c>
      <c r="I4373">
        <v>18.12</v>
      </c>
      <c r="J4373">
        <v>18.38261</v>
      </c>
      <c r="K4373">
        <v>2.7512000000000002E-2</v>
      </c>
      <c r="L4373">
        <v>0.24009800000000001</v>
      </c>
      <c r="M4373" t="b">
        <v>1</v>
      </c>
      <c r="N4373">
        <v>1</v>
      </c>
    </row>
    <row r="4374" spans="1:14">
      <c r="A4374" s="28">
        <v>43862.291666666664</v>
      </c>
      <c r="B4374" s="28">
        <v>43862.083333333336</v>
      </c>
      <c r="C4374">
        <v>34964545</v>
      </c>
      <c r="D4374" t="s">
        <v>233</v>
      </c>
      <c r="G4374" t="s">
        <v>234</v>
      </c>
      <c r="I4374">
        <v>19.7</v>
      </c>
      <c r="J4374">
        <v>20.060867999999999</v>
      </c>
      <c r="K4374">
        <v>5.9757999999999999E-2</v>
      </c>
      <c r="L4374">
        <v>0.30444300000000002</v>
      </c>
      <c r="M4374" t="b">
        <v>1</v>
      </c>
      <c r="N4374">
        <v>1</v>
      </c>
    </row>
    <row r="4375" spans="1:14">
      <c r="A4375" s="28">
        <v>43862.333333333336</v>
      </c>
      <c r="B4375" s="28">
        <v>43862.125</v>
      </c>
      <c r="C4375">
        <v>34964545</v>
      </c>
      <c r="D4375" t="s">
        <v>233</v>
      </c>
      <c r="G4375" t="s">
        <v>234</v>
      </c>
      <c r="I4375">
        <v>19.059999999999999</v>
      </c>
      <c r="J4375">
        <v>19.512508</v>
      </c>
      <c r="K4375">
        <v>7.3995000000000005E-2</v>
      </c>
      <c r="L4375">
        <v>0.37434499999999998</v>
      </c>
      <c r="M4375" t="b">
        <v>1</v>
      </c>
      <c r="N4375">
        <v>1</v>
      </c>
    </row>
    <row r="4376" spans="1:14">
      <c r="A4376" s="28">
        <v>43862.375</v>
      </c>
      <c r="B4376" s="28">
        <v>43862.166666666664</v>
      </c>
      <c r="C4376">
        <v>34964545</v>
      </c>
      <c r="D4376" t="s">
        <v>233</v>
      </c>
      <c r="G4376" t="s">
        <v>234</v>
      </c>
      <c r="I4376">
        <v>18.649999999999999</v>
      </c>
      <c r="J4376">
        <v>19.09957</v>
      </c>
      <c r="K4376">
        <v>8.9834999999999998E-2</v>
      </c>
      <c r="L4376">
        <v>0.364736</v>
      </c>
      <c r="M4376" t="b">
        <v>1</v>
      </c>
      <c r="N4376">
        <v>1</v>
      </c>
    </row>
    <row r="4377" spans="1:14">
      <c r="A4377" s="28">
        <v>43862.416666666664</v>
      </c>
      <c r="B4377" s="28">
        <v>43862.208333333336</v>
      </c>
      <c r="C4377">
        <v>34964545</v>
      </c>
      <c r="D4377" t="s">
        <v>233</v>
      </c>
      <c r="G4377" t="s">
        <v>234</v>
      </c>
      <c r="I4377">
        <v>18.11</v>
      </c>
      <c r="J4377">
        <v>18.532993999999999</v>
      </c>
      <c r="K4377">
        <v>7.3742000000000002E-2</v>
      </c>
      <c r="L4377">
        <v>0.34925200000000001</v>
      </c>
      <c r="M4377" t="b">
        <v>1</v>
      </c>
      <c r="N4377">
        <v>1</v>
      </c>
    </row>
    <row r="4378" spans="1:14">
      <c r="A4378" s="28">
        <v>43862.458333333336</v>
      </c>
      <c r="B4378" s="28">
        <v>43862.25</v>
      </c>
      <c r="C4378">
        <v>34964545</v>
      </c>
      <c r="D4378" t="s">
        <v>233</v>
      </c>
      <c r="G4378" t="s">
        <v>234</v>
      </c>
      <c r="I4378">
        <v>21.88</v>
      </c>
      <c r="J4378">
        <v>22.418368000000001</v>
      </c>
      <c r="K4378">
        <v>0.16839899999999999</v>
      </c>
      <c r="L4378">
        <v>0.37330200000000002</v>
      </c>
      <c r="M4378" t="b">
        <v>1</v>
      </c>
      <c r="N4378">
        <v>1</v>
      </c>
    </row>
    <row r="4379" spans="1:14">
      <c r="A4379" s="28">
        <v>43862.5</v>
      </c>
      <c r="B4379" s="28">
        <v>43862.291666666664</v>
      </c>
      <c r="C4379">
        <v>34964545</v>
      </c>
      <c r="D4379" t="s">
        <v>233</v>
      </c>
      <c r="G4379" t="s">
        <v>234</v>
      </c>
      <c r="I4379">
        <v>20.87</v>
      </c>
      <c r="J4379">
        <v>21.381779000000002</v>
      </c>
      <c r="K4379">
        <v>0.15871299999999999</v>
      </c>
      <c r="L4379">
        <v>0.35223300000000002</v>
      </c>
      <c r="M4379" t="b">
        <v>1</v>
      </c>
      <c r="N4379">
        <v>1</v>
      </c>
    </row>
    <row r="4380" spans="1:14">
      <c r="A4380" s="28">
        <v>43862.541666666664</v>
      </c>
      <c r="B4380" s="28">
        <v>43862.333333333336</v>
      </c>
      <c r="C4380">
        <v>34964545</v>
      </c>
      <c r="D4380" t="s">
        <v>233</v>
      </c>
      <c r="G4380" t="s">
        <v>234</v>
      </c>
      <c r="I4380">
        <v>21.67</v>
      </c>
      <c r="J4380">
        <v>22.155885000000001</v>
      </c>
      <c r="K4380">
        <v>0.160834</v>
      </c>
      <c r="L4380">
        <v>0.32838499999999998</v>
      </c>
      <c r="M4380" t="b">
        <v>1</v>
      </c>
      <c r="N4380">
        <v>1</v>
      </c>
    </row>
    <row r="4381" spans="1:14">
      <c r="A4381" s="28">
        <v>43862.583333333336</v>
      </c>
      <c r="B4381" s="28">
        <v>43862.375</v>
      </c>
      <c r="C4381">
        <v>34964545</v>
      </c>
      <c r="D4381" t="s">
        <v>233</v>
      </c>
      <c r="G4381" t="s">
        <v>234</v>
      </c>
      <c r="I4381">
        <v>22.07</v>
      </c>
      <c r="J4381">
        <v>22.538188000000002</v>
      </c>
      <c r="K4381">
        <v>0.21919</v>
      </c>
      <c r="L4381">
        <v>0.248998</v>
      </c>
      <c r="M4381" t="b">
        <v>1</v>
      </c>
      <c r="N4381">
        <v>1</v>
      </c>
    </row>
    <row r="4382" spans="1:14">
      <c r="A4382" s="28">
        <v>43862.625</v>
      </c>
      <c r="B4382" s="28">
        <v>43862.416666666664</v>
      </c>
      <c r="C4382">
        <v>34964545</v>
      </c>
      <c r="D4382" t="s">
        <v>233</v>
      </c>
      <c r="G4382" t="s">
        <v>234</v>
      </c>
      <c r="I4382">
        <v>19.89</v>
      </c>
      <c r="J4382">
        <v>20.153825000000001</v>
      </c>
      <c r="K4382">
        <v>0.132741</v>
      </c>
      <c r="L4382">
        <v>0.13441700000000001</v>
      </c>
      <c r="M4382" t="b">
        <v>1</v>
      </c>
      <c r="N4382">
        <v>1</v>
      </c>
    </row>
    <row r="4383" spans="1:14">
      <c r="A4383" s="28">
        <v>43862.666666666664</v>
      </c>
      <c r="B4383" s="28">
        <v>43862.458333333336</v>
      </c>
      <c r="C4383">
        <v>34964545</v>
      </c>
      <c r="D4383" t="s">
        <v>233</v>
      </c>
      <c r="G4383" t="s">
        <v>234</v>
      </c>
      <c r="I4383">
        <v>20.149999999999999</v>
      </c>
      <c r="J4383">
        <v>20.353187999999999</v>
      </c>
      <c r="K4383">
        <v>0.117272</v>
      </c>
      <c r="L4383">
        <v>8.1750000000000003E-2</v>
      </c>
      <c r="M4383" t="b">
        <v>1</v>
      </c>
      <c r="N4383">
        <v>1</v>
      </c>
    </row>
    <row r="4384" spans="1:14">
      <c r="A4384" s="28">
        <v>43862.708333333336</v>
      </c>
      <c r="B4384" s="28">
        <v>43862.5</v>
      </c>
      <c r="C4384">
        <v>34964545</v>
      </c>
      <c r="D4384" t="s">
        <v>233</v>
      </c>
      <c r="G4384" t="s">
        <v>234</v>
      </c>
      <c r="I4384">
        <v>17.670000000000002</v>
      </c>
      <c r="J4384">
        <v>17.769476999999998</v>
      </c>
      <c r="K4384">
        <v>3.0463E-2</v>
      </c>
      <c r="L4384">
        <v>6.7347000000000004E-2</v>
      </c>
      <c r="M4384" t="b">
        <v>1</v>
      </c>
      <c r="N4384">
        <v>1</v>
      </c>
    </row>
    <row r="4385" spans="1:14">
      <c r="A4385" s="28">
        <v>43862.75</v>
      </c>
      <c r="B4385" s="28">
        <v>43862.541666666664</v>
      </c>
      <c r="C4385">
        <v>34964545</v>
      </c>
      <c r="D4385" t="s">
        <v>233</v>
      </c>
      <c r="G4385" t="s">
        <v>234</v>
      </c>
      <c r="I4385">
        <v>17.03</v>
      </c>
      <c r="J4385">
        <v>17.103957000000001</v>
      </c>
      <c r="K4385">
        <v>3.5112999999999998E-2</v>
      </c>
      <c r="L4385">
        <v>4.3844000000000001E-2</v>
      </c>
      <c r="M4385" t="b">
        <v>1</v>
      </c>
      <c r="N4385">
        <v>1</v>
      </c>
    </row>
    <row r="4386" spans="1:14">
      <c r="A4386" s="28">
        <v>43862.791666666664</v>
      </c>
      <c r="B4386" s="28">
        <v>43862.583333333336</v>
      </c>
      <c r="C4386">
        <v>34964545</v>
      </c>
      <c r="D4386" t="s">
        <v>233</v>
      </c>
      <c r="G4386" t="s">
        <v>234</v>
      </c>
      <c r="I4386">
        <v>17.21</v>
      </c>
      <c r="J4386">
        <v>17.289042999999999</v>
      </c>
      <c r="K4386">
        <v>2.7994000000000002E-2</v>
      </c>
      <c r="L4386">
        <v>5.2715999999999999E-2</v>
      </c>
      <c r="M4386" t="b">
        <v>1</v>
      </c>
      <c r="N4386">
        <v>1</v>
      </c>
    </row>
    <row r="4387" spans="1:14">
      <c r="A4387" s="28">
        <v>43862.833333333336</v>
      </c>
      <c r="B4387" s="28">
        <v>43862.625</v>
      </c>
      <c r="C4387">
        <v>34964545</v>
      </c>
      <c r="D4387" t="s">
        <v>233</v>
      </c>
      <c r="G4387" t="s">
        <v>234</v>
      </c>
      <c r="I4387">
        <v>18.66</v>
      </c>
      <c r="J4387">
        <v>18.854126000000001</v>
      </c>
      <c r="K4387">
        <v>8.0148999999999998E-2</v>
      </c>
      <c r="L4387">
        <v>0.115643</v>
      </c>
      <c r="M4387" t="b">
        <v>1</v>
      </c>
      <c r="N4387">
        <v>1</v>
      </c>
    </row>
    <row r="4388" spans="1:14">
      <c r="A4388" s="28">
        <v>43862.875</v>
      </c>
      <c r="B4388" s="28">
        <v>43862.666666666664</v>
      </c>
      <c r="C4388">
        <v>34964545</v>
      </c>
      <c r="D4388" t="s">
        <v>233</v>
      </c>
      <c r="G4388" t="s">
        <v>234</v>
      </c>
      <c r="I4388">
        <v>18.61</v>
      </c>
      <c r="J4388">
        <v>18.727464999999999</v>
      </c>
      <c r="K4388">
        <v>2.1179E-2</v>
      </c>
      <c r="L4388">
        <v>9.962E-2</v>
      </c>
      <c r="M4388" t="b">
        <v>1</v>
      </c>
      <c r="N4388">
        <v>1</v>
      </c>
    </row>
    <row r="4389" spans="1:14">
      <c r="A4389" s="28">
        <v>43862.916666666664</v>
      </c>
      <c r="B4389" s="28">
        <v>43862.708333333336</v>
      </c>
      <c r="C4389">
        <v>34964545</v>
      </c>
      <c r="D4389" t="s">
        <v>233</v>
      </c>
      <c r="G4389" t="s">
        <v>234</v>
      </c>
      <c r="I4389">
        <v>22.91</v>
      </c>
      <c r="J4389">
        <v>23.052257000000001</v>
      </c>
      <c r="K4389">
        <v>4.0897999999999997E-2</v>
      </c>
      <c r="L4389">
        <v>0.10302500000000001</v>
      </c>
      <c r="M4389" t="b">
        <v>1</v>
      </c>
      <c r="N4389">
        <v>1</v>
      </c>
    </row>
    <row r="4390" spans="1:14">
      <c r="A4390" s="28">
        <v>43862.958333333336</v>
      </c>
      <c r="B4390" s="28">
        <v>43862.75</v>
      </c>
      <c r="C4390">
        <v>34964545</v>
      </c>
      <c r="D4390" t="s">
        <v>233</v>
      </c>
      <c r="G4390" t="s">
        <v>234</v>
      </c>
      <c r="I4390">
        <v>17.84</v>
      </c>
      <c r="J4390">
        <v>18.005154000000001</v>
      </c>
      <c r="K4390">
        <v>3.0984000000000001E-2</v>
      </c>
      <c r="L4390">
        <v>0.13750299999999999</v>
      </c>
      <c r="M4390" t="b">
        <v>1</v>
      </c>
      <c r="N4390">
        <v>1</v>
      </c>
    </row>
    <row r="4391" spans="1:14">
      <c r="A4391" s="28">
        <v>43863</v>
      </c>
      <c r="B4391" s="28">
        <v>43862.791666666664</v>
      </c>
      <c r="C4391">
        <v>34964545</v>
      </c>
      <c r="D4391" t="s">
        <v>233</v>
      </c>
      <c r="G4391" t="s">
        <v>234</v>
      </c>
      <c r="I4391">
        <v>19.25</v>
      </c>
      <c r="J4391">
        <v>19.559877</v>
      </c>
      <c r="K4391">
        <v>0.148253</v>
      </c>
      <c r="L4391">
        <v>0.16162399999999999</v>
      </c>
      <c r="M4391" t="b">
        <v>1</v>
      </c>
      <c r="N4391">
        <v>1</v>
      </c>
    </row>
    <row r="4392" spans="1:14">
      <c r="A4392" s="28">
        <v>43863.041666666664</v>
      </c>
      <c r="B4392" s="28">
        <v>43862.833333333336</v>
      </c>
      <c r="C4392">
        <v>34964545</v>
      </c>
      <c r="D4392" t="s">
        <v>233</v>
      </c>
      <c r="G4392" t="s">
        <v>234</v>
      </c>
      <c r="I4392">
        <v>16.940000000000001</v>
      </c>
      <c r="J4392">
        <v>17.311261999999999</v>
      </c>
      <c r="K4392">
        <v>0.20451800000000001</v>
      </c>
      <c r="L4392">
        <v>0.16841</v>
      </c>
      <c r="M4392" t="b">
        <v>1</v>
      </c>
      <c r="N4392">
        <v>1</v>
      </c>
    </row>
    <row r="4393" spans="1:14">
      <c r="A4393" s="28">
        <v>43863.083333333336</v>
      </c>
      <c r="B4393" s="28">
        <v>43862.875</v>
      </c>
      <c r="C4393">
        <v>34964545</v>
      </c>
      <c r="D4393" t="s">
        <v>233</v>
      </c>
      <c r="G4393" t="s">
        <v>234</v>
      </c>
      <c r="I4393">
        <v>15.42</v>
      </c>
      <c r="J4393">
        <v>15.788484</v>
      </c>
      <c r="K4393">
        <v>0.19748299999999999</v>
      </c>
      <c r="L4393">
        <v>0.16766700000000001</v>
      </c>
      <c r="M4393" t="b">
        <v>1</v>
      </c>
      <c r="N4393">
        <v>1</v>
      </c>
    </row>
    <row r="4394" spans="1:14">
      <c r="A4394" s="28">
        <v>43863.125</v>
      </c>
      <c r="B4394" s="28">
        <v>43862.916666666664</v>
      </c>
      <c r="C4394">
        <v>34964545</v>
      </c>
      <c r="D4394" t="s">
        <v>233</v>
      </c>
      <c r="G4394" t="s">
        <v>234</v>
      </c>
      <c r="I4394">
        <v>16.149999999999999</v>
      </c>
      <c r="J4394">
        <v>16.948278999999999</v>
      </c>
      <c r="K4394">
        <v>0.61546100000000004</v>
      </c>
      <c r="L4394">
        <v>0.18281800000000001</v>
      </c>
      <c r="M4394" t="b">
        <v>1</v>
      </c>
      <c r="N4394">
        <v>1</v>
      </c>
    </row>
    <row r="4395" spans="1:14">
      <c r="A4395" s="28">
        <v>43863.166666666664</v>
      </c>
      <c r="B4395" s="28">
        <v>43862.958333333336</v>
      </c>
      <c r="C4395">
        <v>34964545</v>
      </c>
      <c r="D4395" t="s">
        <v>233</v>
      </c>
      <c r="G4395" t="s">
        <v>234</v>
      </c>
      <c r="I4395">
        <v>14.58</v>
      </c>
      <c r="J4395">
        <v>15.808073</v>
      </c>
      <c r="K4395">
        <v>1.010087</v>
      </c>
      <c r="L4395">
        <v>0.21965199999999999</v>
      </c>
      <c r="M4395" t="b">
        <v>1</v>
      </c>
      <c r="N4395">
        <v>1</v>
      </c>
    </row>
    <row r="4396" spans="1:14">
      <c r="A4396" s="28">
        <v>43863.208333333336</v>
      </c>
      <c r="B4396" s="28">
        <v>43863</v>
      </c>
      <c r="C4396">
        <v>34964545</v>
      </c>
      <c r="D4396" t="s">
        <v>233</v>
      </c>
      <c r="G4396" t="s">
        <v>234</v>
      </c>
      <c r="I4396">
        <v>13.79</v>
      </c>
      <c r="J4396">
        <v>15.060598000000001</v>
      </c>
      <c r="K4396">
        <v>0.98090999999999995</v>
      </c>
      <c r="L4396">
        <v>0.28718700000000003</v>
      </c>
      <c r="M4396" t="b">
        <v>1</v>
      </c>
      <c r="N4396">
        <v>1</v>
      </c>
    </row>
    <row r="4397" spans="1:14">
      <c r="A4397" s="28">
        <v>43863.25</v>
      </c>
      <c r="B4397" s="28">
        <v>43863.041666666664</v>
      </c>
      <c r="C4397">
        <v>34964545</v>
      </c>
      <c r="D4397" t="s">
        <v>233</v>
      </c>
      <c r="G4397" t="s">
        <v>234</v>
      </c>
      <c r="I4397">
        <v>13.16</v>
      </c>
      <c r="J4397">
        <v>14.627281999999999</v>
      </c>
      <c r="K4397">
        <v>1.166417</v>
      </c>
      <c r="L4397">
        <v>0.29669800000000002</v>
      </c>
      <c r="M4397" t="b">
        <v>1</v>
      </c>
      <c r="N4397">
        <v>1</v>
      </c>
    </row>
    <row r="4398" spans="1:14">
      <c r="A4398" s="28">
        <v>43863.291666666664</v>
      </c>
      <c r="B4398" s="28">
        <v>43863.083333333336</v>
      </c>
      <c r="C4398">
        <v>34964545</v>
      </c>
      <c r="D4398" t="s">
        <v>233</v>
      </c>
      <c r="G4398" t="s">
        <v>234</v>
      </c>
      <c r="I4398">
        <v>12.09</v>
      </c>
      <c r="J4398">
        <v>13.757785999999999</v>
      </c>
      <c r="K4398">
        <v>1.3925730000000001</v>
      </c>
      <c r="L4398">
        <v>0.27271400000000001</v>
      </c>
      <c r="M4398" t="b">
        <v>1</v>
      </c>
      <c r="N4398">
        <v>1</v>
      </c>
    </row>
    <row r="4399" spans="1:14">
      <c r="A4399" s="28">
        <v>43863.333333333336</v>
      </c>
      <c r="B4399" s="28">
        <v>43863.125</v>
      </c>
      <c r="C4399">
        <v>34964545</v>
      </c>
      <c r="D4399" t="s">
        <v>233</v>
      </c>
      <c r="G4399" t="s">
        <v>234</v>
      </c>
      <c r="I4399">
        <v>12.42</v>
      </c>
      <c r="J4399">
        <v>13.734961999999999</v>
      </c>
      <c r="K4399">
        <v>1.028003</v>
      </c>
      <c r="L4399">
        <v>0.29029199999999999</v>
      </c>
      <c r="M4399" t="b">
        <v>1</v>
      </c>
      <c r="N4399">
        <v>1</v>
      </c>
    </row>
    <row r="4400" spans="1:14">
      <c r="A4400" s="28">
        <v>43863.375</v>
      </c>
      <c r="B4400" s="28">
        <v>43863.166666666664</v>
      </c>
      <c r="C4400">
        <v>34964545</v>
      </c>
      <c r="D4400" t="s">
        <v>233</v>
      </c>
      <c r="G4400" t="s">
        <v>234</v>
      </c>
      <c r="I4400">
        <v>12.22</v>
      </c>
      <c r="J4400">
        <v>13.930597000000001</v>
      </c>
      <c r="K4400">
        <v>1.4009210000000001</v>
      </c>
      <c r="L4400">
        <v>0.31301000000000001</v>
      </c>
      <c r="M4400" t="b">
        <v>1</v>
      </c>
      <c r="N4400">
        <v>1</v>
      </c>
    </row>
    <row r="4401" spans="1:14">
      <c r="A4401" s="28">
        <v>43863.416666666664</v>
      </c>
      <c r="B4401" s="28">
        <v>43863.208333333336</v>
      </c>
      <c r="C4401">
        <v>34964545</v>
      </c>
      <c r="D4401" t="s">
        <v>233</v>
      </c>
      <c r="G4401" t="s">
        <v>234</v>
      </c>
      <c r="I4401">
        <v>12.36</v>
      </c>
      <c r="J4401">
        <v>13.74494</v>
      </c>
      <c r="K4401">
        <v>1.092487</v>
      </c>
      <c r="L4401">
        <v>0.29328700000000002</v>
      </c>
      <c r="M4401" t="b">
        <v>1</v>
      </c>
      <c r="N4401">
        <v>1</v>
      </c>
    </row>
    <row r="4402" spans="1:14">
      <c r="A4402" s="28">
        <v>43863.458333333336</v>
      </c>
      <c r="B4402" s="28">
        <v>43863.25</v>
      </c>
      <c r="C4402">
        <v>34964545</v>
      </c>
      <c r="D4402" t="s">
        <v>233</v>
      </c>
      <c r="G4402" t="s">
        <v>234</v>
      </c>
      <c r="I4402">
        <v>12.46</v>
      </c>
      <c r="J4402">
        <v>14.144168000000001</v>
      </c>
      <c r="K4402">
        <v>1.4127959999999999</v>
      </c>
      <c r="L4402">
        <v>0.27220499999999997</v>
      </c>
      <c r="M4402" t="b">
        <v>1</v>
      </c>
      <c r="N4402">
        <v>1</v>
      </c>
    </row>
    <row r="4403" spans="1:14">
      <c r="A4403" s="28">
        <v>43863.5</v>
      </c>
      <c r="B4403" s="28">
        <v>43863.291666666664</v>
      </c>
      <c r="C4403">
        <v>34964545</v>
      </c>
      <c r="D4403" t="s">
        <v>233</v>
      </c>
      <c r="G4403" t="s">
        <v>234</v>
      </c>
      <c r="I4403">
        <v>15.36</v>
      </c>
      <c r="J4403">
        <v>17.002624999999998</v>
      </c>
      <c r="K4403">
        <v>1.2489479999999999</v>
      </c>
      <c r="L4403">
        <v>0.391177</v>
      </c>
      <c r="M4403" t="b">
        <v>1</v>
      </c>
      <c r="N4403">
        <v>1</v>
      </c>
    </row>
    <row r="4404" spans="1:14">
      <c r="A4404" s="28">
        <v>43863.541666666664</v>
      </c>
      <c r="B4404" s="28">
        <v>43863.333333333336</v>
      </c>
      <c r="C4404">
        <v>34964545</v>
      </c>
      <c r="D4404" t="s">
        <v>233</v>
      </c>
      <c r="G4404" t="s">
        <v>234</v>
      </c>
      <c r="I4404">
        <v>13.06</v>
      </c>
      <c r="J4404">
        <v>14.303198</v>
      </c>
      <c r="K4404">
        <v>1.0007459999999999</v>
      </c>
      <c r="L4404">
        <v>0.246619</v>
      </c>
      <c r="M4404" t="b">
        <v>1</v>
      </c>
      <c r="N4404">
        <v>1</v>
      </c>
    </row>
    <row r="4405" spans="1:14">
      <c r="A4405" s="28">
        <v>43863.583333333336</v>
      </c>
      <c r="B4405" s="28">
        <v>43863.375</v>
      </c>
      <c r="C4405">
        <v>34964545</v>
      </c>
      <c r="D4405" t="s">
        <v>233</v>
      </c>
      <c r="G4405" t="s">
        <v>234</v>
      </c>
      <c r="I4405">
        <v>13.34</v>
      </c>
      <c r="J4405">
        <v>13.786428000000001</v>
      </c>
      <c r="K4405">
        <v>0.30243900000000001</v>
      </c>
      <c r="L4405">
        <v>0.14565600000000001</v>
      </c>
      <c r="M4405" t="b">
        <v>1</v>
      </c>
      <c r="N4405">
        <v>1</v>
      </c>
    </row>
    <row r="4406" spans="1:14">
      <c r="A4406" s="28">
        <v>43863.625</v>
      </c>
      <c r="B4406" s="28">
        <v>43863.416666666664</v>
      </c>
      <c r="C4406">
        <v>34964545</v>
      </c>
      <c r="D4406" t="s">
        <v>233</v>
      </c>
      <c r="G4406" t="s">
        <v>234</v>
      </c>
      <c r="I4406">
        <v>13.92</v>
      </c>
      <c r="J4406">
        <v>14.199769999999999</v>
      </c>
      <c r="K4406">
        <v>0.13686400000000001</v>
      </c>
      <c r="L4406">
        <v>0.14623900000000001</v>
      </c>
      <c r="M4406" t="b">
        <v>1</v>
      </c>
      <c r="N4406">
        <v>1</v>
      </c>
    </row>
    <row r="4407" spans="1:14">
      <c r="A4407" s="28">
        <v>43863.666666666664</v>
      </c>
      <c r="B4407" s="28">
        <v>43863.458333333336</v>
      </c>
      <c r="C4407">
        <v>34964545</v>
      </c>
      <c r="D4407" t="s">
        <v>233</v>
      </c>
      <c r="G4407" t="s">
        <v>234</v>
      </c>
      <c r="I4407">
        <v>13.73</v>
      </c>
      <c r="J4407">
        <v>13.890574000000001</v>
      </c>
      <c r="K4407">
        <v>6.0802000000000002E-2</v>
      </c>
      <c r="L4407">
        <v>0.101438</v>
      </c>
      <c r="M4407" t="b">
        <v>1</v>
      </c>
      <c r="N4407">
        <v>1</v>
      </c>
    </row>
    <row r="4408" spans="1:14">
      <c r="A4408" s="28">
        <v>43863.708333333336</v>
      </c>
      <c r="B4408" s="28">
        <v>43863.5</v>
      </c>
      <c r="C4408">
        <v>34964545</v>
      </c>
      <c r="D4408" t="s">
        <v>233</v>
      </c>
      <c r="G4408" t="s">
        <v>234</v>
      </c>
      <c r="I4408">
        <v>13.5</v>
      </c>
      <c r="J4408">
        <v>13.608396000000001</v>
      </c>
      <c r="K4408">
        <v>5.7037999999999998E-2</v>
      </c>
      <c r="L4408">
        <v>5.4691999999999998E-2</v>
      </c>
      <c r="M4408" t="b">
        <v>1</v>
      </c>
      <c r="N4408">
        <v>1</v>
      </c>
    </row>
    <row r="4409" spans="1:14">
      <c r="A4409" s="28">
        <v>43863.75</v>
      </c>
      <c r="B4409" s="28">
        <v>43863.541666666664</v>
      </c>
      <c r="C4409">
        <v>34964545</v>
      </c>
      <c r="D4409" t="s">
        <v>233</v>
      </c>
      <c r="G4409" t="s">
        <v>234</v>
      </c>
      <c r="I4409">
        <v>13.14</v>
      </c>
      <c r="J4409">
        <v>13.181685</v>
      </c>
      <c r="K4409">
        <v>1.2614999999999999E-2</v>
      </c>
      <c r="L4409">
        <v>3.0735999999999999E-2</v>
      </c>
      <c r="M4409" t="b">
        <v>1</v>
      </c>
      <c r="N4409">
        <v>1</v>
      </c>
    </row>
    <row r="4410" spans="1:14">
      <c r="A4410" s="28">
        <v>43863.791666666664</v>
      </c>
      <c r="B4410" s="28">
        <v>43863.583333333336</v>
      </c>
      <c r="C4410">
        <v>34964545</v>
      </c>
      <c r="D4410" t="s">
        <v>233</v>
      </c>
      <c r="G4410" t="s">
        <v>234</v>
      </c>
      <c r="I4410">
        <v>12.7</v>
      </c>
      <c r="J4410">
        <v>12.730491000000001</v>
      </c>
      <c r="K4410">
        <v>1.7034000000000001E-2</v>
      </c>
      <c r="L4410">
        <v>9.2910000000000006E-3</v>
      </c>
      <c r="M4410" t="b">
        <v>1</v>
      </c>
      <c r="N4410">
        <v>1</v>
      </c>
    </row>
    <row r="4411" spans="1:14">
      <c r="A4411" s="28">
        <v>43863.833333333336</v>
      </c>
      <c r="B4411" s="28">
        <v>43863.625</v>
      </c>
      <c r="C4411">
        <v>34964545</v>
      </c>
      <c r="D4411" t="s">
        <v>233</v>
      </c>
      <c r="G4411" t="s">
        <v>234</v>
      </c>
      <c r="I4411">
        <v>12.69</v>
      </c>
      <c r="J4411">
        <v>12.688321999999999</v>
      </c>
      <c r="K4411">
        <v>8.3339999999999994E-3</v>
      </c>
      <c r="L4411">
        <v>-1.1679E-2</v>
      </c>
      <c r="M4411" t="b">
        <v>1</v>
      </c>
      <c r="N4411">
        <v>1</v>
      </c>
    </row>
    <row r="4412" spans="1:14">
      <c r="A4412" s="28">
        <v>43863.875</v>
      </c>
      <c r="B4412" s="28">
        <v>43863.666666666664</v>
      </c>
      <c r="C4412">
        <v>34964545</v>
      </c>
      <c r="D4412" t="s">
        <v>233</v>
      </c>
      <c r="G4412" t="s">
        <v>234</v>
      </c>
      <c r="I4412">
        <v>13.27</v>
      </c>
      <c r="J4412">
        <v>13.258948</v>
      </c>
      <c r="K4412">
        <v>1.4836999999999999E-2</v>
      </c>
      <c r="L4412">
        <v>-2.6723E-2</v>
      </c>
      <c r="M4412" t="b">
        <v>1</v>
      </c>
      <c r="N4412">
        <v>1</v>
      </c>
    </row>
    <row r="4413" spans="1:14">
      <c r="A4413" s="28">
        <v>43863.916666666664</v>
      </c>
      <c r="B4413" s="28">
        <v>43863.708333333336</v>
      </c>
      <c r="C4413">
        <v>34964545</v>
      </c>
      <c r="D4413" t="s">
        <v>233</v>
      </c>
      <c r="G4413" t="s">
        <v>234</v>
      </c>
      <c r="I4413">
        <v>16.54</v>
      </c>
      <c r="J4413">
        <v>16.527553000000001</v>
      </c>
      <c r="K4413">
        <v>4.7933000000000003E-2</v>
      </c>
      <c r="L4413">
        <v>-5.6214E-2</v>
      </c>
      <c r="M4413" t="b">
        <v>1</v>
      </c>
      <c r="N4413">
        <v>1</v>
      </c>
    </row>
    <row r="4414" spans="1:14">
      <c r="A4414" s="28">
        <v>43863.958333333336</v>
      </c>
      <c r="B4414" s="28">
        <v>43863.75</v>
      </c>
      <c r="C4414">
        <v>34964545</v>
      </c>
      <c r="D4414" t="s">
        <v>233</v>
      </c>
      <c r="G4414" t="s">
        <v>234</v>
      </c>
      <c r="I4414">
        <v>16.12</v>
      </c>
      <c r="J4414">
        <v>16.106529999999999</v>
      </c>
      <c r="K4414">
        <v>2.5575000000000001E-2</v>
      </c>
      <c r="L4414">
        <v>-4.3213000000000001E-2</v>
      </c>
      <c r="M4414" t="b">
        <v>1</v>
      </c>
      <c r="N4414">
        <v>1</v>
      </c>
    </row>
    <row r="4415" spans="1:14">
      <c r="A4415" s="28">
        <v>43864</v>
      </c>
      <c r="B4415" s="28">
        <v>43863.791666666664</v>
      </c>
      <c r="C4415">
        <v>34964545</v>
      </c>
      <c r="D4415" t="s">
        <v>233</v>
      </c>
      <c r="G4415" t="s">
        <v>234</v>
      </c>
      <c r="I4415">
        <v>13.5</v>
      </c>
      <c r="J4415">
        <v>13.469352000000001</v>
      </c>
      <c r="K4415">
        <v>0</v>
      </c>
      <c r="L4415">
        <v>-3.2315000000000003E-2</v>
      </c>
      <c r="M4415" t="b">
        <v>1</v>
      </c>
      <c r="N4415">
        <v>1</v>
      </c>
    </row>
    <row r="4416" spans="1:14">
      <c r="A4416" s="28">
        <v>43864.041666666664</v>
      </c>
      <c r="B4416" s="28">
        <v>43863.833333333336</v>
      </c>
      <c r="C4416">
        <v>34964545</v>
      </c>
      <c r="D4416" t="s">
        <v>233</v>
      </c>
      <c r="G4416" t="s">
        <v>234</v>
      </c>
      <c r="I4416">
        <v>13.9</v>
      </c>
      <c r="J4416">
        <v>13.898716</v>
      </c>
      <c r="K4416">
        <v>-3.0000000000000001E-6</v>
      </c>
      <c r="L4416">
        <v>-2.114E-3</v>
      </c>
      <c r="M4416" t="b">
        <v>1</v>
      </c>
      <c r="N4416">
        <v>1</v>
      </c>
    </row>
    <row r="4417" spans="1:14">
      <c r="A4417" s="28">
        <v>43864.083333333336</v>
      </c>
      <c r="B4417" s="28">
        <v>43863.875</v>
      </c>
      <c r="C4417">
        <v>34964545</v>
      </c>
      <c r="D4417" t="s">
        <v>233</v>
      </c>
      <c r="G4417" t="s">
        <v>234</v>
      </c>
      <c r="I4417">
        <v>14.11</v>
      </c>
      <c r="J4417">
        <v>14.136411000000001</v>
      </c>
      <c r="K4417">
        <v>0</v>
      </c>
      <c r="L4417">
        <v>2.9744E-2</v>
      </c>
      <c r="M4417" t="b">
        <v>1</v>
      </c>
      <c r="N4417">
        <v>1</v>
      </c>
    </row>
    <row r="4418" spans="1:14">
      <c r="A4418" s="28">
        <v>43864.125</v>
      </c>
      <c r="B4418" s="28">
        <v>43863.916666666664</v>
      </c>
      <c r="C4418">
        <v>34964545</v>
      </c>
      <c r="D4418" t="s">
        <v>233</v>
      </c>
      <c r="G4418" t="s">
        <v>234</v>
      </c>
      <c r="I4418">
        <v>15.38</v>
      </c>
      <c r="J4418">
        <v>15.406230000000001</v>
      </c>
      <c r="K4418">
        <v>9.0989999999999994E-3</v>
      </c>
      <c r="L4418">
        <v>2.1298000000000001E-2</v>
      </c>
      <c r="M4418" t="b">
        <v>1</v>
      </c>
      <c r="N4418">
        <v>1</v>
      </c>
    </row>
    <row r="4419" spans="1:14">
      <c r="A4419" s="28">
        <v>43864.166666666664</v>
      </c>
      <c r="B4419" s="28">
        <v>43863.958333333336</v>
      </c>
      <c r="C4419">
        <v>34964545</v>
      </c>
      <c r="D4419" t="s">
        <v>233</v>
      </c>
      <c r="G4419" t="s">
        <v>234</v>
      </c>
      <c r="I4419">
        <v>14.08</v>
      </c>
      <c r="J4419">
        <v>14.147218000000001</v>
      </c>
      <c r="K4419">
        <v>2.4949999999999998E-3</v>
      </c>
      <c r="L4419">
        <v>6.0555999999999999E-2</v>
      </c>
      <c r="M4419" t="b">
        <v>1</v>
      </c>
      <c r="N4419">
        <v>1</v>
      </c>
    </row>
    <row r="4420" spans="1:14">
      <c r="A4420" s="28">
        <v>43864.208333333336</v>
      </c>
      <c r="B4420" s="28">
        <v>43864</v>
      </c>
      <c r="C4420">
        <v>34964545</v>
      </c>
      <c r="D4420" t="s">
        <v>233</v>
      </c>
      <c r="G4420" t="s">
        <v>234</v>
      </c>
      <c r="I4420">
        <v>13.09</v>
      </c>
      <c r="J4420">
        <v>13.171009</v>
      </c>
      <c r="K4420">
        <v>1.6670000000000001E-3</v>
      </c>
      <c r="L4420">
        <v>7.5175000000000006E-2</v>
      </c>
      <c r="M4420" t="b">
        <v>1</v>
      </c>
      <c r="N4420">
        <v>1</v>
      </c>
    </row>
    <row r="4421" spans="1:14">
      <c r="A4421" s="28">
        <v>43864.25</v>
      </c>
      <c r="B4421" s="28">
        <v>43864.041666666664</v>
      </c>
      <c r="C4421">
        <v>34964545</v>
      </c>
      <c r="D4421" t="s">
        <v>233</v>
      </c>
      <c r="G4421" t="s">
        <v>234</v>
      </c>
      <c r="I4421">
        <v>12.99</v>
      </c>
      <c r="J4421">
        <v>13.078106999999999</v>
      </c>
      <c r="K4421">
        <v>1.6670000000000001E-3</v>
      </c>
      <c r="L4421">
        <v>8.8107000000000005E-2</v>
      </c>
      <c r="M4421" t="b">
        <v>1</v>
      </c>
      <c r="N4421">
        <v>1</v>
      </c>
    </row>
    <row r="4422" spans="1:14">
      <c r="A4422" s="28">
        <v>43864.291666666664</v>
      </c>
      <c r="B4422" s="28">
        <v>43864.083333333336</v>
      </c>
      <c r="C4422">
        <v>34964545</v>
      </c>
      <c r="D4422" t="s">
        <v>233</v>
      </c>
      <c r="G4422" t="s">
        <v>234</v>
      </c>
      <c r="I4422">
        <v>13.27</v>
      </c>
      <c r="J4422">
        <v>13.363648</v>
      </c>
      <c r="K4422">
        <v>0</v>
      </c>
      <c r="L4422">
        <v>9.6147999999999997E-2</v>
      </c>
      <c r="M4422" t="b">
        <v>1</v>
      </c>
      <c r="N4422">
        <v>1</v>
      </c>
    </row>
    <row r="4423" spans="1:14">
      <c r="A4423" s="28">
        <v>43864.333333333336</v>
      </c>
      <c r="B4423" s="28">
        <v>43864.125</v>
      </c>
      <c r="C4423">
        <v>34964545</v>
      </c>
      <c r="D4423" t="s">
        <v>233</v>
      </c>
      <c r="G4423" t="s">
        <v>234</v>
      </c>
      <c r="I4423">
        <v>13.24</v>
      </c>
      <c r="J4423">
        <v>13.337576</v>
      </c>
      <c r="K4423">
        <v>0</v>
      </c>
      <c r="L4423">
        <v>0.100076</v>
      </c>
      <c r="M4423" t="b">
        <v>1</v>
      </c>
      <c r="N4423">
        <v>1</v>
      </c>
    </row>
    <row r="4424" spans="1:14">
      <c r="A4424" s="28">
        <v>43864.375</v>
      </c>
      <c r="B4424" s="28">
        <v>43864.166666666664</v>
      </c>
      <c r="C4424">
        <v>34964545</v>
      </c>
      <c r="D4424" t="s">
        <v>233</v>
      </c>
      <c r="G4424" t="s">
        <v>234</v>
      </c>
      <c r="I4424">
        <v>13.64</v>
      </c>
      <c r="J4424">
        <v>13.730727999999999</v>
      </c>
      <c r="K4424">
        <v>-3.0000000000000001E-6</v>
      </c>
      <c r="L4424">
        <v>9.4064999999999996E-2</v>
      </c>
      <c r="M4424" t="b">
        <v>1</v>
      </c>
      <c r="N4424">
        <v>1</v>
      </c>
    </row>
    <row r="4425" spans="1:14">
      <c r="A4425" s="28">
        <v>43864.416666666664</v>
      </c>
      <c r="B4425" s="28">
        <v>43864.208333333336</v>
      </c>
      <c r="C4425">
        <v>34964545</v>
      </c>
      <c r="D4425" t="s">
        <v>233</v>
      </c>
      <c r="G4425" t="s">
        <v>234</v>
      </c>
      <c r="I4425">
        <v>14.99</v>
      </c>
      <c r="J4425">
        <v>15.022458</v>
      </c>
      <c r="K4425">
        <v>3.6679999999999998E-3</v>
      </c>
      <c r="L4425">
        <v>2.5457E-2</v>
      </c>
      <c r="M4425" t="b">
        <v>1</v>
      </c>
      <c r="N4425">
        <v>1</v>
      </c>
    </row>
    <row r="4426" spans="1:14">
      <c r="A4426" s="28">
        <v>43864.458333333336</v>
      </c>
      <c r="B4426" s="28">
        <v>43864.25</v>
      </c>
      <c r="C4426">
        <v>34964545</v>
      </c>
      <c r="D4426" t="s">
        <v>233</v>
      </c>
      <c r="G4426" t="s">
        <v>234</v>
      </c>
      <c r="I4426">
        <v>20.010000000000002</v>
      </c>
      <c r="J4426">
        <v>19.528898999999999</v>
      </c>
      <c r="K4426">
        <v>-0.46336300000000002</v>
      </c>
      <c r="L4426">
        <v>-1.6903999999999999E-2</v>
      </c>
      <c r="M4426" t="b">
        <v>1</v>
      </c>
      <c r="N4426">
        <v>1</v>
      </c>
    </row>
    <row r="4427" spans="1:14">
      <c r="A4427" s="28">
        <v>43864.5</v>
      </c>
      <c r="B4427" s="28">
        <v>43864.291666666664</v>
      </c>
      <c r="C4427">
        <v>34964545</v>
      </c>
      <c r="D4427" t="s">
        <v>233</v>
      </c>
      <c r="G4427" t="s">
        <v>234</v>
      </c>
      <c r="I4427">
        <v>20</v>
      </c>
      <c r="J4427">
        <v>19.973399000000001</v>
      </c>
      <c r="K4427">
        <v>2.3119000000000001E-2</v>
      </c>
      <c r="L4427">
        <v>-4.972E-2</v>
      </c>
      <c r="M4427" t="b">
        <v>1</v>
      </c>
      <c r="N4427">
        <v>1</v>
      </c>
    </row>
    <row r="4428" spans="1:14">
      <c r="A4428" s="28">
        <v>43864.541666666664</v>
      </c>
      <c r="B4428" s="28">
        <v>43864.333333333336</v>
      </c>
      <c r="C4428">
        <v>34964545</v>
      </c>
      <c r="D4428" t="s">
        <v>233</v>
      </c>
      <c r="G4428" t="s">
        <v>234</v>
      </c>
      <c r="I4428">
        <v>17.37</v>
      </c>
      <c r="J4428">
        <v>17.232095000000001</v>
      </c>
      <c r="K4428">
        <v>-8.1840000000000003E-3</v>
      </c>
      <c r="L4428">
        <v>-0.126388</v>
      </c>
      <c r="M4428" t="b">
        <v>1</v>
      </c>
      <c r="N4428">
        <v>1</v>
      </c>
    </row>
    <row r="4429" spans="1:14">
      <c r="A4429" s="28">
        <v>43864.583333333336</v>
      </c>
      <c r="B4429" s="28">
        <v>43864.375</v>
      </c>
      <c r="C4429">
        <v>34964545</v>
      </c>
      <c r="D4429" t="s">
        <v>233</v>
      </c>
      <c r="G4429" t="s">
        <v>234</v>
      </c>
      <c r="I4429">
        <v>17.71</v>
      </c>
      <c r="J4429">
        <v>17.645544999999998</v>
      </c>
      <c r="K4429">
        <v>9.1070999999999999E-2</v>
      </c>
      <c r="L4429">
        <v>-0.15052599999999999</v>
      </c>
      <c r="M4429" t="b">
        <v>1</v>
      </c>
      <c r="N4429">
        <v>1</v>
      </c>
    </row>
    <row r="4430" spans="1:14">
      <c r="A4430" s="28">
        <v>43864.625</v>
      </c>
      <c r="B4430" s="28">
        <v>43864.416666666664</v>
      </c>
      <c r="C4430">
        <v>34964545</v>
      </c>
      <c r="D4430" t="s">
        <v>233</v>
      </c>
      <c r="G4430" t="s">
        <v>234</v>
      </c>
      <c r="I4430">
        <v>16.84</v>
      </c>
      <c r="J4430">
        <v>16.618089999999999</v>
      </c>
      <c r="K4430">
        <v>-3.3478000000000001E-2</v>
      </c>
      <c r="L4430">
        <v>-0.19259899999999999</v>
      </c>
      <c r="M4430" t="b">
        <v>1</v>
      </c>
      <c r="N4430">
        <v>1</v>
      </c>
    </row>
    <row r="4431" spans="1:14">
      <c r="A4431" s="28">
        <v>43864.666666666664</v>
      </c>
      <c r="B4431" s="28">
        <v>43864.458333333336</v>
      </c>
      <c r="C4431">
        <v>34964545</v>
      </c>
      <c r="D4431" t="s">
        <v>233</v>
      </c>
      <c r="G4431" t="s">
        <v>234</v>
      </c>
      <c r="I4431">
        <v>16.04</v>
      </c>
      <c r="J4431">
        <v>15.731595</v>
      </c>
      <c r="K4431">
        <v>-7.9390000000000002E-2</v>
      </c>
      <c r="L4431">
        <v>-0.22401499999999999</v>
      </c>
      <c r="M4431" t="b">
        <v>1</v>
      </c>
      <c r="N4431">
        <v>1</v>
      </c>
    </row>
    <row r="4432" spans="1:14">
      <c r="A4432" s="28">
        <v>43864.708333333336</v>
      </c>
      <c r="B4432" s="28">
        <v>43864.5</v>
      </c>
      <c r="C4432">
        <v>34964545</v>
      </c>
      <c r="D4432" t="s">
        <v>233</v>
      </c>
      <c r="G4432" t="s">
        <v>234</v>
      </c>
      <c r="I4432">
        <v>15.81</v>
      </c>
      <c r="J4432">
        <v>15.468610999999999</v>
      </c>
      <c r="K4432">
        <v>-0.154061</v>
      </c>
      <c r="L4432">
        <v>-0.18316099999999999</v>
      </c>
      <c r="M4432" t="b">
        <v>1</v>
      </c>
      <c r="N4432">
        <v>1</v>
      </c>
    </row>
    <row r="4433" spans="1:14">
      <c r="A4433" s="28">
        <v>43864.75</v>
      </c>
      <c r="B4433" s="28">
        <v>43864.541666666664</v>
      </c>
      <c r="C4433">
        <v>34964545</v>
      </c>
      <c r="D4433" t="s">
        <v>233</v>
      </c>
      <c r="G4433" t="s">
        <v>234</v>
      </c>
      <c r="I4433">
        <v>13.75</v>
      </c>
      <c r="J4433">
        <v>13.441547</v>
      </c>
      <c r="K4433">
        <v>-0.14211599999999999</v>
      </c>
      <c r="L4433">
        <v>-0.16383600000000001</v>
      </c>
      <c r="M4433" t="b">
        <v>1</v>
      </c>
      <c r="N4433">
        <v>1</v>
      </c>
    </row>
    <row r="4434" spans="1:14">
      <c r="A4434" s="28">
        <v>43864.791666666664</v>
      </c>
      <c r="B4434" s="28">
        <v>43864.583333333336</v>
      </c>
      <c r="C4434">
        <v>34964545</v>
      </c>
      <c r="D4434" t="s">
        <v>233</v>
      </c>
      <c r="G4434" t="s">
        <v>234</v>
      </c>
      <c r="I4434">
        <v>13.95</v>
      </c>
      <c r="J4434">
        <v>13.828842</v>
      </c>
      <c r="K4434">
        <v>1.5980999999999999E-2</v>
      </c>
      <c r="L4434">
        <v>-0.14130499999999999</v>
      </c>
      <c r="M4434" t="b">
        <v>1</v>
      </c>
      <c r="N4434">
        <v>1</v>
      </c>
    </row>
    <row r="4435" spans="1:14">
      <c r="A4435" s="28">
        <v>43864.833333333336</v>
      </c>
      <c r="B4435" s="28">
        <v>43864.625</v>
      </c>
      <c r="C4435">
        <v>34964545</v>
      </c>
      <c r="D4435" t="s">
        <v>233</v>
      </c>
      <c r="G4435" t="s">
        <v>234</v>
      </c>
      <c r="I4435">
        <v>14.39</v>
      </c>
      <c r="J4435">
        <v>14.125384</v>
      </c>
      <c r="K4435">
        <v>-0.117502</v>
      </c>
      <c r="L4435">
        <v>-0.149613</v>
      </c>
      <c r="M4435" t="b">
        <v>1</v>
      </c>
      <c r="N4435">
        <v>1</v>
      </c>
    </row>
    <row r="4436" spans="1:14">
      <c r="A4436" s="28">
        <v>43864.875</v>
      </c>
      <c r="B4436" s="28">
        <v>43864.666666666664</v>
      </c>
      <c r="C4436">
        <v>34964545</v>
      </c>
      <c r="D4436" t="s">
        <v>233</v>
      </c>
      <c r="G4436" t="s">
        <v>234</v>
      </c>
      <c r="I4436">
        <v>16</v>
      </c>
      <c r="J4436">
        <v>15.822248</v>
      </c>
      <c r="K4436">
        <v>-3.2340000000000001E-2</v>
      </c>
      <c r="L4436">
        <v>-0.14041200000000001</v>
      </c>
      <c r="M4436" t="b">
        <v>1</v>
      </c>
      <c r="N4436">
        <v>1</v>
      </c>
    </row>
    <row r="4437" spans="1:14">
      <c r="A4437" s="28">
        <v>43864.916666666664</v>
      </c>
      <c r="B4437" s="28">
        <v>43864.708333333336</v>
      </c>
      <c r="C4437">
        <v>34964545</v>
      </c>
      <c r="D4437" t="s">
        <v>233</v>
      </c>
      <c r="G4437" t="s">
        <v>234</v>
      </c>
      <c r="I4437">
        <v>16.96</v>
      </c>
      <c r="J4437">
        <v>16.783484000000001</v>
      </c>
      <c r="K4437">
        <v>2.1857000000000001E-2</v>
      </c>
      <c r="L4437">
        <v>-0.19837299999999999</v>
      </c>
      <c r="M4437" t="b">
        <v>1</v>
      </c>
      <c r="N4437">
        <v>1</v>
      </c>
    </row>
    <row r="4438" spans="1:14">
      <c r="A4438" s="28">
        <v>43864.958333333336</v>
      </c>
      <c r="B4438" s="28">
        <v>43864.75</v>
      </c>
      <c r="C4438">
        <v>34964545</v>
      </c>
      <c r="D4438" t="s">
        <v>233</v>
      </c>
      <c r="G4438" t="s">
        <v>234</v>
      </c>
      <c r="I4438">
        <v>18.54</v>
      </c>
      <c r="J4438">
        <v>18.255680999999999</v>
      </c>
      <c r="K4438">
        <v>-5.4337000000000003E-2</v>
      </c>
      <c r="L4438">
        <v>-0.234149</v>
      </c>
      <c r="M4438" t="b">
        <v>1</v>
      </c>
      <c r="N4438">
        <v>1</v>
      </c>
    </row>
    <row r="4439" spans="1:14">
      <c r="A4439" s="28">
        <v>43865</v>
      </c>
      <c r="B4439" s="28">
        <v>43864.791666666664</v>
      </c>
      <c r="C4439">
        <v>34964545</v>
      </c>
      <c r="D4439" t="s">
        <v>233</v>
      </c>
      <c r="G4439" t="s">
        <v>234</v>
      </c>
      <c r="I4439">
        <v>17.96</v>
      </c>
      <c r="J4439">
        <v>17.859404000000001</v>
      </c>
      <c r="K4439">
        <v>6.4369999999999997E-2</v>
      </c>
      <c r="L4439">
        <v>-0.16913300000000001</v>
      </c>
      <c r="M4439" t="b">
        <v>1</v>
      </c>
      <c r="N4439">
        <v>1</v>
      </c>
    </row>
    <row r="4440" spans="1:14">
      <c r="A4440" s="28">
        <v>43865.041666666664</v>
      </c>
      <c r="B4440" s="28">
        <v>43864.833333333336</v>
      </c>
      <c r="C4440">
        <v>34964545</v>
      </c>
      <c r="D4440" t="s">
        <v>233</v>
      </c>
      <c r="G4440" t="s">
        <v>234</v>
      </c>
      <c r="I4440">
        <v>15.71</v>
      </c>
      <c r="J4440">
        <v>15.640432000000001</v>
      </c>
      <c r="K4440">
        <v>2.6757E-2</v>
      </c>
      <c r="L4440">
        <v>-9.5491999999999994E-2</v>
      </c>
      <c r="M4440" t="b">
        <v>1</v>
      </c>
      <c r="N4440">
        <v>1</v>
      </c>
    </row>
    <row r="4441" spans="1:14">
      <c r="A4441" s="28">
        <v>43865.083333333336</v>
      </c>
      <c r="B4441" s="28">
        <v>43864.875</v>
      </c>
      <c r="C4441">
        <v>34964545</v>
      </c>
      <c r="D4441" t="s">
        <v>233</v>
      </c>
      <c r="G4441" t="s">
        <v>234</v>
      </c>
      <c r="I4441">
        <v>13.8</v>
      </c>
      <c r="J4441">
        <v>13.737964</v>
      </c>
      <c r="K4441">
        <v>1.5870000000000001E-3</v>
      </c>
      <c r="L4441">
        <v>-6.1122999999999997E-2</v>
      </c>
      <c r="M4441" t="b">
        <v>1</v>
      </c>
      <c r="N4441">
        <v>1</v>
      </c>
    </row>
    <row r="4442" spans="1:14">
      <c r="A4442" s="28">
        <v>43865.125</v>
      </c>
      <c r="B4442" s="28">
        <v>43864.916666666664</v>
      </c>
      <c r="C4442">
        <v>34964545</v>
      </c>
      <c r="D4442" t="s">
        <v>233</v>
      </c>
      <c r="G4442" t="s">
        <v>234</v>
      </c>
      <c r="I4442">
        <v>13.48</v>
      </c>
      <c r="J4442">
        <v>13.436591</v>
      </c>
      <c r="K4442">
        <v>9.9999999999999995E-7</v>
      </c>
      <c r="L4442">
        <v>-4.5909999999999999E-2</v>
      </c>
      <c r="M4442" t="b">
        <v>1</v>
      </c>
      <c r="N4442">
        <v>1</v>
      </c>
    </row>
    <row r="4443" spans="1:14">
      <c r="A4443" s="28">
        <v>43865.166666666664</v>
      </c>
      <c r="B4443" s="28">
        <v>43864.958333333336</v>
      </c>
      <c r="C4443">
        <v>34964545</v>
      </c>
      <c r="D4443" t="s">
        <v>233</v>
      </c>
      <c r="G4443" t="s">
        <v>234</v>
      </c>
      <c r="I4443">
        <v>13.8</v>
      </c>
      <c r="J4443">
        <v>13.805937999999999</v>
      </c>
      <c r="K4443">
        <v>0</v>
      </c>
      <c r="L4443">
        <v>5.1050000000000002E-3</v>
      </c>
      <c r="M4443" t="b">
        <v>1</v>
      </c>
      <c r="N4443">
        <v>1</v>
      </c>
    </row>
    <row r="4444" spans="1:14">
      <c r="A4444" s="28">
        <v>43865.208333333336</v>
      </c>
      <c r="B4444" s="28">
        <v>43865</v>
      </c>
      <c r="C4444">
        <v>34964545</v>
      </c>
      <c r="D4444" t="s">
        <v>233</v>
      </c>
      <c r="G4444" t="s">
        <v>234</v>
      </c>
      <c r="I4444">
        <v>14.22</v>
      </c>
      <c r="J4444">
        <v>14.213888000000001</v>
      </c>
      <c r="K4444">
        <v>0</v>
      </c>
      <c r="L4444">
        <v>-3.6120000000000002E-3</v>
      </c>
      <c r="M4444" t="b">
        <v>1</v>
      </c>
      <c r="N4444">
        <v>1</v>
      </c>
    </row>
    <row r="4445" spans="1:14">
      <c r="A4445" s="28">
        <v>43865.25</v>
      </c>
      <c r="B4445" s="28">
        <v>43865.041666666664</v>
      </c>
      <c r="C4445">
        <v>34964545</v>
      </c>
      <c r="D4445" t="s">
        <v>233</v>
      </c>
      <c r="G4445" t="s">
        <v>234</v>
      </c>
      <c r="I4445">
        <v>13.45</v>
      </c>
      <c r="J4445">
        <v>13.44472</v>
      </c>
      <c r="K4445">
        <v>1.5E-5</v>
      </c>
      <c r="L4445">
        <v>-4.4609999999999997E-3</v>
      </c>
      <c r="M4445" t="b">
        <v>1</v>
      </c>
      <c r="N4445">
        <v>1</v>
      </c>
    </row>
    <row r="4446" spans="1:14">
      <c r="A4446" s="28">
        <v>43865.291666666664</v>
      </c>
      <c r="B4446" s="28">
        <v>43865.083333333336</v>
      </c>
      <c r="C4446">
        <v>34964545</v>
      </c>
      <c r="D4446" t="s">
        <v>233</v>
      </c>
      <c r="G4446" t="s">
        <v>234</v>
      </c>
      <c r="I4446">
        <v>12.56</v>
      </c>
      <c r="J4446">
        <v>12.552375</v>
      </c>
      <c r="K4446">
        <v>0</v>
      </c>
      <c r="L4446">
        <v>-4.2919999999999998E-3</v>
      </c>
      <c r="M4446" t="b">
        <v>1</v>
      </c>
      <c r="N4446">
        <v>1</v>
      </c>
    </row>
    <row r="4447" spans="1:14">
      <c r="A4447" s="28">
        <v>43865.333333333336</v>
      </c>
      <c r="B4447" s="28">
        <v>43865.125</v>
      </c>
      <c r="C4447">
        <v>34964545</v>
      </c>
      <c r="D4447" t="s">
        <v>233</v>
      </c>
      <c r="G4447" t="s">
        <v>234</v>
      </c>
      <c r="I4447">
        <v>11.91</v>
      </c>
      <c r="J4447">
        <v>11.914819</v>
      </c>
      <c r="K4447">
        <v>0</v>
      </c>
      <c r="L4447">
        <v>3.986E-3</v>
      </c>
      <c r="M4447" t="b">
        <v>1</v>
      </c>
      <c r="N4447">
        <v>1</v>
      </c>
    </row>
    <row r="4448" spans="1:14">
      <c r="A4448" s="28">
        <v>43865.375</v>
      </c>
      <c r="B4448" s="28">
        <v>43865.166666666664</v>
      </c>
      <c r="C4448">
        <v>34964545</v>
      </c>
      <c r="D4448" t="s">
        <v>233</v>
      </c>
      <c r="G4448" t="s">
        <v>234</v>
      </c>
      <c r="I4448">
        <v>12</v>
      </c>
      <c r="J4448">
        <v>12.011179</v>
      </c>
      <c r="K4448">
        <v>0</v>
      </c>
      <c r="L4448">
        <v>1.6178999999999999E-2</v>
      </c>
      <c r="M4448" t="b">
        <v>1</v>
      </c>
      <c r="N4448">
        <v>1</v>
      </c>
    </row>
    <row r="4449" spans="1:14">
      <c r="A4449" s="28">
        <v>43865.416666666664</v>
      </c>
      <c r="B4449" s="28">
        <v>43865.208333333336</v>
      </c>
      <c r="C4449">
        <v>34964545</v>
      </c>
      <c r="D4449" t="s">
        <v>233</v>
      </c>
      <c r="G4449" t="s">
        <v>234</v>
      </c>
      <c r="I4449">
        <v>12.55</v>
      </c>
      <c r="J4449">
        <v>12.542422</v>
      </c>
      <c r="K4449">
        <v>9.9999999999999995E-7</v>
      </c>
      <c r="L4449">
        <v>-7.5789999999999998E-3</v>
      </c>
      <c r="M4449" t="b">
        <v>1</v>
      </c>
      <c r="N4449">
        <v>1</v>
      </c>
    </row>
    <row r="4450" spans="1:14">
      <c r="A4450" s="28">
        <v>43865.458333333336</v>
      </c>
      <c r="B4450" s="28">
        <v>43865.25</v>
      </c>
      <c r="C4450">
        <v>34964545</v>
      </c>
      <c r="D4450" t="s">
        <v>233</v>
      </c>
      <c r="G4450" t="s">
        <v>234</v>
      </c>
      <c r="I4450">
        <v>14.3</v>
      </c>
      <c r="J4450">
        <v>14.275176</v>
      </c>
      <c r="K4450">
        <v>4.548E-3</v>
      </c>
      <c r="L4450">
        <v>-2.6039E-2</v>
      </c>
      <c r="M4450" t="b">
        <v>1</v>
      </c>
      <c r="N4450">
        <v>1</v>
      </c>
    </row>
    <row r="4451" spans="1:14">
      <c r="A4451" s="28">
        <v>43865.5</v>
      </c>
      <c r="B4451" s="28">
        <v>43865.291666666664</v>
      </c>
      <c r="C4451">
        <v>34964545</v>
      </c>
      <c r="D4451" t="s">
        <v>233</v>
      </c>
      <c r="G4451" t="s">
        <v>234</v>
      </c>
      <c r="I4451">
        <v>18.27</v>
      </c>
      <c r="J4451">
        <v>18.270475999999999</v>
      </c>
      <c r="K4451">
        <v>4.0967999999999997E-2</v>
      </c>
      <c r="L4451">
        <v>-3.6325999999999997E-2</v>
      </c>
      <c r="M4451" t="b">
        <v>1</v>
      </c>
      <c r="N4451">
        <v>1</v>
      </c>
    </row>
    <row r="4452" spans="1:14">
      <c r="A4452" s="28">
        <v>43865.541666666664</v>
      </c>
      <c r="B4452" s="28">
        <v>43865.333333333336</v>
      </c>
      <c r="C4452">
        <v>34964545</v>
      </c>
      <c r="D4452" t="s">
        <v>233</v>
      </c>
      <c r="G4452" t="s">
        <v>234</v>
      </c>
      <c r="I4452">
        <v>16.420000000000002</v>
      </c>
      <c r="J4452">
        <v>16.350455</v>
      </c>
      <c r="K4452">
        <v>3.5165000000000002E-2</v>
      </c>
      <c r="L4452">
        <v>-0.108043</v>
      </c>
      <c r="M4452" t="b">
        <v>1</v>
      </c>
      <c r="N4452">
        <v>1</v>
      </c>
    </row>
    <row r="4453" spans="1:14">
      <c r="A4453" s="28">
        <v>43865.583333333336</v>
      </c>
      <c r="B4453" s="28">
        <v>43865.375</v>
      </c>
      <c r="C4453">
        <v>34964545</v>
      </c>
      <c r="D4453" t="s">
        <v>233</v>
      </c>
      <c r="G4453" t="s">
        <v>234</v>
      </c>
      <c r="I4453">
        <v>17.399999999999999</v>
      </c>
      <c r="J4453">
        <v>17.227333000000002</v>
      </c>
      <c r="K4453">
        <v>-3.9960000000000004E-3</v>
      </c>
      <c r="L4453">
        <v>-0.16700499999999999</v>
      </c>
      <c r="M4453" t="b">
        <v>1</v>
      </c>
      <c r="N4453">
        <v>1</v>
      </c>
    </row>
    <row r="4454" spans="1:14">
      <c r="A4454" s="28">
        <v>43865.625</v>
      </c>
      <c r="B4454" s="28">
        <v>43865.416666666664</v>
      </c>
      <c r="C4454">
        <v>34964545</v>
      </c>
      <c r="D4454" t="s">
        <v>233</v>
      </c>
      <c r="G4454" t="s">
        <v>234</v>
      </c>
      <c r="I4454">
        <v>16.309999999999999</v>
      </c>
      <c r="J4454">
        <v>16.171603000000001</v>
      </c>
      <c r="K4454">
        <v>1.3719E-2</v>
      </c>
      <c r="L4454">
        <v>-0.153782</v>
      </c>
      <c r="M4454" t="b">
        <v>1</v>
      </c>
      <c r="N4454">
        <v>1</v>
      </c>
    </row>
    <row r="4455" spans="1:14">
      <c r="A4455" s="28">
        <v>43865.666666666664</v>
      </c>
      <c r="B4455" s="28">
        <v>43865.458333333336</v>
      </c>
      <c r="C4455">
        <v>34964545</v>
      </c>
      <c r="D4455" t="s">
        <v>233</v>
      </c>
      <c r="G4455" t="s">
        <v>234</v>
      </c>
      <c r="I4455">
        <v>15.83</v>
      </c>
      <c r="J4455">
        <v>15.653516</v>
      </c>
      <c r="K4455">
        <v>-2.6377000000000001E-2</v>
      </c>
      <c r="L4455">
        <v>-0.14760799999999999</v>
      </c>
      <c r="M4455" t="b">
        <v>1</v>
      </c>
      <c r="N4455">
        <v>1</v>
      </c>
    </row>
    <row r="4456" spans="1:14">
      <c r="A4456" s="28">
        <v>43865.708333333336</v>
      </c>
      <c r="B4456" s="28">
        <v>43865.5</v>
      </c>
      <c r="C4456">
        <v>34964545</v>
      </c>
      <c r="D4456" t="s">
        <v>233</v>
      </c>
      <c r="G4456" t="s">
        <v>234</v>
      </c>
      <c r="I4456">
        <v>15.42</v>
      </c>
      <c r="J4456">
        <v>15.181627000000001</v>
      </c>
      <c r="K4456">
        <v>-7.6260999999999995E-2</v>
      </c>
      <c r="L4456">
        <v>-0.160445</v>
      </c>
      <c r="M4456" t="b">
        <v>1</v>
      </c>
      <c r="N4456">
        <v>1</v>
      </c>
    </row>
    <row r="4457" spans="1:14">
      <c r="A4457" s="28">
        <v>43865.75</v>
      </c>
      <c r="B4457" s="28">
        <v>43865.541666666664</v>
      </c>
      <c r="C4457">
        <v>34964545</v>
      </c>
      <c r="D4457" t="s">
        <v>233</v>
      </c>
      <c r="G4457" t="s">
        <v>234</v>
      </c>
      <c r="I4457">
        <v>16.05</v>
      </c>
      <c r="J4457">
        <v>15.50184</v>
      </c>
      <c r="K4457">
        <v>-0.40145799999999998</v>
      </c>
      <c r="L4457">
        <v>-0.146702</v>
      </c>
      <c r="M4457" t="b">
        <v>1</v>
      </c>
      <c r="N4457">
        <v>1</v>
      </c>
    </row>
    <row r="4458" spans="1:14">
      <c r="A4458" s="28">
        <v>43865.791666666664</v>
      </c>
      <c r="B4458" s="28">
        <v>43865.583333333336</v>
      </c>
      <c r="C4458">
        <v>34964545</v>
      </c>
      <c r="D4458" t="s">
        <v>233</v>
      </c>
      <c r="G4458" t="s">
        <v>234</v>
      </c>
      <c r="I4458">
        <v>15.27</v>
      </c>
      <c r="J4458">
        <v>15.045541999999999</v>
      </c>
      <c r="K4458">
        <v>-7.4135999999999994E-2</v>
      </c>
      <c r="L4458">
        <v>-0.14698900000000001</v>
      </c>
      <c r="M4458" t="b">
        <v>1</v>
      </c>
      <c r="N4458">
        <v>1</v>
      </c>
    </row>
    <row r="4459" spans="1:14">
      <c r="A4459" s="28">
        <v>43865.833333333336</v>
      </c>
      <c r="B4459" s="28">
        <v>43865.625</v>
      </c>
      <c r="C4459">
        <v>34964545</v>
      </c>
      <c r="D4459" t="s">
        <v>233</v>
      </c>
      <c r="G4459" t="s">
        <v>234</v>
      </c>
      <c r="I4459">
        <v>15.86</v>
      </c>
      <c r="J4459">
        <v>15.635831</v>
      </c>
      <c r="K4459">
        <v>-7.7989000000000003E-2</v>
      </c>
      <c r="L4459">
        <v>-0.14784600000000001</v>
      </c>
      <c r="M4459" t="b">
        <v>1</v>
      </c>
      <c r="N4459">
        <v>1</v>
      </c>
    </row>
    <row r="4460" spans="1:14">
      <c r="A4460" s="28">
        <v>43865.875</v>
      </c>
      <c r="B4460" s="28">
        <v>43865.666666666664</v>
      </c>
      <c r="C4460">
        <v>34964545</v>
      </c>
      <c r="D4460" t="s">
        <v>233</v>
      </c>
      <c r="G4460" t="s">
        <v>234</v>
      </c>
      <c r="I4460">
        <v>16.260000000000002</v>
      </c>
      <c r="J4460">
        <v>16.028020000000001</v>
      </c>
      <c r="K4460">
        <v>-7.0208999999999994E-2</v>
      </c>
      <c r="L4460">
        <v>-0.162605</v>
      </c>
      <c r="M4460" t="b">
        <v>1</v>
      </c>
      <c r="N4460">
        <v>1</v>
      </c>
    </row>
    <row r="4461" spans="1:14">
      <c r="A4461" s="28">
        <v>43865.916666666664</v>
      </c>
      <c r="B4461" s="28">
        <v>43865.708333333336</v>
      </c>
      <c r="C4461">
        <v>34964545</v>
      </c>
      <c r="D4461" t="s">
        <v>233</v>
      </c>
      <c r="G4461" t="s">
        <v>234</v>
      </c>
      <c r="I4461">
        <v>25.17</v>
      </c>
      <c r="J4461">
        <v>24.678925</v>
      </c>
      <c r="K4461">
        <v>-0.186833</v>
      </c>
      <c r="L4461">
        <v>-0.29924200000000001</v>
      </c>
      <c r="M4461" t="b">
        <v>1</v>
      </c>
      <c r="N4461">
        <v>1</v>
      </c>
    </row>
    <row r="4462" spans="1:14">
      <c r="A4462" s="28">
        <v>43865.958333333336</v>
      </c>
      <c r="B4462" s="28">
        <v>43865.75</v>
      </c>
      <c r="C4462">
        <v>34964545</v>
      </c>
      <c r="D4462" t="s">
        <v>233</v>
      </c>
      <c r="G4462" t="s">
        <v>234</v>
      </c>
      <c r="I4462">
        <v>18.21</v>
      </c>
      <c r="J4462">
        <v>17.982800999999998</v>
      </c>
      <c r="K4462">
        <v>-7.1594000000000005E-2</v>
      </c>
      <c r="L4462">
        <v>-0.15727099999999999</v>
      </c>
      <c r="M4462" t="b">
        <v>1</v>
      </c>
      <c r="N4462">
        <v>1</v>
      </c>
    </row>
    <row r="4463" spans="1:14">
      <c r="A4463" s="28">
        <v>43866</v>
      </c>
      <c r="B4463" s="28">
        <v>43865.791666666664</v>
      </c>
      <c r="C4463">
        <v>34964545</v>
      </c>
      <c r="D4463" t="s">
        <v>233</v>
      </c>
      <c r="G4463" t="s">
        <v>234</v>
      </c>
      <c r="I4463">
        <v>18.25</v>
      </c>
      <c r="J4463">
        <v>18.137449</v>
      </c>
      <c r="K4463">
        <v>5.3038000000000002E-2</v>
      </c>
      <c r="L4463">
        <v>-0.16225500000000001</v>
      </c>
      <c r="M4463" t="b">
        <v>1</v>
      </c>
      <c r="N4463">
        <v>1</v>
      </c>
    </row>
    <row r="4464" spans="1:14">
      <c r="A4464" s="28">
        <v>43866.041666666664</v>
      </c>
      <c r="B4464" s="28">
        <v>43865.833333333336</v>
      </c>
      <c r="C4464">
        <v>34964545</v>
      </c>
      <c r="D4464" t="s">
        <v>233</v>
      </c>
      <c r="G4464" t="s">
        <v>234</v>
      </c>
      <c r="I4464">
        <v>21.55</v>
      </c>
      <c r="J4464">
        <v>20.734583000000001</v>
      </c>
      <c r="K4464">
        <v>-0.59144600000000003</v>
      </c>
      <c r="L4464">
        <v>-0.223139</v>
      </c>
      <c r="M4464" t="b">
        <v>1</v>
      </c>
      <c r="N4464">
        <v>1</v>
      </c>
    </row>
    <row r="4465" spans="1:14">
      <c r="A4465" s="28">
        <v>43866.083333333336</v>
      </c>
      <c r="B4465" s="28">
        <v>43865.875</v>
      </c>
      <c r="C4465">
        <v>34964545</v>
      </c>
      <c r="D4465" t="s">
        <v>233</v>
      </c>
      <c r="G4465" t="s">
        <v>234</v>
      </c>
      <c r="I4465">
        <v>16.98</v>
      </c>
      <c r="J4465">
        <v>16.835045999999998</v>
      </c>
      <c r="K4465">
        <v>3.3513000000000001E-2</v>
      </c>
      <c r="L4465">
        <v>-0.18179999999999999</v>
      </c>
      <c r="M4465" t="b">
        <v>1</v>
      </c>
      <c r="N4465">
        <v>1</v>
      </c>
    </row>
    <row r="4466" spans="1:14">
      <c r="A4466" s="28">
        <v>43866.125</v>
      </c>
      <c r="B4466" s="28">
        <v>43865.916666666664</v>
      </c>
      <c r="C4466">
        <v>34964545</v>
      </c>
      <c r="D4466" t="s">
        <v>233</v>
      </c>
      <c r="G4466" t="s">
        <v>234</v>
      </c>
      <c r="I4466">
        <v>16.309999999999999</v>
      </c>
      <c r="J4466">
        <v>16.114397</v>
      </c>
      <c r="K4466">
        <v>9.4899999999999997E-4</v>
      </c>
      <c r="L4466">
        <v>-0.19988600000000001</v>
      </c>
      <c r="M4466" t="b">
        <v>1</v>
      </c>
      <c r="N4466">
        <v>1</v>
      </c>
    </row>
    <row r="4467" spans="1:14">
      <c r="A4467" s="28">
        <v>43866.166666666664</v>
      </c>
      <c r="B4467" s="28">
        <v>43865.958333333336</v>
      </c>
      <c r="C4467">
        <v>34964545</v>
      </c>
      <c r="D4467" t="s">
        <v>233</v>
      </c>
      <c r="G4467" t="s">
        <v>234</v>
      </c>
      <c r="I4467">
        <v>13.82</v>
      </c>
      <c r="J4467">
        <v>13.682354999999999</v>
      </c>
      <c r="K4467">
        <v>7.3800000000000005E-4</v>
      </c>
      <c r="L4467">
        <v>-0.134216</v>
      </c>
      <c r="M4467" t="b">
        <v>1</v>
      </c>
      <c r="N4467">
        <v>1</v>
      </c>
    </row>
    <row r="4468" spans="1:14">
      <c r="A4468" s="28">
        <v>43866.208333333336</v>
      </c>
      <c r="B4468" s="28">
        <v>43866</v>
      </c>
      <c r="C4468">
        <v>34964545</v>
      </c>
      <c r="D4468" t="s">
        <v>233</v>
      </c>
      <c r="G4468" t="s">
        <v>234</v>
      </c>
      <c r="I4468">
        <v>14.02</v>
      </c>
      <c r="J4468">
        <v>13.920593</v>
      </c>
      <c r="K4468">
        <v>5.8100000000000003E-4</v>
      </c>
      <c r="L4468">
        <v>-0.10082099999999999</v>
      </c>
      <c r="M4468" t="b">
        <v>1</v>
      </c>
      <c r="N4468">
        <v>1</v>
      </c>
    </row>
    <row r="4469" spans="1:14">
      <c r="A4469" s="28">
        <v>43866.25</v>
      </c>
      <c r="B4469" s="28">
        <v>43866.041666666664</v>
      </c>
      <c r="C4469">
        <v>34964545</v>
      </c>
      <c r="D4469" t="s">
        <v>233</v>
      </c>
      <c r="G4469" t="s">
        <v>234</v>
      </c>
      <c r="I4469">
        <v>15.14</v>
      </c>
      <c r="J4469">
        <v>15.118561</v>
      </c>
      <c r="K4469">
        <v>4.7200000000000002E-3</v>
      </c>
      <c r="L4469">
        <v>-2.8657999999999999E-2</v>
      </c>
      <c r="M4469" t="b">
        <v>1</v>
      </c>
      <c r="N4469">
        <v>1</v>
      </c>
    </row>
    <row r="4470" spans="1:14">
      <c r="A4470" s="28">
        <v>43866.291666666664</v>
      </c>
      <c r="B4470" s="28">
        <v>43866.083333333336</v>
      </c>
      <c r="C4470">
        <v>34964545</v>
      </c>
      <c r="D4470" t="s">
        <v>233</v>
      </c>
      <c r="G4470" t="s">
        <v>234</v>
      </c>
      <c r="I4470">
        <v>14.2</v>
      </c>
      <c r="J4470">
        <v>14.163871</v>
      </c>
      <c r="K4470">
        <v>2.8699999999999998E-4</v>
      </c>
      <c r="L4470">
        <v>-3.4749000000000002E-2</v>
      </c>
      <c r="M4470" t="b">
        <v>1</v>
      </c>
      <c r="N4470">
        <v>1</v>
      </c>
    </row>
    <row r="4471" spans="1:14">
      <c r="A4471" s="28">
        <v>43866.333333333336</v>
      </c>
      <c r="B4471" s="28">
        <v>43866.125</v>
      </c>
      <c r="C4471">
        <v>34964545</v>
      </c>
      <c r="D4471" t="s">
        <v>233</v>
      </c>
      <c r="G4471" t="s">
        <v>234</v>
      </c>
      <c r="I4471">
        <v>13.49</v>
      </c>
      <c r="J4471">
        <v>13.445753</v>
      </c>
      <c r="K4471">
        <v>0</v>
      </c>
      <c r="L4471">
        <v>-4.5080000000000002E-2</v>
      </c>
      <c r="M4471" t="b">
        <v>1</v>
      </c>
      <c r="N4471">
        <v>1</v>
      </c>
    </row>
    <row r="4472" spans="1:14">
      <c r="A4472" s="28">
        <v>43866.375</v>
      </c>
      <c r="B4472" s="28">
        <v>43866.166666666664</v>
      </c>
      <c r="C4472">
        <v>34964545</v>
      </c>
      <c r="D4472" t="s">
        <v>233</v>
      </c>
      <c r="G4472" t="s">
        <v>234</v>
      </c>
      <c r="I4472">
        <v>14.39</v>
      </c>
      <c r="J4472">
        <v>14.326091</v>
      </c>
      <c r="K4472">
        <v>1.3090000000000001E-3</v>
      </c>
      <c r="L4472">
        <v>-6.8552000000000002E-2</v>
      </c>
      <c r="M4472" t="b">
        <v>1</v>
      </c>
      <c r="N4472">
        <v>1</v>
      </c>
    </row>
    <row r="4473" spans="1:14">
      <c r="A4473" s="28">
        <v>43866.416666666664</v>
      </c>
      <c r="B4473" s="28">
        <v>43866.208333333336</v>
      </c>
      <c r="C4473">
        <v>34964545</v>
      </c>
      <c r="D4473" t="s">
        <v>233</v>
      </c>
      <c r="G4473" t="s">
        <v>234</v>
      </c>
      <c r="I4473">
        <v>16.399999999999999</v>
      </c>
      <c r="J4473">
        <v>16.155719999999999</v>
      </c>
      <c r="K4473">
        <v>-8.5961999999999997E-2</v>
      </c>
      <c r="L4473">
        <v>-0.15915199999999999</v>
      </c>
      <c r="M4473" t="b">
        <v>1</v>
      </c>
      <c r="N4473">
        <v>1</v>
      </c>
    </row>
    <row r="4474" spans="1:14">
      <c r="A4474" s="28">
        <v>43866.458333333336</v>
      </c>
      <c r="B4474" s="28">
        <v>43866.25</v>
      </c>
      <c r="C4474">
        <v>34964545</v>
      </c>
      <c r="D4474" t="s">
        <v>233</v>
      </c>
      <c r="G4474" t="s">
        <v>234</v>
      </c>
      <c r="I4474">
        <v>22.85</v>
      </c>
      <c r="J4474">
        <v>18.445146000000001</v>
      </c>
      <c r="K4474">
        <v>-4.2672819999999998</v>
      </c>
      <c r="L4474">
        <v>-0.139239</v>
      </c>
      <c r="M4474" t="b">
        <v>1</v>
      </c>
      <c r="N4474">
        <v>1</v>
      </c>
    </row>
    <row r="4475" spans="1:14">
      <c r="A4475" s="28">
        <v>43866.5</v>
      </c>
      <c r="B4475" s="28">
        <v>43866.291666666664</v>
      </c>
      <c r="C4475">
        <v>34964545</v>
      </c>
      <c r="D4475" t="s">
        <v>233</v>
      </c>
      <c r="G4475" t="s">
        <v>234</v>
      </c>
      <c r="I4475">
        <v>20.55</v>
      </c>
      <c r="J4475">
        <v>20.763594999999999</v>
      </c>
      <c r="K4475">
        <v>0.32582699999999998</v>
      </c>
      <c r="L4475">
        <v>-0.115565</v>
      </c>
      <c r="M4475" t="b">
        <v>1</v>
      </c>
      <c r="N4475">
        <v>1</v>
      </c>
    </row>
    <row r="4476" spans="1:14">
      <c r="A4476" s="28">
        <v>43866.541666666664</v>
      </c>
      <c r="B4476" s="28">
        <v>43866.333333333336</v>
      </c>
      <c r="C4476">
        <v>34964545</v>
      </c>
      <c r="D4476" t="s">
        <v>233</v>
      </c>
      <c r="G4476" t="s">
        <v>234</v>
      </c>
      <c r="I4476">
        <v>21.45</v>
      </c>
      <c r="J4476">
        <v>21.546796000000001</v>
      </c>
      <c r="K4476">
        <v>0.27781400000000001</v>
      </c>
      <c r="L4476">
        <v>-0.18518499999999999</v>
      </c>
      <c r="M4476" t="b">
        <v>1</v>
      </c>
      <c r="N4476">
        <v>1</v>
      </c>
    </row>
    <row r="4477" spans="1:14">
      <c r="A4477" s="28">
        <v>43866.583333333336</v>
      </c>
      <c r="B4477" s="28">
        <v>43866.375</v>
      </c>
      <c r="C4477">
        <v>34964545</v>
      </c>
      <c r="D4477" t="s">
        <v>233</v>
      </c>
      <c r="G4477" t="s">
        <v>234</v>
      </c>
      <c r="I4477">
        <v>20.059999999999999</v>
      </c>
      <c r="J4477">
        <v>19.906821000000001</v>
      </c>
      <c r="K4477">
        <v>6.0447000000000001E-2</v>
      </c>
      <c r="L4477">
        <v>-0.21362600000000001</v>
      </c>
      <c r="M4477" t="b">
        <v>1</v>
      </c>
      <c r="N4477">
        <v>1</v>
      </c>
    </row>
    <row r="4478" spans="1:14">
      <c r="A4478" s="28">
        <v>43866.625</v>
      </c>
      <c r="B4478" s="28">
        <v>43866.416666666664</v>
      </c>
      <c r="C4478">
        <v>34964545</v>
      </c>
      <c r="D4478" t="s">
        <v>233</v>
      </c>
      <c r="G4478" t="s">
        <v>234</v>
      </c>
      <c r="I4478">
        <v>20.98</v>
      </c>
      <c r="J4478">
        <v>20.603414999999998</v>
      </c>
      <c r="K4478">
        <v>-0.15745300000000001</v>
      </c>
      <c r="L4478">
        <v>-0.223299</v>
      </c>
      <c r="M4478" t="b">
        <v>1</v>
      </c>
      <c r="N4478">
        <v>1</v>
      </c>
    </row>
    <row r="4479" spans="1:14">
      <c r="A4479" s="28">
        <v>43866.666666666664</v>
      </c>
      <c r="B4479" s="28">
        <v>43866.458333333336</v>
      </c>
      <c r="C4479">
        <v>34964545</v>
      </c>
      <c r="D4479" t="s">
        <v>233</v>
      </c>
      <c r="G4479" t="s">
        <v>234</v>
      </c>
      <c r="I4479">
        <v>32.86</v>
      </c>
      <c r="J4479">
        <v>30.546119999999998</v>
      </c>
      <c r="K4479">
        <v>-2.03091</v>
      </c>
      <c r="L4479">
        <v>-0.286304</v>
      </c>
      <c r="M4479" t="b">
        <v>1</v>
      </c>
      <c r="N4479">
        <v>1</v>
      </c>
    </row>
    <row r="4480" spans="1:14">
      <c r="A4480" s="28">
        <v>43866.708333333336</v>
      </c>
      <c r="B4480" s="28">
        <v>43866.5</v>
      </c>
      <c r="C4480">
        <v>34964545</v>
      </c>
      <c r="D4480" t="s">
        <v>233</v>
      </c>
      <c r="G4480" t="s">
        <v>234</v>
      </c>
      <c r="I4480">
        <v>21.61</v>
      </c>
      <c r="J4480">
        <v>20.738952000000001</v>
      </c>
      <c r="K4480">
        <v>-0.77263800000000005</v>
      </c>
      <c r="L4480">
        <v>-0.10091</v>
      </c>
      <c r="M4480" t="b">
        <v>1</v>
      </c>
      <c r="N4480">
        <v>1</v>
      </c>
    </row>
    <row r="4481" spans="1:14">
      <c r="A4481" s="28">
        <v>43866.75</v>
      </c>
      <c r="B4481" s="28">
        <v>43866.541666666664</v>
      </c>
      <c r="C4481">
        <v>34964545</v>
      </c>
      <c r="D4481" t="s">
        <v>233</v>
      </c>
      <c r="G4481" t="s">
        <v>234</v>
      </c>
      <c r="I4481">
        <v>22.28</v>
      </c>
      <c r="J4481">
        <v>20.865205</v>
      </c>
      <c r="K4481">
        <v>-1.364052</v>
      </c>
      <c r="L4481">
        <v>-5.4077E-2</v>
      </c>
      <c r="M4481" t="b">
        <v>1</v>
      </c>
      <c r="N4481">
        <v>1</v>
      </c>
    </row>
    <row r="4482" spans="1:14">
      <c r="A4482" s="28">
        <v>43866.791666666664</v>
      </c>
      <c r="B4482" s="28">
        <v>43866.583333333336</v>
      </c>
      <c r="C4482">
        <v>34964545</v>
      </c>
      <c r="D4482" t="s">
        <v>233</v>
      </c>
      <c r="G4482" t="s">
        <v>234</v>
      </c>
      <c r="I4482">
        <v>19.309999999999999</v>
      </c>
      <c r="J4482">
        <v>19.399992999999998</v>
      </c>
      <c r="K4482">
        <v>9.4115000000000004E-2</v>
      </c>
      <c r="L4482">
        <v>8.7900000000000001E-4</v>
      </c>
      <c r="M4482" t="b">
        <v>1</v>
      </c>
      <c r="N4482">
        <v>1</v>
      </c>
    </row>
    <row r="4483" spans="1:14">
      <c r="A4483" s="28">
        <v>43866.833333333336</v>
      </c>
      <c r="B4483" s="28">
        <v>43866.625</v>
      </c>
      <c r="C4483">
        <v>34964545</v>
      </c>
      <c r="D4483" t="s">
        <v>233</v>
      </c>
      <c r="G4483" t="s">
        <v>234</v>
      </c>
      <c r="I4483">
        <v>19.75</v>
      </c>
      <c r="J4483">
        <v>19.902245000000001</v>
      </c>
      <c r="K4483">
        <v>0.100457</v>
      </c>
      <c r="L4483">
        <v>4.9287999999999998E-2</v>
      </c>
      <c r="M4483" t="b">
        <v>1</v>
      </c>
      <c r="N4483">
        <v>1</v>
      </c>
    </row>
    <row r="4484" spans="1:14">
      <c r="A4484" s="28">
        <v>43866.875</v>
      </c>
      <c r="B4484" s="28">
        <v>43866.666666666664</v>
      </c>
      <c r="C4484">
        <v>34964545</v>
      </c>
      <c r="D4484" t="s">
        <v>233</v>
      </c>
      <c r="G4484" t="s">
        <v>234</v>
      </c>
      <c r="I4484">
        <v>18.22</v>
      </c>
      <c r="J4484">
        <v>18.350770000000001</v>
      </c>
      <c r="K4484">
        <v>7.5295000000000001E-2</v>
      </c>
      <c r="L4484">
        <v>5.2976000000000002E-2</v>
      </c>
      <c r="M4484" t="b">
        <v>1</v>
      </c>
      <c r="N4484">
        <v>1</v>
      </c>
    </row>
    <row r="4485" spans="1:14">
      <c r="A4485" s="28">
        <v>43866.916666666664</v>
      </c>
      <c r="B4485" s="28">
        <v>43866.708333333336</v>
      </c>
      <c r="C4485">
        <v>34964545</v>
      </c>
      <c r="D4485" t="s">
        <v>233</v>
      </c>
      <c r="G4485" t="s">
        <v>234</v>
      </c>
      <c r="I4485">
        <v>25.22</v>
      </c>
      <c r="J4485">
        <v>25.514251000000002</v>
      </c>
      <c r="K4485">
        <v>0.230239</v>
      </c>
      <c r="L4485">
        <v>6.4011999999999999E-2</v>
      </c>
      <c r="M4485" t="b">
        <v>1</v>
      </c>
      <c r="N4485">
        <v>1</v>
      </c>
    </row>
    <row r="4486" spans="1:14">
      <c r="A4486" s="28">
        <v>43866.958333333336</v>
      </c>
      <c r="B4486" s="28">
        <v>43866.75</v>
      </c>
      <c r="C4486">
        <v>34964545</v>
      </c>
      <c r="D4486" t="s">
        <v>233</v>
      </c>
      <c r="G4486" t="s">
        <v>234</v>
      </c>
      <c r="I4486">
        <v>22.03</v>
      </c>
      <c r="J4486">
        <v>22.269092000000001</v>
      </c>
      <c r="K4486">
        <v>0.16809199999999999</v>
      </c>
      <c r="L4486">
        <v>6.8500000000000005E-2</v>
      </c>
      <c r="M4486" t="b">
        <v>1</v>
      </c>
      <c r="N4486">
        <v>1</v>
      </c>
    </row>
    <row r="4487" spans="1:14">
      <c r="A4487" s="28">
        <v>43867</v>
      </c>
      <c r="B4487" s="28">
        <v>43866.791666666664</v>
      </c>
      <c r="C4487">
        <v>34964545</v>
      </c>
      <c r="D4487" t="s">
        <v>233</v>
      </c>
      <c r="G4487" t="s">
        <v>234</v>
      </c>
      <c r="I4487">
        <v>20.65</v>
      </c>
      <c r="J4487">
        <v>20.784652999999999</v>
      </c>
      <c r="K4487">
        <v>8.4157999999999997E-2</v>
      </c>
      <c r="L4487">
        <v>4.9660999999999997E-2</v>
      </c>
      <c r="M4487" t="b">
        <v>1</v>
      </c>
      <c r="N4487">
        <v>1</v>
      </c>
    </row>
    <row r="4488" spans="1:14">
      <c r="A4488" s="28">
        <v>43867.041666666664</v>
      </c>
      <c r="B4488" s="28">
        <v>43866.833333333336</v>
      </c>
      <c r="C4488">
        <v>34964545</v>
      </c>
      <c r="D4488" t="s">
        <v>233</v>
      </c>
      <c r="G4488" t="s">
        <v>234</v>
      </c>
      <c r="I4488">
        <v>21.38</v>
      </c>
      <c r="J4488">
        <v>21.581263</v>
      </c>
      <c r="K4488">
        <v>0.123531</v>
      </c>
      <c r="L4488">
        <v>8.1899E-2</v>
      </c>
      <c r="M4488" t="b">
        <v>1</v>
      </c>
      <c r="N4488">
        <v>1</v>
      </c>
    </row>
    <row r="4489" spans="1:14">
      <c r="A4489" s="28">
        <v>43867.083333333336</v>
      </c>
      <c r="B4489" s="28">
        <v>43866.875</v>
      </c>
      <c r="C4489">
        <v>34964545</v>
      </c>
      <c r="D4489" t="s">
        <v>233</v>
      </c>
      <c r="G4489" t="s">
        <v>234</v>
      </c>
      <c r="I4489">
        <v>21.27</v>
      </c>
      <c r="J4489">
        <v>22.388701999999999</v>
      </c>
      <c r="K4489">
        <v>0.99605200000000005</v>
      </c>
      <c r="L4489">
        <v>0.12014900000000001</v>
      </c>
      <c r="M4489" t="b">
        <v>1</v>
      </c>
      <c r="N4489">
        <v>1</v>
      </c>
    </row>
    <row r="4490" spans="1:14">
      <c r="A4490" s="28">
        <v>43867.125</v>
      </c>
      <c r="B4490" s="28">
        <v>43866.916666666664</v>
      </c>
      <c r="C4490">
        <v>34964545</v>
      </c>
      <c r="D4490" t="s">
        <v>233</v>
      </c>
      <c r="G4490" t="s">
        <v>234</v>
      </c>
      <c r="I4490">
        <v>19.37</v>
      </c>
      <c r="J4490">
        <v>19.514054999999999</v>
      </c>
      <c r="K4490">
        <v>7.5522000000000006E-2</v>
      </c>
      <c r="L4490">
        <v>6.9365999999999997E-2</v>
      </c>
      <c r="M4490" t="b">
        <v>1</v>
      </c>
      <c r="N4490">
        <v>1</v>
      </c>
    </row>
    <row r="4491" spans="1:14">
      <c r="A4491" s="28">
        <v>43867.166666666664</v>
      </c>
      <c r="B4491" s="28">
        <v>43866.958333333336</v>
      </c>
      <c r="C4491">
        <v>34964545</v>
      </c>
      <c r="D4491" t="s">
        <v>233</v>
      </c>
      <c r="G4491" t="s">
        <v>234</v>
      </c>
      <c r="I4491">
        <v>18.329999999999998</v>
      </c>
      <c r="J4491">
        <v>18.425219999999999</v>
      </c>
      <c r="K4491">
        <v>1.8997E-2</v>
      </c>
      <c r="L4491">
        <v>8.0390000000000003E-2</v>
      </c>
      <c r="M4491" t="b">
        <v>1</v>
      </c>
      <c r="N4491">
        <v>1</v>
      </c>
    </row>
    <row r="4492" spans="1:14">
      <c r="A4492" s="28">
        <v>43867.208333333336</v>
      </c>
      <c r="B4492" s="28">
        <v>43867</v>
      </c>
      <c r="C4492">
        <v>34964545</v>
      </c>
      <c r="D4492" t="s">
        <v>233</v>
      </c>
      <c r="G4492" t="s">
        <v>234</v>
      </c>
      <c r="I4492">
        <v>23.96</v>
      </c>
      <c r="J4492">
        <v>24.180809</v>
      </c>
      <c r="K4492">
        <v>0.15995899999999999</v>
      </c>
      <c r="L4492">
        <v>5.6683999999999998E-2</v>
      </c>
      <c r="M4492" t="b">
        <v>1</v>
      </c>
      <c r="N4492">
        <v>1</v>
      </c>
    </row>
    <row r="4493" spans="1:14">
      <c r="A4493" s="28">
        <v>43867.25</v>
      </c>
      <c r="B4493" s="28">
        <v>43867.041666666664</v>
      </c>
      <c r="C4493">
        <v>34964545</v>
      </c>
      <c r="D4493" t="s">
        <v>233</v>
      </c>
      <c r="G4493" t="s">
        <v>234</v>
      </c>
      <c r="I4493">
        <v>21.07</v>
      </c>
      <c r="J4493">
        <v>21.186367000000001</v>
      </c>
      <c r="K4493">
        <v>9.5805000000000001E-2</v>
      </c>
      <c r="L4493">
        <v>1.8061000000000001E-2</v>
      </c>
      <c r="M4493" t="b">
        <v>1</v>
      </c>
      <c r="N4493">
        <v>1</v>
      </c>
    </row>
    <row r="4494" spans="1:14">
      <c r="A4494" s="28">
        <v>43867.291666666664</v>
      </c>
      <c r="B4494" s="28">
        <v>43867.083333333336</v>
      </c>
      <c r="C4494">
        <v>34964545</v>
      </c>
      <c r="D4494" t="s">
        <v>233</v>
      </c>
      <c r="G4494" t="s">
        <v>234</v>
      </c>
      <c r="I4494">
        <v>19.079999999999998</v>
      </c>
      <c r="J4494">
        <v>19.188010999999999</v>
      </c>
      <c r="K4494">
        <v>4.8561E-2</v>
      </c>
      <c r="L4494">
        <v>5.5284E-2</v>
      </c>
      <c r="M4494" t="b">
        <v>1</v>
      </c>
      <c r="N4494">
        <v>1</v>
      </c>
    </row>
    <row r="4495" spans="1:14">
      <c r="A4495" s="28">
        <v>43867.333333333336</v>
      </c>
      <c r="B4495" s="28">
        <v>43867.125</v>
      </c>
      <c r="C4495">
        <v>34964545</v>
      </c>
      <c r="D4495" t="s">
        <v>233</v>
      </c>
      <c r="G4495" t="s">
        <v>234</v>
      </c>
      <c r="I4495">
        <v>18.66</v>
      </c>
      <c r="J4495">
        <v>18.747239</v>
      </c>
      <c r="K4495">
        <v>3.7880999999999998E-2</v>
      </c>
      <c r="L4495">
        <v>4.6857999999999997E-2</v>
      </c>
      <c r="M4495" t="b">
        <v>1</v>
      </c>
      <c r="N4495">
        <v>1</v>
      </c>
    </row>
    <row r="4496" spans="1:14">
      <c r="A4496" s="28">
        <v>43867.375</v>
      </c>
      <c r="B4496" s="28">
        <v>43867.166666666664</v>
      </c>
      <c r="C4496">
        <v>34964545</v>
      </c>
      <c r="D4496" t="s">
        <v>233</v>
      </c>
      <c r="G4496" t="s">
        <v>234</v>
      </c>
      <c r="I4496">
        <v>17.739999999999998</v>
      </c>
      <c r="J4496">
        <v>17.809705999999998</v>
      </c>
      <c r="K4496">
        <v>1.0662E-2</v>
      </c>
      <c r="L4496">
        <v>6.2377000000000002E-2</v>
      </c>
      <c r="M4496" t="b">
        <v>1</v>
      </c>
      <c r="N4496">
        <v>1</v>
      </c>
    </row>
    <row r="4497" spans="1:14">
      <c r="A4497" s="28">
        <v>43867.416666666664</v>
      </c>
      <c r="B4497" s="28">
        <v>43867.208333333336</v>
      </c>
      <c r="C4497">
        <v>34964545</v>
      </c>
      <c r="D4497" t="s">
        <v>233</v>
      </c>
      <c r="G4497" t="s">
        <v>234</v>
      </c>
      <c r="I4497">
        <v>21.06</v>
      </c>
      <c r="J4497">
        <v>22.255918999999999</v>
      </c>
      <c r="K4497">
        <v>1.1563289999999999</v>
      </c>
      <c r="L4497">
        <v>3.5423999999999997E-2</v>
      </c>
      <c r="M4497" t="b">
        <v>1</v>
      </c>
      <c r="N4497">
        <v>1</v>
      </c>
    </row>
    <row r="4498" spans="1:14">
      <c r="A4498" s="28">
        <v>43867.458333333336</v>
      </c>
      <c r="B4498" s="28">
        <v>43867.25</v>
      </c>
      <c r="C4498">
        <v>34964545</v>
      </c>
      <c r="D4498" t="s">
        <v>233</v>
      </c>
      <c r="G4498" t="s">
        <v>234</v>
      </c>
      <c r="I4498">
        <v>39.76</v>
      </c>
      <c r="J4498">
        <v>49.276837</v>
      </c>
      <c r="K4498">
        <v>9.375299</v>
      </c>
      <c r="L4498">
        <v>0.13820499999999999</v>
      </c>
      <c r="M4498" t="b">
        <v>1</v>
      </c>
      <c r="N4498">
        <v>1</v>
      </c>
    </row>
    <row r="4499" spans="1:14">
      <c r="A4499" s="28">
        <v>43867.5</v>
      </c>
      <c r="B4499" s="28">
        <v>43867.291666666664</v>
      </c>
      <c r="C4499">
        <v>34964545</v>
      </c>
      <c r="D4499" t="s">
        <v>233</v>
      </c>
      <c r="G4499" t="s">
        <v>234</v>
      </c>
      <c r="I4499">
        <v>34.01</v>
      </c>
      <c r="J4499">
        <v>40.110303999999999</v>
      </c>
      <c r="K4499">
        <v>6.0562189999999996</v>
      </c>
      <c r="L4499">
        <v>3.9919000000000003E-2</v>
      </c>
      <c r="M4499" t="b">
        <v>1</v>
      </c>
      <c r="N4499">
        <v>1</v>
      </c>
    </row>
    <row r="4500" spans="1:14">
      <c r="A4500" s="28">
        <v>43867.541666666664</v>
      </c>
      <c r="B4500" s="28">
        <v>43867.333333333336</v>
      </c>
      <c r="C4500">
        <v>34964545</v>
      </c>
      <c r="D4500" t="s">
        <v>233</v>
      </c>
      <c r="G4500" t="s">
        <v>234</v>
      </c>
      <c r="I4500">
        <v>28.35</v>
      </c>
      <c r="J4500">
        <v>28.850068</v>
      </c>
      <c r="K4500">
        <v>0.50723300000000004</v>
      </c>
      <c r="L4500">
        <v>-4.6649999999999999E-3</v>
      </c>
      <c r="M4500" t="b">
        <v>1</v>
      </c>
      <c r="N4500">
        <v>1</v>
      </c>
    </row>
    <row r="4501" spans="1:14">
      <c r="A4501" s="28">
        <v>43867.583333333336</v>
      </c>
      <c r="B4501" s="28">
        <v>43867.375</v>
      </c>
      <c r="C4501">
        <v>34964545</v>
      </c>
      <c r="D4501" t="s">
        <v>233</v>
      </c>
      <c r="G4501" t="s">
        <v>234</v>
      </c>
      <c r="I4501">
        <v>24.35</v>
      </c>
      <c r="J4501">
        <v>24.642340999999998</v>
      </c>
      <c r="K4501">
        <v>0.26112299999999999</v>
      </c>
      <c r="L4501">
        <v>3.2884999999999998E-2</v>
      </c>
      <c r="M4501" t="b">
        <v>1</v>
      </c>
      <c r="N4501">
        <v>1</v>
      </c>
    </row>
    <row r="4502" spans="1:14">
      <c r="A4502" s="28">
        <v>43867.625</v>
      </c>
      <c r="B4502" s="28">
        <v>43867.416666666664</v>
      </c>
      <c r="C4502">
        <v>34964545</v>
      </c>
      <c r="D4502" t="s">
        <v>233</v>
      </c>
      <c r="G4502" t="s">
        <v>234</v>
      </c>
      <c r="I4502">
        <v>21.07</v>
      </c>
      <c r="J4502">
        <v>21.218226999999999</v>
      </c>
      <c r="K4502">
        <v>0.137516</v>
      </c>
      <c r="L4502">
        <v>9.8779999999999996E-3</v>
      </c>
      <c r="M4502" t="b">
        <v>1</v>
      </c>
      <c r="N4502">
        <v>1</v>
      </c>
    </row>
    <row r="4503" spans="1:14">
      <c r="A4503" s="28">
        <v>43867.666666666664</v>
      </c>
      <c r="B4503" s="28">
        <v>43867.458333333336</v>
      </c>
      <c r="C4503">
        <v>34964545</v>
      </c>
      <c r="D4503" t="s">
        <v>233</v>
      </c>
      <c r="G4503" t="s">
        <v>234</v>
      </c>
      <c r="I4503">
        <v>51.41</v>
      </c>
      <c r="J4503">
        <v>52.191651</v>
      </c>
      <c r="K4503">
        <v>0.71672100000000005</v>
      </c>
      <c r="L4503">
        <v>6.1596999999999999E-2</v>
      </c>
      <c r="M4503" t="b">
        <v>1</v>
      </c>
      <c r="N4503">
        <v>1</v>
      </c>
    </row>
    <row r="4504" spans="1:14">
      <c r="A4504" s="28">
        <v>43867.708333333336</v>
      </c>
      <c r="B4504" s="28">
        <v>43867.5</v>
      </c>
      <c r="C4504">
        <v>34964545</v>
      </c>
      <c r="D4504" t="s">
        <v>233</v>
      </c>
      <c r="G4504" t="s">
        <v>234</v>
      </c>
      <c r="I4504">
        <v>22.88</v>
      </c>
      <c r="J4504">
        <v>23.133455000000001</v>
      </c>
      <c r="K4504">
        <v>0.167518</v>
      </c>
      <c r="L4504">
        <v>8.7604000000000001E-2</v>
      </c>
      <c r="M4504" t="b">
        <v>1</v>
      </c>
      <c r="N4504">
        <v>1</v>
      </c>
    </row>
    <row r="4505" spans="1:14">
      <c r="A4505" s="28">
        <v>43867.75</v>
      </c>
      <c r="B4505" s="28">
        <v>43867.541666666664</v>
      </c>
      <c r="C4505">
        <v>34964545</v>
      </c>
      <c r="D4505" t="s">
        <v>233</v>
      </c>
      <c r="G4505" t="s">
        <v>234</v>
      </c>
      <c r="I4505">
        <v>21.81</v>
      </c>
      <c r="J4505">
        <v>22.001363999999999</v>
      </c>
      <c r="K4505">
        <v>0.12695600000000001</v>
      </c>
      <c r="L4505">
        <v>6.6906999999999994E-2</v>
      </c>
      <c r="M4505" t="b">
        <v>1</v>
      </c>
      <c r="N4505">
        <v>1</v>
      </c>
    </row>
    <row r="4506" spans="1:14">
      <c r="A4506" s="28">
        <v>43867.791666666664</v>
      </c>
      <c r="B4506" s="28">
        <v>43867.583333333336</v>
      </c>
      <c r="C4506">
        <v>34964545</v>
      </c>
      <c r="D4506" t="s">
        <v>233</v>
      </c>
      <c r="G4506" t="s">
        <v>234</v>
      </c>
      <c r="I4506">
        <v>22.37</v>
      </c>
      <c r="J4506">
        <v>22.521398000000001</v>
      </c>
      <c r="K4506">
        <v>7.8593999999999997E-2</v>
      </c>
      <c r="L4506">
        <v>7.5303999999999996E-2</v>
      </c>
      <c r="M4506" t="b">
        <v>1</v>
      </c>
      <c r="N4506">
        <v>1</v>
      </c>
    </row>
    <row r="4507" spans="1:14">
      <c r="A4507" s="28">
        <v>43867.833333333336</v>
      </c>
      <c r="B4507" s="28">
        <v>43867.625</v>
      </c>
      <c r="C4507">
        <v>34964545</v>
      </c>
      <c r="D4507" t="s">
        <v>233</v>
      </c>
      <c r="G4507" t="s">
        <v>234</v>
      </c>
      <c r="I4507">
        <v>22.2</v>
      </c>
      <c r="J4507">
        <v>22.413041</v>
      </c>
      <c r="K4507">
        <v>0.13781599999999999</v>
      </c>
      <c r="L4507">
        <v>7.1057999999999996E-2</v>
      </c>
      <c r="M4507" t="b">
        <v>1</v>
      </c>
      <c r="N4507">
        <v>1</v>
      </c>
    </row>
    <row r="4508" spans="1:14">
      <c r="A4508" s="28">
        <v>43867.875</v>
      </c>
      <c r="B4508" s="28">
        <v>43867.666666666664</v>
      </c>
      <c r="C4508">
        <v>34964545</v>
      </c>
      <c r="D4508" t="s">
        <v>233</v>
      </c>
      <c r="G4508" t="s">
        <v>234</v>
      </c>
      <c r="I4508">
        <v>21.07</v>
      </c>
      <c r="J4508">
        <v>21.332163000000001</v>
      </c>
      <c r="K4508">
        <v>0.19591</v>
      </c>
      <c r="L4508">
        <v>6.3753000000000004E-2</v>
      </c>
      <c r="M4508" t="b">
        <v>1</v>
      </c>
      <c r="N4508">
        <v>1</v>
      </c>
    </row>
    <row r="4509" spans="1:14">
      <c r="A4509" s="28">
        <v>43867.916666666664</v>
      </c>
      <c r="B4509" s="28">
        <v>43867.708333333336</v>
      </c>
      <c r="C4509">
        <v>34964545</v>
      </c>
      <c r="D4509" t="s">
        <v>233</v>
      </c>
      <c r="G4509" t="s">
        <v>234</v>
      </c>
      <c r="I4509">
        <v>27.19</v>
      </c>
      <c r="J4509">
        <v>30.357309000000001</v>
      </c>
      <c r="K4509">
        <v>3.050802</v>
      </c>
      <c r="L4509">
        <v>0.119841</v>
      </c>
      <c r="M4509" t="b">
        <v>1</v>
      </c>
      <c r="N4509">
        <v>1</v>
      </c>
    </row>
    <row r="4510" spans="1:14">
      <c r="A4510" s="28">
        <v>43867.958333333336</v>
      </c>
      <c r="B4510" s="28">
        <v>43867.75</v>
      </c>
      <c r="C4510">
        <v>34964545</v>
      </c>
      <c r="D4510" t="s">
        <v>233</v>
      </c>
      <c r="G4510" t="s">
        <v>234</v>
      </c>
      <c r="I4510">
        <v>29.3</v>
      </c>
      <c r="J4510">
        <v>33.158678000000002</v>
      </c>
      <c r="K4510">
        <v>3.7522570000000002</v>
      </c>
      <c r="L4510">
        <v>0.107254</v>
      </c>
      <c r="M4510" t="b">
        <v>1</v>
      </c>
      <c r="N4510">
        <v>1</v>
      </c>
    </row>
    <row r="4511" spans="1:14">
      <c r="A4511" s="28">
        <v>43868</v>
      </c>
      <c r="B4511" s="28">
        <v>43867.791666666664</v>
      </c>
      <c r="C4511">
        <v>34964545</v>
      </c>
      <c r="D4511" t="s">
        <v>233</v>
      </c>
      <c r="G4511" t="s">
        <v>234</v>
      </c>
      <c r="I4511">
        <v>25.58</v>
      </c>
      <c r="J4511">
        <v>27.511013999999999</v>
      </c>
      <c r="K4511">
        <v>1.833869</v>
      </c>
      <c r="L4511">
        <v>0.101311</v>
      </c>
      <c r="M4511" t="b">
        <v>1</v>
      </c>
      <c r="N4511">
        <v>1</v>
      </c>
    </row>
    <row r="4512" spans="1:14">
      <c r="A4512" s="28">
        <v>43868.041666666664</v>
      </c>
      <c r="B4512" s="28">
        <v>43867.833333333336</v>
      </c>
      <c r="C4512">
        <v>34964545</v>
      </c>
      <c r="D4512" t="s">
        <v>233</v>
      </c>
      <c r="G4512" t="s">
        <v>234</v>
      </c>
      <c r="I4512">
        <v>26.9</v>
      </c>
      <c r="J4512">
        <v>29.860417999999999</v>
      </c>
      <c r="K4512">
        <v>2.8432240000000002</v>
      </c>
      <c r="L4512">
        <v>0.113027</v>
      </c>
      <c r="M4512" t="b">
        <v>1</v>
      </c>
      <c r="N4512">
        <v>1</v>
      </c>
    </row>
    <row r="4513" spans="1:14">
      <c r="A4513" s="28">
        <v>43868.083333333336</v>
      </c>
      <c r="B4513" s="28">
        <v>43867.875</v>
      </c>
      <c r="C4513">
        <v>34964545</v>
      </c>
      <c r="D4513" t="s">
        <v>233</v>
      </c>
      <c r="G4513" t="s">
        <v>234</v>
      </c>
      <c r="I4513">
        <v>20.43</v>
      </c>
      <c r="J4513">
        <v>20.476997999999998</v>
      </c>
      <c r="K4513">
        <v>-6.1079999999999997E-3</v>
      </c>
      <c r="L4513">
        <v>5.3106E-2</v>
      </c>
      <c r="M4513" t="b">
        <v>1</v>
      </c>
      <c r="N4513">
        <v>1</v>
      </c>
    </row>
    <row r="4514" spans="1:14">
      <c r="A4514" s="28">
        <v>43868.125</v>
      </c>
      <c r="B4514" s="28">
        <v>43867.916666666664</v>
      </c>
      <c r="C4514">
        <v>34964545</v>
      </c>
      <c r="D4514" t="s">
        <v>233</v>
      </c>
      <c r="G4514" t="s">
        <v>234</v>
      </c>
      <c r="I4514">
        <v>20</v>
      </c>
      <c r="J4514">
        <v>20.036736999999999</v>
      </c>
      <c r="K4514">
        <v>2.9225000000000001E-2</v>
      </c>
      <c r="L4514">
        <v>5.0109999999999998E-3</v>
      </c>
      <c r="M4514" t="b">
        <v>1</v>
      </c>
      <c r="N4514">
        <v>1</v>
      </c>
    </row>
    <row r="4515" spans="1:14">
      <c r="A4515" s="28">
        <v>43868.166666666664</v>
      </c>
      <c r="B4515" s="28">
        <v>43867.958333333336</v>
      </c>
      <c r="C4515">
        <v>34964545</v>
      </c>
      <c r="D4515" t="s">
        <v>233</v>
      </c>
      <c r="G4515" t="s">
        <v>234</v>
      </c>
      <c r="I4515">
        <v>19.78</v>
      </c>
      <c r="J4515">
        <v>19.857873000000001</v>
      </c>
      <c r="K4515">
        <v>5.7537999999999999E-2</v>
      </c>
      <c r="L4515">
        <v>1.7000999999999999E-2</v>
      </c>
      <c r="M4515" t="b">
        <v>1</v>
      </c>
      <c r="N4515">
        <v>1</v>
      </c>
    </row>
    <row r="4516" spans="1:14">
      <c r="A4516" s="28">
        <v>43868.208333333336</v>
      </c>
      <c r="B4516" s="28">
        <v>43868</v>
      </c>
      <c r="C4516">
        <v>34964545</v>
      </c>
      <c r="D4516" t="s">
        <v>233</v>
      </c>
      <c r="G4516" t="s">
        <v>234</v>
      </c>
      <c r="I4516">
        <v>18.7</v>
      </c>
      <c r="J4516">
        <v>18.708805999999999</v>
      </c>
      <c r="K4516">
        <v>3.9496000000000003E-2</v>
      </c>
      <c r="L4516">
        <v>-3.1524000000000003E-2</v>
      </c>
      <c r="M4516" t="b">
        <v>1</v>
      </c>
      <c r="N4516">
        <v>1</v>
      </c>
    </row>
    <row r="4517" spans="1:14">
      <c r="A4517" s="28">
        <v>43868.25</v>
      </c>
      <c r="B4517" s="28">
        <v>43868.041666666664</v>
      </c>
      <c r="C4517">
        <v>34964545</v>
      </c>
      <c r="D4517" t="s">
        <v>233</v>
      </c>
      <c r="G4517" t="s">
        <v>234</v>
      </c>
      <c r="I4517">
        <v>17.96</v>
      </c>
      <c r="J4517">
        <v>17.963477000000001</v>
      </c>
      <c r="K4517">
        <v>1.9286999999999999E-2</v>
      </c>
      <c r="L4517">
        <v>-1.0810999999999999E-2</v>
      </c>
      <c r="M4517" t="b">
        <v>1</v>
      </c>
      <c r="N4517">
        <v>1</v>
      </c>
    </row>
    <row r="4518" spans="1:14">
      <c r="A4518" s="28">
        <v>43868.291666666664</v>
      </c>
      <c r="B4518" s="28">
        <v>43868.083333333336</v>
      </c>
      <c r="C4518">
        <v>34964545</v>
      </c>
      <c r="D4518" t="s">
        <v>233</v>
      </c>
      <c r="G4518" t="s">
        <v>234</v>
      </c>
      <c r="I4518">
        <v>17.73</v>
      </c>
      <c r="J4518">
        <v>17.726389999999999</v>
      </c>
      <c r="K4518">
        <v>1.8221000000000001E-2</v>
      </c>
      <c r="L4518">
        <v>-1.6830999999999999E-2</v>
      </c>
      <c r="M4518" t="b">
        <v>1</v>
      </c>
      <c r="N4518">
        <v>1</v>
      </c>
    </row>
    <row r="4519" spans="1:14">
      <c r="A4519" s="28">
        <v>43868.333333333336</v>
      </c>
      <c r="B4519" s="28">
        <v>43868.125</v>
      </c>
      <c r="C4519">
        <v>34964545</v>
      </c>
      <c r="D4519" t="s">
        <v>233</v>
      </c>
      <c r="G4519" t="s">
        <v>234</v>
      </c>
      <c r="I4519">
        <v>16.38</v>
      </c>
      <c r="J4519">
        <v>16.348036</v>
      </c>
      <c r="K4519">
        <v>4.3860000000000001E-3</v>
      </c>
      <c r="L4519">
        <v>-3.3015999999999997E-2</v>
      </c>
      <c r="M4519" t="b">
        <v>1</v>
      </c>
      <c r="N4519">
        <v>1</v>
      </c>
    </row>
    <row r="4520" spans="1:14">
      <c r="A4520" s="28">
        <v>43868.375</v>
      </c>
      <c r="B4520" s="28">
        <v>43868.166666666664</v>
      </c>
      <c r="C4520">
        <v>34964545</v>
      </c>
      <c r="D4520" t="s">
        <v>233</v>
      </c>
      <c r="G4520" t="s">
        <v>234</v>
      </c>
      <c r="I4520">
        <v>18.27</v>
      </c>
      <c r="J4520">
        <v>18.246189000000001</v>
      </c>
      <c r="K4520">
        <v>2.1146000000000002E-2</v>
      </c>
      <c r="L4520">
        <v>-4.2457000000000002E-2</v>
      </c>
      <c r="M4520" t="b">
        <v>1</v>
      </c>
      <c r="N4520">
        <v>1</v>
      </c>
    </row>
    <row r="4521" spans="1:14">
      <c r="A4521" s="28">
        <v>43868.416666666664</v>
      </c>
      <c r="B4521" s="28">
        <v>43868.208333333336</v>
      </c>
      <c r="C4521">
        <v>34964545</v>
      </c>
      <c r="D4521" t="s">
        <v>233</v>
      </c>
      <c r="G4521" t="s">
        <v>234</v>
      </c>
      <c r="I4521">
        <v>17.940000000000001</v>
      </c>
      <c r="J4521">
        <v>17.851800999999998</v>
      </c>
      <c r="K4521">
        <v>1.5450999999999999E-2</v>
      </c>
      <c r="L4521">
        <v>-0.10448300000000001</v>
      </c>
      <c r="M4521" t="b">
        <v>1</v>
      </c>
      <c r="N4521">
        <v>1</v>
      </c>
    </row>
    <row r="4522" spans="1:14">
      <c r="A4522" s="28">
        <v>43868.458333333336</v>
      </c>
      <c r="B4522" s="28">
        <v>43868.25</v>
      </c>
      <c r="C4522">
        <v>34964545</v>
      </c>
      <c r="D4522" t="s">
        <v>233</v>
      </c>
      <c r="G4522" t="s">
        <v>234</v>
      </c>
      <c r="I4522">
        <v>19.16</v>
      </c>
      <c r="J4522">
        <v>19.103674000000002</v>
      </c>
      <c r="K4522">
        <v>5.8872000000000001E-2</v>
      </c>
      <c r="L4522">
        <v>-0.116865</v>
      </c>
      <c r="M4522" t="b">
        <v>1</v>
      </c>
      <c r="N4522">
        <v>1</v>
      </c>
    </row>
    <row r="4523" spans="1:14">
      <c r="A4523" s="28">
        <v>43868.5</v>
      </c>
      <c r="B4523" s="28">
        <v>43868.291666666664</v>
      </c>
      <c r="C4523">
        <v>34964545</v>
      </c>
      <c r="D4523" t="s">
        <v>233</v>
      </c>
      <c r="G4523" t="s">
        <v>234</v>
      </c>
      <c r="I4523">
        <v>57.52</v>
      </c>
      <c r="J4523">
        <v>64.774399000000003</v>
      </c>
      <c r="K4523">
        <v>7.4671880000000002</v>
      </c>
      <c r="L4523">
        <v>-0.21528900000000001</v>
      </c>
      <c r="M4523" t="b">
        <v>1</v>
      </c>
      <c r="N4523">
        <v>1</v>
      </c>
    </row>
    <row r="4524" spans="1:14">
      <c r="A4524" s="28">
        <v>43868.541666666664</v>
      </c>
      <c r="B4524" s="28">
        <v>43868.333333333336</v>
      </c>
      <c r="C4524">
        <v>34964545</v>
      </c>
      <c r="D4524" t="s">
        <v>233</v>
      </c>
      <c r="G4524" t="s">
        <v>234</v>
      </c>
      <c r="I4524">
        <v>20.93</v>
      </c>
      <c r="J4524">
        <v>20.358222999999999</v>
      </c>
      <c r="K4524">
        <v>-0.425535</v>
      </c>
      <c r="L4524">
        <v>-0.14957599999999999</v>
      </c>
      <c r="M4524" t="b">
        <v>1</v>
      </c>
      <c r="N4524">
        <v>1</v>
      </c>
    </row>
    <row r="4525" spans="1:14">
      <c r="A4525" s="28">
        <v>43868.583333333336</v>
      </c>
      <c r="B4525" s="28">
        <v>43868.375</v>
      </c>
      <c r="C4525">
        <v>34964545</v>
      </c>
      <c r="D4525" t="s">
        <v>233</v>
      </c>
      <c r="G4525" t="s">
        <v>234</v>
      </c>
      <c r="I4525">
        <v>21.59</v>
      </c>
      <c r="J4525">
        <v>21.094373000000001</v>
      </c>
      <c r="K4525">
        <v>-0.31325399999999998</v>
      </c>
      <c r="L4525">
        <v>-0.18570600000000001</v>
      </c>
      <c r="M4525" t="b">
        <v>1</v>
      </c>
      <c r="N4525">
        <v>1</v>
      </c>
    </row>
    <row r="4526" spans="1:14">
      <c r="A4526" s="28">
        <v>43868.625</v>
      </c>
      <c r="B4526" s="28">
        <v>43868.416666666664</v>
      </c>
      <c r="C4526">
        <v>34964545</v>
      </c>
      <c r="D4526" t="s">
        <v>233</v>
      </c>
      <c r="G4526" t="s">
        <v>234</v>
      </c>
      <c r="I4526">
        <v>22.4</v>
      </c>
      <c r="J4526">
        <v>21.537254999999998</v>
      </c>
      <c r="K4526">
        <v>-0.65025200000000005</v>
      </c>
      <c r="L4526">
        <v>-0.20915900000000001</v>
      </c>
      <c r="M4526" t="b">
        <v>1</v>
      </c>
      <c r="N4526">
        <v>1</v>
      </c>
    </row>
    <row r="4527" spans="1:14">
      <c r="A4527" s="28">
        <v>43868.666666666664</v>
      </c>
      <c r="B4527" s="28">
        <v>43868.458333333336</v>
      </c>
      <c r="C4527">
        <v>34964545</v>
      </c>
      <c r="D4527" t="s">
        <v>233</v>
      </c>
      <c r="G4527" t="s">
        <v>234</v>
      </c>
      <c r="I4527">
        <v>22.74</v>
      </c>
      <c r="J4527">
        <v>21.719605000000001</v>
      </c>
      <c r="K4527">
        <v>-0.72288600000000003</v>
      </c>
      <c r="L4527">
        <v>-0.29417500000000002</v>
      </c>
      <c r="M4527" t="b">
        <v>1</v>
      </c>
      <c r="N4527">
        <v>1</v>
      </c>
    </row>
    <row r="4528" spans="1:14">
      <c r="A4528" s="28">
        <v>43868.708333333336</v>
      </c>
      <c r="B4528" s="28">
        <v>43868.5</v>
      </c>
      <c r="C4528">
        <v>34964545</v>
      </c>
      <c r="D4528" t="s">
        <v>233</v>
      </c>
      <c r="G4528" t="s">
        <v>234</v>
      </c>
      <c r="I4528">
        <v>21.25</v>
      </c>
      <c r="J4528">
        <v>20.563611999999999</v>
      </c>
      <c r="K4528">
        <v>-0.40553099999999997</v>
      </c>
      <c r="L4528">
        <v>-0.282524</v>
      </c>
      <c r="M4528" t="b">
        <v>1</v>
      </c>
      <c r="N4528">
        <v>1</v>
      </c>
    </row>
    <row r="4529" spans="1:14">
      <c r="A4529" s="28">
        <v>43868.75</v>
      </c>
      <c r="B4529" s="28">
        <v>43868.541666666664</v>
      </c>
      <c r="C4529">
        <v>34964545</v>
      </c>
      <c r="D4529" t="s">
        <v>233</v>
      </c>
      <c r="G4529" t="s">
        <v>234</v>
      </c>
      <c r="I4529">
        <v>20.72</v>
      </c>
      <c r="J4529">
        <v>20.056425999999998</v>
      </c>
      <c r="K4529">
        <v>-0.447218</v>
      </c>
      <c r="L4529">
        <v>-0.21718899999999999</v>
      </c>
      <c r="M4529" t="b">
        <v>1</v>
      </c>
      <c r="N4529">
        <v>1</v>
      </c>
    </row>
    <row r="4530" spans="1:14">
      <c r="A4530" s="28">
        <v>43868.791666666664</v>
      </c>
      <c r="B4530" s="28">
        <v>43868.583333333336</v>
      </c>
      <c r="C4530">
        <v>34964545</v>
      </c>
      <c r="D4530" t="s">
        <v>233</v>
      </c>
      <c r="G4530" t="s">
        <v>234</v>
      </c>
      <c r="I4530">
        <v>20.3</v>
      </c>
      <c r="J4530">
        <v>19.865205</v>
      </c>
      <c r="K4530">
        <v>-0.25657400000000002</v>
      </c>
      <c r="L4530">
        <v>-0.18238799999999999</v>
      </c>
      <c r="M4530" t="b">
        <v>1</v>
      </c>
      <c r="N4530">
        <v>1</v>
      </c>
    </row>
    <row r="4531" spans="1:14">
      <c r="A4531" s="28">
        <v>43868.833333333336</v>
      </c>
      <c r="B4531" s="28">
        <v>43868.625</v>
      </c>
      <c r="C4531">
        <v>34964545</v>
      </c>
      <c r="D4531" t="s">
        <v>233</v>
      </c>
      <c r="G4531" t="s">
        <v>234</v>
      </c>
      <c r="I4531">
        <v>20.45</v>
      </c>
      <c r="J4531">
        <v>20.080148999999999</v>
      </c>
      <c r="K4531">
        <v>-0.29603400000000002</v>
      </c>
      <c r="L4531">
        <v>-7.7149999999999996E-2</v>
      </c>
      <c r="M4531" t="b">
        <v>1</v>
      </c>
      <c r="N4531">
        <v>1</v>
      </c>
    </row>
    <row r="4532" spans="1:14">
      <c r="A4532" s="28">
        <v>43868.875</v>
      </c>
      <c r="B4532" s="28">
        <v>43868.666666666664</v>
      </c>
      <c r="C4532">
        <v>34964545</v>
      </c>
      <c r="D4532" t="s">
        <v>233</v>
      </c>
      <c r="G4532" t="s">
        <v>234</v>
      </c>
      <c r="I4532">
        <v>19.87</v>
      </c>
      <c r="J4532">
        <v>19.741897000000002</v>
      </c>
      <c r="K4532">
        <v>-9.0583999999999998E-2</v>
      </c>
      <c r="L4532">
        <v>-3.7518999999999997E-2</v>
      </c>
      <c r="M4532" t="b">
        <v>1</v>
      </c>
      <c r="N4532">
        <v>1</v>
      </c>
    </row>
    <row r="4533" spans="1:14">
      <c r="A4533" s="28">
        <v>43868.916666666664</v>
      </c>
      <c r="B4533" s="28">
        <v>43868.708333333336</v>
      </c>
      <c r="C4533">
        <v>34964545</v>
      </c>
      <c r="D4533" t="s">
        <v>233</v>
      </c>
      <c r="G4533" t="s">
        <v>234</v>
      </c>
      <c r="I4533">
        <v>40.4</v>
      </c>
      <c r="J4533">
        <v>39.992469</v>
      </c>
      <c r="K4533">
        <v>-0.43070799999999998</v>
      </c>
      <c r="L4533">
        <v>2.8176E-2</v>
      </c>
      <c r="M4533" t="b">
        <v>1</v>
      </c>
      <c r="N4533">
        <v>1</v>
      </c>
    </row>
    <row r="4534" spans="1:14">
      <c r="A4534" s="28">
        <v>43868.958333333336</v>
      </c>
      <c r="B4534" s="28">
        <v>43868.75</v>
      </c>
      <c r="C4534">
        <v>34964545</v>
      </c>
      <c r="D4534" t="s">
        <v>233</v>
      </c>
      <c r="G4534" t="s">
        <v>234</v>
      </c>
      <c r="I4534">
        <v>22.25</v>
      </c>
      <c r="J4534">
        <v>22.385641</v>
      </c>
      <c r="K4534">
        <v>1.695E-2</v>
      </c>
      <c r="L4534">
        <v>0.116191</v>
      </c>
      <c r="M4534" t="b">
        <v>1</v>
      </c>
      <c r="N4534">
        <v>1</v>
      </c>
    </row>
    <row r="4535" spans="1:14">
      <c r="A4535" s="28">
        <v>43869</v>
      </c>
      <c r="B4535" s="28">
        <v>43868.791666666664</v>
      </c>
      <c r="C4535">
        <v>34964545</v>
      </c>
      <c r="D4535" t="s">
        <v>233</v>
      </c>
      <c r="G4535" t="s">
        <v>234</v>
      </c>
      <c r="I4535">
        <v>22.11</v>
      </c>
      <c r="J4535">
        <v>22.180845000000001</v>
      </c>
      <c r="K4535">
        <v>-8.1880999999999995E-2</v>
      </c>
      <c r="L4535">
        <v>0.154392</v>
      </c>
      <c r="M4535" t="b">
        <v>1</v>
      </c>
      <c r="N4535">
        <v>1</v>
      </c>
    </row>
    <row r="4536" spans="1:14">
      <c r="A4536" s="28">
        <v>43869.041666666664</v>
      </c>
      <c r="B4536" s="28">
        <v>43868.833333333336</v>
      </c>
      <c r="C4536">
        <v>34964545</v>
      </c>
      <c r="D4536" t="s">
        <v>233</v>
      </c>
      <c r="G4536" t="s">
        <v>234</v>
      </c>
      <c r="I4536">
        <v>22.98</v>
      </c>
      <c r="J4536">
        <v>23.187954000000001</v>
      </c>
      <c r="K4536">
        <v>8.4571999999999994E-2</v>
      </c>
      <c r="L4536">
        <v>0.12338200000000001</v>
      </c>
      <c r="M4536" t="b">
        <v>1</v>
      </c>
      <c r="N4536">
        <v>1</v>
      </c>
    </row>
    <row r="4537" spans="1:14">
      <c r="A4537" s="28">
        <v>43869.083333333336</v>
      </c>
      <c r="B4537" s="28">
        <v>43868.875</v>
      </c>
      <c r="C4537">
        <v>34964545</v>
      </c>
      <c r="D4537" t="s">
        <v>233</v>
      </c>
      <c r="G4537" t="s">
        <v>234</v>
      </c>
      <c r="I4537">
        <v>22.71</v>
      </c>
      <c r="J4537">
        <v>22.816658</v>
      </c>
      <c r="K4537">
        <v>-8.7500000000000002E-4</v>
      </c>
      <c r="L4537">
        <v>0.103367</v>
      </c>
      <c r="M4537" t="b">
        <v>1</v>
      </c>
      <c r="N4537">
        <v>1</v>
      </c>
    </row>
    <row r="4538" spans="1:14">
      <c r="A4538" s="28">
        <v>43869.125</v>
      </c>
      <c r="B4538" s="28">
        <v>43868.916666666664</v>
      </c>
      <c r="C4538">
        <v>34964545</v>
      </c>
      <c r="D4538" t="s">
        <v>233</v>
      </c>
      <c r="G4538" t="s">
        <v>234</v>
      </c>
      <c r="I4538">
        <v>31.15</v>
      </c>
      <c r="J4538">
        <v>36.787655999999998</v>
      </c>
      <c r="K4538">
        <v>5.3485750000000003</v>
      </c>
      <c r="L4538">
        <v>0.28908099999999998</v>
      </c>
      <c r="M4538" t="b">
        <v>1</v>
      </c>
      <c r="N4538">
        <v>1</v>
      </c>
    </row>
    <row r="4539" spans="1:14">
      <c r="A4539" s="28">
        <v>43869.166666666664</v>
      </c>
      <c r="B4539" s="28">
        <v>43868.958333333336</v>
      </c>
      <c r="C4539">
        <v>34964545</v>
      </c>
      <c r="D4539" t="s">
        <v>233</v>
      </c>
      <c r="G4539" t="s">
        <v>234</v>
      </c>
      <c r="I4539">
        <v>18.57</v>
      </c>
      <c r="J4539">
        <v>19.205631</v>
      </c>
      <c r="K4539">
        <v>0.39561000000000002</v>
      </c>
      <c r="L4539">
        <v>0.24418699999999999</v>
      </c>
      <c r="M4539" t="b">
        <v>1</v>
      </c>
      <c r="N4539">
        <v>1</v>
      </c>
    </row>
    <row r="4540" spans="1:14">
      <c r="A4540" s="28">
        <v>43869.208333333336</v>
      </c>
      <c r="B4540" s="28">
        <v>43869</v>
      </c>
      <c r="C4540">
        <v>34964545</v>
      </c>
      <c r="D4540" t="s">
        <v>233</v>
      </c>
      <c r="G4540" t="s">
        <v>234</v>
      </c>
      <c r="I4540">
        <v>19.27</v>
      </c>
      <c r="J4540">
        <v>19.559463000000001</v>
      </c>
      <c r="K4540">
        <v>3.6254000000000002E-2</v>
      </c>
      <c r="L4540">
        <v>0.25070900000000002</v>
      </c>
      <c r="M4540" t="b">
        <v>1</v>
      </c>
      <c r="N4540">
        <v>1</v>
      </c>
    </row>
    <row r="4541" spans="1:14">
      <c r="A4541" s="28">
        <v>43869.25</v>
      </c>
      <c r="B4541" s="28">
        <v>43869.041666666664</v>
      </c>
      <c r="C4541">
        <v>34964545</v>
      </c>
      <c r="D4541" t="s">
        <v>233</v>
      </c>
      <c r="G4541" t="s">
        <v>234</v>
      </c>
      <c r="I4541">
        <v>18.93</v>
      </c>
      <c r="J4541">
        <v>19.263107999999999</v>
      </c>
      <c r="K4541">
        <v>2.962E-2</v>
      </c>
      <c r="L4541">
        <v>0.30515500000000001</v>
      </c>
      <c r="M4541" t="b">
        <v>1</v>
      </c>
      <c r="N4541">
        <v>1</v>
      </c>
    </row>
    <row r="4542" spans="1:14">
      <c r="A4542" s="28">
        <v>43869.291666666664</v>
      </c>
      <c r="B4542" s="28">
        <v>43869.083333333336</v>
      </c>
      <c r="C4542">
        <v>34964545</v>
      </c>
      <c r="D4542" t="s">
        <v>233</v>
      </c>
      <c r="G4542" t="s">
        <v>234</v>
      </c>
      <c r="I4542">
        <v>19.02</v>
      </c>
      <c r="J4542">
        <v>19.460305999999999</v>
      </c>
      <c r="K4542">
        <v>2.9828E-2</v>
      </c>
      <c r="L4542">
        <v>0.41214400000000001</v>
      </c>
      <c r="M4542" t="b">
        <v>1</v>
      </c>
      <c r="N4542">
        <v>1</v>
      </c>
    </row>
    <row r="4543" spans="1:14">
      <c r="A4543" s="28">
        <v>43869.333333333336</v>
      </c>
      <c r="B4543" s="28">
        <v>43869.125</v>
      </c>
      <c r="C4543">
        <v>34964545</v>
      </c>
      <c r="D4543" t="s">
        <v>233</v>
      </c>
      <c r="G4543" t="s">
        <v>234</v>
      </c>
      <c r="I4543">
        <v>18.73</v>
      </c>
      <c r="J4543">
        <v>19.150991000000001</v>
      </c>
      <c r="K4543">
        <v>2.6026000000000001E-2</v>
      </c>
      <c r="L4543">
        <v>0.39913100000000001</v>
      </c>
      <c r="M4543" t="b">
        <v>1</v>
      </c>
      <c r="N4543">
        <v>1</v>
      </c>
    </row>
    <row r="4544" spans="1:14">
      <c r="A4544" s="28">
        <v>43869.375</v>
      </c>
      <c r="B4544" s="28">
        <v>43869.166666666664</v>
      </c>
      <c r="C4544">
        <v>34964545</v>
      </c>
      <c r="D4544" t="s">
        <v>233</v>
      </c>
      <c r="G4544" t="s">
        <v>234</v>
      </c>
      <c r="I4544">
        <v>18.98</v>
      </c>
      <c r="J4544">
        <v>19.430337999999999</v>
      </c>
      <c r="K4544">
        <v>2.9887E-2</v>
      </c>
      <c r="L4544">
        <v>0.42211799999999999</v>
      </c>
      <c r="M4544" t="b">
        <v>1</v>
      </c>
      <c r="N4544">
        <v>1</v>
      </c>
    </row>
    <row r="4545" spans="1:14">
      <c r="A4545" s="28">
        <v>43869.416666666664</v>
      </c>
      <c r="B4545" s="28">
        <v>43869.208333333336</v>
      </c>
      <c r="C4545">
        <v>34964545</v>
      </c>
      <c r="D4545" t="s">
        <v>233</v>
      </c>
      <c r="G4545" t="s">
        <v>234</v>
      </c>
      <c r="I4545">
        <v>21.6</v>
      </c>
      <c r="J4545">
        <v>22.095592</v>
      </c>
      <c r="K4545">
        <v>5.7528999999999997E-2</v>
      </c>
      <c r="L4545">
        <v>0.44222899999999998</v>
      </c>
      <c r="M4545" t="b">
        <v>1</v>
      </c>
      <c r="N4545">
        <v>1</v>
      </c>
    </row>
    <row r="4546" spans="1:14">
      <c r="A4546" s="28">
        <v>43869.458333333336</v>
      </c>
      <c r="B4546" s="28">
        <v>43869.25</v>
      </c>
      <c r="C4546">
        <v>34964545</v>
      </c>
      <c r="D4546" t="s">
        <v>233</v>
      </c>
      <c r="G4546" t="s">
        <v>234</v>
      </c>
      <c r="I4546">
        <v>21.28</v>
      </c>
      <c r="J4546">
        <v>21.713387999999998</v>
      </c>
      <c r="K4546">
        <v>-7.5699999999999997E-4</v>
      </c>
      <c r="L4546">
        <v>0.435811</v>
      </c>
      <c r="M4546" t="b">
        <v>1</v>
      </c>
      <c r="N4546">
        <v>1</v>
      </c>
    </row>
    <row r="4547" spans="1:14">
      <c r="A4547" s="28">
        <v>43869.5</v>
      </c>
      <c r="B4547" s="28">
        <v>43869.291666666664</v>
      </c>
      <c r="C4547">
        <v>34964545</v>
      </c>
      <c r="D4547" t="s">
        <v>233</v>
      </c>
      <c r="G4547" t="s">
        <v>234</v>
      </c>
      <c r="I4547">
        <v>22.14</v>
      </c>
      <c r="J4547">
        <v>22.773592000000001</v>
      </c>
      <c r="K4547">
        <v>0.129158</v>
      </c>
      <c r="L4547">
        <v>0.50526700000000002</v>
      </c>
      <c r="M4547" t="b">
        <v>1</v>
      </c>
      <c r="N4547">
        <v>1</v>
      </c>
    </row>
    <row r="4548" spans="1:14">
      <c r="A4548" s="28">
        <v>43869.541666666664</v>
      </c>
      <c r="B4548" s="28">
        <v>43869.333333333336</v>
      </c>
      <c r="C4548">
        <v>34964545</v>
      </c>
      <c r="D4548" t="s">
        <v>233</v>
      </c>
      <c r="G4548" t="s">
        <v>234</v>
      </c>
      <c r="I4548">
        <v>20.52</v>
      </c>
      <c r="J4548">
        <v>21.017140999999999</v>
      </c>
      <c r="K4548">
        <v>0.124948</v>
      </c>
      <c r="L4548">
        <v>0.37469400000000003</v>
      </c>
      <c r="M4548" t="b">
        <v>1</v>
      </c>
      <c r="N4548">
        <v>1</v>
      </c>
    </row>
    <row r="4549" spans="1:14">
      <c r="A4549" s="28">
        <v>43869.583333333336</v>
      </c>
      <c r="B4549" s="28">
        <v>43869.375</v>
      </c>
      <c r="C4549">
        <v>34964545</v>
      </c>
      <c r="D4549" t="s">
        <v>233</v>
      </c>
      <c r="G4549" t="s">
        <v>234</v>
      </c>
      <c r="I4549">
        <v>19.29</v>
      </c>
      <c r="J4549">
        <v>20.796617999999999</v>
      </c>
      <c r="K4549">
        <v>1.32996</v>
      </c>
      <c r="L4549">
        <v>0.17915800000000001</v>
      </c>
      <c r="M4549" t="b">
        <v>1</v>
      </c>
      <c r="N4549">
        <v>1</v>
      </c>
    </row>
    <row r="4550" spans="1:14">
      <c r="A4550" s="28">
        <v>43869.625</v>
      </c>
      <c r="B4550" s="28">
        <v>43869.416666666664</v>
      </c>
      <c r="C4550">
        <v>34964545</v>
      </c>
      <c r="D4550" t="s">
        <v>233</v>
      </c>
      <c r="G4550" t="s">
        <v>234</v>
      </c>
      <c r="I4550">
        <v>22.92</v>
      </c>
      <c r="J4550">
        <v>25.631958999999998</v>
      </c>
      <c r="K4550">
        <v>2.6673010000000001</v>
      </c>
      <c r="L4550">
        <v>4.7157999999999999E-2</v>
      </c>
      <c r="M4550" t="b">
        <v>1</v>
      </c>
      <c r="N4550">
        <v>1</v>
      </c>
    </row>
    <row r="4551" spans="1:14">
      <c r="A4551" s="28">
        <v>43869.666666666664</v>
      </c>
      <c r="B4551" s="28">
        <v>43869.458333333336</v>
      </c>
      <c r="C4551">
        <v>34964545</v>
      </c>
      <c r="D4551" t="s">
        <v>233</v>
      </c>
      <c r="G4551" t="s">
        <v>234</v>
      </c>
      <c r="I4551">
        <v>19.170000000000002</v>
      </c>
      <c r="J4551">
        <v>20.286766</v>
      </c>
      <c r="K4551">
        <v>1.1189359999999999</v>
      </c>
      <c r="L4551">
        <v>-1.3370000000000001E-3</v>
      </c>
      <c r="M4551" t="b">
        <v>1</v>
      </c>
      <c r="N4551">
        <v>1</v>
      </c>
    </row>
    <row r="4552" spans="1:14">
      <c r="A4552" s="28">
        <v>43869.708333333336</v>
      </c>
      <c r="B4552" s="28">
        <v>43869.5</v>
      </c>
      <c r="C4552">
        <v>34964545</v>
      </c>
      <c r="D4552" t="s">
        <v>233</v>
      </c>
      <c r="G4552" t="s">
        <v>234</v>
      </c>
      <c r="I4552">
        <v>17.559999999999999</v>
      </c>
      <c r="J4552">
        <v>18.344569</v>
      </c>
      <c r="K4552">
        <v>0.81822600000000001</v>
      </c>
      <c r="L4552">
        <v>-3.1990999999999999E-2</v>
      </c>
      <c r="M4552" t="b">
        <v>1</v>
      </c>
      <c r="N4552">
        <v>1</v>
      </c>
    </row>
    <row r="4553" spans="1:14">
      <c r="A4553" s="28">
        <v>43869.75</v>
      </c>
      <c r="B4553" s="28">
        <v>43869.541666666664</v>
      </c>
      <c r="C4553">
        <v>34964545</v>
      </c>
      <c r="D4553" t="s">
        <v>233</v>
      </c>
      <c r="G4553" t="s">
        <v>234</v>
      </c>
      <c r="I4553">
        <v>22.29</v>
      </c>
      <c r="J4553">
        <v>25.005524000000001</v>
      </c>
      <c r="K4553">
        <v>2.7613780000000001</v>
      </c>
      <c r="L4553">
        <v>-4.2521000000000003E-2</v>
      </c>
      <c r="M4553" t="b">
        <v>1</v>
      </c>
      <c r="N4553">
        <v>1</v>
      </c>
    </row>
    <row r="4554" spans="1:14">
      <c r="A4554" s="28">
        <v>43869.791666666664</v>
      </c>
      <c r="B4554" s="28">
        <v>43869.583333333336</v>
      </c>
      <c r="C4554">
        <v>34964545</v>
      </c>
      <c r="D4554" t="s">
        <v>233</v>
      </c>
      <c r="G4554" t="s">
        <v>234</v>
      </c>
      <c r="I4554">
        <v>19.29</v>
      </c>
      <c r="J4554">
        <v>21.246399</v>
      </c>
      <c r="K4554">
        <v>1.8302989999999999</v>
      </c>
      <c r="L4554">
        <v>0.12859999999999999</v>
      </c>
      <c r="M4554" t="b">
        <v>1</v>
      </c>
      <c r="N4554">
        <v>1</v>
      </c>
    </row>
    <row r="4555" spans="1:14">
      <c r="A4555" s="28">
        <v>43869.833333333336</v>
      </c>
      <c r="B4555" s="28">
        <v>43869.625</v>
      </c>
      <c r="C4555">
        <v>34964545</v>
      </c>
      <c r="D4555" t="s">
        <v>233</v>
      </c>
      <c r="G4555" t="s">
        <v>234</v>
      </c>
      <c r="I4555">
        <v>19.23</v>
      </c>
      <c r="J4555">
        <v>21.289694000000001</v>
      </c>
      <c r="K4555">
        <v>1.858231</v>
      </c>
      <c r="L4555">
        <v>0.20479600000000001</v>
      </c>
      <c r="M4555" t="b">
        <v>1</v>
      </c>
      <c r="N4555">
        <v>1</v>
      </c>
    </row>
    <row r="4556" spans="1:14">
      <c r="A4556" s="28">
        <v>43869.875</v>
      </c>
      <c r="B4556" s="28">
        <v>43869.666666666664</v>
      </c>
      <c r="C4556">
        <v>34964545</v>
      </c>
      <c r="D4556" t="s">
        <v>233</v>
      </c>
      <c r="G4556" t="s">
        <v>234</v>
      </c>
      <c r="I4556">
        <v>18.55</v>
      </c>
      <c r="J4556">
        <v>19.512789000000001</v>
      </c>
      <c r="K4556">
        <v>0.81372299999999997</v>
      </c>
      <c r="L4556">
        <v>0.149066</v>
      </c>
      <c r="M4556" t="b">
        <v>1</v>
      </c>
      <c r="N4556">
        <v>1</v>
      </c>
    </row>
    <row r="4557" spans="1:14">
      <c r="A4557" s="28">
        <v>43869.916666666664</v>
      </c>
      <c r="B4557" s="28">
        <v>43869.708333333336</v>
      </c>
      <c r="C4557">
        <v>34964545</v>
      </c>
      <c r="D4557" t="s">
        <v>233</v>
      </c>
      <c r="G4557" t="s">
        <v>234</v>
      </c>
      <c r="I4557">
        <v>22.24</v>
      </c>
      <c r="J4557">
        <v>22.704616999999999</v>
      </c>
      <c r="K4557">
        <v>0.237294</v>
      </c>
      <c r="L4557">
        <v>0.22315599999999999</v>
      </c>
      <c r="M4557" t="b">
        <v>1</v>
      </c>
      <c r="N4557">
        <v>1</v>
      </c>
    </row>
    <row r="4558" spans="1:14">
      <c r="A4558" s="28">
        <v>43869.958333333336</v>
      </c>
      <c r="B4558" s="28">
        <v>43869.75</v>
      </c>
      <c r="C4558">
        <v>34964545</v>
      </c>
      <c r="D4558" t="s">
        <v>233</v>
      </c>
      <c r="G4558" t="s">
        <v>234</v>
      </c>
      <c r="I4558">
        <v>22.84</v>
      </c>
      <c r="J4558">
        <v>24.259395000000001</v>
      </c>
      <c r="K4558">
        <v>1.043558</v>
      </c>
      <c r="L4558">
        <v>0.37917099999999998</v>
      </c>
      <c r="M4558" t="b">
        <v>1</v>
      </c>
      <c r="N4558">
        <v>1</v>
      </c>
    </row>
    <row r="4559" spans="1:14">
      <c r="A4559" s="28">
        <v>43870</v>
      </c>
      <c r="B4559" s="28">
        <v>43869.791666666664</v>
      </c>
      <c r="C4559">
        <v>34964545</v>
      </c>
      <c r="D4559" t="s">
        <v>233</v>
      </c>
      <c r="G4559" t="s">
        <v>234</v>
      </c>
      <c r="I4559">
        <v>20.98</v>
      </c>
      <c r="J4559">
        <v>23.053863</v>
      </c>
      <c r="K4559">
        <v>1.743509</v>
      </c>
      <c r="L4559">
        <v>0.32618799999999998</v>
      </c>
      <c r="M4559" t="b">
        <v>1</v>
      </c>
      <c r="N4559">
        <v>1</v>
      </c>
    </row>
    <row r="4560" spans="1:14">
      <c r="A4560" s="28">
        <v>43870.041666666664</v>
      </c>
      <c r="B4560" s="28">
        <v>43869.833333333336</v>
      </c>
      <c r="C4560">
        <v>34964545</v>
      </c>
      <c r="D4560" t="s">
        <v>233</v>
      </c>
      <c r="G4560" t="s">
        <v>234</v>
      </c>
      <c r="I4560">
        <v>19.989999999999998</v>
      </c>
      <c r="J4560">
        <v>20.889182000000002</v>
      </c>
      <c r="K4560">
        <v>0.59388700000000005</v>
      </c>
      <c r="L4560">
        <v>0.30196299999999998</v>
      </c>
      <c r="M4560" t="b">
        <v>1</v>
      </c>
      <c r="N4560">
        <v>1</v>
      </c>
    </row>
    <row r="4561" spans="1:14">
      <c r="A4561" s="28">
        <v>43870.083333333336</v>
      </c>
      <c r="B4561" s="28">
        <v>43869.875</v>
      </c>
      <c r="C4561">
        <v>34964545</v>
      </c>
      <c r="D4561" t="s">
        <v>233</v>
      </c>
      <c r="G4561" t="s">
        <v>234</v>
      </c>
      <c r="I4561">
        <v>19.440000000000001</v>
      </c>
      <c r="J4561">
        <v>20.925732</v>
      </c>
      <c r="K4561">
        <v>1.1787920000000001</v>
      </c>
      <c r="L4561">
        <v>0.30360599999999999</v>
      </c>
      <c r="M4561" t="b">
        <v>1</v>
      </c>
      <c r="N4561">
        <v>1</v>
      </c>
    </row>
    <row r="4562" spans="1:14">
      <c r="A4562" s="28">
        <v>43870.125</v>
      </c>
      <c r="B4562" s="28">
        <v>43869.916666666664</v>
      </c>
      <c r="C4562">
        <v>34964545</v>
      </c>
      <c r="D4562" t="s">
        <v>233</v>
      </c>
      <c r="G4562" t="s">
        <v>234</v>
      </c>
      <c r="I4562">
        <v>18.739999999999998</v>
      </c>
      <c r="J4562">
        <v>19.708091</v>
      </c>
      <c r="K4562">
        <v>0.64493500000000004</v>
      </c>
      <c r="L4562">
        <v>0.32149</v>
      </c>
      <c r="M4562" t="b">
        <v>1</v>
      </c>
      <c r="N4562">
        <v>1</v>
      </c>
    </row>
    <row r="4563" spans="1:14">
      <c r="A4563" s="28">
        <v>43870.166666666664</v>
      </c>
      <c r="B4563" s="28">
        <v>43869.958333333336</v>
      </c>
      <c r="C4563">
        <v>34964545</v>
      </c>
      <c r="D4563" t="s">
        <v>233</v>
      </c>
      <c r="G4563" t="s">
        <v>234</v>
      </c>
      <c r="I4563">
        <v>17.32</v>
      </c>
      <c r="J4563">
        <v>17.681336999999999</v>
      </c>
      <c r="K4563">
        <v>1.7346E-2</v>
      </c>
      <c r="L4563">
        <v>0.34399099999999999</v>
      </c>
      <c r="M4563" t="b">
        <v>1</v>
      </c>
      <c r="N4563">
        <v>1</v>
      </c>
    </row>
    <row r="4564" spans="1:14">
      <c r="A4564" s="28">
        <v>43870.208333333336</v>
      </c>
      <c r="B4564" s="28">
        <v>43870</v>
      </c>
      <c r="C4564">
        <v>34964545</v>
      </c>
      <c r="D4564" t="s">
        <v>233</v>
      </c>
      <c r="G4564" t="s">
        <v>234</v>
      </c>
      <c r="I4564">
        <v>16.440000000000001</v>
      </c>
      <c r="J4564">
        <v>16.740880000000001</v>
      </c>
      <c r="K4564">
        <v>-3.0000000000000001E-6</v>
      </c>
      <c r="L4564">
        <v>0.30004999999999998</v>
      </c>
      <c r="M4564" t="b">
        <v>1</v>
      </c>
      <c r="N4564">
        <v>1</v>
      </c>
    </row>
    <row r="4565" spans="1:14">
      <c r="A4565" s="28">
        <v>43870.25</v>
      </c>
      <c r="B4565" s="28">
        <v>43870.041666666664</v>
      </c>
      <c r="C4565">
        <v>34964545</v>
      </c>
      <c r="D4565" t="s">
        <v>233</v>
      </c>
      <c r="G4565" t="s">
        <v>234</v>
      </c>
      <c r="I4565">
        <v>16.07</v>
      </c>
      <c r="J4565">
        <v>16.353442999999999</v>
      </c>
      <c r="K4565">
        <v>0</v>
      </c>
      <c r="L4565">
        <v>0.28760999999999998</v>
      </c>
      <c r="M4565" t="b">
        <v>1</v>
      </c>
      <c r="N4565">
        <v>1</v>
      </c>
    </row>
    <row r="4566" spans="1:14">
      <c r="A4566" s="28">
        <v>43870.291666666664</v>
      </c>
      <c r="B4566" s="28">
        <v>43870.083333333336</v>
      </c>
      <c r="C4566">
        <v>34964545</v>
      </c>
      <c r="D4566" t="s">
        <v>233</v>
      </c>
      <c r="G4566" t="s">
        <v>234</v>
      </c>
      <c r="I4566">
        <v>16.11</v>
      </c>
      <c r="J4566">
        <v>16.413865000000001</v>
      </c>
      <c r="K4566">
        <v>0</v>
      </c>
      <c r="L4566">
        <v>0.308865</v>
      </c>
      <c r="M4566" t="b">
        <v>1</v>
      </c>
      <c r="N4566">
        <v>1</v>
      </c>
    </row>
    <row r="4567" spans="1:14">
      <c r="A4567" s="28">
        <v>43870.333333333336</v>
      </c>
      <c r="B4567" s="28">
        <v>43870.125</v>
      </c>
      <c r="C4567">
        <v>34964545</v>
      </c>
      <c r="D4567" t="s">
        <v>233</v>
      </c>
      <c r="G4567" t="s">
        <v>234</v>
      </c>
      <c r="I4567">
        <v>15.44</v>
      </c>
      <c r="J4567">
        <v>16.793754</v>
      </c>
      <c r="K4567">
        <v>1.0121199999999999</v>
      </c>
      <c r="L4567">
        <v>0.33913399999999999</v>
      </c>
      <c r="M4567" t="b">
        <v>1</v>
      </c>
      <c r="N4567">
        <v>1</v>
      </c>
    </row>
    <row r="4568" spans="1:14">
      <c r="A4568" s="28">
        <v>43870.375</v>
      </c>
      <c r="B4568" s="28">
        <v>43870.166666666664</v>
      </c>
      <c r="C4568">
        <v>34964545</v>
      </c>
      <c r="D4568" t="s">
        <v>233</v>
      </c>
      <c r="G4568" t="s">
        <v>234</v>
      </c>
      <c r="I4568">
        <v>16.38</v>
      </c>
      <c r="J4568">
        <v>17.704433999999999</v>
      </c>
      <c r="K4568">
        <v>0.92158300000000004</v>
      </c>
      <c r="L4568">
        <v>0.40118399999999999</v>
      </c>
      <c r="M4568" t="b">
        <v>1</v>
      </c>
      <c r="N4568">
        <v>1</v>
      </c>
    </row>
    <row r="4569" spans="1:14">
      <c r="A4569" s="28">
        <v>43870.416666666664</v>
      </c>
      <c r="B4569" s="28">
        <v>43870.208333333336</v>
      </c>
      <c r="C4569">
        <v>34964545</v>
      </c>
      <c r="D4569" t="s">
        <v>233</v>
      </c>
      <c r="G4569" t="s">
        <v>234</v>
      </c>
      <c r="I4569">
        <v>17.05</v>
      </c>
      <c r="J4569">
        <v>18.838953</v>
      </c>
      <c r="K4569">
        <v>1.3562000000000001</v>
      </c>
      <c r="L4569">
        <v>0.432753</v>
      </c>
      <c r="M4569" t="b">
        <v>1</v>
      </c>
      <c r="N4569">
        <v>1</v>
      </c>
    </row>
    <row r="4570" spans="1:14">
      <c r="A4570" s="28">
        <v>43870.458333333336</v>
      </c>
      <c r="B4570" s="28">
        <v>43870.25</v>
      </c>
      <c r="C4570">
        <v>34964545</v>
      </c>
      <c r="D4570" t="s">
        <v>233</v>
      </c>
      <c r="G4570" t="s">
        <v>234</v>
      </c>
      <c r="I4570">
        <v>20.13</v>
      </c>
      <c r="J4570">
        <v>24.474620000000002</v>
      </c>
      <c r="K4570">
        <v>3.7999869999999998</v>
      </c>
      <c r="L4570">
        <v>0.54963200000000001</v>
      </c>
      <c r="M4570" t="b">
        <v>1</v>
      </c>
      <c r="N4570">
        <v>1</v>
      </c>
    </row>
    <row r="4571" spans="1:14">
      <c r="A4571" s="28">
        <v>43870.5</v>
      </c>
      <c r="B4571" s="28">
        <v>43870.291666666664</v>
      </c>
      <c r="C4571">
        <v>34964545</v>
      </c>
      <c r="D4571" t="s">
        <v>233</v>
      </c>
      <c r="G4571" t="s">
        <v>234</v>
      </c>
      <c r="I4571">
        <v>18.38</v>
      </c>
      <c r="J4571">
        <v>21.335953</v>
      </c>
      <c r="K4571">
        <v>2.4528129999999999</v>
      </c>
      <c r="L4571">
        <v>0.49897399999999997</v>
      </c>
      <c r="M4571" t="b">
        <v>1</v>
      </c>
      <c r="N4571">
        <v>1</v>
      </c>
    </row>
    <row r="4572" spans="1:14">
      <c r="A4572" s="28">
        <v>43870.541666666664</v>
      </c>
      <c r="B4572" s="28">
        <v>43870.333333333336</v>
      </c>
      <c r="C4572">
        <v>34964545</v>
      </c>
      <c r="D4572" t="s">
        <v>233</v>
      </c>
      <c r="G4572" t="s">
        <v>234</v>
      </c>
      <c r="I4572">
        <v>16.399999999999999</v>
      </c>
      <c r="J4572">
        <v>17.464379999999998</v>
      </c>
      <c r="K4572">
        <v>0.68854400000000004</v>
      </c>
      <c r="L4572">
        <v>0.374168</v>
      </c>
      <c r="M4572" t="b">
        <v>1</v>
      </c>
      <c r="N4572">
        <v>1</v>
      </c>
    </row>
    <row r="4573" spans="1:14">
      <c r="A4573" s="28">
        <v>43870.583333333336</v>
      </c>
      <c r="B4573" s="28">
        <v>43870.375</v>
      </c>
      <c r="C4573">
        <v>34964545</v>
      </c>
      <c r="D4573" t="s">
        <v>233</v>
      </c>
      <c r="G4573" t="s">
        <v>234</v>
      </c>
      <c r="I4573">
        <v>14.07</v>
      </c>
      <c r="J4573">
        <v>14.371717</v>
      </c>
      <c r="K4573">
        <v>0.127081</v>
      </c>
      <c r="L4573">
        <v>0.17963599999999999</v>
      </c>
      <c r="M4573" t="b">
        <v>1</v>
      </c>
      <c r="N4573">
        <v>1</v>
      </c>
    </row>
    <row r="4574" spans="1:14">
      <c r="A4574" s="28">
        <v>43870.625</v>
      </c>
      <c r="B4574" s="28">
        <v>43870.416666666664</v>
      </c>
      <c r="C4574">
        <v>34964545</v>
      </c>
      <c r="D4574" t="s">
        <v>233</v>
      </c>
      <c r="G4574" t="s">
        <v>234</v>
      </c>
      <c r="I4574">
        <v>13.55</v>
      </c>
      <c r="J4574">
        <v>13.692561</v>
      </c>
      <c r="K4574">
        <v>4.7574999999999999E-2</v>
      </c>
      <c r="L4574">
        <v>9.7486000000000003E-2</v>
      </c>
      <c r="M4574" t="b">
        <v>1</v>
      </c>
      <c r="N4574">
        <v>1</v>
      </c>
    </row>
    <row r="4575" spans="1:14">
      <c r="A4575" s="28">
        <v>43870.666666666664</v>
      </c>
      <c r="B4575" s="28">
        <v>43870.458333333336</v>
      </c>
      <c r="C4575">
        <v>34964545</v>
      </c>
      <c r="D4575" t="s">
        <v>233</v>
      </c>
      <c r="G4575" t="s">
        <v>234</v>
      </c>
      <c r="I4575">
        <v>13.57</v>
      </c>
      <c r="J4575">
        <v>13.676933</v>
      </c>
      <c r="K4575">
        <v>5.3705999999999997E-2</v>
      </c>
      <c r="L4575">
        <v>5.8227000000000001E-2</v>
      </c>
      <c r="M4575" t="b">
        <v>1</v>
      </c>
      <c r="N4575">
        <v>1</v>
      </c>
    </row>
    <row r="4576" spans="1:14">
      <c r="A4576" s="28">
        <v>43870.708333333336</v>
      </c>
      <c r="B4576" s="28">
        <v>43870.5</v>
      </c>
      <c r="C4576">
        <v>34964545</v>
      </c>
      <c r="D4576" t="s">
        <v>233</v>
      </c>
      <c r="G4576" t="s">
        <v>234</v>
      </c>
      <c r="I4576">
        <v>13.85</v>
      </c>
      <c r="J4576">
        <v>14.018758</v>
      </c>
      <c r="K4576">
        <v>9.4967999999999997E-2</v>
      </c>
      <c r="L4576">
        <v>7.3788999999999993E-2</v>
      </c>
      <c r="M4576" t="b">
        <v>1</v>
      </c>
      <c r="N4576">
        <v>1</v>
      </c>
    </row>
    <row r="4577" spans="1:14">
      <c r="A4577" s="28">
        <v>43870.75</v>
      </c>
      <c r="B4577" s="28">
        <v>43870.541666666664</v>
      </c>
      <c r="C4577">
        <v>34964545</v>
      </c>
      <c r="D4577" t="s">
        <v>233</v>
      </c>
      <c r="G4577" t="s">
        <v>234</v>
      </c>
      <c r="I4577">
        <v>13.36</v>
      </c>
      <c r="J4577">
        <v>13.459291</v>
      </c>
      <c r="K4577">
        <v>5.9920000000000001E-2</v>
      </c>
      <c r="L4577">
        <v>4.3538E-2</v>
      </c>
      <c r="M4577" t="b">
        <v>1</v>
      </c>
      <c r="N4577">
        <v>1</v>
      </c>
    </row>
    <row r="4578" spans="1:14">
      <c r="A4578" s="28">
        <v>43870.791666666664</v>
      </c>
      <c r="B4578" s="28">
        <v>43870.583333333336</v>
      </c>
      <c r="C4578">
        <v>34964545</v>
      </c>
      <c r="D4578" t="s">
        <v>233</v>
      </c>
      <c r="G4578" t="s">
        <v>234</v>
      </c>
      <c r="I4578">
        <v>13.35</v>
      </c>
      <c r="J4578">
        <v>13.65067</v>
      </c>
      <c r="K4578">
        <v>0.25367200000000001</v>
      </c>
      <c r="L4578">
        <v>5.1998999999999997E-2</v>
      </c>
      <c r="M4578" t="b">
        <v>1</v>
      </c>
      <c r="N4578">
        <v>1</v>
      </c>
    </row>
    <row r="4579" spans="1:14">
      <c r="A4579" s="28">
        <v>43870.833333333336</v>
      </c>
      <c r="B4579" s="28">
        <v>43870.625</v>
      </c>
      <c r="C4579">
        <v>34964545</v>
      </c>
      <c r="D4579" t="s">
        <v>233</v>
      </c>
      <c r="G4579" t="s">
        <v>234</v>
      </c>
      <c r="I4579">
        <v>13.35</v>
      </c>
      <c r="J4579">
        <v>13.469810000000001</v>
      </c>
      <c r="K4579">
        <v>9.7923999999999997E-2</v>
      </c>
      <c r="L4579">
        <v>2.1052999999999999E-2</v>
      </c>
      <c r="M4579" t="b">
        <v>1</v>
      </c>
      <c r="N4579">
        <v>1</v>
      </c>
    </row>
    <row r="4580" spans="1:14">
      <c r="A4580" s="28">
        <v>43870.875</v>
      </c>
      <c r="B4580" s="28">
        <v>43870.666666666664</v>
      </c>
      <c r="C4580">
        <v>34964545</v>
      </c>
      <c r="D4580" t="s">
        <v>233</v>
      </c>
      <c r="G4580" t="s">
        <v>234</v>
      </c>
      <c r="I4580">
        <v>14.28</v>
      </c>
      <c r="J4580">
        <v>14.333062</v>
      </c>
      <c r="K4580">
        <v>5.4795000000000003E-2</v>
      </c>
      <c r="L4580">
        <v>3.2669999999999999E-3</v>
      </c>
      <c r="M4580" t="b">
        <v>1</v>
      </c>
      <c r="N4580">
        <v>1</v>
      </c>
    </row>
    <row r="4581" spans="1:14">
      <c r="A4581" s="28">
        <v>43870.916666666664</v>
      </c>
      <c r="B4581" s="28">
        <v>43870.708333333336</v>
      </c>
      <c r="C4581">
        <v>34964545</v>
      </c>
      <c r="D4581" t="s">
        <v>233</v>
      </c>
      <c r="G4581" t="s">
        <v>234</v>
      </c>
      <c r="I4581">
        <v>19.98</v>
      </c>
      <c r="J4581">
        <v>20.056048000000001</v>
      </c>
      <c r="K4581">
        <v>3.9240999999999998E-2</v>
      </c>
      <c r="L4581">
        <v>4.0140000000000002E-2</v>
      </c>
      <c r="M4581" t="b">
        <v>1</v>
      </c>
      <c r="N4581">
        <v>1</v>
      </c>
    </row>
    <row r="4582" spans="1:14">
      <c r="A4582" s="28">
        <v>43870.958333333336</v>
      </c>
      <c r="B4582" s="28">
        <v>43870.75</v>
      </c>
      <c r="C4582">
        <v>34964545</v>
      </c>
      <c r="D4582" t="s">
        <v>233</v>
      </c>
      <c r="G4582" t="s">
        <v>234</v>
      </c>
      <c r="I4582">
        <v>21.13</v>
      </c>
      <c r="J4582">
        <v>20.282812</v>
      </c>
      <c r="K4582">
        <v>-0.89997400000000005</v>
      </c>
      <c r="L4582">
        <v>5.5286000000000002E-2</v>
      </c>
      <c r="M4582" t="b">
        <v>1</v>
      </c>
      <c r="N4582">
        <v>1</v>
      </c>
    </row>
    <row r="4583" spans="1:14">
      <c r="A4583" s="28">
        <v>43871</v>
      </c>
      <c r="B4583" s="28">
        <v>43870.791666666664</v>
      </c>
      <c r="C4583">
        <v>34964545</v>
      </c>
      <c r="D4583" t="s">
        <v>233</v>
      </c>
      <c r="G4583" t="s">
        <v>234</v>
      </c>
      <c r="I4583">
        <v>23.56</v>
      </c>
      <c r="J4583">
        <v>23.674627000000001</v>
      </c>
      <c r="K4583">
        <v>-1.748E-3</v>
      </c>
      <c r="L4583">
        <v>0.11720800000000001</v>
      </c>
      <c r="M4583" t="b">
        <v>1</v>
      </c>
      <c r="N4583">
        <v>1</v>
      </c>
    </row>
    <row r="4584" spans="1:14">
      <c r="A4584" s="28">
        <v>43871.041666666664</v>
      </c>
      <c r="B4584" s="28">
        <v>43870.833333333336</v>
      </c>
      <c r="C4584">
        <v>34964545</v>
      </c>
      <c r="D4584" t="s">
        <v>233</v>
      </c>
      <c r="G4584" t="s">
        <v>234</v>
      </c>
      <c r="I4584">
        <v>18.98</v>
      </c>
      <c r="J4584">
        <v>19.154024</v>
      </c>
      <c r="K4584">
        <v>-4.5979999999999997E-3</v>
      </c>
      <c r="L4584">
        <v>0.175289</v>
      </c>
      <c r="M4584" t="b">
        <v>1</v>
      </c>
      <c r="N4584">
        <v>1</v>
      </c>
    </row>
    <row r="4585" spans="1:14">
      <c r="A4585" s="28">
        <v>43871.083333333336</v>
      </c>
      <c r="B4585" s="28">
        <v>43870.875</v>
      </c>
      <c r="C4585">
        <v>34964545</v>
      </c>
      <c r="D4585" t="s">
        <v>233</v>
      </c>
      <c r="G4585" t="s">
        <v>234</v>
      </c>
      <c r="I4585">
        <v>15.72</v>
      </c>
      <c r="J4585">
        <v>15.86434</v>
      </c>
      <c r="K4585">
        <v>7.4799999999999997E-3</v>
      </c>
      <c r="L4585">
        <v>0.13769300000000001</v>
      </c>
      <c r="M4585" t="b">
        <v>1</v>
      </c>
      <c r="N4585">
        <v>1</v>
      </c>
    </row>
    <row r="4586" spans="1:14">
      <c r="A4586" s="28">
        <v>43871.125</v>
      </c>
      <c r="B4586" s="28">
        <v>43870.916666666664</v>
      </c>
      <c r="C4586">
        <v>34964545</v>
      </c>
      <c r="D4586" t="s">
        <v>233</v>
      </c>
      <c r="G4586" t="s">
        <v>234</v>
      </c>
      <c r="I4586">
        <v>14.95</v>
      </c>
      <c r="J4586">
        <v>15.085017000000001</v>
      </c>
      <c r="K4586">
        <v>0</v>
      </c>
      <c r="L4586">
        <v>0.132517</v>
      </c>
      <c r="M4586" t="b">
        <v>1</v>
      </c>
      <c r="N4586">
        <v>1</v>
      </c>
    </row>
    <row r="4587" spans="1:14">
      <c r="A4587" s="28">
        <v>43871.166666666664</v>
      </c>
      <c r="B4587" s="28">
        <v>43870.958333333336</v>
      </c>
      <c r="C4587">
        <v>34964545</v>
      </c>
      <c r="D4587" t="s">
        <v>233</v>
      </c>
      <c r="G4587" t="s">
        <v>234</v>
      </c>
      <c r="I4587">
        <v>14.08</v>
      </c>
      <c r="J4587">
        <v>14.211784</v>
      </c>
      <c r="K4587">
        <v>0</v>
      </c>
      <c r="L4587">
        <v>0.13011800000000001</v>
      </c>
      <c r="M4587" t="b">
        <v>1</v>
      </c>
      <c r="N4587">
        <v>1</v>
      </c>
    </row>
    <row r="4588" spans="1:14">
      <c r="A4588" s="28">
        <v>43871.208333333336</v>
      </c>
      <c r="B4588" s="28">
        <v>43871</v>
      </c>
      <c r="C4588">
        <v>34964545</v>
      </c>
      <c r="D4588" t="s">
        <v>233</v>
      </c>
      <c r="G4588" t="s">
        <v>234</v>
      </c>
      <c r="I4588">
        <v>14.25</v>
      </c>
      <c r="J4588">
        <v>14.380093</v>
      </c>
      <c r="K4588">
        <v>0</v>
      </c>
      <c r="L4588">
        <v>0.13009299999999999</v>
      </c>
      <c r="M4588" t="b">
        <v>1</v>
      </c>
      <c r="N4588">
        <v>1</v>
      </c>
    </row>
    <row r="4589" spans="1:14">
      <c r="A4589" s="28">
        <v>43871.25</v>
      </c>
      <c r="B4589" s="28">
        <v>43871.041666666664</v>
      </c>
      <c r="C4589">
        <v>34964545</v>
      </c>
      <c r="D4589" t="s">
        <v>233</v>
      </c>
      <c r="G4589" t="s">
        <v>234</v>
      </c>
      <c r="I4589">
        <v>13.94</v>
      </c>
      <c r="J4589">
        <v>14.09046</v>
      </c>
      <c r="K4589">
        <v>0</v>
      </c>
      <c r="L4589">
        <v>0.15046000000000001</v>
      </c>
      <c r="M4589" t="b">
        <v>1</v>
      </c>
      <c r="N4589">
        <v>1</v>
      </c>
    </row>
    <row r="4590" spans="1:14">
      <c r="A4590" s="28">
        <v>43871.291666666664</v>
      </c>
      <c r="B4590" s="28">
        <v>43871.083333333336</v>
      </c>
      <c r="C4590">
        <v>34964545</v>
      </c>
      <c r="D4590" t="s">
        <v>233</v>
      </c>
      <c r="G4590" t="s">
        <v>234</v>
      </c>
      <c r="I4590">
        <v>13.41</v>
      </c>
      <c r="J4590">
        <v>13.542452000000001</v>
      </c>
      <c r="K4590">
        <v>0</v>
      </c>
      <c r="L4590">
        <v>0.13328599999999999</v>
      </c>
      <c r="M4590" t="b">
        <v>1</v>
      </c>
      <c r="N4590">
        <v>1</v>
      </c>
    </row>
    <row r="4591" spans="1:14">
      <c r="A4591" s="28">
        <v>43871.333333333336</v>
      </c>
      <c r="B4591" s="28">
        <v>43871.125</v>
      </c>
      <c r="C4591">
        <v>34964545</v>
      </c>
      <c r="D4591" t="s">
        <v>233</v>
      </c>
      <c r="G4591" t="s">
        <v>234</v>
      </c>
      <c r="I4591">
        <v>13.31</v>
      </c>
      <c r="J4591">
        <v>13.450153999999999</v>
      </c>
      <c r="K4591">
        <v>0</v>
      </c>
      <c r="L4591">
        <v>0.135987</v>
      </c>
      <c r="M4591" t="b">
        <v>1</v>
      </c>
      <c r="N4591">
        <v>1</v>
      </c>
    </row>
    <row r="4592" spans="1:14">
      <c r="A4592" s="28">
        <v>43871.375</v>
      </c>
      <c r="B4592" s="28">
        <v>43871.166666666664</v>
      </c>
      <c r="C4592">
        <v>34964545</v>
      </c>
      <c r="D4592" t="s">
        <v>233</v>
      </c>
      <c r="G4592" t="s">
        <v>234</v>
      </c>
      <c r="I4592">
        <v>13.49</v>
      </c>
      <c r="J4592">
        <v>13.586677</v>
      </c>
      <c r="K4592">
        <v>0</v>
      </c>
      <c r="L4592">
        <v>9.4176999999999997E-2</v>
      </c>
      <c r="M4592" t="b">
        <v>1</v>
      </c>
      <c r="N4592">
        <v>1</v>
      </c>
    </row>
    <row r="4593" spans="1:14">
      <c r="A4593" s="28">
        <v>43871.416666666664</v>
      </c>
      <c r="B4593" s="28">
        <v>43871.208333333336</v>
      </c>
      <c r="C4593">
        <v>34964545</v>
      </c>
      <c r="D4593" t="s">
        <v>233</v>
      </c>
      <c r="G4593" t="s">
        <v>234</v>
      </c>
      <c r="I4593">
        <v>14.6</v>
      </c>
      <c r="J4593">
        <v>14.703923</v>
      </c>
      <c r="K4593">
        <v>4.8679999999999999E-3</v>
      </c>
      <c r="L4593">
        <v>0.100721</v>
      </c>
      <c r="M4593" t="b">
        <v>1</v>
      </c>
      <c r="N4593">
        <v>1</v>
      </c>
    </row>
    <row r="4594" spans="1:14">
      <c r="A4594" s="28">
        <v>43871.458333333336</v>
      </c>
      <c r="B4594" s="28">
        <v>43871.25</v>
      </c>
      <c r="C4594">
        <v>34964545</v>
      </c>
      <c r="D4594" t="s">
        <v>233</v>
      </c>
      <c r="G4594" t="s">
        <v>234</v>
      </c>
      <c r="I4594">
        <v>17.100000000000001</v>
      </c>
      <c r="J4594">
        <v>17.170936999999999</v>
      </c>
      <c r="K4594">
        <v>-3.7846999999999999E-2</v>
      </c>
      <c r="L4594">
        <v>0.107117</v>
      </c>
      <c r="M4594" t="b">
        <v>1</v>
      </c>
      <c r="N4594">
        <v>1</v>
      </c>
    </row>
    <row r="4595" spans="1:14">
      <c r="A4595" s="28">
        <v>43871.5</v>
      </c>
      <c r="B4595" s="28">
        <v>43871.291666666664</v>
      </c>
      <c r="C4595">
        <v>34964545</v>
      </c>
      <c r="D4595" t="s">
        <v>233</v>
      </c>
      <c r="G4595" t="s">
        <v>234</v>
      </c>
      <c r="I4595">
        <v>19.559999999999999</v>
      </c>
      <c r="J4595">
        <v>20.794585000000001</v>
      </c>
      <c r="K4595">
        <v>1.0872029999999999</v>
      </c>
      <c r="L4595">
        <v>0.14571600000000001</v>
      </c>
      <c r="M4595" t="b">
        <v>1</v>
      </c>
      <c r="N4595">
        <v>1</v>
      </c>
    </row>
    <row r="4596" spans="1:14">
      <c r="A4596" s="28">
        <v>43871.541666666664</v>
      </c>
      <c r="B4596" s="28">
        <v>43871.333333333336</v>
      </c>
      <c r="C4596">
        <v>34964545</v>
      </c>
      <c r="D4596" t="s">
        <v>233</v>
      </c>
      <c r="G4596" t="s">
        <v>234</v>
      </c>
      <c r="I4596">
        <v>26.24</v>
      </c>
      <c r="J4596">
        <v>29.164774000000001</v>
      </c>
      <c r="K4596">
        <v>2.9260269999999999</v>
      </c>
      <c r="L4596">
        <v>-4.5859999999999998E-3</v>
      </c>
      <c r="M4596" t="b">
        <v>1</v>
      </c>
      <c r="N4596">
        <v>1</v>
      </c>
    </row>
    <row r="4597" spans="1:14">
      <c r="A4597" s="28">
        <v>43871.583333333336</v>
      </c>
      <c r="B4597" s="28">
        <v>43871.375</v>
      </c>
      <c r="C4597">
        <v>34964545</v>
      </c>
      <c r="D4597" t="s">
        <v>233</v>
      </c>
      <c r="G4597" t="s">
        <v>234</v>
      </c>
      <c r="I4597">
        <v>20.78</v>
      </c>
      <c r="J4597">
        <v>21.033325999999999</v>
      </c>
      <c r="K4597">
        <v>0.34162199999999998</v>
      </c>
      <c r="L4597">
        <v>-9.1630000000000003E-2</v>
      </c>
      <c r="M4597" t="b">
        <v>1</v>
      </c>
      <c r="N4597">
        <v>1</v>
      </c>
    </row>
    <row r="4598" spans="1:14">
      <c r="A4598" s="28">
        <v>43871.625</v>
      </c>
      <c r="B4598" s="28">
        <v>43871.416666666664</v>
      </c>
      <c r="C4598">
        <v>34964545</v>
      </c>
      <c r="D4598" t="s">
        <v>233</v>
      </c>
      <c r="G4598" t="s">
        <v>234</v>
      </c>
      <c r="I4598">
        <v>28.89</v>
      </c>
      <c r="J4598">
        <v>26.834475999999999</v>
      </c>
      <c r="K4598">
        <v>-1.7506120000000001</v>
      </c>
      <c r="L4598">
        <v>-0.29991299999999999</v>
      </c>
      <c r="M4598" t="b">
        <v>1</v>
      </c>
      <c r="N4598">
        <v>1</v>
      </c>
    </row>
    <row r="4599" spans="1:14">
      <c r="A4599" s="28">
        <v>43871.666666666664</v>
      </c>
      <c r="B4599" s="28">
        <v>43871.458333333336</v>
      </c>
      <c r="C4599">
        <v>34964545</v>
      </c>
      <c r="D4599" t="s">
        <v>233</v>
      </c>
      <c r="G4599" t="s">
        <v>234</v>
      </c>
      <c r="I4599">
        <v>19.809999999999999</v>
      </c>
      <c r="J4599">
        <v>19.649827999999999</v>
      </c>
      <c r="K4599">
        <v>6.2100000000000002E-2</v>
      </c>
      <c r="L4599">
        <v>-0.220605</v>
      </c>
      <c r="M4599" t="b">
        <v>1</v>
      </c>
      <c r="N4599">
        <v>1</v>
      </c>
    </row>
    <row r="4600" spans="1:14">
      <c r="A4600" s="28">
        <v>43871.708333333336</v>
      </c>
      <c r="B4600" s="28">
        <v>43871.5</v>
      </c>
      <c r="C4600">
        <v>34964545</v>
      </c>
      <c r="D4600" t="s">
        <v>233</v>
      </c>
      <c r="G4600" t="s">
        <v>234</v>
      </c>
      <c r="I4600">
        <v>19.829999999999998</v>
      </c>
      <c r="J4600">
        <v>16.390018999999999</v>
      </c>
      <c r="K4600">
        <v>-3.2301489999999999</v>
      </c>
      <c r="L4600">
        <v>-0.20899799999999999</v>
      </c>
      <c r="M4600" t="b">
        <v>1</v>
      </c>
      <c r="N4600">
        <v>1</v>
      </c>
    </row>
    <row r="4601" spans="1:14">
      <c r="A4601" s="28">
        <v>43871.75</v>
      </c>
      <c r="B4601" s="28">
        <v>43871.541666666664</v>
      </c>
      <c r="C4601">
        <v>34964545</v>
      </c>
      <c r="D4601" t="s">
        <v>233</v>
      </c>
      <c r="G4601" t="s">
        <v>234</v>
      </c>
      <c r="I4601">
        <v>19.93</v>
      </c>
      <c r="J4601">
        <v>19.625440999999999</v>
      </c>
      <c r="K4601">
        <v>-9.6984000000000001E-2</v>
      </c>
      <c r="L4601">
        <v>-0.20507600000000001</v>
      </c>
      <c r="M4601" t="b">
        <v>1</v>
      </c>
      <c r="N4601">
        <v>1</v>
      </c>
    </row>
    <row r="4602" spans="1:14">
      <c r="A4602" s="28">
        <v>43871.791666666664</v>
      </c>
      <c r="B4602" s="28">
        <v>43871.583333333336</v>
      </c>
      <c r="C4602">
        <v>34964545</v>
      </c>
      <c r="D4602" t="s">
        <v>233</v>
      </c>
      <c r="G4602" t="s">
        <v>234</v>
      </c>
      <c r="I4602">
        <v>19.91</v>
      </c>
      <c r="J4602">
        <v>19.410989000000001</v>
      </c>
      <c r="K4602">
        <v>-0.280057</v>
      </c>
      <c r="L4602">
        <v>-0.21562000000000001</v>
      </c>
      <c r="M4602" t="b">
        <v>1</v>
      </c>
      <c r="N4602">
        <v>1</v>
      </c>
    </row>
    <row r="4603" spans="1:14">
      <c r="A4603" s="28">
        <v>43871.833333333336</v>
      </c>
      <c r="B4603" s="28">
        <v>43871.625</v>
      </c>
      <c r="C4603">
        <v>34964545</v>
      </c>
      <c r="D4603" t="s">
        <v>233</v>
      </c>
      <c r="G4603" t="s">
        <v>234</v>
      </c>
      <c r="I4603">
        <v>28.81</v>
      </c>
      <c r="J4603">
        <v>28.323696999999999</v>
      </c>
      <c r="K4603">
        <v>-0.19856199999999999</v>
      </c>
      <c r="L4603">
        <v>-0.28774100000000002</v>
      </c>
      <c r="M4603" t="b">
        <v>1</v>
      </c>
      <c r="N4603">
        <v>1</v>
      </c>
    </row>
    <row r="4604" spans="1:14">
      <c r="A4604" s="28">
        <v>43871.875</v>
      </c>
      <c r="B4604" s="28">
        <v>43871.666666666664</v>
      </c>
      <c r="C4604">
        <v>34964545</v>
      </c>
      <c r="D4604" t="s">
        <v>233</v>
      </c>
      <c r="G4604" t="s">
        <v>234</v>
      </c>
      <c r="I4604">
        <v>22.39</v>
      </c>
      <c r="J4604">
        <v>21.096176</v>
      </c>
      <c r="K4604">
        <v>-1.0800860000000001</v>
      </c>
      <c r="L4604">
        <v>-0.21623800000000001</v>
      </c>
      <c r="M4604" t="b">
        <v>1</v>
      </c>
      <c r="N4604">
        <v>1</v>
      </c>
    </row>
    <row r="4605" spans="1:14">
      <c r="A4605" s="28">
        <v>43871.916666666664</v>
      </c>
      <c r="B4605" s="28">
        <v>43871.708333333336</v>
      </c>
      <c r="C4605">
        <v>34964545</v>
      </c>
      <c r="D4605" t="s">
        <v>233</v>
      </c>
      <c r="G4605" t="s">
        <v>234</v>
      </c>
      <c r="I4605">
        <v>22.88</v>
      </c>
      <c r="J4605">
        <v>22.661977</v>
      </c>
      <c r="K4605">
        <v>-3.2122999999999999E-2</v>
      </c>
      <c r="L4605">
        <v>-0.18590000000000001</v>
      </c>
      <c r="M4605" t="b">
        <v>1</v>
      </c>
      <c r="N4605">
        <v>1</v>
      </c>
    </row>
    <row r="4606" spans="1:14">
      <c r="A4606" s="28">
        <v>43871.958333333336</v>
      </c>
      <c r="B4606" s="28">
        <v>43871.75</v>
      </c>
      <c r="C4606">
        <v>34964545</v>
      </c>
      <c r="D4606" t="s">
        <v>233</v>
      </c>
      <c r="G4606" t="s">
        <v>234</v>
      </c>
      <c r="I4606">
        <v>28.4</v>
      </c>
      <c r="J4606">
        <v>26.641784000000001</v>
      </c>
      <c r="K4606">
        <v>-1.5773269999999999</v>
      </c>
      <c r="L4606">
        <v>-0.183389</v>
      </c>
      <c r="M4606" t="b">
        <v>1</v>
      </c>
      <c r="N4606">
        <v>1</v>
      </c>
    </row>
    <row r="4607" spans="1:14">
      <c r="A4607" s="28">
        <v>43872</v>
      </c>
      <c r="B4607" s="28">
        <v>43871.791666666664</v>
      </c>
      <c r="C4607">
        <v>34964545</v>
      </c>
      <c r="D4607" t="s">
        <v>233</v>
      </c>
      <c r="G4607" t="s">
        <v>234</v>
      </c>
      <c r="I4607">
        <v>20.54</v>
      </c>
      <c r="J4607">
        <v>20.103408000000002</v>
      </c>
      <c r="K4607">
        <v>-0.24072299999999999</v>
      </c>
      <c r="L4607">
        <v>-0.19170200000000001</v>
      </c>
      <c r="M4607" t="b">
        <v>1</v>
      </c>
      <c r="N4607">
        <v>1</v>
      </c>
    </row>
    <row r="4608" spans="1:14">
      <c r="A4608" s="28">
        <v>43872.041666666664</v>
      </c>
      <c r="B4608" s="28">
        <v>43871.833333333336</v>
      </c>
      <c r="C4608">
        <v>34964545</v>
      </c>
      <c r="D4608" t="s">
        <v>233</v>
      </c>
      <c r="G4608" t="s">
        <v>234</v>
      </c>
      <c r="I4608">
        <v>20.49</v>
      </c>
      <c r="J4608">
        <v>19.805005000000001</v>
      </c>
      <c r="K4608">
        <v>-0.46198099999999998</v>
      </c>
      <c r="L4608">
        <v>-0.22467999999999999</v>
      </c>
      <c r="M4608" t="b">
        <v>1</v>
      </c>
      <c r="N4608">
        <v>1</v>
      </c>
    </row>
    <row r="4609" spans="1:14">
      <c r="A4609" s="28">
        <v>43872.083333333336</v>
      </c>
      <c r="B4609" s="28">
        <v>43871.875</v>
      </c>
      <c r="C4609">
        <v>34964545</v>
      </c>
      <c r="D4609" t="s">
        <v>233</v>
      </c>
      <c r="G4609" t="s">
        <v>234</v>
      </c>
      <c r="I4609">
        <v>20.97</v>
      </c>
      <c r="J4609">
        <v>20.492166999999998</v>
      </c>
      <c r="K4609">
        <v>-0.25441799999999998</v>
      </c>
      <c r="L4609">
        <v>-0.224248</v>
      </c>
      <c r="M4609" t="b">
        <v>1</v>
      </c>
      <c r="N4609">
        <v>1</v>
      </c>
    </row>
    <row r="4610" spans="1:14">
      <c r="A4610" s="28">
        <v>43872.125</v>
      </c>
      <c r="B4610" s="28">
        <v>43871.916666666664</v>
      </c>
      <c r="C4610">
        <v>34964545</v>
      </c>
      <c r="D4610" t="s">
        <v>233</v>
      </c>
      <c r="G4610" t="s">
        <v>234</v>
      </c>
      <c r="I4610">
        <v>18.02</v>
      </c>
      <c r="J4610">
        <v>17.866796000000001</v>
      </c>
      <c r="K4610">
        <v>1.9480000000000001E-2</v>
      </c>
      <c r="L4610">
        <v>-0.17601700000000001</v>
      </c>
      <c r="M4610" t="b">
        <v>1</v>
      </c>
      <c r="N4610">
        <v>1</v>
      </c>
    </row>
    <row r="4611" spans="1:14">
      <c r="A4611" s="28">
        <v>43872.166666666664</v>
      </c>
      <c r="B4611" s="28">
        <v>43871.958333333336</v>
      </c>
      <c r="C4611">
        <v>34964545</v>
      </c>
      <c r="D4611" t="s">
        <v>233</v>
      </c>
      <c r="G4611" t="s">
        <v>234</v>
      </c>
      <c r="I4611">
        <v>15.61</v>
      </c>
      <c r="J4611">
        <v>15.4529</v>
      </c>
      <c r="K4611">
        <v>-2.9838E-2</v>
      </c>
      <c r="L4611">
        <v>-0.122262</v>
      </c>
      <c r="M4611" t="b">
        <v>1</v>
      </c>
      <c r="N4611">
        <v>1</v>
      </c>
    </row>
    <row r="4612" spans="1:14">
      <c r="A4612" s="28">
        <v>43872.208333333336</v>
      </c>
      <c r="B4612" s="28">
        <v>43872</v>
      </c>
      <c r="C4612">
        <v>34964545</v>
      </c>
      <c r="D4612" t="s">
        <v>233</v>
      </c>
      <c r="G4612" t="s">
        <v>234</v>
      </c>
      <c r="I4612">
        <v>15.4</v>
      </c>
      <c r="J4612">
        <v>15.259931999999999</v>
      </c>
      <c r="K4612">
        <v>-1.8943000000000002E-2</v>
      </c>
      <c r="L4612">
        <v>-0.11779199999999999</v>
      </c>
      <c r="M4612" t="b">
        <v>1</v>
      </c>
      <c r="N4612">
        <v>1</v>
      </c>
    </row>
    <row r="4613" spans="1:14">
      <c r="A4613" s="28">
        <v>43872.25</v>
      </c>
      <c r="B4613" s="28">
        <v>43872.041666666664</v>
      </c>
      <c r="C4613">
        <v>34964545</v>
      </c>
      <c r="D4613" t="s">
        <v>233</v>
      </c>
      <c r="G4613" t="s">
        <v>234</v>
      </c>
      <c r="I4613">
        <v>14.68</v>
      </c>
      <c r="J4613">
        <v>14.644664000000001</v>
      </c>
      <c r="K4613">
        <v>4.7111E-2</v>
      </c>
      <c r="L4613">
        <v>-8.5779999999999995E-2</v>
      </c>
      <c r="M4613" t="b">
        <v>1</v>
      </c>
      <c r="N4613">
        <v>1</v>
      </c>
    </row>
    <row r="4614" spans="1:14">
      <c r="A4614" s="28">
        <v>43872.291666666664</v>
      </c>
      <c r="B4614" s="28">
        <v>43872.083333333336</v>
      </c>
      <c r="C4614">
        <v>34964545</v>
      </c>
      <c r="D4614" t="s">
        <v>233</v>
      </c>
      <c r="G4614" t="s">
        <v>234</v>
      </c>
      <c r="I4614">
        <v>13.95</v>
      </c>
      <c r="J4614">
        <v>13.903395</v>
      </c>
      <c r="K4614">
        <v>2.0438000000000001E-2</v>
      </c>
      <c r="L4614">
        <v>-6.6210000000000005E-2</v>
      </c>
      <c r="M4614" t="b">
        <v>1</v>
      </c>
      <c r="N4614">
        <v>1</v>
      </c>
    </row>
    <row r="4615" spans="1:14">
      <c r="A4615" s="28">
        <v>43872.333333333336</v>
      </c>
      <c r="B4615" s="28">
        <v>43872.125</v>
      </c>
      <c r="C4615">
        <v>34964545</v>
      </c>
      <c r="D4615" t="s">
        <v>233</v>
      </c>
      <c r="G4615" t="s">
        <v>234</v>
      </c>
      <c r="I4615">
        <v>13.82</v>
      </c>
      <c r="J4615">
        <v>13.799308999999999</v>
      </c>
      <c r="K4615">
        <v>4.8731999999999998E-2</v>
      </c>
      <c r="L4615">
        <v>-7.109E-2</v>
      </c>
      <c r="M4615" t="b">
        <v>1</v>
      </c>
      <c r="N4615">
        <v>1</v>
      </c>
    </row>
    <row r="4616" spans="1:14">
      <c r="A4616" s="28">
        <v>43872.375</v>
      </c>
      <c r="B4616" s="28">
        <v>43872.166666666664</v>
      </c>
      <c r="C4616">
        <v>34964545</v>
      </c>
      <c r="D4616" t="s">
        <v>233</v>
      </c>
      <c r="G4616" t="s">
        <v>234</v>
      </c>
      <c r="I4616">
        <v>14.24</v>
      </c>
      <c r="J4616">
        <v>14.192242999999999</v>
      </c>
      <c r="K4616">
        <v>3.5607E-2</v>
      </c>
      <c r="L4616">
        <v>-8.5030999999999995E-2</v>
      </c>
      <c r="M4616" t="b">
        <v>1</v>
      </c>
      <c r="N4616">
        <v>1</v>
      </c>
    </row>
    <row r="4617" spans="1:14">
      <c r="A4617" s="28">
        <v>43872.416666666664</v>
      </c>
      <c r="B4617" s="28">
        <v>43872.208333333336</v>
      </c>
      <c r="C4617">
        <v>34964545</v>
      </c>
      <c r="D4617" t="s">
        <v>233</v>
      </c>
      <c r="G4617" t="s">
        <v>234</v>
      </c>
      <c r="I4617">
        <v>15.35</v>
      </c>
      <c r="J4617">
        <v>15.254257000000001</v>
      </c>
      <c r="K4617">
        <v>5.7521000000000003E-2</v>
      </c>
      <c r="L4617">
        <v>-0.15326400000000001</v>
      </c>
      <c r="M4617" t="b">
        <v>1</v>
      </c>
      <c r="N4617">
        <v>1</v>
      </c>
    </row>
    <row r="4618" spans="1:14">
      <c r="A4618" s="28">
        <v>43872.458333333336</v>
      </c>
      <c r="B4618" s="28">
        <v>43872.25</v>
      </c>
      <c r="C4618">
        <v>34964545</v>
      </c>
      <c r="D4618" t="s">
        <v>233</v>
      </c>
      <c r="G4618" t="s">
        <v>234</v>
      </c>
      <c r="I4618">
        <v>19.39</v>
      </c>
      <c r="J4618">
        <v>17.474041</v>
      </c>
      <c r="K4618">
        <v>-1.678666</v>
      </c>
      <c r="L4618">
        <v>-0.23646</v>
      </c>
      <c r="M4618" t="b">
        <v>1</v>
      </c>
      <c r="N4618">
        <v>1</v>
      </c>
    </row>
    <row r="4619" spans="1:14">
      <c r="A4619" s="28">
        <v>43872.5</v>
      </c>
      <c r="B4619" s="28">
        <v>43872.291666666664</v>
      </c>
      <c r="C4619">
        <v>34964545</v>
      </c>
      <c r="D4619" t="s">
        <v>233</v>
      </c>
      <c r="G4619" t="s">
        <v>234</v>
      </c>
      <c r="I4619">
        <v>20.91</v>
      </c>
      <c r="J4619">
        <v>20.449707</v>
      </c>
      <c r="K4619">
        <v>-0.141511</v>
      </c>
      <c r="L4619">
        <v>-0.31794899999999998</v>
      </c>
      <c r="M4619" t="b">
        <v>1</v>
      </c>
      <c r="N4619">
        <v>1</v>
      </c>
    </row>
    <row r="4620" spans="1:14">
      <c r="A4620" s="28">
        <v>43872.541666666664</v>
      </c>
      <c r="B4620" s="28">
        <v>43872.333333333336</v>
      </c>
      <c r="C4620">
        <v>34964545</v>
      </c>
      <c r="D4620" t="s">
        <v>233</v>
      </c>
      <c r="G4620" t="s">
        <v>234</v>
      </c>
      <c r="I4620">
        <v>26.79</v>
      </c>
      <c r="J4620">
        <v>24.482081000000001</v>
      </c>
      <c r="K4620">
        <v>-1.8662380000000001</v>
      </c>
      <c r="L4620">
        <v>-0.44334800000000002</v>
      </c>
      <c r="M4620" t="b">
        <v>1</v>
      </c>
      <c r="N4620">
        <v>1</v>
      </c>
    </row>
    <row r="4621" spans="1:14">
      <c r="A4621" s="28">
        <v>43872.583333333336</v>
      </c>
      <c r="B4621" s="28">
        <v>43872.375</v>
      </c>
      <c r="C4621">
        <v>34964545</v>
      </c>
      <c r="D4621" t="s">
        <v>233</v>
      </c>
      <c r="G4621" t="s">
        <v>234</v>
      </c>
      <c r="I4621">
        <v>23.27</v>
      </c>
      <c r="J4621">
        <v>21.933243999999998</v>
      </c>
      <c r="K4621">
        <v>-0.95378499999999999</v>
      </c>
      <c r="L4621">
        <v>-0.377971</v>
      </c>
      <c r="M4621" t="b">
        <v>1</v>
      </c>
      <c r="N4621">
        <v>1</v>
      </c>
    </row>
    <row r="4622" spans="1:14">
      <c r="A4622" s="28">
        <v>43872.625</v>
      </c>
      <c r="B4622" s="28">
        <v>43872.416666666664</v>
      </c>
      <c r="C4622">
        <v>34964545</v>
      </c>
      <c r="D4622" t="s">
        <v>233</v>
      </c>
      <c r="G4622" t="s">
        <v>234</v>
      </c>
      <c r="I4622">
        <v>21.56</v>
      </c>
      <c r="J4622">
        <v>20.796125</v>
      </c>
      <c r="K4622">
        <v>-0.43715900000000002</v>
      </c>
      <c r="L4622">
        <v>-0.33088299999999998</v>
      </c>
      <c r="M4622" t="b">
        <v>1</v>
      </c>
      <c r="N4622">
        <v>1</v>
      </c>
    </row>
    <row r="4623" spans="1:14">
      <c r="A4623" s="28">
        <v>43872.666666666664</v>
      </c>
      <c r="B4623" s="28">
        <v>43872.458333333336</v>
      </c>
      <c r="C4623">
        <v>34964545</v>
      </c>
      <c r="D4623" t="s">
        <v>233</v>
      </c>
      <c r="G4623" t="s">
        <v>234</v>
      </c>
      <c r="I4623">
        <v>24.57</v>
      </c>
      <c r="J4623">
        <v>22.628668000000001</v>
      </c>
      <c r="K4623">
        <v>-1.594562</v>
      </c>
      <c r="L4623">
        <v>-0.34177000000000002</v>
      </c>
      <c r="M4623" t="b">
        <v>1</v>
      </c>
      <c r="N4623">
        <v>1</v>
      </c>
    </row>
    <row r="4624" spans="1:14">
      <c r="A4624" s="28">
        <v>43872.708333333336</v>
      </c>
      <c r="B4624" s="28">
        <v>43872.5</v>
      </c>
      <c r="C4624">
        <v>34964545</v>
      </c>
      <c r="D4624" t="s">
        <v>233</v>
      </c>
      <c r="G4624" t="s">
        <v>234</v>
      </c>
      <c r="I4624">
        <v>19.98</v>
      </c>
      <c r="J4624">
        <v>19.298403</v>
      </c>
      <c r="K4624">
        <v>-0.42314099999999999</v>
      </c>
      <c r="L4624">
        <v>-0.25929000000000002</v>
      </c>
      <c r="M4624" t="b">
        <v>1</v>
      </c>
      <c r="N4624">
        <v>1</v>
      </c>
    </row>
    <row r="4625" spans="1:14">
      <c r="A4625" s="28">
        <v>43872.75</v>
      </c>
      <c r="B4625" s="28">
        <v>43872.541666666664</v>
      </c>
      <c r="C4625">
        <v>34964545</v>
      </c>
      <c r="D4625" t="s">
        <v>233</v>
      </c>
      <c r="G4625" t="s">
        <v>234</v>
      </c>
      <c r="I4625">
        <v>18.760000000000002</v>
      </c>
      <c r="J4625">
        <v>18.168104</v>
      </c>
      <c r="K4625">
        <v>-0.36158800000000002</v>
      </c>
      <c r="L4625">
        <v>-0.22614200000000001</v>
      </c>
      <c r="M4625" t="b">
        <v>1</v>
      </c>
      <c r="N4625">
        <v>1</v>
      </c>
    </row>
    <row r="4626" spans="1:14">
      <c r="A4626" s="28">
        <v>43872.791666666664</v>
      </c>
      <c r="B4626" s="28">
        <v>43872.583333333336</v>
      </c>
      <c r="C4626">
        <v>34964545</v>
      </c>
      <c r="D4626" t="s">
        <v>233</v>
      </c>
      <c r="G4626" t="s">
        <v>234</v>
      </c>
      <c r="I4626">
        <v>15.74</v>
      </c>
      <c r="J4626">
        <v>15.458600000000001</v>
      </c>
      <c r="K4626">
        <v>-9.3292E-2</v>
      </c>
      <c r="L4626">
        <v>-0.187275</v>
      </c>
      <c r="M4626" t="b">
        <v>1</v>
      </c>
      <c r="N4626">
        <v>1</v>
      </c>
    </row>
    <row r="4627" spans="1:14">
      <c r="A4627" s="28">
        <v>43872.833333333336</v>
      </c>
      <c r="B4627" s="28">
        <v>43872.625</v>
      </c>
      <c r="C4627">
        <v>34964545</v>
      </c>
      <c r="D4627" t="s">
        <v>233</v>
      </c>
      <c r="G4627" t="s">
        <v>234</v>
      </c>
      <c r="I4627">
        <v>14.83</v>
      </c>
      <c r="J4627">
        <v>14.646563</v>
      </c>
      <c r="K4627">
        <v>-4.4535999999999999E-2</v>
      </c>
      <c r="L4627">
        <v>-0.141402</v>
      </c>
      <c r="M4627" t="b">
        <v>1</v>
      </c>
      <c r="N4627">
        <v>1</v>
      </c>
    </row>
    <row r="4628" spans="1:14">
      <c r="A4628" s="28">
        <v>43872.875</v>
      </c>
      <c r="B4628" s="28">
        <v>43872.666666666664</v>
      </c>
      <c r="C4628">
        <v>34964545</v>
      </c>
      <c r="D4628" t="s">
        <v>233</v>
      </c>
      <c r="G4628" t="s">
        <v>234</v>
      </c>
      <c r="I4628">
        <v>16.48</v>
      </c>
      <c r="J4628">
        <v>16.087568000000001</v>
      </c>
      <c r="K4628">
        <v>-0.29336099999999998</v>
      </c>
      <c r="L4628">
        <v>-0.102405</v>
      </c>
      <c r="M4628" t="b">
        <v>1</v>
      </c>
      <c r="N4628">
        <v>1</v>
      </c>
    </row>
    <row r="4629" spans="1:14">
      <c r="A4629" s="28">
        <v>43872.916666666664</v>
      </c>
      <c r="B4629" s="28">
        <v>43872.708333333336</v>
      </c>
      <c r="C4629">
        <v>34964545</v>
      </c>
      <c r="D4629" t="s">
        <v>233</v>
      </c>
      <c r="G4629" t="s">
        <v>234</v>
      </c>
      <c r="I4629">
        <v>17.41</v>
      </c>
      <c r="J4629">
        <v>15.955391000000001</v>
      </c>
      <c r="K4629">
        <v>-1.3247739999999999</v>
      </c>
      <c r="L4629">
        <v>-0.13316800000000001</v>
      </c>
      <c r="M4629" t="b">
        <v>1</v>
      </c>
      <c r="N4629">
        <v>1</v>
      </c>
    </row>
    <row r="4630" spans="1:14">
      <c r="A4630" s="28">
        <v>43872.958333333336</v>
      </c>
      <c r="B4630" s="28">
        <v>43872.75</v>
      </c>
      <c r="C4630">
        <v>34964545</v>
      </c>
      <c r="D4630" t="s">
        <v>233</v>
      </c>
      <c r="G4630" t="s">
        <v>234</v>
      </c>
      <c r="I4630">
        <v>20.309999999999999</v>
      </c>
      <c r="J4630">
        <v>19.813122</v>
      </c>
      <c r="K4630">
        <v>-0.27387699999999998</v>
      </c>
      <c r="L4630">
        <v>-0.220502</v>
      </c>
      <c r="M4630" t="b">
        <v>1</v>
      </c>
      <c r="N4630">
        <v>1</v>
      </c>
    </row>
    <row r="4631" spans="1:14">
      <c r="A4631" s="28">
        <v>43873</v>
      </c>
      <c r="B4631" s="28">
        <v>43872.791666666664</v>
      </c>
      <c r="C4631">
        <v>34964545</v>
      </c>
      <c r="D4631" t="s">
        <v>233</v>
      </c>
      <c r="G4631" t="s">
        <v>234</v>
      </c>
      <c r="I4631">
        <v>26.21</v>
      </c>
      <c r="J4631">
        <v>24.547193</v>
      </c>
      <c r="K4631">
        <v>-1.363861</v>
      </c>
      <c r="L4631">
        <v>-0.29561300000000001</v>
      </c>
      <c r="M4631" t="b">
        <v>1</v>
      </c>
      <c r="N4631">
        <v>1</v>
      </c>
    </row>
    <row r="4632" spans="1:14">
      <c r="A4632" s="28">
        <v>43873.041666666664</v>
      </c>
      <c r="B4632" s="28">
        <v>43872.833333333336</v>
      </c>
      <c r="C4632">
        <v>34964545</v>
      </c>
      <c r="D4632" t="s">
        <v>233</v>
      </c>
      <c r="G4632" t="s">
        <v>234</v>
      </c>
      <c r="I4632">
        <v>19.61</v>
      </c>
      <c r="J4632">
        <v>19.228435999999999</v>
      </c>
      <c r="K4632">
        <v>-0.25181999999999999</v>
      </c>
      <c r="L4632">
        <v>-0.12557699999999999</v>
      </c>
      <c r="M4632" t="b">
        <v>1</v>
      </c>
      <c r="N4632">
        <v>1</v>
      </c>
    </row>
    <row r="4633" spans="1:14">
      <c r="A4633" s="28">
        <v>43873.083333333336</v>
      </c>
      <c r="B4633" s="28">
        <v>43872.875</v>
      </c>
      <c r="C4633">
        <v>34964545</v>
      </c>
      <c r="D4633" t="s">
        <v>233</v>
      </c>
      <c r="G4633" t="s">
        <v>234</v>
      </c>
      <c r="I4633">
        <v>18.100000000000001</v>
      </c>
      <c r="J4633">
        <v>17.816503000000001</v>
      </c>
      <c r="K4633">
        <v>-0.113445</v>
      </c>
      <c r="L4633">
        <v>-0.17421900000000001</v>
      </c>
      <c r="M4633" t="b">
        <v>1</v>
      </c>
      <c r="N4633">
        <v>1</v>
      </c>
    </row>
    <row r="4634" spans="1:14">
      <c r="A4634" s="28">
        <v>43873.125</v>
      </c>
      <c r="B4634" s="28">
        <v>43872.916666666664</v>
      </c>
      <c r="C4634">
        <v>34964545</v>
      </c>
      <c r="D4634" t="s">
        <v>233</v>
      </c>
      <c r="G4634" t="s">
        <v>234</v>
      </c>
      <c r="I4634">
        <v>17.079999999999998</v>
      </c>
      <c r="J4634">
        <v>16.774785999999999</v>
      </c>
      <c r="K4634">
        <v>-0.19043099999999999</v>
      </c>
      <c r="L4634">
        <v>-0.115617</v>
      </c>
      <c r="M4634" t="b">
        <v>1</v>
      </c>
      <c r="N4634">
        <v>1</v>
      </c>
    </row>
    <row r="4635" spans="1:14">
      <c r="A4635" s="28">
        <v>43873.166666666664</v>
      </c>
      <c r="B4635" s="28">
        <v>43872.958333333336</v>
      </c>
      <c r="C4635">
        <v>34964545</v>
      </c>
      <c r="D4635" t="s">
        <v>233</v>
      </c>
      <c r="G4635" t="s">
        <v>234</v>
      </c>
      <c r="I4635">
        <v>14</v>
      </c>
      <c r="J4635">
        <v>14.008438999999999</v>
      </c>
      <c r="K4635">
        <v>0.10159600000000001</v>
      </c>
      <c r="L4635">
        <v>-9.5657000000000006E-2</v>
      </c>
      <c r="M4635" t="b">
        <v>1</v>
      </c>
      <c r="N4635">
        <v>1</v>
      </c>
    </row>
    <row r="4636" spans="1:14">
      <c r="A4636" s="28">
        <v>43873.208333333336</v>
      </c>
      <c r="B4636" s="28">
        <v>43873</v>
      </c>
      <c r="C4636">
        <v>34964545</v>
      </c>
      <c r="D4636" t="s">
        <v>233</v>
      </c>
      <c r="G4636" t="s">
        <v>234</v>
      </c>
      <c r="I4636">
        <v>14.12</v>
      </c>
      <c r="J4636">
        <v>14.223385</v>
      </c>
      <c r="K4636">
        <v>0.23143900000000001</v>
      </c>
      <c r="L4636">
        <v>-0.12722</v>
      </c>
      <c r="M4636" t="b">
        <v>1</v>
      </c>
      <c r="N4636">
        <v>1</v>
      </c>
    </row>
    <row r="4637" spans="1:14">
      <c r="A4637" s="28">
        <v>43873.25</v>
      </c>
      <c r="B4637" s="28">
        <v>43873.041666666664</v>
      </c>
      <c r="C4637">
        <v>34964545</v>
      </c>
      <c r="D4637" t="s">
        <v>233</v>
      </c>
      <c r="G4637" t="s">
        <v>234</v>
      </c>
      <c r="I4637">
        <v>14.62</v>
      </c>
      <c r="J4637">
        <v>14.529057</v>
      </c>
      <c r="K4637">
        <v>3.9047999999999999E-2</v>
      </c>
      <c r="L4637">
        <v>-0.132491</v>
      </c>
      <c r="M4637" t="b">
        <v>1</v>
      </c>
      <c r="N4637">
        <v>1</v>
      </c>
    </row>
    <row r="4638" spans="1:14">
      <c r="A4638" s="28">
        <v>43873.291666666664</v>
      </c>
      <c r="B4638" s="28">
        <v>43873.083333333336</v>
      </c>
      <c r="C4638">
        <v>34964545</v>
      </c>
      <c r="D4638" t="s">
        <v>233</v>
      </c>
      <c r="G4638" t="s">
        <v>234</v>
      </c>
      <c r="I4638">
        <v>14.8</v>
      </c>
      <c r="J4638">
        <v>14.667516000000001</v>
      </c>
      <c r="K4638">
        <v>1.0506E-2</v>
      </c>
      <c r="L4638">
        <v>-0.139656</v>
      </c>
      <c r="M4638" t="b">
        <v>1</v>
      </c>
      <c r="N4638">
        <v>1</v>
      </c>
    </row>
    <row r="4639" spans="1:14">
      <c r="A4639" s="28">
        <v>43873.333333333336</v>
      </c>
      <c r="B4639" s="28">
        <v>43873.125</v>
      </c>
      <c r="C4639">
        <v>34964545</v>
      </c>
      <c r="D4639" t="s">
        <v>233</v>
      </c>
      <c r="G4639" t="s">
        <v>234</v>
      </c>
      <c r="I4639">
        <v>15.36</v>
      </c>
      <c r="J4639">
        <v>15.199977000000001</v>
      </c>
      <c r="K4639">
        <v>-2.7643999999999998E-2</v>
      </c>
      <c r="L4639">
        <v>-0.12737899999999999</v>
      </c>
      <c r="M4639" t="b">
        <v>1</v>
      </c>
      <c r="N4639">
        <v>1</v>
      </c>
    </row>
    <row r="4640" spans="1:14">
      <c r="A4640" s="28">
        <v>43873.375</v>
      </c>
      <c r="B4640" s="28">
        <v>43873.166666666664</v>
      </c>
      <c r="C4640">
        <v>34964545</v>
      </c>
      <c r="D4640" t="s">
        <v>233</v>
      </c>
      <c r="G4640" t="s">
        <v>234</v>
      </c>
      <c r="I4640">
        <v>14.25</v>
      </c>
      <c r="J4640">
        <v>14.154642000000001</v>
      </c>
      <c r="K4640">
        <v>5.7084000000000003E-2</v>
      </c>
      <c r="L4640">
        <v>-0.14827599999999999</v>
      </c>
      <c r="M4640" t="b">
        <v>1</v>
      </c>
      <c r="N4640">
        <v>1</v>
      </c>
    </row>
    <row r="4641" spans="1:14">
      <c r="A4641" s="28">
        <v>43873.416666666664</v>
      </c>
      <c r="B4641" s="28">
        <v>43873.208333333336</v>
      </c>
      <c r="C4641">
        <v>34964545</v>
      </c>
      <c r="D4641" t="s">
        <v>233</v>
      </c>
      <c r="G4641" t="s">
        <v>234</v>
      </c>
      <c r="I4641">
        <v>17.559999999999999</v>
      </c>
      <c r="J4641">
        <v>17.243893</v>
      </c>
      <c r="K4641">
        <v>-0.17494799999999999</v>
      </c>
      <c r="L4641">
        <v>-0.14199200000000001</v>
      </c>
      <c r="M4641" t="b">
        <v>1</v>
      </c>
      <c r="N4641">
        <v>1</v>
      </c>
    </row>
    <row r="4642" spans="1:14">
      <c r="A4642" s="28">
        <v>43873.458333333336</v>
      </c>
      <c r="B4642" s="28">
        <v>43873.25</v>
      </c>
      <c r="C4642">
        <v>34964545</v>
      </c>
      <c r="D4642" t="s">
        <v>233</v>
      </c>
      <c r="G4642" t="s">
        <v>234</v>
      </c>
      <c r="I4642">
        <v>24.93</v>
      </c>
      <c r="J4642">
        <v>24.276956999999999</v>
      </c>
      <c r="K4642">
        <v>-0.38009900000000002</v>
      </c>
      <c r="L4642">
        <v>-0.27627800000000002</v>
      </c>
      <c r="M4642" t="b">
        <v>1</v>
      </c>
      <c r="N4642">
        <v>1</v>
      </c>
    </row>
    <row r="4643" spans="1:14">
      <c r="A4643" s="28">
        <v>43873.5</v>
      </c>
      <c r="B4643" s="28">
        <v>43873.291666666664</v>
      </c>
      <c r="C4643">
        <v>34964545</v>
      </c>
      <c r="D4643" t="s">
        <v>233</v>
      </c>
      <c r="G4643" t="s">
        <v>234</v>
      </c>
      <c r="I4643">
        <v>18.989999999999998</v>
      </c>
      <c r="J4643">
        <v>18.997561000000001</v>
      </c>
      <c r="K4643">
        <v>0.17357300000000001</v>
      </c>
      <c r="L4643">
        <v>-0.16601099999999999</v>
      </c>
      <c r="M4643" t="b">
        <v>1</v>
      </c>
      <c r="N4643">
        <v>1</v>
      </c>
    </row>
    <row r="4644" spans="1:14">
      <c r="A4644" s="28">
        <v>43873.541666666664</v>
      </c>
      <c r="B4644" s="28">
        <v>43873.333333333336</v>
      </c>
      <c r="C4644">
        <v>34964545</v>
      </c>
      <c r="D4644" t="s">
        <v>233</v>
      </c>
      <c r="G4644" t="s">
        <v>234</v>
      </c>
      <c r="I4644">
        <v>18.899999999999999</v>
      </c>
      <c r="J4644">
        <v>18.799558000000001</v>
      </c>
      <c r="K4644">
        <v>9.9032999999999996E-2</v>
      </c>
      <c r="L4644">
        <v>-0.20364199999999999</v>
      </c>
      <c r="M4644" t="b">
        <v>1</v>
      </c>
      <c r="N4644">
        <v>1</v>
      </c>
    </row>
    <row r="4645" spans="1:14">
      <c r="A4645" s="28">
        <v>43873.583333333336</v>
      </c>
      <c r="B4645" s="28">
        <v>43873.375</v>
      </c>
      <c r="C4645">
        <v>34964545</v>
      </c>
      <c r="D4645" t="s">
        <v>233</v>
      </c>
      <c r="G4645" t="s">
        <v>234</v>
      </c>
      <c r="I4645">
        <v>20.079999999999998</v>
      </c>
      <c r="J4645">
        <v>19.395420999999999</v>
      </c>
      <c r="K4645">
        <v>-0.47203600000000001</v>
      </c>
      <c r="L4645">
        <v>-0.20921000000000001</v>
      </c>
      <c r="M4645" t="b">
        <v>1</v>
      </c>
      <c r="N4645">
        <v>1</v>
      </c>
    </row>
    <row r="4646" spans="1:14">
      <c r="A4646" s="28">
        <v>43873.625</v>
      </c>
      <c r="B4646" s="28">
        <v>43873.416666666664</v>
      </c>
      <c r="C4646">
        <v>34964545</v>
      </c>
      <c r="D4646" t="s">
        <v>233</v>
      </c>
      <c r="G4646" t="s">
        <v>234</v>
      </c>
      <c r="I4646">
        <v>20.38</v>
      </c>
      <c r="J4646">
        <v>18.465069</v>
      </c>
      <c r="K4646">
        <v>-1.6796489999999999</v>
      </c>
      <c r="L4646">
        <v>-0.23528199999999999</v>
      </c>
      <c r="M4646" t="b">
        <v>1</v>
      </c>
      <c r="N4646">
        <v>1</v>
      </c>
    </row>
    <row r="4647" spans="1:14">
      <c r="A4647" s="28">
        <v>43873.666666666664</v>
      </c>
      <c r="B4647" s="28">
        <v>43873.458333333336</v>
      </c>
      <c r="C4647">
        <v>34964545</v>
      </c>
      <c r="D4647" t="s">
        <v>233</v>
      </c>
      <c r="G4647" t="s">
        <v>234</v>
      </c>
      <c r="I4647">
        <v>18.170000000000002</v>
      </c>
      <c r="J4647">
        <v>16.940446000000001</v>
      </c>
      <c r="K4647">
        <v>-0.98952700000000005</v>
      </c>
      <c r="L4647">
        <v>-0.23835999999999999</v>
      </c>
      <c r="M4647" t="b">
        <v>1</v>
      </c>
      <c r="N4647">
        <v>1</v>
      </c>
    </row>
    <row r="4648" spans="1:14">
      <c r="A4648" s="28">
        <v>43873.708333333336</v>
      </c>
      <c r="B4648" s="28">
        <v>43873.5</v>
      </c>
      <c r="C4648">
        <v>34964545</v>
      </c>
      <c r="D4648" t="s">
        <v>233</v>
      </c>
      <c r="G4648" t="s">
        <v>234</v>
      </c>
      <c r="I4648">
        <v>23.09</v>
      </c>
      <c r="J4648">
        <v>20.233066000000001</v>
      </c>
      <c r="K4648">
        <v>-2.4949309999999998</v>
      </c>
      <c r="L4648">
        <v>-0.35783599999999999</v>
      </c>
      <c r="M4648" t="b">
        <v>1</v>
      </c>
      <c r="N4648">
        <v>1</v>
      </c>
    </row>
    <row r="4649" spans="1:14">
      <c r="A4649" s="28">
        <v>43873.75</v>
      </c>
      <c r="B4649" s="28">
        <v>43873.541666666664</v>
      </c>
      <c r="C4649">
        <v>34964545</v>
      </c>
      <c r="D4649" t="s">
        <v>233</v>
      </c>
      <c r="G4649" t="s">
        <v>234</v>
      </c>
      <c r="I4649">
        <v>18.07</v>
      </c>
      <c r="J4649">
        <v>16.77899</v>
      </c>
      <c r="K4649">
        <v>-1.0544830000000001</v>
      </c>
      <c r="L4649">
        <v>-0.23486000000000001</v>
      </c>
      <c r="M4649" t="b">
        <v>1</v>
      </c>
      <c r="N4649">
        <v>1</v>
      </c>
    </row>
    <row r="4650" spans="1:14">
      <c r="A4650" s="28">
        <v>43873.791666666664</v>
      </c>
      <c r="B4650" s="28">
        <v>43873.583333333336</v>
      </c>
      <c r="C4650">
        <v>34964545</v>
      </c>
      <c r="D4650" t="s">
        <v>233</v>
      </c>
      <c r="G4650" t="s">
        <v>234</v>
      </c>
      <c r="I4650">
        <v>19.61</v>
      </c>
      <c r="J4650">
        <v>18.646879999999999</v>
      </c>
      <c r="K4650">
        <v>-0.74324900000000005</v>
      </c>
      <c r="L4650">
        <v>-0.21570400000000001</v>
      </c>
      <c r="M4650" t="b">
        <v>1</v>
      </c>
      <c r="N4650">
        <v>1</v>
      </c>
    </row>
    <row r="4651" spans="1:14">
      <c r="A4651" s="28">
        <v>43873.833333333336</v>
      </c>
      <c r="B4651" s="28">
        <v>43873.625</v>
      </c>
      <c r="C4651">
        <v>34964545</v>
      </c>
      <c r="D4651" t="s">
        <v>233</v>
      </c>
      <c r="G4651" t="s">
        <v>234</v>
      </c>
      <c r="I4651">
        <v>19.170000000000002</v>
      </c>
      <c r="J4651">
        <v>20.581312</v>
      </c>
      <c r="K4651">
        <v>1.598498</v>
      </c>
      <c r="L4651">
        <v>-0.18635299999999999</v>
      </c>
      <c r="M4651" t="b">
        <v>1</v>
      </c>
      <c r="N4651">
        <v>1</v>
      </c>
    </row>
    <row r="4652" spans="1:14">
      <c r="A4652" s="28">
        <v>43873.875</v>
      </c>
      <c r="B4652" s="28">
        <v>43873.666666666664</v>
      </c>
      <c r="C4652">
        <v>34964545</v>
      </c>
      <c r="D4652" t="s">
        <v>233</v>
      </c>
      <c r="G4652" t="s">
        <v>234</v>
      </c>
      <c r="I4652">
        <v>20.47</v>
      </c>
      <c r="J4652">
        <v>20.103909000000002</v>
      </c>
      <c r="K4652">
        <v>-0.19809499999999999</v>
      </c>
      <c r="L4652">
        <v>-0.16799600000000001</v>
      </c>
      <c r="M4652" t="b">
        <v>1</v>
      </c>
      <c r="N4652">
        <v>1</v>
      </c>
    </row>
    <row r="4653" spans="1:14">
      <c r="A4653" s="28">
        <v>43873.916666666664</v>
      </c>
      <c r="B4653" s="28">
        <v>43873.708333333336</v>
      </c>
      <c r="C4653">
        <v>34964545</v>
      </c>
      <c r="D4653" t="s">
        <v>233</v>
      </c>
      <c r="G4653" t="s">
        <v>234</v>
      </c>
      <c r="I4653">
        <v>29.28</v>
      </c>
      <c r="J4653">
        <v>29.896913999999999</v>
      </c>
      <c r="K4653">
        <v>0.83003099999999996</v>
      </c>
      <c r="L4653">
        <v>-0.214783</v>
      </c>
      <c r="M4653" t="b">
        <v>1</v>
      </c>
      <c r="N4653">
        <v>1</v>
      </c>
    </row>
    <row r="4654" spans="1:14">
      <c r="A4654" s="28">
        <v>43873.958333333336</v>
      </c>
      <c r="B4654" s="28">
        <v>43873.75</v>
      </c>
      <c r="C4654">
        <v>34964545</v>
      </c>
      <c r="D4654" t="s">
        <v>233</v>
      </c>
      <c r="G4654" t="s">
        <v>234</v>
      </c>
      <c r="I4654">
        <v>21.2</v>
      </c>
      <c r="J4654">
        <v>20.761393000000002</v>
      </c>
      <c r="K4654">
        <v>-0.26332699999999998</v>
      </c>
      <c r="L4654">
        <v>-0.17694599999999999</v>
      </c>
      <c r="M4654" t="b">
        <v>1</v>
      </c>
      <c r="N4654">
        <v>1</v>
      </c>
    </row>
    <row r="4655" spans="1:14">
      <c r="A4655" s="28">
        <v>43874</v>
      </c>
      <c r="B4655" s="28">
        <v>43873.791666666664</v>
      </c>
      <c r="C4655">
        <v>34964545</v>
      </c>
      <c r="D4655" t="s">
        <v>233</v>
      </c>
      <c r="G4655" t="s">
        <v>234</v>
      </c>
      <c r="I4655">
        <v>21.67</v>
      </c>
      <c r="J4655">
        <v>21.388522999999999</v>
      </c>
      <c r="K4655">
        <v>-0.12551100000000001</v>
      </c>
      <c r="L4655">
        <v>-0.15596699999999999</v>
      </c>
      <c r="M4655" t="b">
        <v>1</v>
      </c>
      <c r="N4655">
        <v>1</v>
      </c>
    </row>
    <row r="4656" spans="1:14">
      <c r="A4656" s="28">
        <v>43874.041666666664</v>
      </c>
      <c r="B4656" s="28">
        <v>43873.833333333336</v>
      </c>
      <c r="C4656">
        <v>34964545</v>
      </c>
      <c r="D4656" t="s">
        <v>233</v>
      </c>
      <c r="G4656" t="s">
        <v>234</v>
      </c>
      <c r="I4656">
        <v>20.27</v>
      </c>
      <c r="J4656">
        <v>20.455355999999998</v>
      </c>
      <c r="K4656">
        <v>0.25756699999999999</v>
      </c>
      <c r="L4656">
        <v>-7.5545000000000001E-2</v>
      </c>
      <c r="M4656" t="b">
        <v>1</v>
      </c>
      <c r="N4656">
        <v>1</v>
      </c>
    </row>
    <row r="4657" spans="1:14">
      <c r="A4657" s="28">
        <v>43874.083333333336</v>
      </c>
      <c r="B4657" s="28">
        <v>43873.875</v>
      </c>
      <c r="C4657">
        <v>34964545</v>
      </c>
      <c r="D4657" t="s">
        <v>233</v>
      </c>
      <c r="G4657" t="s">
        <v>234</v>
      </c>
      <c r="I4657">
        <v>18.72</v>
      </c>
      <c r="J4657">
        <v>19.031205</v>
      </c>
      <c r="K4657">
        <v>0.379942</v>
      </c>
      <c r="L4657">
        <v>-6.3738000000000003E-2</v>
      </c>
      <c r="M4657" t="b">
        <v>1</v>
      </c>
      <c r="N4657">
        <v>1</v>
      </c>
    </row>
    <row r="4658" spans="1:14">
      <c r="A4658" s="28">
        <v>43874.125</v>
      </c>
      <c r="B4658" s="28">
        <v>43873.916666666664</v>
      </c>
      <c r="C4658">
        <v>34964545</v>
      </c>
      <c r="D4658" t="s">
        <v>233</v>
      </c>
      <c r="G4658" t="s">
        <v>234</v>
      </c>
      <c r="I4658">
        <v>17.010000000000002</v>
      </c>
      <c r="J4658">
        <v>18.011562000000001</v>
      </c>
      <c r="K4658">
        <v>1.06352</v>
      </c>
      <c r="L4658">
        <v>-6.0291999999999998E-2</v>
      </c>
      <c r="M4658" t="b">
        <v>1</v>
      </c>
      <c r="N4658">
        <v>1</v>
      </c>
    </row>
    <row r="4659" spans="1:14">
      <c r="A4659" s="28">
        <v>43874.166666666664</v>
      </c>
      <c r="B4659" s="28">
        <v>43873.958333333336</v>
      </c>
      <c r="C4659">
        <v>34964545</v>
      </c>
      <c r="D4659" t="s">
        <v>233</v>
      </c>
      <c r="G4659" t="s">
        <v>234</v>
      </c>
      <c r="I4659">
        <v>15.77</v>
      </c>
      <c r="J4659">
        <v>15.834412</v>
      </c>
      <c r="K4659">
        <v>0.103897</v>
      </c>
      <c r="L4659">
        <v>-4.1985000000000001E-2</v>
      </c>
      <c r="M4659" t="b">
        <v>1</v>
      </c>
      <c r="N4659">
        <v>1</v>
      </c>
    </row>
    <row r="4660" spans="1:14">
      <c r="A4660" s="28">
        <v>43874.208333333336</v>
      </c>
      <c r="B4660" s="28">
        <v>43874</v>
      </c>
      <c r="C4660">
        <v>34964545</v>
      </c>
      <c r="D4660" t="s">
        <v>233</v>
      </c>
      <c r="G4660" t="s">
        <v>234</v>
      </c>
      <c r="I4660">
        <v>15.68</v>
      </c>
      <c r="J4660">
        <v>15.482037</v>
      </c>
      <c r="K4660">
        <v>-0.112317</v>
      </c>
      <c r="L4660">
        <v>-8.3145999999999998E-2</v>
      </c>
      <c r="M4660" t="b">
        <v>1</v>
      </c>
      <c r="N4660">
        <v>1</v>
      </c>
    </row>
    <row r="4661" spans="1:14">
      <c r="A4661" s="28">
        <v>43874.25</v>
      </c>
      <c r="B4661" s="28">
        <v>43874.041666666664</v>
      </c>
      <c r="C4661">
        <v>34964545</v>
      </c>
      <c r="D4661" t="s">
        <v>233</v>
      </c>
      <c r="G4661" t="s">
        <v>234</v>
      </c>
      <c r="I4661">
        <v>15</v>
      </c>
      <c r="J4661">
        <v>14.906815</v>
      </c>
      <c r="K4661">
        <v>1.0354E-2</v>
      </c>
      <c r="L4661">
        <v>-0.101039</v>
      </c>
      <c r="M4661" t="b">
        <v>1</v>
      </c>
      <c r="N4661">
        <v>1</v>
      </c>
    </row>
    <row r="4662" spans="1:14">
      <c r="A4662" s="28">
        <v>43874.291666666664</v>
      </c>
      <c r="B4662" s="28">
        <v>43874.083333333336</v>
      </c>
      <c r="C4662">
        <v>34964545</v>
      </c>
      <c r="D4662" t="s">
        <v>233</v>
      </c>
      <c r="G4662" t="s">
        <v>234</v>
      </c>
      <c r="I4662">
        <v>13.96</v>
      </c>
      <c r="J4662">
        <v>13.879826</v>
      </c>
      <c r="K4662">
        <v>1.2326E-2</v>
      </c>
      <c r="L4662">
        <v>-9.5834000000000003E-2</v>
      </c>
      <c r="M4662" t="b">
        <v>1</v>
      </c>
      <c r="N4662">
        <v>1</v>
      </c>
    </row>
    <row r="4663" spans="1:14">
      <c r="A4663" s="28">
        <v>43874.333333333336</v>
      </c>
      <c r="B4663" s="28">
        <v>43874.125</v>
      </c>
      <c r="C4663">
        <v>34964545</v>
      </c>
      <c r="D4663" t="s">
        <v>233</v>
      </c>
      <c r="G4663" t="s">
        <v>234</v>
      </c>
      <c r="I4663">
        <v>13.74</v>
      </c>
      <c r="J4663">
        <v>13.650613</v>
      </c>
      <c r="K4663">
        <v>0</v>
      </c>
      <c r="L4663">
        <v>-9.1053999999999996E-2</v>
      </c>
      <c r="M4663" t="b">
        <v>1</v>
      </c>
      <c r="N4663">
        <v>1</v>
      </c>
    </row>
    <row r="4664" spans="1:14">
      <c r="A4664" s="28">
        <v>43874.375</v>
      </c>
      <c r="B4664" s="28">
        <v>43874.166666666664</v>
      </c>
      <c r="C4664">
        <v>34964545</v>
      </c>
      <c r="D4664" t="s">
        <v>233</v>
      </c>
      <c r="G4664" t="s">
        <v>234</v>
      </c>
      <c r="I4664">
        <v>14.09</v>
      </c>
      <c r="J4664">
        <v>14.023344</v>
      </c>
      <c r="K4664">
        <v>0</v>
      </c>
      <c r="L4664">
        <v>-7.0822999999999997E-2</v>
      </c>
      <c r="M4664" t="b">
        <v>1</v>
      </c>
      <c r="N4664">
        <v>1</v>
      </c>
    </row>
    <row r="4665" spans="1:14">
      <c r="A4665" s="28">
        <v>43874.416666666664</v>
      </c>
      <c r="B4665" s="28">
        <v>43874.208333333336</v>
      </c>
      <c r="C4665">
        <v>34964545</v>
      </c>
      <c r="D4665" t="s">
        <v>233</v>
      </c>
      <c r="G4665" t="s">
        <v>234</v>
      </c>
      <c r="I4665">
        <v>15.29</v>
      </c>
      <c r="J4665">
        <v>15.192008</v>
      </c>
      <c r="K4665">
        <v>-7.9850000000000008E-3</v>
      </c>
      <c r="L4665">
        <v>-8.5841000000000001E-2</v>
      </c>
      <c r="M4665" t="b">
        <v>1</v>
      </c>
      <c r="N4665">
        <v>1</v>
      </c>
    </row>
    <row r="4666" spans="1:14">
      <c r="A4666" s="28">
        <v>43874.458333333336</v>
      </c>
      <c r="B4666" s="28">
        <v>43874.25</v>
      </c>
      <c r="C4666">
        <v>34964545</v>
      </c>
      <c r="D4666" t="s">
        <v>233</v>
      </c>
      <c r="G4666" t="s">
        <v>234</v>
      </c>
      <c r="I4666">
        <v>19.64</v>
      </c>
      <c r="J4666">
        <v>20.108626999999998</v>
      </c>
      <c r="K4666">
        <v>0.53509399999999996</v>
      </c>
      <c r="L4666">
        <v>-6.8134E-2</v>
      </c>
      <c r="M4666" t="b">
        <v>1</v>
      </c>
      <c r="N4666">
        <v>1</v>
      </c>
    </row>
    <row r="4667" spans="1:14">
      <c r="A4667" s="28">
        <v>43874.5</v>
      </c>
      <c r="B4667" s="28">
        <v>43874.291666666664</v>
      </c>
      <c r="C4667">
        <v>34964545</v>
      </c>
      <c r="D4667" t="s">
        <v>233</v>
      </c>
      <c r="G4667" t="s">
        <v>234</v>
      </c>
      <c r="I4667">
        <v>20.47</v>
      </c>
      <c r="J4667">
        <v>20.383106999999999</v>
      </c>
      <c r="K4667">
        <v>-2.3803000000000001E-2</v>
      </c>
      <c r="L4667">
        <v>-6.3922999999999994E-2</v>
      </c>
      <c r="M4667" t="b">
        <v>1</v>
      </c>
      <c r="N4667">
        <v>1</v>
      </c>
    </row>
    <row r="4668" spans="1:14">
      <c r="A4668" s="28">
        <v>43874.541666666664</v>
      </c>
      <c r="B4668" s="28">
        <v>43874.333333333336</v>
      </c>
      <c r="C4668">
        <v>34964545</v>
      </c>
      <c r="D4668" t="s">
        <v>233</v>
      </c>
      <c r="G4668" t="s">
        <v>234</v>
      </c>
      <c r="I4668">
        <v>19.329999999999998</v>
      </c>
      <c r="J4668">
        <v>19.124369999999999</v>
      </c>
      <c r="K4668">
        <v>-7.1725999999999998E-2</v>
      </c>
      <c r="L4668">
        <v>-0.137237</v>
      </c>
      <c r="M4668" t="b">
        <v>1</v>
      </c>
      <c r="N4668">
        <v>1</v>
      </c>
    </row>
    <row r="4669" spans="1:14">
      <c r="A4669" s="28">
        <v>43874.583333333336</v>
      </c>
      <c r="B4669" s="28">
        <v>43874.375</v>
      </c>
      <c r="C4669">
        <v>34964545</v>
      </c>
      <c r="D4669" t="s">
        <v>233</v>
      </c>
      <c r="G4669" t="s">
        <v>234</v>
      </c>
      <c r="I4669">
        <v>20.91</v>
      </c>
      <c r="J4669">
        <v>20.054898999999999</v>
      </c>
      <c r="K4669">
        <v>-0.66987099999999999</v>
      </c>
      <c r="L4669">
        <v>-0.183564</v>
      </c>
      <c r="M4669" t="b">
        <v>1</v>
      </c>
      <c r="N4669">
        <v>1</v>
      </c>
    </row>
    <row r="4670" spans="1:14">
      <c r="A4670" s="28">
        <v>43874.625</v>
      </c>
      <c r="B4670" s="28">
        <v>43874.416666666664</v>
      </c>
      <c r="C4670">
        <v>34964545</v>
      </c>
      <c r="D4670" t="s">
        <v>233</v>
      </c>
      <c r="G4670" t="s">
        <v>234</v>
      </c>
      <c r="I4670">
        <v>20.25</v>
      </c>
      <c r="J4670">
        <v>19.323186</v>
      </c>
      <c r="K4670">
        <v>-0.718275</v>
      </c>
      <c r="L4670">
        <v>-0.205206</v>
      </c>
      <c r="M4670" t="b">
        <v>1</v>
      </c>
      <c r="N4670">
        <v>1</v>
      </c>
    </row>
    <row r="4671" spans="1:14">
      <c r="A4671" s="28">
        <v>43874.666666666664</v>
      </c>
      <c r="B4671" s="28">
        <v>43874.458333333336</v>
      </c>
      <c r="C4671">
        <v>34964545</v>
      </c>
      <c r="D4671" t="s">
        <v>233</v>
      </c>
      <c r="G4671" t="s">
        <v>234</v>
      </c>
      <c r="I4671">
        <v>19.510000000000002</v>
      </c>
      <c r="J4671">
        <v>19.242730999999999</v>
      </c>
      <c r="K4671">
        <v>-5.7306000000000003E-2</v>
      </c>
      <c r="L4671">
        <v>-0.21329699999999999</v>
      </c>
      <c r="M4671" t="b">
        <v>1</v>
      </c>
      <c r="N4671">
        <v>1</v>
      </c>
    </row>
    <row r="4672" spans="1:14">
      <c r="A4672" s="28">
        <v>43874.708333333336</v>
      </c>
      <c r="B4672" s="28">
        <v>43874.5</v>
      </c>
      <c r="C4672">
        <v>34964545</v>
      </c>
      <c r="D4672" t="s">
        <v>233</v>
      </c>
      <c r="G4672" t="s">
        <v>234</v>
      </c>
      <c r="I4672">
        <v>19.14</v>
      </c>
      <c r="J4672">
        <v>18.865950999999999</v>
      </c>
      <c r="K4672">
        <v>-6.5999000000000002E-2</v>
      </c>
      <c r="L4672">
        <v>-0.20638400000000001</v>
      </c>
      <c r="M4672" t="b">
        <v>1</v>
      </c>
      <c r="N4672">
        <v>1</v>
      </c>
    </row>
    <row r="4673" spans="1:14">
      <c r="A4673" s="28">
        <v>43874.75</v>
      </c>
      <c r="B4673" s="28">
        <v>43874.541666666664</v>
      </c>
      <c r="C4673">
        <v>34964545</v>
      </c>
      <c r="D4673" t="s">
        <v>233</v>
      </c>
      <c r="G4673" t="s">
        <v>234</v>
      </c>
      <c r="I4673">
        <v>19.34</v>
      </c>
      <c r="J4673">
        <v>18.960588000000001</v>
      </c>
      <c r="K4673">
        <v>-0.17236799999999999</v>
      </c>
      <c r="L4673">
        <v>-0.20704500000000001</v>
      </c>
      <c r="M4673" t="b">
        <v>1</v>
      </c>
      <c r="N4673">
        <v>1</v>
      </c>
    </row>
    <row r="4674" spans="1:14">
      <c r="A4674" s="28">
        <v>43874.791666666664</v>
      </c>
      <c r="B4674" s="28">
        <v>43874.583333333336</v>
      </c>
      <c r="C4674">
        <v>34964545</v>
      </c>
      <c r="D4674" t="s">
        <v>233</v>
      </c>
      <c r="G4674" t="s">
        <v>234</v>
      </c>
      <c r="I4674">
        <v>18.03</v>
      </c>
      <c r="J4674">
        <v>17.831399999999999</v>
      </c>
      <c r="K4674">
        <v>-7.5129999999999997E-3</v>
      </c>
      <c r="L4674">
        <v>-0.19442100000000001</v>
      </c>
      <c r="M4674" t="b">
        <v>1</v>
      </c>
      <c r="N4674">
        <v>1</v>
      </c>
    </row>
    <row r="4675" spans="1:14">
      <c r="A4675" s="28">
        <v>43874.833333333336</v>
      </c>
      <c r="B4675" s="28">
        <v>43874.625</v>
      </c>
      <c r="C4675">
        <v>34964545</v>
      </c>
      <c r="D4675" t="s">
        <v>233</v>
      </c>
      <c r="G4675" t="s">
        <v>234</v>
      </c>
      <c r="I4675">
        <v>17.989999999999998</v>
      </c>
      <c r="J4675">
        <v>17.825061000000002</v>
      </c>
      <c r="K4675">
        <v>-2.7590000000000002E-3</v>
      </c>
      <c r="L4675">
        <v>-0.16051399999999999</v>
      </c>
      <c r="M4675" t="b">
        <v>1</v>
      </c>
      <c r="N4675">
        <v>1</v>
      </c>
    </row>
    <row r="4676" spans="1:14">
      <c r="A4676" s="28">
        <v>43874.875</v>
      </c>
      <c r="B4676" s="28">
        <v>43874.666666666664</v>
      </c>
      <c r="C4676">
        <v>34964545</v>
      </c>
      <c r="D4676" t="s">
        <v>233</v>
      </c>
      <c r="G4676" t="s">
        <v>234</v>
      </c>
      <c r="I4676">
        <v>17.72</v>
      </c>
      <c r="J4676">
        <v>17.644825999999998</v>
      </c>
      <c r="K4676">
        <v>3.6771999999999999E-2</v>
      </c>
      <c r="L4676">
        <v>-0.11444699999999999</v>
      </c>
      <c r="M4676" t="b">
        <v>1</v>
      </c>
      <c r="N4676">
        <v>1</v>
      </c>
    </row>
    <row r="4677" spans="1:14">
      <c r="A4677" s="28">
        <v>43874.916666666664</v>
      </c>
      <c r="B4677" s="28">
        <v>43874.708333333336</v>
      </c>
      <c r="C4677">
        <v>34964545</v>
      </c>
      <c r="D4677" t="s">
        <v>233</v>
      </c>
      <c r="G4677" t="s">
        <v>234</v>
      </c>
      <c r="I4677">
        <v>19.940000000000001</v>
      </c>
      <c r="J4677">
        <v>19.912186999999999</v>
      </c>
      <c r="K4677">
        <v>8.7932999999999997E-2</v>
      </c>
      <c r="L4677">
        <v>-0.115746</v>
      </c>
      <c r="M4677" t="b">
        <v>1</v>
      </c>
      <c r="N4677">
        <v>1</v>
      </c>
    </row>
    <row r="4678" spans="1:14">
      <c r="A4678" s="28">
        <v>43874.958333333336</v>
      </c>
      <c r="B4678" s="28">
        <v>43874.75</v>
      </c>
      <c r="C4678">
        <v>34964545</v>
      </c>
      <c r="D4678" t="s">
        <v>233</v>
      </c>
      <c r="G4678" t="s">
        <v>234</v>
      </c>
      <c r="I4678">
        <v>20.67</v>
      </c>
      <c r="J4678">
        <v>20.633877999999999</v>
      </c>
      <c r="K4678">
        <v>0.105519</v>
      </c>
      <c r="L4678">
        <v>-0.13830799999999999</v>
      </c>
      <c r="M4678" t="b">
        <v>1</v>
      </c>
      <c r="N4678">
        <v>1</v>
      </c>
    </row>
    <row r="4679" spans="1:14">
      <c r="A4679" s="28">
        <v>43875</v>
      </c>
      <c r="B4679" s="28">
        <v>43874.791666666664</v>
      </c>
      <c r="C4679">
        <v>34964545</v>
      </c>
      <c r="D4679" t="s">
        <v>233</v>
      </c>
      <c r="G4679" t="s">
        <v>234</v>
      </c>
      <c r="I4679">
        <v>19.93</v>
      </c>
      <c r="J4679">
        <v>19.825482000000001</v>
      </c>
      <c r="K4679">
        <v>7.5155E-2</v>
      </c>
      <c r="L4679">
        <v>-0.17634</v>
      </c>
      <c r="M4679" t="b">
        <v>1</v>
      </c>
      <c r="N4679">
        <v>1</v>
      </c>
    </row>
    <row r="4680" spans="1:14">
      <c r="A4680" s="28">
        <v>43875.041666666664</v>
      </c>
      <c r="B4680" s="28">
        <v>43874.833333333336</v>
      </c>
      <c r="C4680">
        <v>34964545</v>
      </c>
      <c r="D4680" t="s">
        <v>233</v>
      </c>
      <c r="G4680" t="s">
        <v>234</v>
      </c>
      <c r="I4680">
        <v>20.49</v>
      </c>
      <c r="J4680">
        <v>20.335601</v>
      </c>
      <c r="K4680">
        <v>5.8380000000000003E-3</v>
      </c>
      <c r="L4680">
        <v>-0.15606999999999999</v>
      </c>
      <c r="M4680" t="b">
        <v>1</v>
      </c>
      <c r="N4680">
        <v>1</v>
      </c>
    </row>
    <row r="4681" spans="1:14">
      <c r="A4681" s="28">
        <v>43875.083333333336</v>
      </c>
      <c r="B4681" s="28">
        <v>43874.875</v>
      </c>
      <c r="C4681">
        <v>34964545</v>
      </c>
      <c r="D4681" t="s">
        <v>233</v>
      </c>
      <c r="G4681" t="s">
        <v>234</v>
      </c>
      <c r="I4681">
        <v>18.989999999999998</v>
      </c>
      <c r="J4681">
        <v>19.012419999999999</v>
      </c>
      <c r="K4681">
        <v>0.16278200000000001</v>
      </c>
      <c r="L4681">
        <v>-0.13619500000000001</v>
      </c>
      <c r="M4681" t="b">
        <v>1</v>
      </c>
      <c r="N4681">
        <v>1</v>
      </c>
    </row>
    <row r="4682" spans="1:14">
      <c r="A4682" s="28">
        <v>43875.125</v>
      </c>
      <c r="B4682" s="28">
        <v>43874.916666666664</v>
      </c>
      <c r="C4682">
        <v>34964545</v>
      </c>
      <c r="D4682" t="s">
        <v>233</v>
      </c>
      <c r="G4682" t="s">
        <v>234</v>
      </c>
      <c r="I4682">
        <v>16.8</v>
      </c>
      <c r="J4682">
        <v>16.747585000000001</v>
      </c>
      <c r="K4682">
        <v>9.0631000000000003E-2</v>
      </c>
      <c r="L4682">
        <v>-0.140546</v>
      </c>
      <c r="M4682" t="b">
        <v>1</v>
      </c>
      <c r="N4682">
        <v>1</v>
      </c>
    </row>
    <row r="4683" spans="1:14">
      <c r="A4683" s="28">
        <v>43875.166666666664</v>
      </c>
      <c r="B4683" s="28">
        <v>43874.958333333336</v>
      </c>
      <c r="C4683">
        <v>34964545</v>
      </c>
      <c r="D4683" t="s">
        <v>233</v>
      </c>
      <c r="G4683" t="s">
        <v>234</v>
      </c>
      <c r="I4683">
        <v>15.77</v>
      </c>
      <c r="J4683">
        <v>15.634276</v>
      </c>
      <c r="K4683">
        <v>0</v>
      </c>
      <c r="L4683">
        <v>-0.13655800000000001</v>
      </c>
      <c r="M4683" t="b">
        <v>1</v>
      </c>
      <c r="N4683">
        <v>1</v>
      </c>
    </row>
    <row r="4684" spans="1:14">
      <c r="A4684" s="28">
        <v>43875.208333333336</v>
      </c>
      <c r="B4684" s="28">
        <v>43875</v>
      </c>
      <c r="C4684">
        <v>34964545</v>
      </c>
      <c r="D4684" t="s">
        <v>233</v>
      </c>
      <c r="G4684" t="s">
        <v>234</v>
      </c>
      <c r="I4684">
        <v>16.100000000000001</v>
      </c>
      <c r="J4684">
        <v>16.063941</v>
      </c>
      <c r="K4684">
        <v>0.103918</v>
      </c>
      <c r="L4684">
        <v>-0.13747699999999999</v>
      </c>
      <c r="M4684" t="b">
        <v>1</v>
      </c>
      <c r="N4684">
        <v>1</v>
      </c>
    </row>
    <row r="4685" spans="1:14">
      <c r="A4685" s="28">
        <v>43875.25</v>
      </c>
      <c r="B4685" s="28">
        <v>43875.041666666664</v>
      </c>
      <c r="C4685">
        <v>34964545</v>
      </c>
      <c r="D4685" t="s">
        <v>233</v>
      </c>
      <c r="G4685" t="s">
        <v>234</v>
      </c>
      <c r="I4685">
        <v>16.16</v>
      </c>
      <c r="J4685">
        <v>16.021341</v>
      </c>
      <c r="K4685">
        <v>0</v>
      </c>
      <c r="L4685">
        <v>-0.133659</v>
      </c>
      <c r="M4685" t="b">
        <v>1</v>
      </c>
      <c r="N4685">
        <v>1</v>
      </c>
    </row>
    <row r="4686" spans="1:14">
      <c r="A4686" s="28">
        <v>43875.291666666664</v>
      </c>
      <c r="B4686" s="28">
        <v>43875.083333333336</v>
      </c>
      <c r="C4686">
        <v>34964545</v>
      </c>
      <c r="D4686" t="s">
        <v>233</v>
      </c>
      <c r="G4686" t="s">
        <v>234</v>
      </c>
      <c r="I4686">
        <v>16.71</v>
      </c>
      <c r="J4686">
        <v>16.570463</v>
      </c>
      <c r="K4686">
        <v>0</v>
      </c>
      <c r="L4686">
        <v>-0.141203</v>
      </c>
      <c r="M4686" t="b">
        <v>1</v>
      </c>
      <c r="N4686">
        <v>1</v>
      </c>
    </row>
    <row r="4687" spans="1:14">
      <c r="A4687" s="28">
        <v>43875.333333333336</v>
      </c>
      <c r="B4687" s="28">
        <v>43875.125</v>
      </c>
      <c r="C4687">
        <v>34964545</v>
      </c>
      <c r="D4687" t="s">
        <v>233</v>
      </c>
      <c r="G4687" t="s">
        <v>234</v>
      </c>
      <c r="I4687">
        <v>16.37</v>
      </c>
      <c r="J4687">
        <v>16.216459</v>
      </c>
      <c r="K4687">
        <v>1.9999999999999999E-6</v>
      </c>
      <c r="L4687">
        <v>-0.15437600000000001</v>
      </c>
      <c r="M4687" t="b">
        <v>1</v>
      </c>
      <c r="N4687">
        <v>1</v>
      </c>
    </row>
    <row r="4688" spans="1:14">
      <c r="A4688" s="28">
        <v>43875.375</v>
      </c>
      <c r="B4688" s="28">
        <v>43875.166666666664</v>
      </c>
      <c r="C4688">
        <v>34964545</v>
      </c>
      <c r="D4688" t="s">
        <v>233</v>
      </c>
      <c r="G4688" t="s">
        <v>234</v>
      </c>
      <c r="I4688">
        <v>17.57</v>
      </c>
      <c r="J4688">
        <v>17.408058</v>
      </c>
      <c r="K4688">
        <v>6.9999999999999999E-6</v>
      </c>
      <c r="L4688">
        <v>-0.16028200000000001</v>
      </c>
      <c r="M4688" t="b">
        <v>1</v>
      </c>
      <c r="N4688">
        <v>1</v>
      </c>
    </row>
    <row r="4689" spans="1:14">
      <c r="A4689" s="28">
        <v>43875.416666666664</v>
      </c>
      <c r="B4689" s="28">
        <v>43875.208333333336</v>
      </c>
      <c r="C4689">
        <v>34964545</v>
      </c>
      <c r="D4689" t="s">
        <v>233</v>
      </c>
      <c r="G4689" t="s">
        <v>234</v>
      </c>
      <c r="I4689">
        <v>19.43</v>
      </c>
      <c r="J4689">
        <v>19.304698999999999</v>
      </c>
      <c r="K4689">
        <v>-1.9000000000000001E-5</v>
      </c>
      <c r="L4689">
        <v>-0.121116</v>
      </c>
      <c r="M4689" t="b">
        <v>1</v>
      </c>
      <c r="N4689">
        <v>1</v>
      </c>
    </row>
    <row r="4690" spans="1:14">
      <c r="A4690" s="28">
        <v>43875.458333333336</v>
      </c>
      <c r="B4690" s="28">
        <v>43875.25</v>
      </c>
      <c r="C4690">
        <v>34964545</v>
      </c>
      <c r="D4690" t="s">
        <v>233</v>
      </c>
      <c r="G4690" t="s">
        <v>234</v>
      </c>
      <c r="I4690">
        <v>21.78</v>
      </c>
      <c r="J4690">
        <v>21.925249000000001</v>
      </c>
      <c r="K4690">
        <v>9.8070000000000004E-2</v>
      </c>
      <c r="L4690">
        <v>4.3846000000000003E-2</v>
      </c>
      <c r="M4690" t="b">
        <v>1</v>
      </c>
      <c r="N4690">
        <v>1</v>
      </c>
    </row>
    <row r="4691" spans="1:14">
      <c r="A4691" s="28">
        <v>43875.5</v>
      </c>
      <c r="B4691" s="28">
        <v>43875.291666666664</v>
      </c>
      <c r="C4691">
        <v>34964545</v>
      </c>
      <c r="D4691" t="s">
        <v>233</v>
      </c>
      <c r="G4691" t="s">
        <v>234</v>
      </c>
      <c r="I4691">
        <v>25.83</v>
      </c>
      <c r="J4691">
        <v>27.726098</v>
      </c>
      <c r="K4691">
        <v>1.886304</v>
      </c>
      <c r="L4691">
        <v>9.7940000000000006E-3</v>
      </c>
      <c r="M4691" t="b">
        <v>1</v>
      </c>
      <c r="N4691">
        <v>1</v>
      </c>
    </row>
    <row r="4692" spans="1:14">
      <c r="A4692" s="28">
        <v>43875.541666666664</v>
      </c>
      <c r="B4692" s="28">
        <v>43875.333333333336</v>
      </c>
      <c r="C4692">
        <v>34964545</v>
      </c>
      <c r="D4692" t="s">
        <v>233</v>
      </c>
      <c r="G4692" t="s">
        <v>234</v>
      </c>
      <c r="I4692">
        <v>21.88</v>
      </c>
      <c r="J4692">
        <v>23.367557999999999</v>
      </c>
      <c r="K4692">
        <v>1.4956750000000001</v>
      </c>
      <c r="L4692">
        <v>-9.7839999999999993E-3</v>
      </c>
      <c r="M4692" t="b">
        <v>1</v>
      </c>
      <c r="N4692">
        <v>1</v>
      </c>
    </row>
    <row r="4693" spans="1:14">
      <c r="A4693" s="28">
        <v>43875.583333333336</v>
      </c>
      <c r="B4693" s="28">
        <v>43875.375</v>
      </c>
      <c r="C4693">
        <v>34964545</v>
      </c>
      <c r="D4693" t="s">
        <v>233</v>
      </c>
      <c r="G4693" t="s">
        <v>234</v>
      </c>
      <c r="I4693">
        <v>22.46</v>
      </c>
      <c r="J4693">
        <v>22.433789000000001</v>
      </c>
      <c r="K4693">
        <v>7.2885000000000005E-2</v>
      </c>
      <c r="L4693">
        <v>-9.5763000000000001E-2</v>
      </c>
      <c r="M4693" t="b">
        <v>1</v>
      </c>
      <c r="N4693">
        <v>1</v>
      </c>
    </row>
    <row r="4694" spans="1:14">
      <c r="A4694" s="28">
        <v>43875.625</v>
      </c>
      <c r="B4694" s="28">
        <v>43875.416666666664</v>
      </c>
      <c r="C4694">
        <v>34964545</v>
      </c>
      <c r="D4694" t="s">
        <v>233</v>
      </c>
      <c r="G4694" t="s">
        <v>234</v>
      </c>
      <c r="I4694">
        <v>21.97</v>
      </c>
      <c r="J4694">
        <v>21.868537</v>
      </c>
      <c r="K4694">
        <v>3.0967000000000001E-2</v>
      </c>
      <c r="L4694">
        <v>-0.13159599999999999</v>
      </c>
      <c r="M4694" t="b">
        <v>1</v>
      </c>
      <c r="N4694">
        <v>1</v>
      </c>
    </row>
    <row r="4695" spans="1:14">
      <c r="A4695" s="28">
        <v>43875.666666666664</v>
      </c>
      <c r="B4695" s="28">
        <v>43875.458333333336</v>
      </c>
      <c r="C4695">
        <v>34964545</v>
      </c>
      <c r="D4695" t="s">
        <v>233</v>
      </c>
      <c r="G4695" t="s">
        <v>234</v>
      </c>
      <c r="I4695">
        <v>20.65</v>
      </c>
      <c r="J4695">
        <v>20.527878000000001</v>
      </c>
      <c r="K4695">
        <v>6.3209000000000001E-2</v>
      </c>
      <c r="L4695">
        <v>-0.187832</v>
      </c>
      <c r="M4695" t="b">
        <v>1</v>
      </c>
      <c r="N4695">
        <v>1</v>
      </c>
    </row>
    <row r="4696" spans="1:14">
      <c r="A4696" s="28">
        <v>43875.708333333336</v>
      </c>
      <c r="B4696" s="28">
        <v>43875.5</v>
      </c>
      <c r="C4696">
        <v>34964545</v>
      </c>
      <c r="D4696" t="s">
        <v>233</v>
      </c>
      <c r="G4696" t="s">
        <v>234</v>
      </c>
      <c r="I4696">
        <v>20</v>
      </c>
      <c r="J4696">
        <v>19.838197000000001</v>
      </c>
      <c r="K4696">
        <v>1.7760999999999999E-2</v>
      </c>
      <c r="L4696">
        <v>-0.182897</v>
      </c>
      <c r="M4696" t="b">
        <v>1</v>
      </c>
      <c r="N4696">
        <v>1</v>
      </c>
    </row>
    <row r="4697" spans="1:14">
      <c r="A4697" s="28">
        <v>43875.75</v>
      </c>
      <c r="B4697" s="28">
        <v>43875.541666666664</v>
      </c>
      <c r="C4697">
        <v>34964545</v>
      </c>
      <c r="D4697" t="s">
        <v>233</v>
      </c>
      <c r="G4697" t="s">
        <v>234</v>
      </c>
      <c r="I4697">
        <v>19.829999999999998</v>
      </c>
      <c r="J4697">
        <v>19.673552000000001</v>
      </c>
      <c r="K4697">
        <v>3.0594E-2</v>
      </c>
      <c r="L4697">
        <v>-0.18204100000000001</v>
      </c>
      <c r="M4697" t="b">
        <v>1</v>
      </c>
      <c r="N4697">
        <v>1</v>
      </c>
    </row>
    <row r="4698" spans="1:14">
      <c r="A4698" s="28">
        <v>43875.791666666664</v>
      </c>
      <c r="B4698" s="28">
        <v>43875.583333333336</v>
      </c>
      <c r="C4698">
        <v>34964545</v>
      </c>
      <c r="D4698" t="s">
        <v>233</v>
      </c>
      <c r="G4698" t="s">
        <v>234</v>
      </c>
      <c r="I4698">
        <v>19.47</v>
      </c>
      <c r="J4698">
        <v>19.356134000000001</v>
      </c>
      <c r="K4698">
        <v>1.8162000000000001E-2</v>
      </c>
      <c r="L4698">
        <v>-0.13036200000000001</v>
      </c>
      <c r="M4698" t="b">
        <v>1</v>
      </c>
      <c r="N4698">
        <v>1</v>
      </c>
    </row>
    <row r="4699" spans="1:14">
      <c r="A4699" s="28">
        <v>43875.833333333336</v>
      </c>
      <c r="B4699" s="28">
        <v>43875.625</v>
      </c>
      <c r="C4699">
        <v>34964545</v>
      </c>
      <c r="D4699" t="s">
        <v>233</v>
      </c>
      <c r="G4699" t="s">
        <v>234</v>
      </c>
      <c r="I4699">
        <v>19.440000000000001</v>
      </c>
      <c r="J4699">
        <v>19.456959000000001</v>
      </c>
      <c r="K4699">
        <v>4.2633999999999998E-2</v>
      </c>
      <c r="L4699">
        <v>-2.4840999999999998E-2</v>
      </c>
      <c r="M4699" t="b">
        <v>1</v>
      </c>
      <c r="N4699">
        <v>1</v>
      </c>
    </row>
    <row r="4700" spans="1:14">
      <c r="A4700" s="28">
        <v>43875.875</v>
      </c>
      <c r="B4700" s="28">
        <v>43875.666666666664</v>
      </c>
      <c r="C4700">
        <v>34964545</v>
      </c>
      <c r="D4700" t="s">
        <v>233</v>
      </c>
      <c r="G4700" t="s">
        <v>234</v>
      </c>
      <c r="I4700">
        <v>19.93</v>
      </c>
      <c r="J4700">
        <v>19.944693000000001</v>
      </c>
      <c r="K4700">
        <v>7.6969999999999998E-3</v>
      </c>
      <c r="L4700">
        <v>1.0329E-2</v>
      </c>
      <c r="M4700" t="b">
        <v>1</v>
      </c>
      <c r="N4700">
        <v>1</v>
      </c>
    </row>
    <row r="4701" spans="1:14">
      <c r="A4701" s="28">
        <v>43875.916666666664</v>
      </c>
      <c r="B4701" s="28">
        <v>43875.708333333336</v>
      </c>
      <c r="C4701">
        <v>34964545</v>
      </c>
      <c r="D4701" t="s">
        <v>233</v>
      </c>
      <c r="G4701" t="s">
        <v>234</v>
      </c>
      <c r="I4701">
        <v>21.98</v>
      </c>
      <c r="J4701">
        <v>22.256322999999998</v>
      </c>
      <c r="K4701">
        <v>0.20897499999999999</v>
      </c>
      <c r="L4701">
        <v>7.0681999999999995E-2</v>
      </c>
      <c r="M4701" t="b">
        <v>1</v>
      </c>
      <c r="N4701">
        <v>1</v>
      </c>
    </row>
    <row r="4702" spans="1:14">
      <c r="A4702" s="28">
        <v>43875.958333333336</v>
      </c>
      <c r="B4702" s="28">
        <v>43875.75</v>
      </c>
      <c r="C4702">
        <v>34964545</v>
      </c>
      <c r="D4702" t="s">
        <v>233</v>
      </c>
      <c r="G4702" t="s">
        <v>234</v>
      </c>
      <c r="I4702">
        <v>26.33</v>
      </c>
      <c r="J4702">
        <v>28.692620999999999</v>
      </c>
      <c r="K4702">
        <v>2.2738420000000001</v>
      </c>
      <c r="L4702">
        <v>9.1278999999999999E-2</v>
      </c>
      <c r="M4702" t="b">
        <v>1</v>
      </c>
      <c r="N4702">
        <v>1</v>
      </c>
    </row>
    <row r="4703" spans="1:14">
      <c r="A4703" s="28">
        <v>43876</v>
      </c>
      <c r="B4703" s="28">
        <v>43875.791666666664</v>
      </c>
      <c r="C4703">
        <v>34964545</v>
      </c>
      <c r="D4703" t="s">
        <v>233</v>
      </c>
      <c r="G4703" t="s">
        <v>234</v>
      </c>
      <c r="I4703">
        <v>21.85</v>
      </c>
      <c r="J4703">
        <v>21.947561</v>
      </c>
      <c r="K4703">
        <v>1.9849999999999998E-3</v>
      </c>
      <c r="L4703">
        <v>9.4742999999999994E-2</v>
      </c>
      <c r="M4703" t="b">
        <v>1</v>
      </c>
      <c r="N4703">
        <v>1</v>
      </c>
    </row>
    <row r="4704" spans="1:14">
      <c r="A4704" s="28">
        <v>43876.041666666664</v>
      </c>
      <c r="B4704" s="28">
        <v>43875.833333333336</v>
      </c>
      <c r="C4704">
        <v>34964545</v>
      </c>
      <c r="D4704" t="s">
        <v>233</v>
      </c>
      <c r="G4704" t="s">
        <v>234</v>
      </c>
      <c r="I4704">
        <v>24.12</v>
      </c>
      <c r="J4704">
        <v>25.025766000000001</v>
      </c>
      <c r="K4704">
        <v>0.75058599999999998</v>
      </c>
      <c r="L4704">
        <v>0.15934699999999999</v>
      </c>
      <c r="M4704" t="b">
        <v>1</v>
      </c>
      <c r="N4704">
        <v>1</v>
      </c>
    </row>
    <row r="4705" spans="1:14">
      <c r="A4705" s="28">
        <v>43876.083333333336</v>
      </c>
      <c r="B4705" s="28">
        <v>43875.875</v>
      </c>
      <c r="C4705">
        <v>34964545</v>
      </c>
      <c r="D4705" t="s">
        <v>233</v>
      </c>
      <c r="G4705" t="s">
        <v>234</v>
      </c>
      <c r="I4705">
        <v>24.2</v>
      </c>
      <c r="J4705">
        <v>25.408439000000001</v>
      </c>
      <c r="K4705">
        <v>1.025109</v>
      </c>
      <c r="L4705">
        <v>0.186664</v>
      </c>
      <c r="M4705" t="b">
        <v>1</v>
      </c>
      <c r="N4705">
        <v>1</v>
      </c>
    </row>
    <row r="4706" spans="1:14">
      <c r="A4706" s="28">
        <v>43876.125</v>
      </c>
      <c r="B4706" s="28">
        <v>43875.916666666664</v>
      </c>
      <c r="C4706">
        <v>34964545</v>
      </c>
      <c r="D4706" t="s">
        <v>233</v>
      </c>
      <c r="G4706" t="s">
        <v>234</v>
      </c>
      <c r="I4706">
        <v>21.7</v>
      </c>
      <c r="J4706">
        <v>22.705463999999999</v>
      </c>
      <c r="K4706">
        <v>0.78795199999999999</v>
      </c>
      <c r="L4706">
        <v>0.22084599999999999</v>
      </c>
      <c r="M4706" t="b">
        <v>1</v>
      </c>
      <c r="N4706">
        <v>1</v>
      </c>
    </row>
    <row r="4707" spans="1:14">
      <c r="A4707" s="28">
        <v>43876.166666666664</v>
      </c>
      <c r="B4707" s="28">
        <v>43875.958333333336</v>
      </c>
      <c r="C4707">
        <v>34964545</v>
      </c>
      <c r="D4707" t="s">
        <v>233</v>
      </c>
      <c r="G4707" t="s">
        <v>234</v>
      </c>
      <c r="I4707">
        <v>20.43</v>
      </c>
      <c r="J4707">
        <v>21.568816000000002</v>
      </c>
      <c r="K4707">
        <v>0.86888900000000002</v>
      </c>
      <c r="L4707">
        <v>0.27492699999999998</v>
      </c>
      <c r="M4707" t="b">
        <v>1</v>
      </c>
      <c r="N4707">
        <v>1</v>
      </c>
    </row>
    <row r="4708" spans="1:14">
      <c r="A4708" s="28">
        <v>43876.208333333336</v>
      </c>
      <c r="B4708" s="28">
        <v>43876</v>
      </c>
      <c r="C4708">
        <v>34964545</v>
      </c>
      <c r="D4708" t="s">
        <v>233</v>
      </c>
      <c r="G4708" t="s">
        <v>234</v>
      </c>
      <c r="I4708">
        <v>19.38</v>
      </c>
      <c r="J4708">
        <v>20.888377999999999</v>
      </c>
      <c r="K4708">
        <v>1.179451</v>
      </c>
      <c r="L4708">
        <v>0.32475999999999999</v>
      </c>
      <c r="M4708" t="b">
        <v>1</v>
      </c>
      <c r="N4708">
        <v>1</v>
      </c>
    </row>
    <row r="4709" spans="1:14">
      <c r="A4709" s="28">
        <v>43876.25</v>
      </c>
      <c r="B4709" s="28">
        <v>43876.041666666664</v>
      </c>
      <c r="C4709">
        <v>34964545</v>
      </c>
      <c r="D4709" t="s">
        <v>233</v>
      </c>
      <c r="G4709" t="s">
        <v>234</v>
      </c>
      <c r="I4709">
        <v>18.39</v>
      </c>
      <c r="J4709">
        <v>20.125747</v>
      </c>
      <c r="K4709">
        <v>1.3542989999999999</v>
      </c>
      <c r="L4709">
        <v>0.38561499999999999</v>
      </c>
      <c r="M4709" t="b">
        <v>1</v>
      </c>
      <c r="N4709">
        <v>1</v>
      </c>
    </row>
    <row r="4710" spans="1:14">
      <c r="A4710" s="28">
        <v>43876.291666666664</v>
      </c>
      <c r="B4710" s="28">
        <v>43876.083333333336</v>
      </c>
      <c r="C4710">
        <v>34964545</v>
      </c>
      <c r="D4710" t="s">
        <v>233</v>
      </c>
      <c r="G4710" t="s">
        <v>234</v>
      </c>
      <c r="I4710">
        <v>18.59</v>
      </c>
      <c r="J4710">
        <v>20.372533000000001</v>
      </c>
      <c r="K4710">
        <v>1.367421</v>
      </c>
      <c r="L4710">
        <v>0.41511300000000001</v>
      </c>
      <c r="M4710" t="b">
        <v>1</v>
      </c>
      <c r="N4710">
        <v>1</v>
      </c>
    </row>
    <row r="4711" spans="1:14">
      <c r="A4711" s="28">
        <v>43876.333333333336</v>
      </c>
      <c r="B4711" s="28">
        <v>43876.125</v>
      </c>
      <c r="C4711">
        <v>34964545</v>
      </c>
      <c r="D4711" t="s">
        <v>233</v>
      </c>
      <c r="G4711" t="s">
        <v>234</v>
      </c>
      <c r="I4711">
        <v>18.940000000000001</v>
      </c>
      <c r="J4711">
        <v>21.344389</v>
      </c>
      <c r="K4711">
        <v>1.981644</v>
      </c>
      <c r="L4711">
        <v>0.42774499999999999</v>
      </c>
      <c r="M4711" t="b">
        <v>1</v>
      </c>
      <c r="N4711">
        <v>1</v>
      </c>
    </row>
    <row r="4712" spans="1:14">
      <c r="A4712" s="28">
        <v>43876.375</v>
      </c>
      <c r="B4712" s="28">
        <v>43876.166666666664</v>
      </c>
      <c r="C4712">
        <v>34964545</v>
      </c>
      <c r="D4712" t="s">
        <v>233</v>
      </c>
      <c r="G4712" t="s">
        <v>234</v>
      </c>
      <c r="I4712">
        <v>18.97</v>
      </c>
      <c r="J4712">
        <v>20.820055</v>
      </c>
      <c r="K4712">
        <v>1.367437</v>
      </c>
      <c r="L4712">
        <v>0.48345199999999999</v>
      </c>
      <c r="M4712" t="b">
        <v>1</v>
      </c>
      <c r="N4712">
        <v>1</v>
      </c>
    </row>
    <row r="4713" spans="1:14">
      <c r="A4713" s="28">
        <v>43876.416666666664</v>
      </c>
      <c r="B4713" s="28">
        <v>43876.208333333336</v>
      </c>
      <c r="C4713">
        <v>34964545</v>
      </c>
      <c r="D4713" t="s">
        <v>233</v>
      </c>
      <c r="G4713" t="s">
        <v>234</v>
      </c>
      <c r="I4713">
        <v>23.92</v>
      </c>
      <c r="J4713">
        <v>26.686872000000001</v>
      </c>
      <c r="K4713">
        <v>2.2104910000000002</v>
      </c>
      <c r="L4713">
        <v>0.55471499999999996</v>
      </c>
      <c r="M4713" t="b">
        <v>1</v>
      </c>
      <c r="N4713">
        <v>1</v>
      </c>
    </row>
    <row r="4714" spans="1:14">
      <c r="A4714" s="28">
        <v>43876.458333333336</v>
      </c>
      <c r="B4714" s="28">
        <v>43876.25</v>
      </c>
      <c r="C4714">
        <v>34964545</v>
      </c>
      <c r="D4714" t="s">
        <v>233</v>
      </c>
      <c r="G4714" t="s">
        <v>234</v>
      </c>
      <c r="I4714">
        <v>22.37</v>
      </c>
      <c r="J4714">
        <v>24.020688</v>
      </c>
      <c r="K4714">
        <v>1.119</v>
      </c>
      <c r="L4714">
        <v>0.53002099999999996</v>
      </c>
      <c r="M4714" t="b">
        <v>1</v>
      </c>
      <c r="N4714">
        <v>1</v>
      </c>
    </row>
    <row r="4715" spans="1:14">
      <c r="A4715" s="28">
        <v>43876.5</v>
      </c>
      <c r="B4715" s="28">
        <v>43876.291666666664</v>
      </c>
      <c r="C4715">
        <v>34964545</v>
      </c>
      <c r="D4715" t="s">
        <v>233</v>
      </c>
      <c r="G4715" t="s">
        <v>234</v>
      </c>
      <c r="I4715">
        <v>21.25</v>
      </c>
      <c r="J4715">
        <v>23.144283000000001</v>
      </c>
      <c r="K4715">
        <v>1.333372</v>
      </c>
      <c r="L4715">
        <v>0.55841200000000002</v>
      </c>
      <c r="M4715" t="b">
        <v>1</v>
      </c>
      <c r="N4715">
        <v>1</v>
      </c>
    </row>
    <row r="4716" spans="1:14">
      <c r="A4716" s="28">
        <v>43876.541666666664</v>
      </c>
      <c r="B4716" s="28">
        <v>43876.333333333336</v>
      </c>
      <c r="C4716">
        <v>34964545</v>
      </c>
      <c r="D4716" t="s">
        <v>233</v>
      </c>
      <c r="G4716" t="s">
        <v>234</v>
      </c>
      <c r="I4716">
        <v>19.87</v>
      </c>
      <c r="J4716">
        <v>20.929669000000001</v>
      </c>
      <c r="K4716">
        <v>0.65630299999999997</v>
      </c>
      <c r="L4716">
        <v>0.40003300000000003</v>
      </c>
      <c r="M4716" t="b">
        <v>1</v>
      </c>
      <c r="N4716">
        <v>1</v>
      </c>
    </row>
    <row r="4717" spans="1:14">
      <c r="A4717" s="28">
        <v>43876.583333333336</v>
      </c>
      <c r="B4717" s="28">
        <v>43876.375</v>
      </c>
      <c r="C4717">
        <v>34964545</v>
      </c>
      <c r="D4717" t="s">
        <v>233</v>
      </c>
      <c r="G4717" t="s">
        <v>234</v>
      </c>
      <c r="I4717">
        <v>19.32</v>
      </c>
      <c r="J4717">
        <v>20.323647999999999</v>
      </c>
      <c r="K4717">
        <v>0.70632499999999998</v>
      </c>
      <c r="L4717">
        <v>0.30232300000000001</v>
      </c>
      <c r="M4717" t="b">
        <v>1</v>
      </c>
      <c r="N4717">
        <v>1</v>
      </c>
    </row>
    <row r="4718" spans="1:14">
      <c r="A4718" s="28">
        <v>43876.625</v>
      </c>
      <c r="B4718" s="28">
        <v>43876.416666666664</v>
      </c>
      <c r="C4718">
        <v>34964545</v>
      </c>
      <c r="D4718" t="s">
        <v>233</v>
      </c>
      <c r="G4718" t="s">
        <v>234</v>
      </c>
      <c r="I4718">
        <v>17.09</v>
      </c>
      <c r="J4718">
        <v>17.936775000000001</v>
      </c>
      <c r="K4718">
        <v>0.666462</v>
      </c>
      <c r="L4718">
        <v>0.178646</v>
      </c>
      <c r="M4718" t="b">
        <v>1</v>
      </c>
      <c r="N4718">
        <v>1</v>
      </c>
    </row>
    <row r="4719" spans="1:14">
      <c r="A4719" s="28">
        <v>43876.666666666664</v>
      </c>
      <c r="B4719" s="28">
        <v>43876.458333333336</v>
      </c>
      <c r="C4719">
        <v>34964545</v>
      </c>
      <c r="D4719" t="s">
        <v>233</v>
      </c>
      <c r="G4719" t="s">
        <v>234</v>
      </c>
      <c r="I4719">
        <v>16.350000000000001</v>
      </c>
      <c r="J4719">
        <v>16.802294</v>
      </c>
      <c r="K4719">
        <v>0.30851400000000001</v>
      </c>
      <c r="L4719">
        <v>0.14461399999999999</v>
      </c>
      <c r="M4719" t="b">
        <v>1</v>
      </c>
      <c r="N4719">
        <v>1</v>
      </c>
    </row>
    <row r="4720" spans="1:14">
      <c r="A4720" s="28">
        <v>43876.708333333336</v>
      </c>
      <c r="B4720" s="28">
        <v>43876.5</v>
      </c>
      <c r="C4720">
        <v>34964545</v>
      </c>
      <c r="D4720" t="s">
        <v>233</v>
      </c>
      <c r="G4720" t="s">
        <v>234</v>
      </c>
      <c r="I4720">
        <v>16.02</v>
      </c>
      <c r="J4720">
        <v>16.213519000000002</v>
      </c>
      <c r="K4720">
        <v>4.1880000000000001E-2</v>
      </c>
      <c r="L4720">
        <v>0.154139</v>
      </c>
      <c r="M4720" t="b">
        <v>1</v>
      </c>
      <c r="N4720">
        <v>1</v>
      </c>
    </row>
    <row r="4721" spans="1:14">
      <c r="A4721" s="28">
        <v>43876.75</v>
      </c>
      <c r="B4721" s="28">
        <v>43876.541666666664</v>
      </c>
      <c r="C4721">
        <v>34964545</v>
      </c>
      <c r="D4721" t="s">
        <v>233</v>
      </c>
      <c r="G4721" t="s">
        <v>234</v>
      </c>
      <c r="I4721">
        <v>14.78</v>
      </c>
      <c r="J4721">
        <v>14.987408</v>
      </c>
      <c r="K4721">
        <v>6.7383999999999999E-2</v>
      </c>
      <c r="L4721">
        <v>0.13835800000000001</v>
      </c>
      <c r="M4721" t="b">
        <v>1</v>
      </c>
      <c r="N4721">
        <v>1</v>
      </c>
    </row>
    <row r="4722" spans="1:14">
      <c r="A4722" s="28">
        <v>43876.791666666664</v>
      </c>
      <c r="B4722" s="28">
        <v>43876.583333333336</v>
      </c>
      <c r="C4722">
        <v>34964545</v>
      </c>
      <c r="D4722" t="s">
        <v>233</v>
      </c>
      <c r="G4722" t="s">
        <v>234</v>
      </c>
      <c r="I4722">
        <v>14.52</v>
      </c>
      <c r="J4722">
        <v>14.789495000000001</v>
      </c>
      <c r="K4722">
        <v>0.17249100000000001</v>
      </c>
      <c r="L4722">
        <v>0.100337</v>
      </c>
      <c r="M4722" t="b">
        <v>1</v>
      </c>
      <c r="N4722">
        <v>1</v>
      </c>
    </row>
    <row r="4723" spans="1:14">
      <c r="A4723" s="28">
        <v>43876.833333333336</v>
      </c>
      <c r="B4723" s="28">
        <v>43876.625</v>
      </c>
      <c r="C4723">
        <v>34964545</v>
      </c>
      <c r="D4723" t="s">
        <v>233</v>
      </c>
      <c r="G4723" t="s">
        <v>234</v>
      </c>
      <c r="I4723">
        <v>15.6</v>
      </c>
      <c r="J4723">
        <v>15.845278</v>
      </c>
      <c r="K4723">
        <v>0.13891100000000001</v>
      </c>
      <c r="L4723">
        <v>0.103867</v>
      </c>
      <c r="M4723" t="b">
        <v>1</v>
      </c>
      <c r="N4723">
        <v>1</v>
      </c>
    </row>
    <row r="4724" spans="1:14">
      <c r="A4724" s="28">
        <v>43876.875</v>
      </c>
      <c r="B4724" s="28">
        <v>43876.666666666664</v>
      </c>
      <c r="C4724">
        <v>34964545</v>
      </c>
      <c r="D4724" t="s">
        <v>233</v>
      </c>
      <c r="G4724" t="s">
        <v>234</v>
      </c>
      <c r="I4724">
        <v>16.95</v>
      </c>
      <c r="J4724">
        <v>17.153040000000001</v>
      </c>
      <c r="K4724">
        <v>8.5356000000000001E-2</v>
      </c>
      <c r="L4724">
        <v>0.11685</v>
      </c>
      <c r="M4724" t="b">
        <v>1</v>
      </c>
      <c r="N4724">
        <v>1</v>
      </c>
    </row>
    <row r="4725" spans="1:14">
      <c r="A4725" s="28">
        <v>43876.916666666664</v>
      </c>
      <c r="B4725" s="28">
        <v>43876.708333333336</v>
      </c>
      <c r="C4725">
        <v>34964545</v>
      </c>
      <c r="D4725" t="s">
        <v>233</v>
      </c>
      <c r="G4725" t="s">
        <v>234</v>
      </c>
      <c r="I4725">
        <v>19.149999999999999</v>
      </c>
      <c r="J4725">
        <v>19.086247</v>
      </c>
      <c r="K4725">
        <v>-0.24236199999999999</v>
      </c>
      <c r="L4725">
        <v>0.18027499999999999</v>
      </c>
      <c r="M4725" t="b">
        <v>1</v>
      </c>
      <c r="N4725">
        <v>1</v>
      </c>
    </row>
    <row r="4726" spans="1:14">
      <c r="A4726" s="28">
        <v>43876.958333333336</v>
      </c>
      <c r="B4726" s="28">
        <v>43876.75</v>
      </c>
      <c r="C4726">
        <v>34964545</v>
      </c>
      <c r="D4726" t="s">
        <v>233</v>
      </c>
      <c r="G4726" t="s">
        <v>234</v>
      </c>
      <c r="I4726">
        <v>22.07</v>
      </c>
      <c r="J4726">
        <v>22.348669000000001</v>
      </c>
      <c r="K4726">
        <v>2.6303E-2</v>
      </c>
      <c r="L4726">
        <v>0.25069999999999998</v>
      </c>
      <c r="M4726" t="b">
        <v>1</v>
      </c>
      <c r="N4726">
        <v>1</v>
      </c>
    </row>
    <row r="4727" spans="1:14">
      <c r="A4727" s="28">
        <v>43877</v>
      </c>
      <c r="B4727" s="28">
        <v>43876.791666666664</v>
      </c>
      <c r="C4727">
        <v>34964545</v>
      </c>
      <c r="D4727" t="s">
        <v>233</v>
      </c>
      <c r="G4727" t="s">
        <v>234</v>
      </c>
      <c r="I4727">
        <v>20.49</v>
      </c>
      <c r="J4727">
        <v>20.790436</v>
      </c>
      <c r="K4727">
        <v>2.0261000000000001E-2</v>
      </c>
      <c r="L4727">
        <v>0.27600799999999998</v>
      </c>
      <c r="M4727" t="b">
        <v>1</v>
      </c>
      <c r="N4727">
        <v>1</v>
      </c>
    </row>
    <row r="4728" spans="1:14">
      <c r="A4728" s="28">
        <v>43877.041666666664</v>
      </c>
      <c r="B4728" s="28">
        <v>43876.833333333336</v>
      </c>
      <c r="C4728">
        <v>34964545</v>
      </c>
      <c r="D4728" t="s">
        <v>233</v>
      </c>
      <c r="G4728" t="s">
        <v>234</v>
      </c>
      <c r="I4728">
        <v>20.03</v>
      </c>
      <c r="J4728">
        <v>20.345631999999998</v>
      </c>
      <c r="K4728">
        <v>1.9387999999999999E-2</v>
      </c>
      <c r="L4728">
        <v>0.29541000000000001</v>
      </c>
      <c r="M4728" t="b">
        <v>1</v>
      </c>
      <c r="N4728">
        <v>1</v>
      </c>
    </row>
    <row r="4729" spans="1:14">
      <c r="A4729" s="28">
        <v>43877.083333333336</v>
      </c>
      <c r="B4729" s="28">
        <v>43876.875</v>
      </c>
      <c r="C4729">
        <v>34964545</v>
      </c>
      <c r="D4729" t="s">
        <v>233</v>
      </c>
      <c r="G4729" t="s">
        <v>234</v>
      </c>
      <c r="I4729">
        <v>18.87</v>
      </c>
      <c r="J4729">
        <v>19.166392999999999</v>
      </c>
      <c r="K4729">
        <v>1.5458E-2</v>
      </c>
      <c r="L4729">
        <v>0.28010099999999999</v>
      </c>
      <c r="M4729" t="b">
        <v>1</v>
      </c>
      <c r="N4729">
        <v>1</v>
      </c>
    </row>
    <row r="4730" spans="1:14">
      <c r="A4730" s="28">
        <v>43877.125</v>
      </c>
      <c r="B4730" s="28">
        <v>43876.916666666664</v>
      </c>
      <c r="C4730">
        <v>34964545</v>
      </c>
      <c r="D4730" t="s">
        <v>233</v>
      </c>
      <c r="G4730" t="s">
        <v>234</v>
      </c>
      <c r="I4730">
        <v>18.309999999999999</v>
      </c>
      <c r="J4730">
        <v>18.585253000000002</v>
      </c>
      <c r="K4730">
        <v>1.516E-2</v>
      </c>
      <c r="L4730">
        <v>0.26342700000000002</v>
      </c>
      <c r="M4730" t="b">
        <v>1</v>
      </c>
      <c r="N4730">
        <v>1</v>
      </c>
    </row>
    <row r="4731" spans="1:14">
      <c r="A4731" s="28">
        <v>43877.166666666664</v>
      </c>
      <c r="B4731" s="28">
        <v>43876.958333333336</v>
      </c>
      <c r="C4731">
        <v>34964545</v>
      </c>
      <c r="D4731" t="s">
        <v>233</v>
      </c>
      <c r="G4731" t="s">
        <v>234</v>
      </c>
      <c r="I4731">
        <v>17.46</v>
      </c>
      <c r="J4731">
        <v>17.725532000000001</v>
      </c>
      <c r="K4731">
        <v>2.0493999999999998E-2</v>
      </c>
      <c r="L4731">
        <v>0.243371</v>
      </c>
      <c r="M4731" t="b">
        <v>1</v>
      </c>
      <c r="N4731">
        <v>1</v>
      </c>
    </row>
    <row r="4732" spans="1:14">
      <c r="A4732" s="28">
        <v>43877.208333333336</v>
      </c>
      <c r="B4732" s="28">
        <v>43877</v>
      </c>
      <c r="C4732">
        <v>34964545</v>
      </c>
      <c r="D4732" t="s">
        <v>233</v>
      </c>
      <c r="G4732" t="s">
        <v>234</v>
      </c>
      <c r="I4732">
        <v>17.149999999999999</v>
      </c>
      <c r="J4732">
        <v>17.409058999999999</v>
      </c>
      <c r="K4732">
        <v>2.8316000000000001E-2</v>
      </c>
      <c r="L4732">
        <v>0.226576</v>
      </c>
      <c r="M4732" t="b">
        <v>1</v>
      </c>
      <c r="N4732">
        <v>1</v>
      </c>
    </row>
    <row r="4733" spans="1:14">
      <c r="A4733" s="28">
        <v>43877.25</v>
      </c>
      <c r="B4733" s="28">
        <v>43877.041666666664</v>
      </c>
      <c r="C4733">
        <v>34964545</v>
      </c>
      <c r="D4733" t="s">
        <v>233</v>
      </c>
      <c r="G4733" t="s">
        <v>234</v>
      </c>
      <c r="I4733">
        <v>16.13</v>
      </c>
      <c r="J4733">
        <v>16.345122</v>
      </c>
      <c r="K4733">
        <v>7.3489999999999996E-3</v>
      </c>
      <c r="L4733">
        <v>0.21277299999999999</v>
      </c>
      <c r="M4733" t="b">
        <v>1</v>
      </c>
      <c r="N4733">
        <v>1</v>
      </c>
    </row>
    <row r="4734" spans="1:14">
      <c r="A4734" s="28">
        <v>43877.291666666664</v>
      </c>
      <c r="B4734" s="28">
        <v>43877.083333333336</v>
      </c>
      <c r="C4734">
        <v>34964545</v>
      </c>
      <c r="D4734" t="s">
        <v>233</v>
      </c>
      <c r="G4734" t="s">
        <v>234</v>
      </c>
      <c r="I4734">
        <v>16.399999999999999</v>
      </c>
      <c r="J4734">
        <v>16.652221999999998</v>
      </c>
      <c r="K4734">
        <v>0</v>
      </c>
      <c r="L4734">
        <v>0.25138899999999997</v>
      </c>
      <c r="M4734" t="b">
        <v>1</v>
      </c>
      <c r="N4734">
        <v>1</v>
      </c>
    </row>
    <row r="4735" spans="1:14">
      <c r="A4735" s="28">
        <v>43877.333333333336</v>
      </c>
      <c r="B4735" s="28">
        <v>43877.125</v>
      </c>
      <c r="C4735">
        <v>34964545</v>
      </c>
      <c r="D4735" t="s">
        <v>233</v>
      </c>
      <c r="G4735" t="s">
        <v>234</v>
      </c>
      <c r="I4735">
        <v>16.100000000000001</v>
      </c>
      <c r="J4735">
        <v>16.345165000000001</v>
      </c>
      <c r="K4735">
        <v>0</v>
      </c>
      <c r="L4735">
        <v>0.247665</v>
      </c>
      <c r="M4735" t="b">
        <v>1</v>
      </c>
      <c r="N4735">
        <v>1</v>
      </c>
    </row>
    <row r="4736" spans="1:14">
      <c r="A4736" s="28">
        <v>43877.375</v>
      </c>
      <c r="B4736" s="28">
        <v>43877.166666666664</v>
      </c>
      <c r="C4736">
        <v>34964545</v>
      </c>
      <c r="D4736" t="s">
        <v>233</v>
      </c>
      <c r="G4736" t="s">
        <v>234</v>
      </c>
      <c r="I4736">
        <v>16.52</v>
      </c>
      <c r="J4736">
        <v>16.767776000000001</v>
      </c>
      <c r="K4736">
        <v>0</v>
      </c>
      <c r="L4736">
        <v>0.246943</v>
      </c>
      <c r="M4736" t="b">
        <v>1</v>
      </c>
      <c r="N4736">
        <v>1</v>
      </c>
    </row>
    <row r="4737" spans="1:14">
      <c r="A4737" s="28">
        <v>43877.416666666664</v>
      </c>
      <c r="B4737" s="28">
        <v>43877.208333333336</v>
      </c>
      <c r="C4737">
        <v>34964545</v>
      </c>
      <c r="D4737" t="s">
        <v>233</v>
      </c>
      <c r="G4737" t="s">
        <v>234</v>
      </c>
      <c r="I4737">
        <v>16.600000000000001</v>
      </c>
      <c r="J4737">
        <v>16.805014</v>
      </c>
      <c r="K4737">
        <v>0</v>
      </c>
      <c r="L4737">
        <v>0.200847</v>
      </c>
      <c r="M4737" t="b">
        <v>1</v>
      </c>
      <c r="N4737">
        <v>1</v>
      </c>
    </row>
    <row r="4738" spans="1:14">
      <c r="A4738" s="28">
        <v>43877.458333333336</v>
      </c>
      <c r="B4738" s="28">
        <v>43877.25</v>
      </c>
      <c r="C4738">
        <v>34964545</v>
      </c>
      <c r="D4738" t="s">
        <v>233</v>
      </c>
      <c r="G4738" t="s">
        <v>234</v>
      </c>
      <c r="I4738">
        <v>18.63</v>
      </c>
      <c r="J4738">
        <v>18.837167999999998</v>
      </c>
      <c r="K4738">
        <v>0</v>
      </c>
      <c r="L4738">
        <v>0.21050099999999999</v>
      </c>
      <c r="M4738" t="b">
        <v>1</v>
      </c>
      <c r="N4738">
        <v>1</v>
      </c>
    </row>
    <row r="4739" spans="1:14">
      <c r="A4739" s="28">
        <v>43877.5</v>
      </c>
      <c r="B4739" s="28">
        <v>43877.291666666664</v>
      </c>
      <c r="C4739">
        <v>34964545</v>
      </c>
      <c r="D4739" t="s">
        <v>233</v>
      </c>
      <c r="G4739" t="s">
        <v>234</v>
      </c>
      <c r="I4739">
        <v>19.14</v>
      </c>
      <c r="J4739">
        <v>19.352938999999999</v>
      </c>
      <c r="K4739">
        <v>0</v>
      </c>
      <c r="L4739">
        <v>0.21543899999999999</v>
      </c>
      <c r="M4739" t="b">
        <v>1</v>
      </c>
      <c r="N4739">
        <v>1</v>
      </c>
    </row>
    <row r="4740" spans="1:14">
      <c r="A4740" s="28">
        <v>43877.541666666664</v>
      </c>
      <c r="B4740" s="28">
        <v>43877.333333333336</v>
      </c>
      <c r="C4740">
        <v>34964545</v>
      </c>
      <c r="D4740" t="s">
        <v>233</v>
      </c>
      <c r="G4740" t="s">
        <v>234</v>
      </c>
      <c r="I4740">
        <v>19.57</v>
      </c>
      <c r="J4740">
        <v>19.747834000000001</v>
      </c>
      <c r="K4740">
        <v>-2.9840000000000001E-3</v>
      </c>
      <c r="L4740">
        <v>0.18165100000000001</v>
      </c>
      <c r="M4740" t="b">
        <v>1</v>
      </c>
      <c r="N4740">
        <v>1</v>
      </c>
    </row>
    <row r="4741" spans="1:14">
      <c r="A4741" s="28">
        <v>43877.583333333336</v>
      </c>
      <c r="B4741" s="28">
        <v>43877.375</v>
      </c>
      <c r="C4741">
        <v>34964545</v>
      </c>
      <c r="D4741" t="s">
        <v>233</v>
      </c>
      <c r="G4741" t="s">
        <v>234</v>
      </c>
      <c r="I4741">
        <v>18.239999999999998</v>
      </c>
      <c r="J4741">
        <v>18.340935000000002</v>
      </c>
      <c r="K4741">
        <v>0</v>
      </c>
      <c r="L4741">
        <v>0.105102</v>
      </c>
      <c r="M4741" t="b">
        <v>1</v>
      </c>
      <c r="N4741">
        <v>1</v>
      </c>
    </row>
    <row r="4742" spans="1:14">
      <c r="A4742" s="28">
        <v>43877.625</v>
      </c>
      <c r="B4742" s="28">
        <v>43877.416666666664</v>
      </c>
      <c r="C4742">
        <v>34964545</v>
      </c>
      <c r="D4742" t="s">
        <v>233</v>
      </c>
      <c r="G4742" t="s">
        <v>234</v>
      </c>
      <c r="I4742">
        <v>17.329999999999998</v>
      </c>
      <c r="J4742">
        <v>17.324369999999998</v>
      </c>
      <c r="K4742">
        <v>0</v>
      </c>
      <c r="L4742">
        <v>-2.297E-3</v>
      </c>
      <c r="M4742" t="b">
        <v>1</v>
      </c>
      <c r="N4742">
        <v>1</v>
      </c>
    </row>
    <row r="4743" spans="1:14">
      <c r="A4743" s="28">
        <v>43877.666666666664</v>
      </c>
      <c r="B4743" s="28">
        <v>43877.458333333336</v>
      </c>
      <c r="C4743">
        <v>34964545</v>
      </c>
      <c r="D4743" t="s">
        <v>233</v>
      </c>
      <c r="G4743" t="s">
        <v>234</v>
      </c>
      <c r="I4743">
        <v>15.95</v>
      </c>
      <c r="J4743">
        <v>15.908683</v>
      </c>
      <c r="K4743">
        <v>0</v>
      </c>
      <c r="L4743">
        <v>-4.0483999999999999E-2</v>
      </c>
      <c r="M4743" t="b">
        <v>1</v>
      </c>
      <c r="N4743">
        <v>1</v>
      </c>
    </row>
    <row r="4744" spans="1:14">
      <c r="A4744" s="28">
        <v>43877.708333333336</v>
      </c>
      <c r="B4744" s="28">
        <v>43877.5</v>
      </c>
      <c r="C4744">
        <v>34964545</v>
      </c>
      <c r="D4744" t="s">
        <v>233</v>
      </c>
      <c r="G4744" t="s">
        <v>234</v>
      </c>
      <c r="I4744">
        <v>15.52</v>
      </c>
      <c r="J4744">
        <v>15.471906000000001</v>
      </c>
      <c r="K4744">
        <v>0</v>
      </c>
      <c r="L4744">
        <v>-4.3094E-2</v>
      </c>
      <c r="M4744" t="b">
        <v>1</v>
      </c>
      <c r="N4744">
        <v>1</v>
      </c>
    </row>
    <row r="4745" spans="1:14">
      <c r="A4745" s="28">
        <v>43877.75</v>
      </c>
      <c r="B4745" s="28">
        <v>43877.541666666664</v>
      </c>
      <c r="C4745">
        <v>34964545</v>
      </c>
      <c r="D4745" t="s">
        <v>233</v>
      </c>
      <c r="G4745" t="s">
        <v>234</v>
      </c>
      <c r="I4745">
        <v>14.59</v>
      </c>
      <c r="J4745">
        <v>14.538337</v>
      </c>
      <c r="K4745">
        <v>0</v>
      </c>
      <c r="L4745">
        <v>-4.8328999999999997E-2</v>
      </c>
      <c r="M4745" t="b">
        <v>1</v>
      </c>
      <c r="N4745">
        <v>1</v>
      </c>
    </row>
    <row r="4746" spans="1:14">
      <c r="A4746" s="28">
        <v>43877.791666666664</v>
      </c>
      <c r="B4746" s="28">
        <v>43877.583333333336</v>
      </c>
      <c r="C4746">
        <v>34964545</v>
      </c>
      <c r="D4746" t="s">
        <v>233</v>
      </c>
      <c r="G4746" t="s">
        <v>234</v>
      </c>
      <c r="I4746">
        <v>14.21</v>
      </c>
      <c r="J4746">
        <v>14.180768</v>
      </c>
      <c r="K4746">
        <v>0</v>
      </c>
      <c r="L4746">
        <v>-2.5898999999999998E-2</v>
      </c>
      <c r="M4746" t="b">
        <v>1</v>
      </c>
      <c r="N4746">
        <v>1</v>
      </c>
    </row>
    <row r="4747" spans="1:14">
      <c r="A4747" s="28">
        <v>43877.833333333336</v>
      </c>
      <c r="B4747" s="28">
        <v>43877.625</v>
      </c>
      <c r="C4747">
        <v>34964545</v>
      </c>
      <c r="D4747" t="s">
        <v>233</v>
      </c>
      <c r="G4747" t="s">
        <v>234</v>
      </c>
      <c r="I4747">
        <v>13.89</v>
      </c>
      <c r="J4747">
        <v>13.877459</v>
      </c>
      <c r="K4747">
        <v>0</v>
      </c>
      <c r="L4747">
        <v>-1.4208E-2</v>
      </c>
      <c r="M4747" t="b">
        <v>1</v>
      </c>
      <c r="N4747">
        <v>1</v>
      </c>
    </row>
    <row r="4748" spans="1:14">
      <c r="A4748" s="28">
        <v>43877.875</v>
      </c>
      <c r="B4748" s="28">
        <v>43877.666666666664</v>
      </c>
      <c r="C4748">
        <v>34964545</v>
      </c>
      <c r="D4748" t="s">
        <v>233</v>
      </c>
      <c r="G4748" t="s">
        <v>234</v>
      </c>
      <c r="I4748">
        <v>13.93</v>
      </c>
      <c r="J4748">
        <v>13.904494</v>
      </c>
      <c r="K4748">
        <v>0</v>
      </c>
      <c r="L4748">
        <v>-2.0506E-2</v>
      </c>
      <c r="M4748" t="b">
        <v>1</v>
      </c>
      <c r="N4748">
        <v>1</v>
      </c>
    </row>
    <row r="4749" spans="1:14">
      <c r="A4749" s="28">
        <v>43877.916666666664</v>
      </c>
      <c r="B4749" s="28">
        <v>43877.708333333336</v>
      </c>
      <c r="C4749">
        <v>34964545</v>
      </c>
      <c r="D4749" t="s">
        <v>233</v>
      </c>
      <c r="G4749" t="s">
        <v>234</v>
      </c>
      <c r="I4749">
        <v>17.07</v>
      </c>
      <c r="J4749">
        <v>17.055022000000001</v>
      </c>
      <c r="K4749">
        <v>0</v>
      </c>
      <c r="L4749">
        <v>-1.4978E-2</v>
      </c>
      <c r="M4749" t="b">
        <v>1</v>
      </c>
      <c r="N4749">
        <v>1</v>
      </c>
    </row>
    <row r="4750" spans="1:14">
      <c r="A4750" s="28">
        <v>43877.958333333336</v>
      </c>
      <c r="B4750" s="28">
        <v>43877.75</v>
      </c>
      <c r="C4750">
        <v>34964545</v>
      </c>
      <c r="D4750" t="s">
        <v>233</v>
      </c>
      <c r="G4750" t="s">
        <v>234</v>
      </c>
      <c r="I4750">
        <v>64</v>
      </c>
      <c r="J4750">
        <v>63.728929000000001</v>
      </c>
      <c r="K4750">
        <v>0</v>
      </c>
      <c r="L4750">
        <v>-0.27107100000000001</v>
      </c>
      <c r="M4750" t="b">
        <v>1</v>
      </c>
      <c r="N4750">
        <v>1</v>
      </c>
    </row>
    <row r="4751" spans="1:14">
      <c r="A4751" s="28">
        <v>43878</v>
      </c>
      <c r="B4751" s="28">
        <v>43877.791666666664</v>
      </c>
      <c r="C4751">
        <v>34964545</v>
      </c>
      <c r="D4751" t="s">
        <v>233</v>
      </c>
      <c r="G4751" t="s">
        <v>234</v>
      </c>
      <c r="I4751">
        <v>19.21</v>
      </c>
      <c r="J4751">
        <v>19.072851</v>
      </c>
      <c r="K4751">
        <v>-6.9519999999999998E-2</v>
      </c>
      <c r="L4751">
        <v>-6.9295999999999996E-2</v>
      </c>
      <c r="M4751" t="b">
        <v>1</v>
      </c>
      <c r="N4751">
        <v>1</v>
      </c>
    </row>
    <row r="4752" spans="1:14">
      <c r="A4752" s="28">
        <v>43878.041666666664</v>
      </c>
      <c r="B4752" s="28">
        <v>43877.833333333336</v>
      </c>
      <c r="C4752">
        <v>34964545</v>
      </c>
      <c r="D4752" t="s">
        <v>233</v>
      </c>
      <c r="G4752" t="s">
        <v>234</v>
      </c>
      <c r="I4752">
        <v>18.3</v>
      </c>
      <c r="J4752">
        <v>18.260614</v>
      </c>
      <c r="K4752">
        <v>0</v>
      </c>
      <c r="L4752">
        <v>-4.3553000000000001E-2</v>
      </c>
      <c r="M4752" t="b">
        <v>1</v>
      </c>
      <c r="N4752">
        <v>1</v>
      </c>
    </row>
    <row r="4753" spans="1:14">
      <c r="A4753" s="28">
        <v>43878.083333333336</v>
      </c>
      <c r="B4753" s="28">
        <v>43877.875</v>
      </c>
      <c r="C4753">
        <v>34964545</v>
      </c>
      <c r="D4753" t="s">
        <v>233</v>
      </c>
      <c r="G4753" t="s">
        <v>234</v>
      </c>
      <c r="I4753">
        <v>18.73</v>
      </c>
      <c r="J4753">
        <v>18.669559</v>
      </c>
      <c r="K4753">
        <v>0</v>
      </c>
      <c r="L4753">
        <v>-5.7107999999999999E-2</v>
      </c>
      <c r="M4753" t="b">
        <v>1</v>
      </c>
      <c r="N4753">
        <v>1</v>
      </c>
    </row>
    <row r="4754" spans="1:14">
      <c r="A4754" s="28">
        <v>43878.125</v>
      </c>
      <c r="B4754" s="28">
        <v>43877.916666666664</v>
      </c>
      <c r="C4754">
        <v>34964545</v>
      </c>
      <c r="D4754" t="s">
        <v>233</v>
      </c>
      <c r="G4754" t="s">
        <v>234</v>
      </c>
      <c r="I4754">
        <v>17.45</v>
      </c>
      <c r="J4754">
        <v>17.382186999999998</v>
      </c>
      <c r="K4754">
        <v>8.3299999999999997E-4</v>
      </c>
      <c r="L4754">
        <v>-7.2813000000000003E-2</v>
      </c>
      <c r="M4754" t="b">
        <v>1</v>
      </c>
      <c r="N4754">
        <v>1</v>
      </c>
    </row>
    <row r="4755" spans="1:14">
      <c r="A4755" s="28">
        <v>43878.166666666664</v>
      </c>
      <c r="B4755" s="28">
        <v>43877.958333333336</v>
      </c>
      <c r="C4755">
        <v>34964545</v>
      </c>
      <c r="D4755" t="s">
        <v>233</v>
      </c>
      <c r="G4755" t="s">
        <v>234</v>
      </c>
      <c r="I4755">
        <v>16.899999999999999</v>
      </c>
      <c r="J4755">
        <v>16.880659000000001</v>
      </c>
      <c r="K4755">
        <v>0</v>
      </c>
      <c r="L4755">
        <v>-2.1840999999999999E-2</v>
      </c>
      <c r="M4755" t="b">
        <v>1</v>
      </c>
      <c r="N4755">
        <v>1</v>
      </c>
    </row>
    <row r="4756" spans="1:14">
      <c r="A4756" s="28">
        <v>43878.208333333336</v>
      </c>
      <c r="B4756" s="28">
        <v>43878</v>
      </c>
      <c r="C4756">
        <v>34964545</v>
      </c>
      <c r="D4756" t="s">
        <v>233</v>
      </c>
      <c r="G4756" t="s">
        <v>234</v>
      </c>
      <c r="I4756">
        <v>16.66</v>
      </c>
      <c r="J4756">
        <v>16.641604999999998</v>
      </c>
      <c r="K4756">
        <v>1.2639999999999999E-3</v>
      </c>
      <c r="L4756">
        <v>-2.2991999999999999E-2</v>
      </c>
      <c r="M4756" t="b">
        <v>1</v>
      </c>
      <c r="N4756">
        <v>1</v>
      </c>
    </row>
    <row r="4757" spans="1:14">
      <c r="A4757" s="28">
        <v>43878.25</v>
      </c>
      <c r="B4757" s="28">
        <v>43878.041666666664</v>
      </c>
      <c r="C4757">
        <v>34964545</v>
      </c>
      <c r="D4757" t="s">
        <v>233</v>
      </c>
      <c r="G4757" t="s">
        <v>234</v>
      </c>
      <c r="I4757">
        <v>16.12</v>
      </c>
      <c r="J4757">
        <v>16.126685999999999</v>
      </c>
      <c r="K4757">
        <v>4.5640000000000003E-3</v>
      </c>
      <c r="L4757">
        <v>-2.0439999999999998E-3</v>
      </c>
      <c r="M4757" t="b">
        <v>1</v>
      </c>
      <c r="N4757">
        <v>1</v>
      </c>
    </row>
    <row r="4758" spans="1:14">
      <c r="A4758" s="28">
        <v>43878.291666666664</v>
      </c>
      <c r="B4758" s="28">
        <v>43878.083333333336</v>
      </c>
      <c r="C4758">
        <v>34964545</v>
      </c>
      <c r="D4758" t="s">
        <v>233</v>
      </c>
      <c r="G4758" t="s">
        <v>234</v>
      </c>
      <c r="I4758">
        <v>15.99</v>
      </c>
      <c r="J4758">
        <v>16.012250000000002</v>
      </c>
      <c r="K4758">
        <v>0</v>
      </c>
      <c r="L4758">
        <v>2.725E-2</v>
      </c>
      <c r="M4758" t="b">
        <v>1</v>
      </c>
      <c r="N4758">
        <v>1</v>
      </c>
    </row>
    <row r="4759" spans="1:14">
      <c r="A4759" s="28">
        <v>43878.333333333336</v>
      </c>
      <c r="B4759" s="28">
        <v>43878.125</v>
      </c>
      <c r="C4759">
        <v>34964545</v>
      </c>
      <c r="D4759" t="s">
        <v>233</v>
      </c>
      <c r="G4759" t="s">
        <v>234</v>
      </c>
      <c r="I4759">
        <v>15.53</v>
      </c>
      <c r="J4759">
        <v>15.542788</v>
      </c>
      <c r="K4759">
        <v>0</v>
      </c>
      <c r="L4759">
        <v>9.4549999999999999E-3</v>
      </c>
      <c r="M4759" t="b">
        <v>1</v>
      </c>
      <c r="N4759">
        <v>1</v>
      </c>
    </row>
    <row r="4760" spans="1:14">
      <c r="A4760" s="28">
        <v>43878.375</v>
      </c>
      <c r="B4760" s="28">
        <v>43878.166666666664</v>
      </c>
      <c r="C4760">
        <v>34964545</v>
      </c>
      <c r="D4760" t="s">
        <v>233</v>
      </c>
      <c r="G4760" t="s">
        <v>234</v>
      </c>
      <c r="I4760">
        <v>16.25</v>
      </c>
      <c r="J4760">
        <v>16.230253999999999</v>
      </c>
      <c r="K4760">
        <v>0</v>
      </c>
      <c r="L4760">
        <v>-2.0580000000000001E-2</v>
      </c>
      <c r="M4760" t="b">
        <v>1</v>
      </c>
      <c r="N4760">
        <v>1</v>
      </c>
    </row>
    <row r="4761" spans="1:14">
      <c r="A4761" s="28">
        <v>43878.416666666664</v>
      </c>
      <c r="B4761" s="28">
        <v>43878.208333333336</v>
      </c>
      <c r="C4761">
        <v>34964545</v>
      </c>
      <c r="D4761" t="s">
        <v>233</v>
      </c>
      <c r="G4761" t="s">
        <v>234</v>
      </c>
      <c r="I4761">
        <v>19.11</v>
      </c>
      <c r="J4761">
        <v>19.094567999999999</v>
      </c>
      <c r="K4761">
        <v>0</v>
      </c>
      <c r="L4761">
        <v>-1.2097999999999999E-2</v>
      </c>
      <c r="M4761" t="b">
        <v>1</v>
      </c>
      <c r="N4761">
        <v>1</v>
      </c>
    </row>
    <row r="4762" spans="1:14">
      <c r="A4762" s="28">
        <v>43878.458333333336</v>
      </c>
      <c r="B4762" s="28">
        <v>43878.25</v>
      </c>
      <c r="C4762">
        <v>34964545</v>
      </c>
      <c r="D4762" t="s">
        <v>233</v>
      </c>
      <c r="G4762" t="s">
        <v>234</v>
      </c>
      <c r="I4762">
        <v>22.97</v>
      </c>
      <c r="J4762">
        <v>22.747149</v>
      </c>
      <c r="K4762">
        <v>-0.26401799999999997</v>
      </c>
      <c r="L4762">
        <v>4.1167000000000002E-2</v>
      </c>
      <c r="M4762" t="b">
        <v>1</v>
      </c>
      <c r="N4762">
        <v>1</v>
      </c>
    </row>
    <row r="4763" spans="1:14">
      <c r="A4763" s="28">
        <v>43878.5</v>
      </c>
      <c r="B4763" s="28">
        <v>43878.291666666664</v>
      </c>
      <c r="C4763">
        <v>34964545</v>
      </c>
      <c r="D4763" t="s">
        <v>233</v>
      </c>
      <c r="G4763" t="s">
        <v>234</v>
      </c>
      <c r="I4763">
        <v>20.88</v>
      </c>
      <c r="J4763">
        <v>20.710267999999999</v>
      </c>
      <c r="K4763">
        <v>-0.11358500000000001</v>
      </c>
      <c r="L4763">
        <v>-5.1980999999999999E-2</v>
      </c>
      <c r="M4763" t="b">
        <v>1</v>
      </c>
      <c r="N4763">
        <v>1</v>
      </c>
    </row>
    <row r="4764" spans="1:14">
      <c r="A4764" s="28">
        <v>43878.541666666664</v>
      </c>
      <c r="B4764" s="28">
        <v>43878.333333333336</v>
      </c>
      <c r="C4764">
        <v>34964545</v>
      </c>
      <c r="D4764" t="s">
        <v>233</v>
      </c>
      <c r="G4764" t="s">
        <v>234</v>
      </c>
      <c r="I4764">
        <v>19.64</v>
      </c>
      <c r="J4764">
        <v>19.560271</v>
      </c>
      <c r="K4764">
        <v>4.0593999999999998E-2</v>
      </c>
      <c r="L4764">
        <v>-0.118657</v>
      </c>
      <c r="M4764" t="b">
        <v>1</v>
      </c>
      <c r="N4764">
        <v>1</v>
      </c>
    </row>
    <row r="4765" spans="1:14">
      <c r="A4765" s="28">
        <v>43878.583333333336</v>
      </c>
      <c r="B4765" s="28">
        <v>43878.375</v>
      </c>
      <c r="C4765">
        <v>34964545</v>
      </c>
      <c r="D4765" t="s">
        <v>233</v>
      </c>
      <c r="G4765" t="s">
        <v>234</v>
      </c>
      <c r="I4765">
        <v>19.46</v>
      </c>
      <c r="J4765">
        <v>19.242024000000001</v>
      </c>
      <c r="K4765">
        <v>0</v>
      </c>
      <c r="L4765">
        <v>-0.212976</v>
      </c>
      <c r="M4765" t="b">
        <v>1</v>
      </c>
      <c r="N4765">
        <v>1</v>
      </c>
    </row>
    <row r="4766" spans="1:14">
      <c r="A4766" s="28">
        <v>43878.625</v>
      </c>
      <c r="B4766" s="28">
        <v>43878.416666666664</v>
      </c>
      <c r="C4766">
        <v>34964545</v>
      </c>
      <c r="D4766" t="s">
        <v>233</v>
      </c>
      <c r="G4766" t="s">
        <v>234</v>
      </c>
      <c r="I4766">
        <v>19.11</v>
      </c>
      <c r="J4766">
        <v>18.869335</v>
      </c>
      <c r="K4766">
        <v>0</v>
      </c>
      <c r="L4766">
        <v>-0.24316499999999999</v>
      </c>
      <c r="M4766" t="b">
        <v>1</v>
      </c>
      <c r="N4766">
        <v>1</v>
      </c>
    </row>
    <row r="4767" spans="1:14">
      <c r="A4767" s="28">
        <v>43878.666666666664</v>
      </c>
      <c r="B4767" s="28">
        <v>43878.458333333336</v>
      </c>
      <c r="C4767">
        <v>34964545</v>
      </c>
      <c r="D4767" t="s">
        <v>233</v>
      </c>
      <c r="G4767" t="s">
        <v>234</v>
      </c>
      <c r="I4767">
        <v>17.21</v>
      </c>
      <c r="J4767">
        <v>16.995975000000001</v>
      </c>
      <c r="K4767">
        <v>0</v>
      </c>
      <c r="L4767">
        <v>-0.21069199999999999</v>
      </c>
      <c r="M4767" t="b">
        <v>1</v>
      </c>
      <c r="N4767">
        <v>1</v>
      </c>
    </row>
    <row r="4768" spans="1:14">
      <c r="A4768" s="28">
        <v>43878.708333333336</v>
      </c>
      <c r="B4768" s="28">
        <v>43878.5</v>
      </c>
      <c r="C4768">
        <v>34964545</v>
      </c>
      <c r="D4768" t="s">
        <v>233</v>
      </c>
      <c r="G4768" t="s">
        <v>234</v>
      </c>
      <c r="I4768">
        <v>17.739999999999998</v>
      </c>
      <c r="J4768">
        <v>17.512937000000001</v>
      </c>
      <c r="K4768">
        <v>0</v>
      </c>
      <c r="L4768">
        <v>-0.22706299999999999</v>
      </c>
      <c r="M4768" t="b">
        <v>1</v>
      </c>
      <c r="N4768">
        <v>1</v>
      </c>
    </row>
    <row r="4769" spans="1:14">
      <c r="A4769" s="28">
        <v>43878.75</v>
      </c>
      <c r="B4769" s="28">
        <v>43878.541666666664</v>
      </c>
      <c r="C4769">
        <v>34964545</v>
      </c>
      <c r="D4769" t="s">
        <v>233</v>
      </c>
      <c r="G4769" t="s">
        <v>234</v>
      </c>
      <c r="I4769">
        <v>16.32</v>
      </c>
      <c r="J4769">
        <v>16.079893999999999</v>
      </c>
      <c r="K4769">
        <v>0</v>
      </c>
      <c r="L4769">
        <v>-0.24177299999999999</v>
      </c>
      <c r="M4769" t="b">
        <v>1</v>
      </c>
      <c r="N4769">
        <v>1</v>
      </c>
    </row>
    <row r="4770" spans="1:14">
      <c r="A4770" s="28">
        <v>43878.791666666664</v>
      </c>
      <c r="B4770" s="28">
        <v>43878.583333333336</v>
      </c>
      <c r="C4770">
        <v>34964545</v>
      </c>
      <c r="D4770" t="s">
        <v>233</v>
      </c>
      <c r="G4770" t="s">
        <v>234</v>
      </c>
      <c r="I4770">
        <v>16.22</v>
      </c>
      <c r="J4770">
        <v>15.983634</v>
      </c>
      <c r="K4770">
        <v>0</v>
      </c>
      <c r="L4770">
        <v>-0.23553299999999999</v>
      </c>
      <c r="M4770" t="b">
        <v>1</v>
      </c>
      <c r="N4770">
        <v>1</v>
      </c>
    </row>
    <row r="4771" spans="1:14">
      <c r="A4771" s="28">
        <v>43878.833333333336</v>
      </c>
      <c r="B4771" s="28">
        <v>43878.625</v>
      </c>
      <c r="C4771">
        <v>34964545</v>
      </c>
      <c r="D4771" t="s">
        <v>233</v>
      </c>
      <c r="G4771" t="s">
        <v>234</v>
      </c>
      <c r="I4771">
        <v>15.96</v>
      </c>
      <c r="J4771">
        <v>15.733795000000001</v>
      </c>
      <c r="K4771">
        <v>0</v>
      </c>
      <c r="L4771">
        <v>-0.22287199999999999</v>
      </c>
      <c r="M4771" t="b">
        <v>1</v>
      </c>
      <c r="N4771">
        <v>1</v>
      </c>
    </row>
    <row r="4772" spans="1:14">
      <c r="A4772" s="28">
        <v>43878.875</v>
      </c>
      <c r="B4772" s="28">
        <v>43878.666666666664</v>
      </c>
      <c r="C4772">
        <v>34964545</v>
      </c>
      <c r="D4772" t="s">
        <v>233</v>
      </c>
      <c r="G4772" t="s">
        <v>234</v>
      </c>
      <c r="I4772">
        <v>18</v>
      </c>
      <c r="J4772">
        <v>17.769044999999998</v>
      </c>
      <c r="K4772">
        <v>0</v>
      </c>
      <c r="L4772">
        <v>-0.234289</v>
      </c>
      <c r="M4772" t="b">
        <v>1</v>
      </c>
      <c r="N4772">
        <v>1</v>
      </c>
    </row>
    <row r="4773" spans="1:14">
      <c r="A4773" s="28">
        <v>43878.916666666664</v>
      </c>
      <c r="B4773" s="28">
        <v>43878.708333333336</v>
      </c>
      <c r="C4773">
        <v>34964545</v>
      </c>
      <c r="D4773" t="s">
        <v>233</v>
      </c>
      <c r="G4773" t="s">
        <v>234</v>
      </c>
      <c r="I4773">
        <v>19.79</v>
      </c>
      <c r="J4773">
        <v>19.578289000000002</v>
      </c>
      <c r="K4773">
        <v>-6.4380000000000001E-3</v>
      </c>
      <c r="L4773">
        <v>-0.20027300000000001</v>
      </c>
      <c r="M4773" t="b">
        <v>1</v>
      </c>
      <c r="N4773">
        <v>1</v>
      </c>
    </row>
    <row r="4774" spans="1:14">
      <c r="A4774" s="28">
        <v>43878.958333333336</v>
      </c>
      <c r="B4774" s="28">
        <v>43878.75</v>
      </c>
      <c r="C4774">
        <v>34964545</v>
      </c>
      <c r="D4774" t="s">
        <v>233</v>
      </c>
      <c r="G4774" t="s">
        <v>234</v>
      </c>
      <c r="I4774">
        <v>21.21</v>
      </c>
      <c r="J4774">
        <v>21.040179999999999</v>
      </c>
      <c r="K4774">
        <v>-3.1419999999999998E-3</v>
      </c>
      <c r="L4774">
        <v>-0.16501199999999999</v>
      </c>
      <c r="M4774" t="b">
        <v>1</v>
      </c>
      <c r="N4774">
        <v>1</v>
      </c>
    </row>
    <row r="4775" spans="1:14">
      <c r="A4775" s="28">
        <v>43879</v>
      </c>
      <c r="B4775" s="28">
        <v>43878.791666666664</v>
      </c>
      <c r="C4775">
        <v>34964545</v>
      </c>
      <c r="D4775" t="s">
        <v>233</v>
      </c>
      <c r="G4775" t="s">
        <v>234</v>
      </c>
      <c r="I4775">
        <v>21.06</v>
      </c>
      <c r="J4775">
        <v>20.974081999999999</v>
      </c>
      <c r="K4775">
        <v>3.0825999999999999E-2</v>
      </c>
      <c r="L4775">
        <v>-0.112578</v>
      </c>
      <c r="M4775" t="b">
        <v>1</v>
      </c>
      <c r="N4775">
        <v>1</v>
      </c>
    </row>
    <row r="4776" spans="1:14">
      <c r="A4776" s="28">
        <v>43879.041666666664</v>
      </c>
      <c r="B4776" s="28">
        <v>43878.833333333336</v>
      </c>
      <c r="C4776">
        <v>34964545</v>
      </c>
      <c r="D4776" t="s">
        <v>233</v>
      </c>
      <c r="G4776" t="s">
        <v>234</v>
      </c>
      <c r="I4776">
        <v>19.61</v>
      </c>
      <c r="J4776">
        <v>19.572908000000002</v>
      </c>
      <c r="K4776">
        <v>7.9150000000000002E-3</v>
      </c>
      <c r="L4776">
        <v>-4.9174000000000002E-2</v>
      </c>
      <c r="M4776" t="b">
        <v>1</v>
      </c>
      <c r="N4776">
        <v>1</v>
      </c>
    </row>
    <row r="4777" spans="1:14">
      <c r="A4777" s="28">
        <v>43879.083333333336</v>
      </c>
      <c r="B4777" s="28">
        <v>43878.875</v>
      </c>
      <c r="C4777">
        <v>34964545</v>
      </c>
      <c r="D4777" t="s">
        <v>233</v>
      </c>
      <c r="G4777" t="s">
        <v>234</v>
      </c>
      <c r="I4777">
        <v>18.88</v>
      </c>
      <c r="J4777">
        <v>18.854424999999999</v>
      </c>
      <c r="K4777">
        <v>1.6670000000000001E-3</v>
      </c>
      <c r="L4777">
        <v>-2.7241999999999999E-2</v>
      </c>
      <c r="M4777" t="b">
        <v>1</v>
      </c>
      <c r="N4777">
        <v>1</v>
      </c>
    </row>
    <row r="4778" spans="1:14">
      <c r="A4778" s="28">
        <v>43879.125</v>
      </c>
      <c r="B4778" s="28">
        <v>43878.916666666664</v>
      </c>
      <c r="C4778">
        <v>34964545</v>
      </c>
      <c r="D4778" t="s">
        <v>233</v>
      </c>
      <c r="G4778" t="s">
        <v>234</v>
      </c>
      <c r="I4778">
        <v>17.190000000000001</v>
      </c>
      <c r="J4778">
        <v>17.181698000000001</v>
      </c>
      <c r="K4778">
        <v>0</v>
      </c>
      <c r="L4778">
        <v>-4.1349999999999998E-3</v>
      </c>
      <c r="M4778" t="b">
        <v>1</v>
      </c>
      <c r="N4778">
        <v>1</v>
      </c>
    </row>
    <row r="4779" spans="1:14">
      <c r="A4779" s="28">
        <v>43879.166666666664</v>
      </c>
      <c r="B4779" s="28">
        <v>43878.958333333336</v>
      </c>
      <c r="C4779">
        <v>34964545</v>
      </c>
      <c r="D4779" t="s">
        <v>233</v>
      </c>
      <c r="G4779" t="s">
        <v>234</v>
      </c>
      <c r="I4779">
        <v>15.19</v>
      </c>
      <c r="J4779">
        <v>15.263451</v>
      </c>
      <c r="K4779">
        <v>0</v>
      </c>
      <c r="L4779">
        <v>7.8451000000000007E-2</v>
      </c>
      <c r="M4779" t="b">
        <v>1</v>
      </c>
      <c r="N4779">
        <v>1</v>
      </c>
    </row>
    <row r="4780" spans="1:14">
      <c r="A4780" s="28">
        <v>43879.208333333336</v>
      </c>
      <c r="B4780" s="28">
        <v>43879</v>
      </c>
      <c r="C4780">
        <v>34964545</v>
      </c>
      <c r="D4780" t="s">
        <v>233</v>
      </c>
      <c r="G4780" t="s">
        <v>234</v>
      </c>
      <c r="I4780">
        <v>13.76</v>
      </c>
      <c r="J4780">
        <v>13.811211999999999</v>
      </c>
      <c r="K4780">
        <v>3.189E-3</v>
      </c>
      <c r="L4780">
        <v>4.3855999999999999E-2</v>
      </c>
      <c r="M4780" t="b">
        <v>1</v>
      </c>
      <c r="N4780">
        <v>1</v>
      </c>
    </row>
    <row r="4781" spans="1:14">
      <c r="A4781" s="28">
        <v>43879.25</v>
      </c>
      <c r="B4781" s="28">
        <v>43879.041666666664</v>
      </c>
      <c r="C4781">
        <v>34964545</v>
      </c>
      <c r="D4781" t="s">
        <v>233</v>
      </c>
      <c r="G4781" t="s">
        <v>234</v>
      </c>
      <c r="I4781">
        <v>13.08</v>
      </c>
      <c r="J4781">
        <v>13.27092</v>
      </c>
      <c r="K4781">
        <v>0.13340099999999999</v>
      </c>
      <c r="L4781">
        <v>6.0852000000000003E-2</v>
      </c>
      <c r="M4781" t="b">
        <v>1</v>
      </c>
      <c r="N4781">
        <v>1</v>
      </c>
    </row>
    <row r="4782" spans="1:14">
      <c r="A4782" s="28">
        <v>43879.291666666664</v>
      </c>
      <c r="B4782" s="28">
        <v>43879.083333333336</v>
      </c>
      <c r="C4782">
        <v>34964545</v>
      </c>
      <c r="D4782" t="s">
        <v>233</v>
      </c>
      <c r="G4782" t="s">
        <v>234</v>
      </c>
      <c r="I4782">
        <v>12.79</v>
      </c>
      <c r="J4782">
        <v>12.910097</v>
      </c>
      <c r="K4782">
        <v>2.7910999999999998E-2</v>
      </c>
      <c r="L4782">
        <v>9.0519000000000002E-2</v>
      </c>
      <c r="M4782" t="b">
        <v>1</v>
      </c>
      <c r="N4782">
        <v>1</v>
      </c>
    </row>
    <row r="4783" spans="1:14">
      <c r="A4783" s="28">
        <v>43879.333333333336</v>
      </c>
      <c r="B4783" s="28">
        <v>43879.125</v>
      </c>
      <c r="C4783">
        <v>34964545</v>
      </c>
      <c r="D4783" t="s">
        <v>233</v>
      </c>
      <c r="G4783" t="s">
        <v>234</v>
      </c>
      <c r="I4783">
        <v>12.84</v>
      </c>
      <c r="J4783">
        <v>12.951129</v>
      </c>
      <c r="K4783">
        <v>-2.9910000000000002E-3</v>
      </c>
      <c r="L4783">
        <v>0.114953</v>
      </c>
      <c r="M4783" t="b">
        <v>1</v>
      </c>
      <c r="N4783">
        <v>1</v>
      </c>
    </row>
    <row r="4784" spans="1:14">
      <c r="A4784" s="28">
        <v>43879.375</v>
      </c>
      <c r="B4784" s="28">
        <v>43879.166666666664</v>
      </c>
      <c r="C4784">
        <v>34964545</v>
      </c>
      <c r="D4784" t="s">
        <v>233</v>
      </c>
      <c r="G4784" t="s">
        <v>234</v>
      </c>
      <c r="I4784">
        <v>12.93</v>
      </c>
      <c r="J4784">
        <v>13.039706000000001</v>
      </c>
      <c r="K4784">
        <v>-2.728E-3</v>
      </c>
      <c r="L4784">
        <v>0.1166</v>
      </c>
      <c r="M4784" t="b">
        <v>1</v>
      </c>
      <c r="N4784">
        <v>1</v>
      </c>
    </row>
    <row r="4785" spans="1:14">
      <c r="A4785" s="28">
        <v>43879.416666666664</v>
      </c>
      <c r="B4785" s="28">
        <v>43879.208333333336</v>
      </c>
      <c r="C4785">
        <v>34964545</v>
      </c>
      <c r="D4785" t="s">
        <v>233</v>
      </c>
      <c r="G4785" t="s">
        <v>234</v>
      </c>
      <c r="I4785">
        <v>14.03</v>
      </c>
      <c r="J4785">
        <v>14.169015</v>
      </c>
      <c r="K4785">
        <v>-1.683E-3</v>
      </c>
      <c r="L4785">
        <v>0.14236499999999999</v>
      </c>
      <c r="M4785" t="b">
        <v>1</v>
      </c>
      <c r="N4785">
        <v>1</v>
      </c>
    </row>
    <row r="4786" spans="1:14">
      <c r="A4786" s="28">
        <v>43879.458333333336</v>
      </c>
      <c r="B4786" s="28">
        <v>43879.25</v>
      </c>
      <c r="C4786">
        <v>34964545</v>
      </c>
      <c r="D4786" t="s">
        <v>233</v>
      </c>
      <c r="G4786" t="s">
        <v>234</v>
      </c>
      <c r="I4786">
        <v>26.44</v>
      </c>
      <c r="J4786">
        <v>26.775193000000002</v>
      </c>
      <c r="K4786">
        <v>1.214E-3</v>
      </c>
      <c r="L4786">
        <v>0.33481300000000003</v>
      </c>
      <c r="M4786" t="b">
        <v>1</v>
      </c>
      <c r="N4786">
        <v>1</v>
      </c>
    </row>
    <row r="4787" spans="1:14">
      <c r="A4787" s="28">
        <v>43879.5</v>
      </c>
      <c r="B4787" s="28">
        <v>43879.291666666664</v>
      </c>
      <c r="C4787">
        <v>34964545</v>
      </c>
      <c r="D4787" t="s">
        <v>233</v>
      </c>
      <c r="G4787" t="s">
        <v>234</v>
      </c>
      <c r="I4787">
        <v>20.14</v>
      </c>
      <c r="J4787">
        <v>20.311005999999999</v>
      </c>
      <c r="K4787">
        <v>1.3999999999999999E-4</v>
      </c>
      <c r="L4787">
        <v>0.17169999999999999</v>
      </c>
      <c r="M4787" t="b">
        <v>1</v>
      </c>
      <c r="N4787">
        <v>1</v>
      </c>
    </row>
    <row r="4788" spans="1:14">
      <c r="A4788" s="28">
        <v>43879.541666666664</v>
      </c>
      <c r="B4788" s="28">
        <v>43879.333333333336</v>
      </c>
      <c r="C4788">
        <v>34964545</v>
      </c>
      <c r="D4788" t="s">
        <v>233</v>
      </c>
      <c r="G4788" t="s">
        <v>234</v>
      </c>
      <c r="I4788">
        <v>18.96</v>
      </c>
      <c r="J4788">
        <v>19.027097000000001</v>
      </c>
      <c r="K4788">
        <v>-4.5899999999999999E-4</v>
      </c>
      <c r="L4788">
        <v>7.0056999999999994E-2</v>
      </c>
      <c r="M4788" t="b">
        <v>1</v>
      </c>
      <c r="N4788">
        <v>1</v>
      </c>
    </row>
    <row r="4789" spans="1:14">
      <c r="A4789" s="28">
        <v>43879.583333333336</v>
      </c>
      <c r="B4789" s="28">
        <v>43879.375</v>
      </c>
      <c r="C4789">
        <v>34964545</v>
      </c>
      <c r="D4789" t="s">
        <v>233</v>
      </c>
      <c r="G4789" t="s">
        <v>234</v>
      </c>
      <c r="I4789">
        <v>19.989999999999998</v>
      </c>
      <c r="J4789">
        <v>19.957194000000001</v>
      </c>
      <c r="K4789">
        <v>-2.5820000000000001E-3</v>
      </c>
      <c r="L4789">
        <v>-2.6058000000000001E-2</v>
      </c>
      <c r="M4789" t="b">
        <v>1</v>
      </c>
      <c r="N4789">
        <v>1</v>
      </c>
    </row>
    <row r="4790" spans="1:14">
      <c r="A4790" s="28">
        <v>43879.625</v>
      </c>
      <c r="B4790" s="28">
        <v>43879.416666666664</v>
      </c>
      <c r="C4790">
        <v>34964545</v>
      </c>
      <c r="D4790" t="s">
        <v>233</v>
      </c>
      <c r="G4790" t="s">
        <v>234</v>
      </c>
      <c r="I4790">
        <v>17.78</v>
      </c>
      <c r="J4790">
        <v>17.676449999999999</v>
      </c>
      <c r="K4790">
        <v>-4.8859999999999997E-3</v>
      </c>
      <c r="L4790">
        <v>-0.101164</v>
      </c>
      <c r="M4790" t="b">
        <v>1</v>
      </c>
      <c r="N4790">
        <v>1</v>
      </c>
    </row>
    <row r="4791" spans="1:14">
      <c r="A4791" s="28">
        <v>43879.666666666664</v>
      </c>
      <c r="B4791" s="28">
        <v>43879.458333333336</v>
      </c>
      <c r="C4791">
        <v>34964545</v>
      </c>
      <c r="D4791" t="s">
        <v>233</v>
      </c>
      <c r="G4791" t="s">
        <v>234</v>
      </c>
      <c r="I4791">
        <v>16.899999999999999</v>
      </c>
      <c r="J4791">
        <v>16.777287999999999</v>
      </c>
      <c r="K4791">
        <v>-3.5560000000000001E-3</v>
      </c>
      <c r="L4791">
        <v>-0.11749</v>
      </c>
      <c r="M4791" t="b">
        <v>1</v>
      </c>
      <c r="N4791">
        <v>1</v>
      </c>
    </row>
    <row r="4792" spans="1:14">
      <c r="A4792" s="28">
        <v>43879.708333333336</v>
      </c>
      <c r="B4792" s="28">
        <v>43879.5</v>
      </c>
      <c r="C4792">
        <v>34964545</v>
      </c>
      <c r="D4792" t="s">
        <v>233</v>
      </c>
      <c r="G4792" t="s">
        <v>234</v>
      </c>
      <c r="I4792">
        <v>17.13</v>
      </c>
      <c r="J4792">
        <v>16.989027</v>
      </c>
      <c r="K4792">
        <v>-5.5659999999999998E-3</v>
      </c>
      <c r="L4792">
        <v>-0.139574</v>
      </c>
      <c r="M4792" t="b">
        <v>1</v>
      </c>
      <c r="N4792">
        <v>1</v>
      </c>
    </row>
    <row r="4793" spans="1:14">
      <c r="A4793" s="28">
        <v>43879.75</v>
      </c>
      <c r="B4793" s="28">
        <v>43879.541666666664</v>
      </c>
      <c r="C4793">
        <v>34964545</v>
      </c>
      <c r="D4793" t="s">
        <v>233</v>
      </c>
      <c r="G4793" t="s">
        <v>234</v>
      </c>
      <c r="I4793">
        <v>16.21</v>
      </c>
      <c r="J4793">
        <v>16.038934000000001</v>
      </c>
      <c r="K4793">
        <v>-8.3770000000000008E-3</v>
      </c>
      <c r="L4793">
        <v>-0.157689</v>
      </c>
      <c r="M4793" t="b">
        <v>1</v>
      </c>
      <c r="N4793">
        <v>1</v>
      </c>
    </row>
    <row r="4794" spans="1:14">
      <c r="A4794" s="28">
        <v>43879.791666666664</v>
      </c>
      <c r="B4794" s="28">
        <v>43879.583333333336</v>
      </c>
      <c r="C4794">
        <v>34964545</v>
      </c>
      <c r="D4794" t="s">
        <v>233</v>
      </c>
      <c r="G4794" t="s">
        <v>234</v>
      </c>
      <c r="I4794">
        <v>16.36</v>
      </c>
      <c r="J4794">
        <v>16.183433999999998</v>
      </c>
      <c r="K4794">
        <v>-6.7299999999999999E-3</v>
      </c>
      <c r="L4794">
        <v>-0.17400199999999999</v>
      </c>
      <c r="M4794" t="b">
        <v>1</v>
      </c>
      <c r="N4794">
        <v>1</v>
      </c>
    </row>
    <row r="4795" spans="1:14">
      <c r="A4795" s="28">
        <v>43879.833333333336</v>
      </c>
      <c r="B4795" s="28">
        <v>43879.625</v>
      </c>
      <c r="C4795">
        <v>34964545</v>
      </c>
      <c r="D4795" t="s">
        <v>233</v>
      </c>
      <c r="G4795" t="s">
        <v>234</v>
      </c>
      <c r="I4795">
        <v>17.739999999999998</v>
      </c>
      <c r="J4795">
        <v>17.551773000000001</v>
      </c>
      <c r="K4795">
        <v>-6.1339999999999997E-3</v>
      </c>
      <c r="L4795">
        <v>-0.18292600000000001</v>
      </c>
      <c r="M4795" t="b">
        <v>1</v>
      </c>
      <c r="N4795">
        <v>1</v>
      </c>
    </row>
    <row r="4796" spans="1:14">
      <c r="A4796" s="28">
        <v>43879.875</v>
      </c>
      <c r="B4796" s="28">
        <v>43879.666666666664</v>
      </c>
      <c r="C4796">
        <v>34964545</v>
      </c>
      <c r="D4796" t="s">
        <v>233</v>
      </c>
      <c r="G4796" t="s">
        <v>234</v>
      </c>
      <c r="I4796">
        <v>18.670000000000002</v>
      </c>
      <c r="J4796">
        <v>18.496753999999999</v>
      </c>
      <c r="K4796">
        <v>-7.28E-3</v>
      </c>
      <c r="L4796">
        <v>-0.165966</v>
      </c>
      <c r="M4796" t="b">
        <v>1</v>
      </c>
      <c r="N4796">
        <v>1</v>
      </c>
    </row>
    <row r="4797" spans="1:14">
      <c r="A4797" s="28">
        <v>43879.916666666664</v>
      </c>
      <c r="B4797" s="28">
        <v>43879.708333333336</v>
      </c>
      <c r="C4797">
        <v>34964545</v>
      </c>
      <c r="D4797" t="s">
        <v>233</v>
      </c>
      <c r="G4797" t="s">
        <v>234</v>
      </c>
      <c r="I4797">
        <v>19.34</v>
      </c>
      <c r="J4797">
        <v>19.145091000000001</v>
      </c>
      <c r="K4797">
        <v>0</v>
      </c>
      <c r="L4797">
        <v>-0.194909</v>
      </c>
      <c r="M4797" t="b">
        <v>1</v>
      </c>
      <c r="N4797">
        <v>1</v>
      </c>
    </row>
    <row r="4798" spans="1:14">
      <c r="A4798" s="28">
        <v>43879.958333333336</v>
      </c>
      <c r="B4798" s="28">
        <v>43879.75</v>
      </c>
      <c r="C4798">
        <v>34964545</v>
      </c>
      <c r="D4798" t="s">
        <v>233</v>
      </c>
      <c r="G4798" t="s">
        <v>234</v>
      </c>
      <c r="I4798">
        <v>24.62</v>
      </c>
      <c r="J4798">
        <v>24.302126000000001</v>
      </c>
      <c r="K4798">
        <v>0</v>
      </c>
      <c r="L4798">
        <v>-0.31620700000000002</v>
      </c>
      <c r="M4798" t="b">
        <v>1</v>
      </c>
      <c r="N4798">
        <v>1</v>
      </c>
    </row>
    <row r="4799" spans="1:14">
      <c r="A4799" s="28">
        <v>43880</v>
      </c>
      <c r="B4799" s="28">
        <v>43879.791666666664</v>
      </c>
      <c r="C4799">
        <v>34964545</v>
      </c>
      <c r="D4799" t="s">
        <v>233</v>
      </c>
      <c r="G4799" t="s">
        <v>234</v>
      </c>
      <c r="I4799">
        <v>20.47</v>
      </c>
      <c r="J4799">
        <v>20.206412</v>
      </c>
      <c r="K4799">
        <v>0</v>
      </c>
      <c r="L4799">
        <v>-0.26775500000000002</v>
      </c>
      <c r="M4799" t="b">
        <v>1</v>
      </c>
      <c r="N4799">
        <v>1</v>
      </c>
    </row>
    <row r="4800" spans="1:14">
      <c r="A4800" s="28">
        <v>43880.041666666664</v>
      </c>
      <c r="B4800" s="28">
        <v>43879.833333333336</v>
      </c>
      <c r="C4800">
        <v>34964545</v>
      </c>
      <c r="D4800" t="s">
        <v>233</v>
      </c>
      <c r="G4800" t="s">
        <v>234</v>
      </c>
      <c r="I4800">
        <v>19.07</v>
      </c>
      <c r="J4800">
        <v>18.871915000000001</v>
      </c>
      <c r="K4800">
        <v>0</v>
      </c>
      <c r="L4800">
        <v>-0.19641800000000001</v>
      </c>
      <c r="M4800" t="b">
        <v>1</v>
      </c>
      <c r="N4800">
        <v>1</v>
      </c>
    </row>
    <row r="4801" spans="1:14">
      <c r="A4801" s="28">
        <v>43880.083333333336</v>
      </c>
      <c r="B4801" s="28">
        <v>43879.875</v>
      </c>
      <c r="C4801">
        <v>34964545</v>
      </c>
      <c r="D4801" t="s">
        <v>233</v>
      </c>
      <c r="G4801" t="s">
        <v>234</v>
      </c>
      <c r="I4801">
        <v>17.78</v>
      </c>
      <c r="J4801">
        <v>17.594577999999998</v>
      </c>
      <c r="K4801">
        <v>0</v>
      </c>
      <c r="L4801">
        <v>-0.183755</v>
      </c>
      <c r="M4801" t="b">
        <v>1</v>
      </c>
      <c r="N4801">
        <v>1</v>
      </c>
    </row>
    <row r="4802" spans="1:14">
      <c r="A4802" s="28">
        <v>43880.125</v>
      </c>
      <c r="B4802" s="28">
        <v>43879.916666666664</v>
      </c>
      <c r="C4802">
        <v>34964545</v>
      </c>
      <c r="D4802" t="s">
        <v>233</v>
      </c>
      <c r="G4802" t="s">
        <v>234</v>
      </c>
      <c r="I4802">
        <v>16.260000000000002</v>
      </c>
      <c r="J4802">
        <v>16.083808000000001</v>
      </c>
      <c r="K4802">
        <v>0</v>
      </c>
      <c r="L4802">
        <v>-0.17702599999999999</v>
      </c>
      <c r="M4802" t="b">
        <v>1</v>
      </c>
      <c r="N4802">
        <v>1</v>
      </c>
    </row>
    <row r="4803" spans="1:14">
      <c r="A4803" s="28">
        <v>43880.166666666664</v>
      </c>
      <c r="B4803" s="28">
        <v>43879.958333333336</v>
      </c>
      <c r="C4803">
        <v>34964545</v>
      </c>
      <c r="D4803" t="s">
        <v>233</v>
      </c>
      <c r="G4803" t="s">
        <v>234</v>
      </c>
      <c r="I4803">
        <v>14.46</v>
      </c>
      <c r="J4803">
        <v>14.308948000000001</v>
      </c>
      <c r="K4803">
        <v>0</v>
      </c>
      <c r="L4803">
        <v>-0.14938499999999999</v>
      </c>
      <c r="M4803" t="b">
        <v>1</v>
      </c>
      <c r="N4803">
        <v>1</v>
      </c>
    </row>
    <row r="4804" spans="1:14">
      <c r="A4804" s="28">
        <v>43880.208333333336</v>
      </c>
      <c r="B4804" s="28">
        <v>43880</v>
      </c>
      <c r="C4804">
        <v>34964545</v>
      </c>
      <c r="D4804" t="s">
        <v>233</v>
      </c>
      <c r="G4804" t="s">
        <v>234</v>
      </c>
      <c r="I4804">
        <v>14</v>
      </c>
      <c r="J4804">
        <v>13.857753000000001</v>
      </c>
      <c r="K4804">
        <v>0</v>
      </c>
      <c r="L4804">
        <v>-0.14641399999999999</v>
      </c>
      <c r="M4804" t="b">
        <v>1</v>
      </c>
      <c r="N4804">
        <v>1</v>
      </c>
    </row>
    <row r="4805" spans="1:14">
      <c r="A4805" s="28">
        <v>43880.25</v>
      </c>
      <c r="B4805" s="28">
        <v>43880.041666666664</v>
      </c>
      <c r="C4805">
        <v>34964545</v>
      </c>
      <c r="D4805" t="s">
        <v>233</v>
      </c>
      <c r="G4805" t="s">
        <v>234</v>
      </c>
      <c r="I4805">
        <v>13.82</v>
      </c>
      <c r="J4805">
        <v>13.651313999999999</v>
      </c>
      <c r="K4805">
        <v>0</v>
      </c>
      <c r="L4805">
        <v>-0.171186</v>
      </c>
      <c r="M4805" t="b">
        <v>1</v>
      </c>
      <c r="N4805">
        <v>1</v>
      </c>
    </row>
    <row r="4806" spans="1:14">
      <c r="A4806" s="28">
        <v>43880.291666666664</v>
      </c>
      <c r="B4806" s="28">
        <v>43880.083333333336</v>
      </c>
      <c r="C4806">
        <v>34964545</v>
      </c>
      <c r="D4806" t="s">
        <v>233</v>
      </c>
      <c r="G4806" t="s">
        <v>234</v>
      </c>
      <c r="I4806">
        <v>13.79</v>
      </c>
      <c r="J4806">
        <v>13.624309</v>
      </c>
      <c r="K4806">
        <v>0</v>
      </c>
      <c r="L4806">
        <v>-0.16652400000000001</v>
      </c>
      <c r="M4806" t="b">
        <v>1</v>
      </c>
      <c r="N4806">
        <v>1</v>
      </c>
    </row>
    <row r="4807" spans="1:14">
      <c r="A4807" s="28">
        <v>43880.333333333336</v>
      </c>
      <c r="B4807" s="28">
        <v>43880.125</v>
      </c>
      <c r="C4807">
        <v>34964545</v>
      </c>
      <c r="D4807" t="s">
        <v>233</v>
      </c>
      <c r="G4807" t="s">
        <v>234</v>
      </c>
      <c r="I4807">
        <v>14</v>
      </c>
      <c r="J4807">
        <v>13.838744999999999</v>
      </c>
      <c r="K4807">
        <v>0</v>
      </c>
      <c r="L4807">
        <v>-0.16375500000000001</v>
      </c>
      <c r="M4807" t="b">
        <v>1</v>
      </c>
      <c r="N4807">
        <v>1</v>
      </c>
    </row>
    <row r="4808" spans="1:14">
      <c r="A4808" s="28">
        <v>43880.375</v>
      </c>
      <c r="B4808" s="28">
        <v>43880.166666666664</v>
      </c>
      <c r="C4808">
        <v>34964545</v>
      </c>
      <c r="D4808" t="s">
        <v>233</v>
      </c>
      <c r="G4808" t="s">
        <v>234</v>
      </c>
      <c r="I4808">
        <v>14.36</v>
      </c>
      <c r="J4808">
        <v>14.16436</v>
      </c>
      <c r="K4808">
        <v>-2.3140000000000001E-3</v>
      </c>
      <c r="L4808">
        <v>-0.19416</v>
      </c>
      <c r="M4808" t="b">
        <v>1</v>
      </c>
      <c r="N4808">
        <v>1</v>
      </c>
    </row>
    <row r="4809" spans="1:14">
      <c r="A4809" s="28">
        <v>43880.416666666664</v>
      </c>
      <c r="B4809" s="28">
        <v>43880.208333333336</v>
      </c>
      <c r="C4809">
        <v>34964545</v>
      </c>
      <c r="D4809" t="s">
        <v>233</v>
      </c>
      <c r="G4809" t="s">
        <v>234</v>
      </c>
      <c r="I4809">
        <v>16.64</v>
      </c>
      <c r="J4809">
        <v>16.501579</v>
      </c>
      <c r="K4809">
        <v>3.4200000000000001E-2</v>
      </c>
      <c r="L4809">
        <v>-0.16928799999999999</v>
      </c>
      <c r="M4809" t="b">
        <v>1</v>
      </c>
      <c r="N4809">
        <v>1</v>
      </c>
    </row>
    <row r="4810" spans="1:14">
      <c r="A4810" s="28">
        <v>43880.458333333336</v>
      </c>
      <c r="B4810" s="28">
        <v>43880.25</v>
      </c>
      <c r="C4810">
        <v>34964545</v>
      </c>
      <c r="D4810" t="s">
        <v>233</v>
      </c>
      <c r="G4810" t="s">
        <v>234</v>
      </c>
      <c r="I4810">
        <v>20.13</v>
      </c>
      <c r="J4810">
        <v>20.53453</v>
      </c>
      <c r="K4810">
        <v>0.56826399999999999</v>
      </c>
      <c r="L4810">
        <v>-0.16456699999999999</v>
      </c>
      <c r="M4810" t="b">
        <v>1</v>
      </c>
      <c r="N4810">
        <v>1</v>
      </c>
    </row>
    <row r="4811" spans="1:14">
      <c r="A4811" s="28">
        <v>43880.5</v>
      </c>
      <c r="B4811" s="28">
        <v>43880.291666666664</v>
      </c>
      <c r="C4811">
        <v>34964545</v>
      </c>
      <c r="D4811" t="s">
        <v>233</v>
      </c>
      <c r="G4811" t="s">
        <v>234</v>
      </c>
      <c r="I4811">
        <v>20.38</v>
      </c>
      <c r="J4811">
        <v>21.795127999999998</v>
      </c>
      <c r="K4811">
        <v>1.577366</v>
      </c>
      <c r="L4811">
        <v>-0.16390399999999999</v>
      </c>
      <c r="M4811" t="b">
        <v>1</v>
      </c>
      <c r="N4811">
        <v>1</v>
      </c>
    </row>
    <row r="4812" spans="1:14">
      <c r="A4812" s="28">
        <v>43880.541666666664</v>
      </c>
      <c r="B4812" s="28">
        <v>43880.333333333336</v>
      </c>
      <c r="C4812">
        <v>34964545</v>
      </c>
      <c r="D4812" t="s">
        <v>233</v>
      </c>
      <c r="G4812" t="s">
        <v>234</v>
      </c>
      <c r="I4812">
        <v>19.79</v>
      </c>
      <c r="J4812">
        <v>21.692914999999999</v>
      </c>
      <c r="K4812">
        <v>2.1033219999999999</v>
      </c>
      <c r="L4812">
        <v>-0.202907</v>
      </c>
      <c r="M4812" t="b">
        <v>1</v>
      </c>
      <c r="N4812">
        <v>1</v>
      </c>
    </row>
    <row r="4813" spans="1:14">
      <c r="A4813" s="28">
        <v>43880.583333333336</v>
      </c>
      <c r="B4813" s="28">
        <v>43880.375</v>
      </c>
      <c r="C4813">
        <v>34964545</v>
      </c>
      <c r="D4813" t="s">
        <v>233</v>
      </c>
      <c r="G4813" t="s">
        <v>234</v>
      </c>
      <c r="I4813">
        <v>18.84</v>
      </c>
      <c r="J4813">
        <v>19.508792</v>
      </c>
      <c r="K4813">
        <v>0.86699199999999998</v>
      </c>
      <c r="L4813">
        <v>-0.19570000000000001</v>
      </c>
      <c r="M4813" t="b">
        <v>1</v>
      </c>
      <c r="N4813">
        <v>1</v>
      </c>
    </row>
    <row r="4814" spans="1:14">
      <c r="A4814" s="28">
        <v>43880.625</v>
      </c>
      <c r="B4814" s="28">
        <v>43880.416666666664</v>
      </c>
      <c r="C4814">
        <v>34964545</v>
      </c>
      <c r="D4814" t="s">
        <v>233</v>
      </c>
      <c r="G4814" t="s">
        <v>234</v>
      </c>
      <c r="I4814">
        <v>19.059999999999999</v>
      </c>
      <c r="J4814">
        <v>19.992450000000002</v>
      </c>
      <c r="K4814">
        <v>1.1376710000000001</v>
      </c>
      <c r="L4814">
        <v>-0.20355400000000001</v>
      </c>
      <c r="M4814" t="b">
        <v>1</v>
      </c>
      <c r="N4814">
        <v>1</v>
      </c>
    </row>
    <row r="4815" spans="1:14">
      <c r="A4815" s="28">
        <v>43880.666666666664</v>
      </c>
      <c r="B4815" s="28">
        <v>43880.458333333336</v>
      </c>
      <c r="C4815">
        <v>34964545</v>
      </c>
      <c r="D4815" t="s">
        <v>233</v>
      </c>
      <c r="G4815" t="s">
        <v>234</v>
      </c>
      <c r="I4815">
        <v>18.11</v>
      </c>
      <c r="J4815">
        <v>18.788157999999999</v>
      </c>
      <c r="K4815">
        <v>0.88599399999999995</v>
      </c>
      <c r="L4815">
        <v>-0.20616899999999999</v>
      </c>
      <c r="M4815" t="b">
        <v>1</v>
      </c>
      <c r="N4815">
        <v>1</v>
      </c>
    </row>
    <row r="4816" spans="1:14">
      <c r="A4816" s="28">
        <v>43880.708333333336</v>
      </c>
      <c r="B4816" s="28">
        <v>43880.5</v>
      </c>
      <c r="C4816">
        <v>34964545</v>
      </c>
      <c r="D4816" t="s">
        <v>233</v>
      </c>
      <c r="G4816" t="s">
        <v>234</v>
      </c>
      <c r="I4816">
        <v>17.54</v>
      </c>
      <c r="J4816">
        <v>18.587994999999999</v>
      </c>
      <c r="K4816">
        <v>1.231484</v>
      </c>
      <c r="L4816">
        <v>-0.18432200000000001</v>
      </c>
      <c r="M4816" t="b">
        <v>1</v>
      </c>
      <c r="N4816">
        <v>1</v>
      </c>
    </row>
    <row r="4817" spans="1:14">
      <c r="A4817" s="28">
        <v>43880.75</v>
      </c>
      <c r="B4817" s="28">
        <v>43880.541666666664</v>
      </c>
      <c r="C4817">
        <v>34964545</v>
      </c>
      <c r="D4817" t="s">
        <v>233</v>
      </c>
      <c r="G4817" t="s">
        <v>234</v>
      </c>
      <c r="I4817">
        <v>17.440000000000001</v>
      </c>
      <c r="J4817">
        <v>18.879317</v>
      </c>
      <c r="K4817">
        <v>1.6299250000000001</v>
      </c>
      <c r="L4817">
        <v>-0.187275</v>
      </c>
      <c r="M4817" t="b">
        <v>1</v>
      </c>
      <c r="N4817">
        <v>1</v>
      </c>
    </row>
    <row r="4818" spans="1:14">
      <c r="A4818" s="28">
        <v>43880.791666666664</v>
      </c>
      <c r="B4818" s="28">
        <v>43880.583333333336</v>
      </c>
      <c r="C4818">
        <v>34964545</v>
      </c>
      <c r="D4818" t="s">
        <v>233</v>
      </c>
      <c r="G4818" t="s">
        <v>234</v>
      </c>
      <c r="I4818">
        <v>17.28</v>
      </c>
      <c r="J4818">
        <v>18.545278</v>
      </c>
      <c r="K4818">
        <v>1.447506</v>
      </c>
      <c r="L4818">
        <v>-0.177229</v>
      </c>
      <c r="M4818" t="b">
        <v>1</v>
      </c>
      <c r="N4818">
        <v>1</v>
      </c>
    </row>
    <row r="4819" spans="1:14">
      <c r="A4819" s="28">
        <v>43880.833333333336</v>
      </c>
      <c r="B4819" s="28">
        <v>43880.625</v>
      </c>
      <c r="C4819">
        <v>34964545</v>
      </c>
      <c r="D4819" t="s">
        <v>233</v>
      </c>
      <c r="G4819" t="s">
        <v>234</v>
      </c>
      <c r="I4819">
        <v>17.14</v>
      </c>
      <c r="J4819">
        <v>18.435867999999999</v>
      </c>
      <c r="K4819">
        <v>1.4350719999999999</v>
      </c>
      <c r="L4819">
        <v>-0.142538</v>
      </c>
      <c r="M4819" t="b">
        <v>1</v>
      </c>
      <c r="N4819">
        <v>1</v>
      </c>
    </row>
    <row r="4820" spans="1:14">
      <c r="A4820" s="28">
        <v>43880.875</v>
      </c>
      <c r="B4820" s="28">
        <v>43880.666666666664</v>
      </c>
      <c r="C4820">
        <v>34964545</v>
      </c>
      <c r="D4820" t="s">
        <v>233</v>
      </c>
      <c r="G4820" t="s">
        <v>234</v>
      </c>
      <c r="I4820">
        <v>17.09</v>
      </c>
      <c r="J4820">
        <v>17.274456000000001</v>
      </c>
      <c r="K4820">
        <v>0.29519400000000001</v>
      </c>
      <c r="L4820">
        <v>-0.110738</v>
      </c>
      <c r="M4820" t="b">
        <v>1</v>
      </c>
      <c r="N4820">
        <v>1</v>
      </c>
    </row>
    <row r="4821" spans="1:14">
      <c r="A4821" s="28">
        <v>43880.916666666664</v>
      </c>
      <c r="B4821" s="28">
        <v>43880.708333333336</v>
      </c>
      <c r="C4821">
        <v>34964545</v>
      </c>
      <c r="D4821" t="s">
        <v>233</v>
      </c>
      <c r="G4821" t="s">
        <v>234</v>
      </c>
      <c r="I4821">
        <v>19.190000000000001</v>
      </c>
      <c r="J4821">
        <v>19.334771</v>
      </c>
      <c r="K4821">
        <v>0.27264500000000003</v>
      </c>
      <c r="L4821">
        <v>-0.12537400000000001</v>
      </c>
      <c r="M4821" t="b">
        <v>1</v>
      </c>
      <c r="N4821">
        <v>1</v>
      </c>
    </row>
    <row r="4822" spans="1:14">
      <c r="A4822" s="28">
        <v>43880.958333333336</v>
      </c>
      <c r="B4822" s="28">
        <v>43880.75</v>
      </c>
      <c r="C4822">
        <v>34964545</v>
      </c>
      <c r="D4822" t="s">
        <v>233</v>
      </c>
      <c r="G4822" t="s">
        <v>234</v>
      </c>
      <c r="I4822">
        <v>22.33</v>
      </c>
      <c r="J4822">
        <v>22.22166</v>
      </c>
      <c r="K4822">
        <v>5.6094999999999999E-2</v>
      </c>
      <c r="L4822">
        <v>-0.162768</v>
      </c>
      <c r="M4822" t="b">
        <v>1</v>
      </c>
      <c r="N4822">
        <v>1</v>
      </c>
    </row>
    <row r="4823" spans="1:14">
      <c r="A4823" s="28">
        <v>43881</v>
      </c>
      <c r="B4823" s="28">
        <v>43880.791666666664</v>
      </c>
      <c r="C4823">
        <v>34964545</v>
      </c>
      <c r="D4823" t="s">
        <v>233</v>
      </c>
      <c r="G4823" t="s">
        <v>234</v>
      </c>
      <c r="I4823">
        <v>26.46</v>
      </c>
      <c r="J4823">
        <v>26.231953000000001</v>
      </c>
      <c r="K4823">
        <v>1.9999999999999999E-6</v>
      </c>
      <c r="L4823">
        <v>-0.224716</v>
      </c>
      <c r="M4823" t="b">
        <v>1</v>
      </c>
      <c r="N4823">
        <v>1</v>
      </c>
    </row>
    <row r="4824" spans="1:14">
      <c r="A4824" s="28">
        <v>43881.041666666664</v>
      </c>
      <c r="B4824" s="28">
        <v>43880.833333333336</v>
      </c>
      <c r="C4824">
        <v>34964545</v>
      </c>
      <c r="D4824" t="s">
        <v>233</v>
      </c>
      <c r="G4824" t="s">
        <v>234</v>
      </c>
      <c r="I4824">
        <v>22.49</v>
      </c>
      <c r="J4824">
        <v>22.379049999999999</v>
      </c>
      <c r="K4824">
        <v>1.9999999999999999E-6</v>
      </c>
      <c r="L4824">
        <v>-0.113452</v>
      </c>
      <c r="M4824" t="b">
        <v>1</v>
      </c>
      <c r="N4824">
        <v>1</v>
      </c>
    </row>
    <row r="4825" spans="1:14">
      <c r="A4825" s="28">
        <v>43881.083333333336</v>
      </c>
      <c r="B4825" s="28">
        <v>43880.875</v>
      </c>
      <c r="C4825">
        <v>34964545</v>
      </c>
      <c r="D4825" t="s">
        <v>233</v>
      </c>
      <c r="G4825" t="s">
        <v>234</v>
      </c>
      <c r="I4825">
        <v>26.43</v>
      </c>
      <c r="J4825">
        <v>26.361499999999999</v>
      </c>
      <c r="K4825">
        <v>9.9999999999999995E-7</v>
      </c>
      <c r="L4825">
        <v>-6.9334000000000007E-2</v>
      </c>
      <c r="M4825" t="b">
        <v>1</v>
      </c>
      <c r="N4825">
        <v>1</v>
      </c>
    </row>
    <row r="4826" spans="1:14">
      <c r="A4826" s="28">
        <v>43881.125</v>
      </c>
      <c r="B4826" s="28">
        <v>43880.916666666664</v>
      </c>
      <c r="C4826">
        <v>34964545</v>
      </c>
      <c r="D4826" t="s">
        <v>233</v>
      </c>
      <c r="G4826" t="s">
        <v>234</v>
      </c>
      <c r="I4826">
        <v>18.96</v>
      </c>
      <c r="J4826">
        <v>18.992111999999999</v>
      </c>
      <c r="K4826">
        <v>0</v>
      </c>
      <c r="L4826">
        <v>3.5445999999999998E-2</v>
      </c>
      <c r="M4826" t="b">
        <v>1</v>
      </c>
      <c r="N4826">
        <v>1</v>
      </c>
    </row>
    <row r="4827" spans="1:14">
      <c r="A4827" s="28">
        <v>43881.166666666664</v>
      </c>
      <c r="B4827" s="28">
        <v>43880.958333333336</v>
      </c>
      <c r="C4827">
        <v>34964545</v>
      </c>
      <c r="D4827" t="s">
        <v>233</v>
      </c>
      <c r="G4827" t="s">
        <v>234</v>
      </c>
      <c r="I4827">
        <v>17.55</v>
      </c>
      <c r="J4827">
        <v>17.594653000000001</v>
      </c>
      <c r="K4827">
        <v>1.9999999999999999E-6</v>
      </c>
      <c r="L4827">
        <v>4.9651000000000001E-2</v>
      </c>
      <c r="M4827" t="b">
        <v>1</v>
      </c>
      <c r="N4827">
        <v>1</v>
      </c>
    </row>
    <row r="4828" spans="1:14">
      <c r="A4828" s="28">
        <v>43881.208333333336</v>
      </c>
      <c r="B4828" s="28">
        <v>43881</v>
      </c>
      <c r="C4828">
        <v>34964545</v>
      </c>
      <c r="D4828" t="s">
        <v>233</v>
      </c>
      <c r="G4828" t="s">
        <v>234</v>
      </c>
      <c r="I4828">
        <v>17.36</v>
      </c>
      <c r="J4828">
        <v>17.399981</v>
      </c>
      <c r="K4828">
        <v>0</v>
      </c>
      <c r="L4828">
        <v>4.1647999999999998E-2</v>
      </c>
      <c r="M4828" t="b">
        <v>1</v>
      </c>
      <c r="N4828">
        <v>1</v>
      </c>
    </row>
    <row r="4829" spans="1:14">
      <c r="A4829" s="28">
        <v>43881.25</v>
      </c>
      <c r="B4829" s="28">
        <v>43881.041666666664</v>
      </c>
      <c r="C4829">
        <v>34964545</v>
      </c>
      <c r="D4829" t="s">
        <v>233</v>
      </c>
      <c r="G4829" t="s">
        <v>234</v>
      </c>
      <c r="I4829">
        <v>17.989999999999998</v>
      </c>
      <c r="J4829">
        <v>18.099685000000001</v>
      </c>
      <c r="K4829">
        <v>1.0000000000000001E-5</v>
      </c>
      <c r="L4829">
        <v>0.113842</v>
      </c>
      <c r="M4829" t="b">
        <v>1</v>
      </c>
      <c r="N4829">
        <v>1</v>
      </c>
    </row>
    <row r="4830" spans="1:14">
      <c r="A4830" s="28">
        <v>43881.291666666664</v>
      </c>
      <c r="B4830" s="28">
        <v>43881.083333333336</v>
      </c>
      <c r="C4830">
        <v>34964545</v>
      </c>
      <c r="D4830" t="s">
        <v>233</v>
      </c>
      <c r="G4830" t="s">
        <v>234</v>
      </c>
      <c r="I4830">
        <v>18.350000000000001</v>
      </c>
      <c r="J4830">
        <v>18.524730999999999</v>
      </c>
      <c r="K4830">
        <v>0</v>
      </c>
      <c r="L4830">
        <v>0.177231</v>
      </c>
      <c r="M4830" t="b">
        <v>1</v>
      </c>
      <c r="N4830">
        <v>1</v>
      </c>
    </row>
    <row r="4831" spans="1:14">
      <c r="A4831" s="28">
        <v>43881.333333333336</v>
      </c>
      <c r="B4831" s="28">
        <v>43881.125</v>
      </c>
      <c r="C4831">
        <v>34964545</v>
      </c>
      <c r="D4831" t="s">
        <v>233</v>
      </c>
      <c r="G4831" t="s">
        <v>234</v>
      </c>
      <c r="I4831">
        <v>18.21</v>
      </c>
      <c r="J4831">
        <v>18.409268000000001</v>
      </c>
      <c r="K4831">
        <v>0</v>
      </c>
      <c r="L4831">
        <v>0.199268</v>
      </c>
      <c r="M4831" t="b">
        <v>1</v>
      </c>
      <c r="N4831">
        <v>1</v>
      </c>
    </row>
    <row r="4832" spans="1:14">
      <c r="A4832" s="28">
        <v>43881.375</v>
      </c>
      <c r="B4832" s="28">
        <v>43881.166666666664</v>
      </c>
      <c r="C4832">
        <v>34964545</v>
      </c>
      <c r="D4832" t="s">
        <v>233</v>
      </c>
      <c r="G4832" t="s">
        <v>234</v>
      </c>
      <c r="I4832">
        <v>17.71</v>
      </c>
      <c r="J4832">
        <v>17.889951</v>
      </c>
      <c r="K4832">
        <v>0</v>
      </c>
      <c r="L4832">
        <v>0.176618</v>
      </c>
      <c r="M4832" t="b">
        <v>1</v>
      </c>
      <c r="N4832">
        <v>1</v>
      </c>
    </row>
    <row r="4833" spans="1:14">
      <c r="A4833" s="28">
        <v>43881.416666666664</v>
      </c>
      <c r="B4833" s="28">
        <v>43881.208333333336</v>
      </c>
      <c r="C4833">
        <v>34964545</v>
      </c>
      <c r="D4833" t="s">
        <v>233</v>
      </c>
      <c r="G4833" t="s">
        <v>234</v>
      </c>
      <c r="I4833">
        <v>20.83</v>
      </c>
      <c r="J4833">
        <v>20.855269</v>
      </c>
      <c r="K4833">
        <v>-0.153506</v>
      </c>
      <c r="L4833">
        <v>0.18044099999999999</v>
      </c>
      <c r="M4833" t="b">
        <v>1</v>
      </c>
      <c r="N4833">
        <v>1</v>
      </c>
    </row>
    <row r="4834" spans="1:14">
      <c r="A4834" s="28">
        <v>43881.458333333336</v>
      </c>
      <c r="B4834" s="28">
        <v>43881.25</v>
      </c>
      <c r="C4834">
        <v>34964545</v>
      </c>
      <c r="D4834" t="s">
        <v>233</v>
      </c>
      <c r="G4834" t="s">
        <v>234</v>
      </c>
      <c r="I4834">
        <v>21.53</v>
      </c>
      <c r="J4834">
        <v>21.89536</v>
      </c>
      <c r="K4834">
        <v>0.111733</v>
      </c>
      <c r="L4834">
        <v>0.25196000000000002</v>
      </c>
      <c r="M4834" t="b">
        <v>1</v>
      </c>
      <c r="N4834">
        <v>1</v>
      </c>
    </row>
    <row r="4835" spans="1:14">
      <c r="A4835" s="28">
        <v>43881.5</v>
      </c>
      <c r="B4835" s="28">
        <v>43881.291666666664</v>
      </c>
      <c r="C4835">
        <v>34964545</v>
      </c>
      <c r="D4835" t="s">
        <v>233</v>
      </c>
      <c r="G4835" t="s">
        <v>234</v>
      </c>
      <c r="I4835">
        <v>21.77</v>
      </c>
      <c r="J4835">
        <v>21.948874</v>
      </c>
      <c r="K4835">
        <v>2.1253999999999999E-2</v>
      </c>
      <c r="L4835">
        <v>0.16261999999999999</v>
      </c>
      <c r="M4835" t="b">
        <v>1</v>
      </c>
      <c r="N4835">
        <v>1</v>
      </c>
    </row>
    <row r="4836" spans="1:14">
      <c r="A4836" s="28">
        <v>43881.541666666664</v>
      </c>
      <c r="B4836" s="28">
        <v>43881.333333333336</v>
      </c>
      <c r="C4836">
        <v>34964545</v>
      </c>
      <c r="D4836" t="s">
        <v>233</v>
      </c>
      <c r="G4836" t="s">
        <v>234</v>
      </c>
      <c r="I4836">
        <v>21.36</v>
      </c>
      <c r="J4836">
        <v>21.846378999999999</v>
      </c>
      <c r="K4836">
        <v>0.302871</v>
      </c>
      <c r="L4836">
        <v>0.181008</v>
      </c>
      <c r="M4836" t="b">
        <v>1</v>
      </c>
      <c r="N4836">
        <v>1</v>
      </c>
    </row>
    <row r="4837" spans="1:14">
      <c r="A4837" s="28">
        <v>43881.583333333336</v>
      </c>
      <c r="B4837" s="28">
        <v>43881.375</v>
      </c>
      <c r="C4837">
        <v>34964545</v>
      </c>
      <c r="D4837" t="s">
        <v>233</v>
      </c>
      <c r="G4837" t="s">
        <v>234</v>
      </c>
      <c r="I4837">
        <v>22.77</v>
      </c>
      <c r="J4837">
        <v>23.026924999999999</v>
      </c>
      <c r="K4837">
        <v>2.7802E-2</v>
      </c>
      <c r="L4837">
        <v>0.22995699999999999</v>
      </c>
      <c r="M4837" t="b">
        <v>1</v>
      </c>
      <c r="N4837">
        <v>1</v>
      </c>
    </row>
    <row r="4838" spans="1:14">
      <c r="A4838" s="28">
        <v>43881.625</v>
      </c>
      <c r="B4838" s="28">
        <v>43881.416666666664</v>
      </c>
      <c r="C4838">
        <v>34964545</v>
      </c>
      <c r="D4838" t="s">
        <v>233</v>
      </c>
      <c r="G4838" t="s">
        <v>234</v>
      </c>
      <c r="I4838">
        <v>22.73</v>
      </c>
      <c r="J4838">
        <v>22.966010000000001</v>
      </c>
      <c r="K4838">
        <v>4.0342999999999997E-2</v>
      </c>
      <c r="L4838">
        <v>0.19400000000000001</v>
      </c>
      <c r="M4838" t="b">
        <v>1</v>
      </c>
      <c r="N4838">
        <v>1</v>
      </c>
    </row>
    <row r="4839" spans="1:14">
      <c r="A4839" s="28">
        <v>43881.666666666664</v>
      </c>
      <c r="B4839" s="28">
        <v>43881.458333333336</v>
      </c>
      <c r="C4839">
        <v>34964545</v>
      </c>
      <c r="D4839" t="s">
        <v>233</v>
      </c>
      <c r="G4839" t="s">
        <v>234</v>
      </c>
      <c r="I4839">
        <v>21.45</v>
      </c>
      <c r="J4839">
        <v>21.578961</v>
      </c>
      <c r="K4839">
        <v>1.1E-5</v>
      </c>
      <c r="L4839">
        <v>0.12644900000000001</v>
      </c>
      <c r="M4839" t="b">
        <v>1</v>
      </c>
      <c r="N4839">
        <v>1</v>
      </c>
    </row>
    <row r="4840" spans="1:14">
      <c r="A4840" s="28">
        <v>43881.708333333336</v>
      </c>
      <c r="B4840" s="28">
        <v>43881.5</v>
      </c>
      <c r="C4840">
        <v>34964545</v>
      </c>
      <c r="D4840" t="s">
        <v>233</v>
      </c>
      <c r="G4840" t="s">
        <v>234</v>
      </c>
      <c r="I4840">
        <v>21.69</v>
      </c>
      <c r="J4840">
        <v>21.823768000000001</v>
      </c>
      <c r="K4840">
        <v>1.2161999999999999E-2</v>
      </c>
      <c r="L4840">
        <v>0.12577199999999999</v>
      </c>
      <c r="M4840" t="b">
        <v>1</v>
      </c>
      <c r="N4840">
        <v>1</v>
      </c>
    </row>
    <row r="4841" spans="1:14">
      <c r="A4841" s="28">
        <v>43881.75</v>
      </c>
      <c r="B4841" s="28">
        <v>43881.541666666664</v>
      </c>
      <c r="C4841">
        <v>34964545</v>
      </c>
      <c r="D4841" t="s">
        <v>233</v>
      </c>
      <c r="G4841" t="s">
        <v>234</v>
      </c>
      <c r="I4841">
        <v>20.48</v>
      </c>
      <c r="J4841">
        <v>20.610004</v>
      </c>
      <c r="K4841">
        <v>0</v>
      </c>
      <c r="L4841">
        <v>0.12667</v>
      </c>
      <c r="M4841" t="b">
        <v>1</v>
      </c>
      <c r="N4841">
        <v>1</v>
      </c>
    </row>
    <row r="4842" spans="1:14">
      <c r="A4842" s="28">
        <v>43881.791666666664</v>
      </c>
      <c r="B4842" s="28">
        <v>43881.583333333336</v>
      </c>
      <c r="C4842">
        <v>34964545</v>
      </c>
      <c r="D4842" t="s">
        <v>233</v>
      </c>
      <c r="G4842" t="s">
        <v>234</v>
      </c>
      <c r="I4842">
        <v>19.850000000000001</v>
      </c>
      <c r="J4842">
        <v>20.012526000000001</v>
      </c>
      <c r="K4842">
        <v>3.9999999999999998E-6</v>
      </c>
      <c r="L4842">
        <v>0.165856</v>
      </c>
      <c r="M4842" t="b">
        <v>1</v>
      </c>
      <c r="N4842">
        <v>1</v>
      </c>
    </row>
    <row r="4843" spans="1:14">
      <c r="A4843" s="28">
        <v>43881.833333333336</v>
      </c>
      <c r="B4843" s="28">
        <v>43881.625</v>
      </c>
      <c r="C4843">
        <v>34964545</v>
      </c>
      <c r="D4843" t="s">
        <v>233</v>
      </c>
      <c r="G4843" t="s">
        <v>234</v>
      </c>
      <c r="I4843">
        <v>20.25</v>
      </c>
      <c r="J4843">
        <v>20.489588000000001</v>
      </c>
      <c r="K4843">
        <v>5.0000000000000004E-6</v>
      </c>
      <c r="L4843">
        <v>0.23958399999999999</v>
      </c>
      <c r="M4843" t="b">
        <v>1</v>
      </c>
      <c r="N4843">
        <v>1</v>
      </c>
    </row>
    <row r="4844" spans="1:14">
      <c r="A4844" s="28">
        <v>43881.875</v>
      </c>
      <c r="B4844" s="28">
        <v>43881.666666666664</v>
      </c>
      <c r="C4844">
        <v>34964545</v>
      </c>
      <c r="D4844" t="s">
        <v>233</v>
      </c>
      <c r="G4844" t="s">
        <v>234</v>
      </c>
      <c r="I4844">
        <v>21.64</v>
      </c>
      <c r="J4844">
        <v>21.996866000000001</v>
      </c>
      <c r="K4844">
        <v>0</v>
      </c>
      <c r="L4844">
        <v>0.35686600000000002</v>
      </c>
      <c r="M4844" t="b">
        <v>1</v>
      </c>
      <c r="N4844">
        <v>1</v>
      </c>
    </row>
    <row r="4845" spans="1:14">
      <c r="A4845" s="28">
        <v>43881.916666666664</v>
      </c>
      <c r="B4845" s="28">
        <v>43881.708333333336</v>
      </c>
      <c r="C4845">
        <v>34964545</v>
      </c>
      <c r="D4845" t="s">
        <v>233</v>
      </c>
      <c r="G4845" t="s">
        <v>234</v>
      </c>
      <c r="I4845">
        <v>22.56</v>
      </c>
      <c r="J4845">
        <v>22.971686999999999</v>
      </c>
      <c r="K4845">
        <v>0</v>
      </c>
      <c r="L4845">
        <v>0.40835300000000002</v>
      </c>
      <c r="M4845" t="b">
        <v>1</v>
      </c>
      <c r="N4845">
        <v>1</v>
      </c>
    </row>
    <row r="4846" spans="1:14">
      <c r="A4846" s="28">
        <v>43881.958333333336</v>
      </c>
      <c r="B4846" s="28">
        <v>43881.75</v>
      </c>
      <c r="C4846">
        <v>34964545</v>
      </c>
      <c r="D4846" t="s">
        <v>233</v>
      </c>
      <c r="G4846" t="s">
        <v>234</v>
      </c>
      <c r="I4846">
        <v>35.840000000000003</v>
      </c>
      <c r="J4846">
        <v>36.363081999999999</v>
      </c>
      <c r="K4846">
        <v>6.9999999999999999E-6</v>
      </c>
      <c r="L4846">
        <v>0.52390899999999996</v>
      </c>
      <c r="M4846" t="b">
        <v>1</v>
      </c>
      <c r="N4846">
        <v>1</v>
      </c>
    </row>
    <row r="4847" spans="1:14">
      <c r="A4847" s="28">
        <v>43882</v>
      </c>
      <c r="B4847" s="28">
        <v>43881.791666666664</v>
      </c>
      <c r="C4847">
        <v>34964545</v>
      </c>
      <c r="D4847" t="s">
        <v>233</v>
      </c>
      <c r="G4847" t="s">
        <v>234</v>
      </c>
      <c r="I4847">
        <v>26.51</v>
      </c>
      <c r="J4847">
        <v>26.900188</v>
      </c>
      <c r="K4847">
        <v>1.9999999999999999E-6</v>
      </c>
      <c r="L4847">
        <v>0.39185300000000001</v>
      </c>
      <c r="M4847" t="b">
        <v>1</v>
      </c>
      <c r="N4847">
        <v>1</v>
      </c>
    </row>
    <row r="4848" spans="1:14">
      <c r="A4848" s="28">
        <v>43882.041666666664</v>
      </c>
      <c r="B4848" s="28">
        <v>43881.833333333336</v>
      </c>
      <c r="C4848">
        <v>34964545</v>
      </c>
      <c r="D4848" t="s">
        <v>233</v>
      </c>
      <c r="G4848" t="s">
        <v>234</v>
      </c>
      <c r="I4848">
        <v>23.65</v>
      </c>
      <c r="J4848">
        <v>24.038826</v>
      </c>
      <c r="K4848">
        <v>4.6848000000000001E-2</v>
      </c>
      <c r="L4848">
        <v>0.34697800000000001</v>
      </c>
      <c r="M4848" t="b">
        <v>1</v>
      </c>
      <c r="N4848">
        <v>1</v>
      </c>
    </row>
    <row r="4849" spans="1:14">
      <c r="A4849" s="28">
        <v>43882.083333333336</v>
      </c>
      <c r="B4849" s="28">
        <v>43881.875</v>
      </c>
      <c r="C4849">
        <v>34964545</v>
      </c>
      <c r="D4849" t="s">
        <v>233</v>
      </c>
      <c r="G4849" t="s">
        <v>234</v>
      </c>
      <c r="I4849">
        <v>21.22</v>
      </c>
      <c r="J4849">
        <v>21.726358000000001</v>
      </c>
      <c r="K4849">
        <v>0.168292</v>
      </c>
      <c r="L4849">
        <v>0.33806599999999998</v>
      </c>
      <c r="M4849" t="b">
        <v>1</v>
      </c>
      <c r="N4849">
        <v>1</v>
      </c>
    </row>
    <row r="4850" spans="1:14">
      <c r="A4850" s="28">
        <v>43882.125</v>
      </c>
      <c r="B4850" s="28">
        <v>43881.916666666664</v>
      </c>
      <c r="C4850">
        <v>34964545</v>
      </c>
      <c r="D4850" t="s">
        <v>233</v>
      </c>
      <c r="G4850" t="s">
        <v>234</v>
      </c>
      <c r="I4850">
        <v>20.28</v>
      </c>
      <c r="J4850">
        <v>20.728472</v>
      </c>
      <c r="K4850">
        <v>0.13911599999999999</v>
      </c>
      <c r="L4850">
        <v>0.30685600000000002</v>
      </c>
      <c r="M4850" t="b">
        <v>1</v>
      </c>
      <c r="N4850">
        <v>1</v>
      </c>
    </row>
    <row r="4851" spans="1:14">
      <c r="A4851" s="28">
        <v>43882.166666666664</v>
      </c>
      <c r="B4851" s="28">
        <v>43881.958333333336</v>
      </c>
      <c r="C4851">
        <v>34964545</v>
      </c>
      <c r="D4851" t="s">
        <v>233</v>
      </c>
      <c r="G4851" t="s">
        <v>234</v>
      </c>
      <c r="I4851">
        <v>20.239999999999998</v>
      </c>
      <c r="J4851">
        <v>20.639112000000001</v>
      </c>
      <c r="K4851">
        <v>0.119142</v>
      </c>
      <c r="L4851">
        <v>0.280804</v>
      </c>
      <c r="M4851" t="b">
        <v>1</v>
      </c>
      <c r="N4851">
        <v>1</v>
      </c>
    </row>
    <row r="4852" spans="1:14">
      <c r="A4852" s="28">
        <v>43882.208333333336</v>
      </c>
      <c r="B4852" s="28">
        <v>43882</v>
      </c>
      <c r="C4852">
        <v>34964545</v>
      </c>
      <c r="D4852" t="s">
        <v>233</v>
      </c>
      <c r="G4852" t="s">
        <v>234</v>
      </c>
      <c r="I4852">
        <v>19.87</v>
      </c>
      <c r="J4852">
        <v>20.290863000000002</v>
      </c>
      <c r="K4852">
        <v>0.15809599999999999</v>
      </c>
      <c r="L4852">
        <v>0.2586</v>
      </c>
      <c r="M4852" t="b">
        <v>1</v>
      </c>
      <c r="N4852">
        <v>1</v>
      </c>
    </row>
    <row r="4853" spans="1:14">
      <c r="A4853" s="28">
        <v>43882.25</v>
      </c>
      <c r="B4853" s="28">
        <v>43882.041666666664</v>
      </c>
      <c r="C4853">
        <v>34964545</v>
      </c>
      <c r="D4853" t="s">
        <v>233</v>
      </c>
      <c r="G4853" t="s">
        <v>234</v>
      </c>
      <c r="I4853">
        <v>20.190000000000001</v>
      </c>
      <c r="J4853">
        <v>20.677230000000002</v>
      </c>
      <c r="K4853">
        <v>0.15302299999999999</v>
      </c>
      <c r="L4853">
        <v>0.33254</v>
      </c>
      <c r="M4853" t="b">
        <v>1</v>
      </c>
      <c r="N4853">
        <v>1</v>
      </c>
    </row>
    <row r="4854" spans="1:14">
      <c r="A4854" s="28">
        <v>43882.291666666664</v>
      </c>
      <c r="B4854" s="28">
        <v>43882.083333333336</v>
      </c>
      <c r="C4854">
        <v>34964545</v>
      </c>
      <c r="D4854" t="s">
        <v>233</v>
      </c>
      <c r="G4854" t="s">
        <v>234</v>
      </c>
      <c r="I4854">
        <v>20.3</v>
      </c>
      <c r="J4854">
        <v>20.839461</v>
      </c>
      <c r="K4854">
        <v>0.17980299999999999</v>
      </c>
      <c r="L4854">
        <v>0.35882500000000001</v>
      </c>
      <c r="M4854" t="b">
        <v>1</v>
      </c>
      <c r="N4854">
        <v>1</v>
      </c>
    </row>
    <row r="4855" spans="1:14">
      <c r="A4855" s="28">
        <v>43882.333333333336</v>
      </c>
      <c r="B4855" s="28">
        <v>43882.125</v>
      </c>
      <c r="C4855">
        <v>34964545</v>
      </c>
      <c r="D4855" t="s">
        <v>233</v>
      </c>
      <c r="G4855" t="s">
        <v>234</v>
      </c>
      <c r="I4855">
        <v>21.11</v>
      </c>
      <c r="J4855">
        <v>21.757732000000001</v>
      </c>
      <c r="K4855">
        <v>0.199463</v>
      </c>
      <c r="L4855">
        <v>0.44910299999999997</v>
      </c>
      <c r="M4855" t="b">
        <v>1</v>
      </c>
      <c r="N4855">
        <v>1</v>
      </c>
    </row>
    <row r="4856" spans="1:14">
      <c r="A4856" s="28">
        <v>43882.375</v>
      </c>
      <c r="B4856" s="28">
        <v>43882.166666666664</v>
      </c>
      <c r="C4856">
        <v>34964545</v>
      </c>
      <c r="D4856" t="s">
        <v>233</v>
      </c>
      <c r="G4856" t="s">
        <v>234</v>
      </c>
      <c r="I4856">
        <v>22.34</v>
      </c>
      <c r="J4856">
        <v>24.199038000000002</v>
      </c>
      <c r="K4856">
        <v>1.2924</v>
      </c>
      <c r="L4856">
        <v>0.57163799999999998</v>
      </c>
      <c r="M4856" t="b">
        <v>1</v>
      </c>
      <c r="N4856">
        <v>1</v>
      </c>
    </row>
    <row r="4857" spans="1:14">
      <c r="A4857" s="28">
        <v>43882.416666666664</v>
      </c>
      <c r="B4857" s="28">
        <v>43882.208333333336</v>
      </c>
      <c r="C4857">
        <v>34964545</v>
      </c>
      <c r="D4857" t="s">
        <v>233</v>
      </c>
      <c r="G4857" t="s">
        <v>234</v>
      </c>
      <c r="I4857">
        <v>24.14</v>
      </c>
      <c r="J4857">
        <v>27.238793999999999</v>
      </c>
      <c r="K4857">
        <v>2.466494</v>
      </c>
      <c r="L4857">
        <v>0.62980000000000003</v>
      </c>
      <c r="M4857" t="b">
        <v>1</v>
      </c>
      <c r="N4857">
        <v>1</v>
      </c>
    </row>
    <row r="4858" spans="1:14">
      <c r="A4858" s="28">
        <v>43882.458333333336</v>
      </c>
      <c r="B4858" s="28">
        <v>43882.25</v>
      </c>
      <c r="C4858">
        <v>34964545</v>
      </c>
      <c r="D4858" t="s">
        <v>233</v>
      </c>
      <c r="G4858" t="s">
        <v>234</v>
      </c>
      <c r="I4858">
        <v>25.32</v>
      </c>
      <c r="J4858">
        <v>27.282717000000002</v>
      </c>
      <c r="K4858">
        <v>1.3037970000000001</v>
      </c>
      <c r="L4858">
        <v>0.65975399999999995</v>
      </c>
      <c r="M4858" t="b">
        <v>1</v>
      </c>
      <c r="N4858">
        <v>1</v>
      </c>
    </row>
    <row r="4859" spans="1:14">
      <c r="A4859" s="28">
        <v>43882.5</v>
      </c>
      <c r="B4859" s="28">
        <v>43882.291666666664</v>
      </c>
      <c r="C4859">
        <v>34964545</v>
      </c>
      <c r="D4859" t="s">
        <v>233</v>
      </c>
      <c r="G4859" t="s">
        <v>234</v>
      </c>
      <c r="I4859">
        <v>94.41</v>
      </c>
      <c r="J4859">
        <v>113.488423</v>
      </c>
      <c r="K4859">
        <v>16.408892999999999</v>
      </c>
      <c r="L4859">
        <v>2.6703640000000002</v>
      </c>
      <c r="M4859" t="b">
        <v>1</v>
      </c>
      <c r="N4859">
        <v>1</v>
      </c>
    </row>
    <row r="4860" spans="1:14">
      <c r="A4860" s="28">
        <v>43882.541666666664</v>
      </c>
      <c r="B4860" s="28">
        <v>43882.333333333336</v>
      </c>
      <c r="C4860">
        <v>34964545</v>
      </c>
      <c r="D4860" t="s">
        <v>233</v>
      </c>
      <c r="G4860" t="s">
        <v>234</v>
      </c>
      <c r="I4860">
        <v>22.48</v>
      </c>
      <c r="J4860">
        <v>24.344854999999999</v>
      </c>
      <c r="K4860">
        <v>1.235968</v>
      </c>
      <c r="L4860">
        <v>0.62971999999999995</v>
      </c>
      <c r="M4860" t="b">
        <v>1</v>
      </c>
      <c r="N4860">
        <v>1</v>
      </c>
    </row>
    <row r="4861" spans="1:14">
      <c r="A4861" s="28">
        <v>43882.583333333336</v>
      </c>
      <c r="B4861" s="28">
        <v>43882.375</v>
      </c>
      <c r="C4861">
        <v>34964545</v>
      </c>
      <c r="D4861" t="s">
        <v>233</v>
      </c>
      <c r="G4861" t="s">
        <v>234</v>
      </c>
      <c r="I4861">
        <v>21.62</v>
      </c>
      <c r="J4861">
        <v>23.198387</v>
      </c>
      <c r="K4861">
        <v>0.998054</v>
      </c>
      <c r="L4861">
        <v>0.58033299999999999</v>
      </c>
      <c r="M4861" t="b">
        <v>1</v>
      </c>
      <c r="N4861">
        <v>1</v>
      </c>
    </row>
    <row r="4862" spans="1:14">
      <c r="A4862" s="28">
        <v>43882.625</v>
      </c>
      <c r="B4862" s="28">
        <v>43882.416666666664</v>
      </c>
      <c r="C4862">
        <v>34964545</v>
      </c>
      <c r="D4862" t="s">
        <v>233</v>
      </c>
      <c r="G4862" t="s">
        <v>234</v>
      </c>
      <c r="I4862">
        <v>20.94</v>
      </c>
      <c r="J4862">
        <v>22.399191999999999</v>
      </c>
      <c r="K4862">
        <v>0.98708799999999997</v>
      </c>
      <c r="L4862">
        <v>0.476271</v>
      </c>
      <c r="M4862" t="b">
        <v>1</v>
      </c>
      <c r="N4862">
        <v>1</v>
      </c>
    </row>
    <row r="4863" spans="1:14">
      <c r="A4863" s="28">
        <v>43882.666666666664</v>
      </c>
      <c r="B4863" s="28">
        <v>43882.458333333336</v>
      </c>
      <c r="C4863">
        <v>34964545</v>
      </c>
      <c r="D4863" t="s">
        <v>233</v>
      </c>
      <c r="G4863" t="s">
        <v>234</v>
      </c>
      <c r="I4863">
        <v>19.170000000000002</v>
      </c>
      <c r="J4863">
        <v>20.301272000000001</v>
      </c>
      <c r="K4863">
        <v>0.79254899999999995</v>
      </c>
      <c r="L4863">
        <v>0.341223</v>
      </c>
      <c r="M4863" t="b">
        <v>1</v>
      </c>
      <c r="N4863">
        <v>1</v>
      </c>
    </row>
    <row r="4864" spans="1:14">
      <c r="A4864" s="28">
        <v>43882.708333333336</v>
      </c>
      <c r="B4864" s="28">
        <v>43882.5</v>
      </c>
      <c r="C4864">
        <v>34964545</v>
      </c>
      <c r="D4864" t="s">
        <v>233</v>
      </c>
      <c r="G4864" t="s">
        <v>234</v>
      </c>
      <c r="I4864">
        <v>18.71</v>
      </c>
      <c r="J4864">
        <v>19.539842</v>
      </c>
      <c r="K4864">
        <v>0.549983</v>
      </c>
      <c r="L4864">
        <v>0.28485899999999997</v>
      </c>
      <c r="M4864" t="b">
        <v>1</v>
      </c>
      <c r="N4864">
        <v>1</v>
      </c>
    </row>
    <row r="4865" spans="1:14">
      <c r="A4865" s="28">
        <v>43882.75</v>
      </c>
      <c r="B4865" s="28">
        <v>43882.541666666664</v>
      </c>
      <c r="C4865">
        <v>34964545</v>
      </c>
      <c r="D4865" t="s">
        <v>233</v>
      </c>
      <c r="G4865" t="s">
        <v>234</v>
      </c>
      <c r="I4865">
        <v>18.690000000000001</v>
      </c>
      <c r="J4865">
        <v>19.336907</v>
      </c>
      <c r="K4865">
        <v>0.390401</v>
      </c>
      <c r="L4865">
        <v>0.26150600000000002</v>
      </c>
      <c r="M4865" t="b">
        <v>1</v>
      </c>
      <c r="N4865">
        <v>1</v>
      </c>
    </row>
    <row r="4866" spans="1:14">
      <c r="A4866" s="28">
        <v>43882.791666666664</v>
      </c>
      <c r="B4866" s="28">
        <v>43882.583333333336</v>
      </c>
      <c r="C4866">
        <v>34964545</v>
      </c>
      <c r="D4866" t="s">
        <v>233</v>
      </c>
      <c r="G4866" t="s">
        <v>234</v>
      </c>
      <c r="I4866">
        <v>16.579999999999998</v>
      </c>
      <c r="J4866">
        <v>16.886367</v>
      </c>
      <c r="K4866">
        <v>4.8445000000000002E-2</v>
      </c>
      <c r="L4866">
        <v>0.25542100000000001</v>
      </c>
      <c r="M4866" t="b">
        <v>1</v>
      </c>
      <c r="N4866">
        <v>1</v>
      </c>
    </row>
    <row r="4867" spans="1:14">
      <c r="A4867" s="28">
        <v>43882.833333333336</v>
      </c>
      <c r="B4867" s="28">
        <v>43882.625</v>
      </c>
      <c r="C4867">
        <v>34964545</v>
      </c>
      <c r="D4867" t="s">
        <v>233</v>
      </c>
      <c r="G4867" t="s">
        <v>234</v>
      </c>
      <c r="I4867">
        <v>15.74</v>
      </c>
      <c r="J4867">
        <v>16.275421000000001</v>
      </c>
      <c r="K4867">
        <v>0.231156</v>
      </c>
      <c r="L4867">
        <v>0.30593100000000001</v>
      </c>
      <c r="M4867" t="b">
        <v>1</v>
      </c>
      <c r="N4867">
        <v>1</v>
      </c>
    </row>
    <row r="4868" spans="1:14">
      <c r="A4868" s="28">
        <v>43882.875</v>
      </c>
      <c r="B4868" s="28">
        <v>43882.666666666664</v>
      </c>
      <c r="C4868">
        <v>34964545</v>
      </c>
      <c r="D4868" t="s">
        <v>233</v>
      </c>
      <c r="G4868" t="s">
        <v>234</v>
      </c>
      <c r="I4868">
        <v>16.84</v>
      </c>
      <c r="J4868">
        <v>17.164383999999998</v>
      </c>
      <c r="K4868">
        <v>-9.7020000000000006E-3</v>
      </c>
      <c r="L4868">
        <v>0.33158599999999999</v>
      </c>
      <c r="M4868" t="b">
        <v>1</v>
      </c>
      <c r="N4868">
        <v>1</v>
      </c>
    </row>
    <row r="4869" spans="1:14">
      <c r="A4869" s="28">
        <v>43882.916666666664</v>
      </c>
      <c r="B4869" s="28">
        <v>43882.708333333336</v>
      </c>
      <c r="C4869">
        <v>34964545</v>
      </c>
      <c r="D4869" t="s">
        <v>233</v>
      </c>
      <c r="G4869" t="s">
        <v>234</v>
      </c>
      <c r="I4869">
        <v>17.62</v>
      </c>
      <c r="J4869">
        <v>18.012447000000002</v>
      </c>
      <c r="K4869">
        <v>1.2396000000000001E-2</v>
      </c>
      <c r="L4869">
        <v>0.37755100000000003</v>
      </c>
      <c r="M4869" t="b">
        <v>1</v>
      </c>
      <c r="N4869">
        <v>1</v>
      </c>
    </row>
    <row r="4870" spans="1:14">
      <c r="A4870" s="28">
        <v>43882.958333333336</v>
      </c>
      <c r="B4870" s="28">
        <v>43882.75</v>
      </c>
      <c r="C4870">
        <v>34964545</v>
      </c>
      <c r="D4870" t="s">
        <v>233</v>
      </c>
      <c r="G4870" t="s">
        <v>234</v>
      </c>
      <c r="I4870">
        <v>20.48</v>
      </c>
      <c r="J4870">
        <v>21.05142</v>
      </c>
      <c r="K4870">
        <v>0.11681900000000001</v>
      </c>
      <c r="L4870">
        <v>0.45710000000000001</v>
      </c>
      <c r="M4870" t="b">
        <v>1</v>
      </c>
      <c r="N4870">
        <v>1</v>
      </c>
    </row>
    <row r="4871" spans="1:14">
      <c r="A4871" s="28">
        <v>43883</v>
      </c>
      <c r="B4871" s="28">
        <v>43882.791666666664</v>
      </c>
      <c r="C4871">
        <v>34964545</v>
      </c>
      <c r="D4871" t="s">
        <v>233</v>
      </c>
      <c r="G4871" t="s">
        <v>234</v>
      </c>
      <c r="I4871">
        <v>21.1</v>
      </c>
      <c r="J4871">
        <v>22.857796</v>
      </c>
      <c r="K4871">
        <v>1.2321059999999999</v>
      </c>
      <c r="L4871">
        <v>0.52652299999999996</v>
      </c>
      <c r="M4871" t="b">
        <v>1</v>
      </c>
      <c r="N4871">
        <v>1</v>
      </c>
    </row>
    <row r="4872" spans="1:14">
      <c r="A4872" s="28">
        <v>43883.041666666664</v>
      </c>
      <c r="B4872" s="28">
        <v>43882.833333333336</v>
      </c>
      <c r="C4872">
        <v>34964545</v>
      </c>
      <c r="D4872" t="s">
        <v>233</v>
      </c>
      <c r="G4872" t="s">
        <v>234</v>
      </c>
      <c r="I4872">
        <v>20.74</v>
      </c>
      <c r="J4872">
        <v>22.773627000000001</v>
      </c>
      <c r="K4872">
        <v>1.403132</v>
      </c>
      <c r="L4872">
        <v>0.63132900000000003</v>
      </c>
      <c r="M4872" t="b">
        <v>1</v>
      </c>
      <c r="N4872">
        <v>1</v>
      </c>
    </row>
    <row r="4873" spans="1:14">
      <c r="A4873" s="28">
        <v>43883.083333333336</v>
      </c>
      <c r="B4873" s="28">
        <v>43882.875</v>
      </c>
      <c r="C4873">
        <v>34964545</v>
      </c>
      <c r="D4873" t="s">
        <v>233</v>
      </c>
      <c r="G4873" t="s">
        <v>234</v>
      </c>
      <c r="I4873">
        <v>19.98</v>
      </c>
      <c r="J4873">
        <v>22.050388999999999</v>
      </c>
      <c r="K4873">
        <v>1.4625570000000001</v>
      </c>
      <c r="L4873">
        <v>0.61283200000000004</v>
      </c>
      <c r="M4873" t="b">
        <v>1</v>
      </c>
      <c r="N4873">
        <v>1</v>
      </c>
    </row>
    <row r="4874" spans="1:14">
      <c r="A4874" s="28">
        <v>43883.125</v>
      </c>
      <c r="B4874" s="28">
        <v>43882.916666666664</v>
      </c>
      <c r="C4874">
        <v>34964545</v>
      </c>
      <c r="D4874" t="s">
        <v>233</v>
      </c>
      <c r="G4874" t="s">
        <v>234</v>
      </c>
      <c r="I4874">
        <v>19.010000000000002</v>
      </c>
      <c r="J4874">
        <v>20.666974</v>
      </c>
      <c r="K4874">
        <v>1.049531</v>
      </c>
      <c r="L4874">
        <v>0.60410900000000001</v>
      </c>
      <c r="M4874" t="b">
        <v>1</v>
      </c>
      <c r="N4874">
        <v>1</v>
      </c>
    </row>
    <row r="4875" spans="1:14">
      <c r="A4875" s="28">
        <v>43883.166666666664</v>
      </c>
      <c r="B4875" s="28">
        <v>43882.958333333336</v>
      </c>
      <c r="C4875">
        <v>34964545</v>
      </c>
      <c r="D4875" t="s">
        <v>233</v>
      </c>
      <c r="G4875" t="s">
        <v>234</v>
      </c>
      <c r="I4875">
        <v>18.71</v>
      </c>
      <c r="J4875">
        <v>19.662996</v>
      </c>
      <c r="K4875">
        <v>0.32657799999999998</v>
      </c>
      <c r="L4875">
        <v>0.62558499999999995</v>
      </c>
      <c r="M4875" t="b">
        <v>1</v>
      </c>
      <c r="N4875">
        <v>1</v>
      </c>
    </row>
    <row r="4876" spans="1:14">
      <c r="A4876" s="28">
        <v>43883.208333333336</v>
      </c>
      <c r="B4876" s="28">
        <v>43883</v>
      </c>
      <c r="C4876">
        <v>34964545</v>
      </c>
      <c r="D4876" t="s">
        <v>233</v>
      </c>
      <c r="G4876" t="s">
        <v>234</v>
      </c>
      <c r="I4876">
        <v>20.75</v>
      </c>
      <c r="J4876">
        <v>21.948530999999999</v>
      </c>
      <c r="K4876">
        <v>0.51398200000000005</v>
      </c>
      <c r="L4876">
        <v>0.68871599999999999</v>
      </c>
      <c r="M4876" t="b">
        <v>1</v>
      </c>
      <c r="N4876">
        <v>1</v>
      </c>
    </row>
    <row r="4877" spans="1:14">
      <c r="A4877" s="28">
        <v>43883.25</v>
      </c>
      <c r="B4877" s="28">
        <v>43883.041666666664</v>
      </c>
      <c r="C4877">
        <v>34964545</v>
      </c>
      <c r="D4877" t="s">
        <v>233</v>
      </c>
      <c r="G4877" t="s">
        <v>234</v>
      </c>
      <c r="I4877">
        <v>21.62</v>
      </c>
      <c r="J4877">
        <v>22.564582000000001</v>
      </c>
      <c r="K4877">
        <v>0.18176300000000001</v>
      </c>
      <c r="L4877">
        <v>0.76531899999999997</v>
      </c>
      <c r="M4877" t="b">
        <v>1</v>
      </c>
      <c r="N4877">
        <v>1</v>
      </c>
    </row>
    <row r="4878" spans="1:14">
      <c r="A4878" s="28">
        <v>43883.291666666664</v>
      </c>
      <c r="B4878" s="28">
        <v>43883.083333333336</v>
      </c>
      <c r="C4878">
        <v>34964545</v>
      </c>
      <c r="D4878" t="s">
        <v>233</v>
      </c>
      <c r="G4878" t="s">
        <v>234</v>
      </c>
      <c r="I4878">
        <v>20.72</v>
      </c>
      <c r="J4878">
        <v>21.652692999999999</v>
      </c>
      <c r="K4878">
        <v>0.138515</v>
      </c>
      <c r="L4878">
        <v>0.79751099999999997</v>
      </c>
      <c r="M4878" t="b">
        <v>1</v>
      </c>
      <c r="N4878">
        <v>1</v>
      </c>
    </row>
    <row r="4879" spans="1:14">
      <c r="A4879" s="28">
        <v>43883.333333333336</v>
      </c>
      <c r="B4879" s="28">
        <v>43883.125</v>
      </c>
      <c r="C4879">
        <v>34964545</v>
      </c>
      <c r="D4879" t="s">
        <v>233</v>
      </c>
      <c r="G4879" t="s">
        <v>234</v>
      </c>
      <c r="I4879">
        <v>19.66</v>
      </c>
      <c r="J4879">
        <v>20.594725</v>
      </c>
      <c r="K4879">
        <v>0.130777</v>
      </c>
      <c r="L4879">
        <v>0.80228100000000002</v>
      </c>
      <c r="M4879" t="b">
        <v>1</v>
      </c>
      <c r="N4879">
        <v>1</v>
      </c>
    </row>
    <row r="4880" spans="1:14">
      <c r="A4880" s="28">
        <v>43883.375</v>
      </c>
      <c r="B4880" s="28">
        <v>43883.166666666664</v>
      </c>
      <c r="C4880">
        <v>34964545</v>
      </c>
      <c r="D4880" t="s">
        <v>233</v>
      </c>
      <c r="G4880" t="s">
        <v>234</v>
      </c>
      <c r="I4880">
        <v>20.309999999999999</v>
      </c>
      <c r="J4880">
        <v>21.378081000000002</v>
      </c>
      <c r="K4880">
        <v>0.24651400000000001</v>
      </c>
      <c r="L4880">
        <v>0.82406599999999997</v>
      </c>
      <c r="M4880" t="b">
        <v>1</v>
      </c>
      <c r="N4880">
        <v>1</v>
      </c>
    </row>
    <row r="4881" spans="1:14">
      <c r="A4881" s="28">
        <v>43883.416666666664</v>
      </c>
      <c r="B4881" s="28">
        <v>43883.208333333336</v>
      </c>
      <c r="C4881">
        <v>34964545</v>
      </c>
      <c r="D4881" t="s">
        <v>233</v>
      </c>
      <c r="G4881" t="s">
        <v>234</v>
      </c>
      <c r="I4881">
        <v>20.29</v>
      </c>
      <c r="J4881">
        <v>21.490743999999999</v>
      </c>
      <c r="K4881">
        <v>0.42480600000000002</v>
      </c>
      <c r="L4881">
        <v>0.77677099999999999</v>
      </c>
      <c r="M4881" t="b">
        <v>1</v>
      </c>
      <c r="N4881">
        <v>1</v>
      </c>
    </row>
    <row r="4882" spans="1:14">
      <c r="A4882" s="28">
        <v>43883.458333333336</v>
      </c>
      <c r="B4882" s="28">
        <v>43883.25</v>
      </c>
      <c r="C4882">
        <v>34964545</v>
      </c>
      <c r="D4882" t="s">
        <v>233</v>
      </c>
      <c r="G4882" t="s">
        <v>234</v>
      </c>
      <c r="I4882">
        <v>26.41</v>
      </c>
      <c r="J4882">
        <v>27.636271000000001</v>
      </c>
      <c r="K4882">
        <v>0.211508</v>
      </c>
      <c r="L4882">
        <v>1.013096</v>
      </c>
      <c r="M4882" t="b">
        <v>1</v>
      </c>
      <c r="N4882">
        <v>1</v>
      </c>
    </row>
    <row r="4883" spans="1:14">
      <c r="A4883" s="28">
        <v>43883.5</v>
      </c>
      <c r="B4883" s="28">
        <v>43883.291666666664</v>
      </c>
      <c r="C4883">
        <v>34964545</v>
      </c>
      <c r="D4883" t="s">
        <v>233</v>
      </c>
      <c r="G4883" t="s">
        <v>234</v>
      </c>
      <c r="I4883">
        <v>22.01</v>
      </c>
      <c r="J4883">
        <v>23.005213999999999</v>
      </c>
      <c r="K4883">
        <v>0.16454299999999999</v>
      </c>
      <c r="L4883">
        <v>0.82900399999999996</v>
      </c>
      <c r="M4883" t="b">
        <v>1</v>
      </c>
      <c r="N4883">
        <v>1</v>
      </c>
    </row>
    <row r="4884" spans="1:14">
      <c r="A4884" s="28">
        <v>43883.541666666664</v>
      </c>
      <c r="B4884" s="28">
        <v>43883.333333333336</v>
      </c>
      <c r="C4884">
        <v>34964545</v>
      </c>
      <c r="D4884" t="s">
        <v>233</v>
      </c>
      <c r="G4884" t="s">
        <v>234</v>
      </c>
      <c r="I4884">
        <v>20.329999999999998</v>
      </c>
      <c r="J4884">
        <v>20.996941</v>
      </c>
      <c r="K4884">
        <v>8.5152000000000005E-2</v>
      </c>
      <c r="L4884">
        <v>0.58512200000000003</v>
      </c>
      <c r="M4884" t="b">
        <v>1</v>
      </c>
      <c r="N4884">
        <v>1</v>
      </c>
    </row>
    <row r="4885" spans="1:14">
      <c r="A4885" s="28">
        <v>43883.583333333336</v>
      </c>
      <c r="B4885" s="28">
        <v>43883.375</v>
      </c>
      <c r="C4885">
        <v>34964545</v>
      </c>
      <c r="D4885" t="s">
        <v>233</v>
      </c>
      <c r="G4885" t="s">
        <v>234</v>
      </c>
      <c r="I4885">
        <v>20.41</v>
      </c>
      <c r="J4885">
        <v>20.879826000000001</v>
      </c>
      <c r="K4885">
        <v>2.6523999999999999E-2</v>
      </c>
      <c r="L4885">
        <v>0.44663599999999998</v>
      </c>
      <c r="M4885" t="b">
        <v>1</v>
      </c>
      <c r="N4885">
        <v>1</v>
      </c>
    </row>
    <row r="4886" spans="1:14">
      <c r="A4886" s="28">
        <v>43883.625</v>
      </c>
      <c r="B4886" s="28">
        <v>43883.416666666664</v>
      </c>
      <c r="C4886">
        <v>34964545</v>
      </c>
      <c r="D4886" t="s">
        <v>233</v>
      </c>
      <c r="G4886" t="s">
        <v>234</v>
      </c>
      <c r="I4886">
        <v>16.14</v>
      </c>
      <c r="J4886">
        <v>16.343637000000001</v>
      </c>
      <c r="K4886">
        <v>1.8349000000000001E-2</v>
      </c>
      <c r="L4886">
        <v>0.18695500000000001</v>
      </c>
      <c r="M4886" t="b">
        <v>1</v>
      </c>
      <c r="N4886">
        <v>1</v>
      </c>
    </row>
    <row r="4887" spans="1:14">
      <c r="A4887" s="28">
        <v>43883.666666666664</v>
      </c>
      <c r="B4887" s="28">
        <v>43883.458333333336</v>
      </c>
      <c r="C4887">
        <v>34964545</v>
      </c>
      <c r="D4887" t="s">
        <v>233</v>
      </c>
      <c r="G4887" t="s">
        <v>234</v>
      </c>
      <c r="I4887">
        <v>16.579999999999998</v>
      </c>
      <c r="J4887">
        <v>16.721032000000001</v>
      </c>
      <c r="K4887">
        <v>1.3384999999999999E-2</v>
      </c>
      <c r="L4887">
        <v>0.12598100000000001</v>
      </c>
      <c r="M4887" t="b">
        <v>1</v>
      </c>
      <c r="N4887">
        <v>1</v>
      </c>
    </row>
    <row r="4888" spans="1:14">
      <c r="A4888" s="28">
        <v>43883.708333333336</v>
      </c>
      <c r="B4888" s="28">
        <v>43883.5</v>
      </c>
      <c r="C4888">
        <v>34964545</v>
      </c>
      <c r="D4888" t="s">
        <v>233</v>
      </c>
      <c r="G4888" t="s">
        <v>234</v>
      </c>
      <c r="I4888">
        <v>15.47</v>
      </c>
      <c r="J4888">
        <v>15.522712</v>
      </c>
      <c r="K4888">
        <v>0</v>
      </c>
      <c r="L4888">
        <v>5.6878999999999999E-2</v>
      </c>
      <c r="M4888" t="b">
        <v>1</v>
      </c>
      <c r="N4888">
        <v>1</v>
      </c>
    </row>
    <row r="4889" spans="1:14">
      <c r="A4889" s="28">
        <v>43883.75</v>
      </c>
      <c r="B4889" s="28">
        <v>43883.541666666664</v>
      </c>
      <c r="C4889">
        <v>34964545</v>
      </c>
      <c r="D4889" t="s">
        <v>233</v>
      </c>
      <c r="G4889" t="s">
        <v>234</v>
      </c>
      <c r="I4889">
        <v>14.95</v>
      </c>
      <c r="J4889">
        <v>15.020288000000001</v>
      </c>
      <c r="K4889">
        <v>0</v>
      </c>
      <c r="L4889">
        <v>6.6955000000000001E-2</v>
      </c>
      <c r="M4889" t="b">
        <v>1</v>
      </c>
      <c r="N4889">
        <v>1</v>
      </c>
    </row>
    <row r="4890" spans="1:14">
      <c r="A4890" s="28">
        <v>43883.791666666664</v>
      </c>
      <c r="B4890" s="28">
        <v>43883.583333333336</v>
      </c>
      <c r="C4890">
        <v>34964545</v>
      </c>
      <c r="D4890" t="s">
        <v>233</v>
      </c>
      <c r="G4890" t="s">
        <v>234</v>
      </c>
      <c r="I4890">
        <v>13.5</v>
      </c>
      <c r="J4890">
        <v>13.540359</v>
      </c>
      <c r="K4890">
        <v>0</v>
      </c>
      <c r="L4890">
        <v>3.6192000000000002E-2</v>
      </c>
      <c r="M4890" t="b">
        <v>1</v>
      </c>
      <c r="N4890">
        <v>1</v>
      </c>
    </row>
    <row r="4891" spans="1:14">
      <c r="A4891" s="28">
        <v>43883.833333333336</v>
      </c>
      <c r="B4891" s="28">
        <v>43883.625</v>
      </c>
      <c r="C4891">
        <v>34964545</v>
      </c>
      <c r="D4891" t="s">
        <v>233</v>
      </c>
      <c r="G4891" t="s">
        <v>234</v>
      </c>
      <c r="I4891">
        <v>13.09</v>
      </c>
      <c r="J4891">
        <v>13.135859</v>
      </c>
      <c r="K4891">
        <v>0</v>
      </c>
      <c r="L4891">
        <v>4.7525999999999999E-2</v>
      </c>
      <c r="M4891" t="b">
        <v>1</v>
      </c>
      <c r="N4891">
        <v>1</v>
      </c>
    </row>
    <row r="4892" spans="1:14">
      <c r="A4892" s="28">
        <v>43883.875</v>
      </c>
      <c r="B4892" s="28">
        <v>43883.666666666664</v>
      </c>
      <c r="C4892">
        <v>34964545</v>
      </c>
      <c r="D4892" t="s">
        <v>233</v>
      </c>
      <c r="G4892" t="s">
        <v>234</v>
      </c>
      <c r="I4892">
        <v>13.75</v>
      </c>
      <c r="J4892">
        <v>13.796013</v>
      </c>
      <c r="K4892">
        <v>-5.0600000000000005E-4</v>
      </c>
      <c r="L4892">
        <v>4.7352999999999999E-2</v>
      </c>
      <c r="M4892" t="b">
        <v>1</v>
      </c>
      <c r="N4892">
        <v>1</v>
      </c>
    </row>
    <row r="4893" spans="1:14">
      <c r="A4893" s="28">
        <v>43883.916666666664</v>
      </c>
      <c r="B4893" s="28">
        <v>43883.708333333336</v>
      </c>
      <c r="C4893">
        <v>34964545</v>
      </c>
      <c r="D4893" t="s">
        <v>233</v>
      </c>
      <c r="G4893" t="s">
        <v>234</v>
      </c>
      <c r="I4893">
        <v>14.41</v>
      </c>
      <c r="J4893">
        <v>14.468252</v>
      </c>
      <c r="K4893">
        <v>3.699E-3</v>
      </c>
      <c r="L4893">
        <v>5.3719999999999997E-2</v>
      </c>
      <c r="M4893" t="b">
        <v>1</v>
      </c>
      <c r="N4893">
        <v>1</v>
      </c>
    </row>
    <row r="4894" spans="1:14">
      <c r="A4894" s="28">
        <v>43883.958333333336</v>
      </c>
      <c r="B4894" s="28">
        <v>43883.75</v>
      </c>
      <c r="C4894">
        <v>34964545</v>
      </c>
      <c r="D4894" t="s">
        <v>233</v>
      </c>
      <c r="G4894" t="s">
        <v>234</v>
      </c>
      <c r="I4894">
        <v>17.84</v>
      </c>
      <c r="J4894">
        <v>18.032499999999999</v>
      </c>
      <c r="K4894">
        <v>7.5778999999999999E-2</v>
      </c>
      <c r="L4894">
        <v>0.115055</v>
      </c>
      <c r="M4894" t="b">
        <v>1</v>
      </c>
      <c r="N4894">
        <v>1</v>
      </c>
    </row>
    <row r="4895" spans="1:14">
      <c r="A4895" s="28">
        <v>43884</v>
      </c>
      <c r="B4895" s="28">
        <v>43883.791666666664</v>
      </c>
      <c r="C4895">
        <v>34964545</v>
      </c>
      <c r="D4895" t="s">
        <v>233</v>
      </c>
      <c r="G4895" t="s">
        <v>234</v>
      </c>
      <c r="I4895">
        <v>17.5</v>
      </c>
      <c r="J4895">
        <v>17.854548000000001</v>
      </c>
      <c r="K4895">
        <v>0.19291</v>
      </c>
      <c r="L4895">
        <v>0.159138</v>
      </c>
      <c r="M4895" t="b">
        <v>1</v>
      </c>
      <c r="N4895">
        <v>1</v>
      </c>
    </row>
    <row r="4896" spans="1:14">
      <c r="A4896" s="28">
        <v>43884.041666666664</v>
      </c>
      <c r="B4896" s="28">
        <v>43883.833333333336</v>
      </c>
      <c r="C4896">
        <v>34964545</v>
      </c>
      <c r="D4896" t="s">
        <v>233</v>
      </c>
      <c r="G4896" t="s">
        <v>234</v>
      </c>
      <c r="I4896">
        <v>17.399999999999999</v>
      </c>
      <c r="J4896">
        <v>17.712762000000001</v>
      </c>
      <c r="K4896">
        <v>6.7488000000000006E-2</v>
      </c>
      <c r="L4896">
        <v>0.24194099999999999</v>
      </c>
      <c r="M4896" t="b">
        <v>1</v>
      </c>
      <c r="N4896">
        <v>1</v>
      </c>
    </row>
    <row r="4897" spans="1:14">
      <c r="A4897" s="28">
        <v>43884.083333333336</v>
      </c>
      <c r="B4897" s="28">
        <v>43883.875</v>
      </c>
      <c r="C4897">
        <v>34964545</v>
      </c>
      <c r="D4897" t="s">
        <v>233</v>
      </c>
      <c r="G4897" t="s">
        <v>234</v>
      </c>
      <c r="I4897">
        <v>17.309999999999999</v>
      </c>
      <c r="J4897">
        <v>17.672052999999998</v>
      </c>
      <c r="K4897">
        <v>7.7094999999999997E-2</v>
      </c>
      <c r="L4897">
        <v>0.28912399999999999</v>
      </c>
      <c r="M4897" t="b">
        <v>1</v>
      </c>
      <c r="N4897">
        <v>1</v>
      </c>
    </row>
    <row r="4898" spans="1:14">
      <c r="A4898" s="28">
        <v>43884.125</v>
      </c>
      <c r="B4898" s="28">
        <v>43883.916666666664</v>
      </c>
      <c r="C4898">
        <v>34964545</v>
      </c>
      <c r="D4898" t="s">
        <v>233</v>
      </c>
      <c r="G4898" t="s">
        <v>234</v>
      </c>
      <c r="I4898">
        <v>16.37</v>
      </c>
      <c r="J4898">
        <v>16.742170999999999</v>
      </c>
      <c r="K4898">
        <v>8.5595000000000004E-2</v>
      </c>
      <c r="L4898">
        <v>0.28240999999999999</v>
      </c>
      <c r="M4898" t="b">
        <v>1</v>
      </c>
      <c r="N4898">
        <v>1</v>
      </c>
    </row>
    <row r="4899" spans="1:14">
      <c r="A4899" s="28">
        <v>43884.166666666664</v>
      </c>
      <c r="B4899" s="28">
        <v>43883.958333333336</v>
      </c>
      <c r="C4899">
        <v>34964545</v>
      </c>
      <c r="D4899" t="s">
        <v>233</v>
      </c>
      <c r="G4899" t="s">
        <v>234</v>
      </c>
      <c r="I4899">
        <v>16.72</v>
      </c>
      <c r="J4899">
        <v>17.422096</v>
      </c>
      <c r="K4899">
        <v>0.355987</v>
      </c>
      <c r="L4899">
        <v>0.34944199999999997</v>
      </c>
      <c r="M4899" t="b">
        <v>1</v>
      </c>
      <c r="N4899">
        <v>1</v>
      </c>
    </row>
    <row r="4900" spans="1:14">
      <c r="A4900" s="28">
        <v>43884.208333333336</v>
      </c>
      <c r="B4900" s="28">
        <v>43884</v>
      </c>
      <c r="C4900">
        <v>34964545</v>
      </c>
      <c r="D4900" t="s">
        <v>233</v>
      </c>
      <c r="G4900" t="s">
        <v>234</v>
      </c>
      <c r="I4900">
        <v>16.36</v>
      </c>
      <c r="J4900">
        <v>17.364318999999998</v>
      </c>
      <c r="K4900">
        <v>0.60591700000000004</v>
      </c>
      <c r="L4900">
        <v>0.40340199999999998</v>
      </c>
      <c r="M4900" t="b">
        <v>1</v>
      </c>
      <c r="N4900">
        <v>1</v>
      </c>
    </row>
    <row r="4901" spans="1:14">
      <c r="A4901" s="28">
        <v>43884.25</v>
      </c>
      <c r="B4901" s="28">
        <v>43884.041666666664</v>
      </c>
      <c r="C4901">
        <v>34964545</v>
      </c>
      <c r="D4901" t="s">
        <v>233</v>
      </c>
      <c r="G4901" t="s">
        <v>234</v>
      </c>
      <c r="I4901">
        <v>16.75</v>
      </c>
      <c r="J4901">
        <v>17.534806</v>
      </c>
      <c r="K4901">
        <v>0.33628400000000003</v>
      </c>
      <c r="L4901">
        <v>0.45185500000000001</v>
      </c>
      <c r="M4901" t="b">
        <v>1</v>
      </c>
      <c r="N4901">
        <v>1</v>
      </c>
    </row>
    <row r="4902" spans="1:14">
      <c r="A4902" s="28">
        <v>43884.291666666664</v>
      </c>
      <c r="B4902" s="28">
        <v>43884.083333333336</v>
      </c>
      <c r="C4902">
        <v>34964545</v>
      </c>
      <c r="D4902" t="s">
        <v>233</v>
      </c>
      <c r="G4902" t="s">
        <v>234</v>
      </c>
      <c r="I4902">
        <v>17.420000000000002</v>
      </c>
      <c r="J4902">
        <v>18.507826999999999</v>
      </c>
      <c r="K4902">
        <v>0.61119999999999997</v>
      </c>
      <c r="L4902">
        <v>0.480794</v>
      </c>
      <c r="M4902" t="b">
        <v>1</v>
      </c>
      <c r="N4902">
        <v>1</v>
      </c>
    </row>
    <row r="4903" spans="1:14">
      <c r="A4903" s="28">
        <v>43884.333333333336</v>
      </c>
      <c r="B4903" s="28">
        <v>43884.125</v>
      </c>
      <c r="C4903">
        <v>34964545</v>
      </c>
      <c r="D4903" t="s">
        <v>233</v>
      </c>
      <c r="G4903" t="s">
        <v>234</v>
      </c>
      <c r="I4903">
        <v>17.55</v>
      </c>
      <c r="J4903">
        <v>18.625302000000001</v>
      </c>
      <c r="K4903">
        <v>0.57317600000000002</v>
      </c>
      <c r="L4903">
        <v>0.50545899999999999</v>
      </c>
      <c r="M4903" t="b">
        <v>1</v>
      </c>
      <c r="N4903">
        <v>1</v>
      </c>
    </row>
    <row r="4904" spans="1:14">
      <c r="A4904" s="28">
        <v>43884.375</v>
      </c>
      <c r="B4904" s="28">
        <v>43884.166666666664</v>
      </c>
      <c r="C4904">
        <v>34964545</v>
      </c>
      <c r="D4904" t="s">
        <v>233</v>
      </c>
      <c r="G4904" t="s">
        <v>234</v>
      </c>
      <c r="I4904">
        <v>18.46</v>
      </c>
      <c r="J4904">
        <v>19.405145999999998</v>
      </c>
      <c r="K4904">
        <v>0.39321499999999998</v>
      </c>
      <c r="L4904">
        <v>0.54859800000000003</v>
      </c>
      <c r="M4904" t="b">
        <v>1</v>
      </c>
      <c r="N4904">
        <v>1</v>
      </c>
    </row>
    <row r="4905" spans="1:14">
      <c r="A4905" s="28">
        <v>43884.416666666664</v>
      </c>
      <c r="B4905" s="28">
        <v>43884.208333333336</v>
      </c>
      <c r="C4905">
        <v>34964545</v>
      </c>
      <c r="D4905" t="s">
        <v>233</v>
      </c>
      <c r="G4905" t="s">
        <v>234</v>
      </c>
      <c r="I4905">
        <v>17.82</v>
      </c>
      <c r="J4905">
        <v>18.62463</v>
      </c>
      <c r="K4905">
        <v>0.25639699999999999</v>
      </c>
      <c r="L4905">
        <v>0.55073399999999995</v>
      </c>
      <c r="M4905" t="b">
        <v>1</v>
      </c>
      <c r="N4905">
        <v>1</v>
      </c>
    </row>
    <row r="4906" spans="1:14">
      <c r="A4906" s="28">
        <v>43884.458333333336</v>
      </c>
      <c r="B4906" s="28">
        <v>43884.25</v>
      </c>
      <c r="C4906">
        <v>34964545</v>
      </c>
      <c r="D4906" t="s">
        <v>233</v>
      </c>
      <c r="G4906" t="s">
        <v>234</v>
      </c>
      <c r="I4906">
        <v>19.73</v>
      </c>
      <c r="J4906">
        <v>20.722011999999999</v>
      </c>
      <c r="K4906">
        <v>0.31690299999999999</v>
      </c>
      <c r="L4906">
        <v>0.67927599999999999</v>
      </c>
      <c r="M4906" t="b">
        <v>1</v>
      </c>
      <c r="N4906">
        <v>1</v>
      </c>
    </row>
    <row r="4907" spans="1:14">
      <c r="A4907" s="28">
        <v>43884.5</v>
      </c>
      <c r="B4907" s="28">
        <v>43884.291666666664</v>
      </c>
      <c r="C4907">
        <v>34964545</v>
      </c>
      <c r="D4907" t="s">
        <v>233</v>
      </c>
      <c r="G4907" t="s">
        <v>234</v>
      </c>
      <c r="I4907">
        <v>18.43</v>
      </c>
      <c r="J4907">
        <v>19.485662999999999</v>
      </c>
      <c r="K4907">
        <v>0.441718</v>
      </c>
      <c r="L4907">
        <v>0.61311099999999996</v>
      </c>
      <c r="M4907" t="b">
        <v>1</v>
      </c>
      <c r="N4907">
        <v>1</v>
      </c>
    </row>
    <row r="4908" spans="1:14">
      <c r="A4908" s="28">
        <v>43884.541666666664</v>
      </c>
      <c r="B4908" s="28">
        <v>43884.333333333336</v>
      </c>
      <c r="C4908">
        <v>34964545</v>
      </c>
      <c r="D4908" t="s">
        <v>233</v>
      </c>
      <c r="G4908" t="s">
        <v>234</v>
      </c>
      <c r="I4908">
        <v>16.940000000000001</v>
      </c>
      <c r="J4908">
        <v>17.688538000000001</v>
      </c>
      <c r="K4908">
        <v>0.35031699999999999</v>
      </c>
      <c r="L4908">
        <v>0.39738699999999999</v>
      </c>
      <c r="M4908" t="b">
        <v>1</v>
      </c>
      <c r="N4908">
        <v>1</v>
      </c>
    </row>
    <row r="4909" spans="1:14">
      <c r="A4909" s="28">
        <v>43884.583333333336</v>
      </c>
      <c r="B4909" s="28">
        <v>43884.375</v>
      </c>
      <c r="C4909">
        <v>34964545</v>
      </c>
      <c r="D4909" t="s">
        <v>233</v>
      </c>
      <c r="G4909" t="s">
        <v>234</v>
      </c>
      <c r="I4909">
        <v>16.32</v>
      </c>
      <c r="J4909">
        <v>16.618721000000001</v>
      </c>
      <c r="K4909">
        <v>6.2780000000000002E-2</v>
      </c>
      <c r="L4909">
        <v>0.23510700000000001</v>
      </c>
      <c r="M4909" t="b">
        <v>1</v>
      </c>
      <c r="N4909">
        <v>1</v>
      </c>
    </row>
    <row r="4910" spans="1:14">
      <c r="A4910" s="28">
        <v>43884.625</v>
      </c>
      <c r="B4910" s="28">
        <v>43884.416666666664</v>
      </c>
      <c r="C4910">
        <v>34964545</v>
      </c>
      <c r="D4910" t="s">
        <v>233</v>
      </c>
      <c r="G4910" t="s">
        <v>234</v>
      </c>
      <c r="I4910">
        <v>15.72</v>
      </c>
      <c r="J4910">
        <v>15.832348</v>
      </c>
      <c r="K4910">
        <v>0</v>
      </c>
      <c r="L4910">
        <v>0.109848</v>
      </c>
      <c r="M4910" t="b">
        <v>1</v>
      </c>
      <c r="N4910">
        <v>1</v>
      </c>
    </row>
    <row r="4911" spans="1:14">
      <c r="A4911" s="28">
        <v>43884.666666666664</v>
      </c>
      <c r="B4911" s="28">
        <v>43884.458333333336</v>
      </c>
      <c r="C4911">
        <v>34964545</v>
      </c>
      <c r="D4911" t="s">
        <v>233</v>
      </c>
      <c r="G4911" t="s">
        <v>234</v>
      </c>
      <c r="I4911">
        <v>16.559999999999999</v>
      </c>
      <c r="J4911">
        <v>16.632315999999999</v>
      </c>
      <c r="K4911">
        <v>0</v>
      </c>
      <c r="L4911">
        <v>7.6481999999999994E-2</v>
      </c>
      <c r="M4911" t="b">
        <v>1</v>
      </c>
      <c r="N4911">
        <v>1</v>
      </c>
    </row>
    <row r="4912" spans="1:14">
      <c r="A4912" s="28">
        <v>43884.708333333336</v>
      </c>
      <c r="B4912" s="28">
        <v>43884.5</v>
      </c>
      <c r="C4912">
        <v>34964545</v>
      </c>
      <c r="D4912" t="s">
        <v>233</v>
      </c>
      <c r="G4912" t="s">
        <v>234</v>
      </c>
      <c r="I4912">
        <v>15.5</v>
      </c>
      <c r="J4912">
        <v>15.571968</v>
      </c>
      <c r="K4912">
        <v>0</v>
      </c>
      <c r="L4912">
        <v>6.8634000000000001E-2</v>
      </c>
      <c r="M4912" t="b">
        <v>1</v>
      </c>
      <c r="N4912">
        <v>1</v>
      </c>
    </row>
    <row r="4913" spans="1:14">
      <c r="A4913" s="28">
        <v>43884.75</v>
      </c>
      <c r="B4913" s="28">
        <v>43884.541666666664</v>
      </c>
      <c r="C4913">
        <v>34964545</v>
      </c>
      <c r="D4913" t="s">
        <v>233</v>
      </c>
      <c r="G4913" t="s">
        <v>234</v>
      </c>
      <c r="I4913">
        <v>14.44</v>
      </c>
      <c r="J4913">
        <v>14.466082</v>
      </c>
      <c r="K4913">
        <v>0</v>
      </c>
      <c r="L4913">
        <v>2.5249000000000001E-2</v>
      </c>
      <c r="M4913" t="b">
        <v>1</v>
      </c>
      <c r="N4913">
        <v>1</v>
      </c>
    </row>
    <row r="4914" spans="1:14">
      <c r="A4914" s="28">
        <v>43884.791666666664</v>
      </c>
      <c r="B4914" s="28">
        <v>43884.583333333336</v>
      </c>
      <c r="C4914">
        <v>34964545</v>
      </c>
      <c r="D4914" t="s">
        <v>233</v>
      </c>
      <c r="G4914" t="s">
        <v>234</v>
      </c>
      <c r="I4914">
        <v>13.79</v>
      </c>
      <c r="J4914">
        <v>13.816998</v>
      </c>
      <c r="K4914">
        <v>0</v>
      </c>
      <c r="L4914">
        <v>2.2831000000000001E-2</v>
      </c>
      <c r="M4914" t="b">
        <v>1</v>
      </c>
      <c r="N4914">
        <v>1</v>
      </c>
    </row>
    <row r="4915" spans="1:14">
      <c r="A4915" s="28">
        <v>43884.833333333336</v>
      </c>
      <c r="B4915" s="28">
        <v>43884.625</v>
      </c>
      <c r="C4915">
        <v>34964545</v>
      </c>
      <c r="D4915" t="s">
        <v>233</v>
      </c>
      <c r="G4915" t="s">
        <v>234</v>
      </c>
      <c r="I4915">
        <v>13.61</v>
      </c>
      <c r="J4915">
        <v>13.633108</v>
      </c>
      <c r="K4915">
        <v>0</v>
      </c>
      <c r="L4915">
        <v>1.8941E-2</v>
      </c>
      <c r="M4915" t="b">
        <v>1</v>
      </c>
      <c r="N4915">
        <v>1</v>
      </c>
    </row>
    <row r="4916" spans="1:14">
      <c r="A4916" s="28">
        <v>43884.875</v>
      </c>
      <c r="B4916" s="28">
        <v>43884.666666666664</v>
      </c>
      <c r="C4916">
        <v>34964545</v>
      </c>
      <c r="D4916" t="s">
        <v>233</v>
      </c>
      <c r="G4916" t="s">
        <v>234</v>
      </c>
      <c r="I4916">
        <v>13.94</v>
      </c>
      <c r="J4916">
        <v>13.950452</v>
      </c>
      <c r="K4916">
        <v>0</v>
      </c>
      <c r="L4916">
        <v>7.1190000000000003E-3</v>
      </c>
      <c r="M4916" t="b">
        <v>1</v>
      </c>
      <c r="N4916">
        <v>1</v>
      </c>
    </row>
    <row r="4917" spans="1:14">
      <c r="A4917" s="28">
        <v>43884.916666666664</v>
      </c>
      <c r="B4917" s="28">
        <v>43884.708333333336</v>
      </c>
      <c r="C4917">
        <v>34964545</v>
      </c>
      <c r="D4917" t="s">
        <v>233</v>
      </c>
      <c r="G4917" t="s">
        <v>234</v>
      </c>
      <c r="I4917">
        <v>14.96</v>
      </c>
      <c r="J4917">
        <v>14.959972</v>
      </c>
      <c r="K4917">
        <v>1.1665999999999999E-2</v>
      </c>
      <c r="L4917">
        <v>-8.3610000000000004E-3</v>
      </c>
      <c r="M4917" t="b">
        <v>1</v>
      </c>
      <c r="N4917">
        <v>1</v>
      </c>
    </row>
    <row r="4918" spans="1:14">
      <c r="A4918" s="28">
        <v>43884.958333333336</v>
      </c>
      <c r="B4918" s="28">
        <v>43884.75</v>
      </c>
      <c r="C4918">
        <v>34964545</v>
      </c>
      <c r="D4918" t="s">
        <v>233</v>
      </c>
      <c r="G4918" t="s">
        <v>234</v>
      </c>
      <c r="I4918">
        <v>19.79</v>
      </c>
      <c r="J4918">
        <v>19.837212999999998</v>
      </c>
      <c r="K4918">
        <v>4.8264000000000001E-2</v>
      </c>
      <c r="L4918">
        <v>-2.7179999999999999E-3</v>
      </c>
      <c r="M4918" t="b">
        <v>1</v>
      </c>
      <c r="N4918">
        <v>1</v>
      </c>
    </row>
    <row r="4919" spans="1:14">
      <c r="A4919" s="28">
        <v>43885</v>
      </c>
      <c r="B4919" s="28">
        <v>43884.791666666664</v>
      </c>
      <c r="C4919">
        <v>34964545</v>
      </c>
      <c r="D4919" t="s">
        <v>233</v>
      </c>
      <c r="G4919" t="s">
        <v>234</v>
      </c>
      <c r="I4919">
        <v>18.59</v>
      </c>
      <c r="J4919">
        <v>18.680472000000002</v>
      </c>
      <c r="K4919">
        <v>8.9334999999999998E-2</v>
      </c>
      <c r="L4919">
        <v>5.3039999999999997E-3</v>
      </c>
      <c r="M4919" t="b">
        <v>1</v>
      </c>
      <c r="N4919">
        <v>1</v>
      </c>
    </row>
    <row r="4920" spans="1:14">
      <c r="A4920" s="28">
        <v>43885.041666666664</v>
      </c>
      <c r="B4920" s="28">
        <v>43884.833333333336</v>
      </c>
      <c r="C4920">
        <v>34964545</v>
      </c>
      <c r="D4920" t="s">
        <v>233</v>
      </c>
      <c r="G4920" t="s">
        <v>234</v>
      </c>
      <c r="I4920">
        <v>18.8</v>
      </c>
      <c r="J4920">
        <v>18.865106000000001</v>
      </c>
      <c r="K4920">
        <v>4.5983000000000003E-2</v>
      </c>
      <c r="L4920">
        <v>2.0789999999999999E-2</v>
      </c>
      <c r="M4920" t="b">
        <v>1</v>
      </c>
      <c r="N4920">
        <v>1</v>
      </c>
    </row>
    <row r="4921" spans="1:14">
      <c r="A4921" s="28">
        <v>43885.083333333336</v>
      </c>
      <c r="B4921" s="28">
        <v>43884.875</v>
      </c>
      <c r="C4921">
        <v>34964545</v>
      </c>
      <c r="D4921" t="s">
        <v>233</v>
      </c>
      <c r="G4921" t="s">
        <v>234</v>
      </c>
      <c r="I4921">
        <v>16.78</v>
      </c>
      <c r="J4921">
        <v>16.872140999999999</v>
      </c>
      <c r="K4921">
        <v>4.9250000000000002E-2</v>
      </c>
      <c r="L4921">
        <v>4.6225000000000002E-2</v>
      </c>
      <c r="M4921" t="b">
        <v>1</v>
      </c>
      <c r="N4921">
        <v>1</v>
      </c>
    </row>
    <row r="4922" spans="1:14">
      <c r="A4922" s="28">
        <v>43885.125</v>
      </c>
      <c r="B4922" s="28">
        <v>43884.916666666664</v>
      </c>
      <c r="C4922">
        <v>34964545</v>
      </c>
      <c r="D4922" t="s">
        <v>233</v>
      </c>
      <c r="G4922" t="s">
        <v>234</v>
      </c>
      <c r="I4922">
        <v>15.91</v>
      </c>
      <c r="J4922">
        <v>15.987435</v>
      </c>
      <c r="K4922">
        <v>1.304E-2</v>
      </c>
      <c r="L4922">
        <v>6.6061999999999996E-2</v>
      </c>
      <c r="M4922" t="b">
        <v>1</v>
      </c>
      <c r="N4922">
        <v>1</v>
      </c>
    </row>
    <row r="4923" spans="1:14">
      <c r="A4923" s="28">
        <v>43885.166666666664</v>
      </c>
      <c r="B4923" s="28">
        <v>43884.958333333336</v>
      </c>
      <c r="C4923">
        <v>34964545</v>
      </c>
      <c r="D4923" t="s">
        <v>233</v>
      </c>
      <c r="G4923" t="s">
        <v>234</v>
      </c>
      <c r="I4923">
        <v>14.83</v>
      </c>
      <c r="J4923">
        <v>14.905991999999999</v>
      </c>
      <c r="K4923">
        <v>8.3299999999999997E-4</v>
      </c>
      <c r="L4923">
        <v>7.5992000000000004E-2</v>
      </c>
      <c r="M4923" t="b">
        <v>1</v>
      </c>
      <c r="N4923">
        <v>1</v>
      </c>
    </row>
    <row r="4924" spans="1:14">
      <c r="A4924" s="28">
        <v>43885.208333333336</v>
      </c>
      <c r="B4924" s="28">
        <v>43885</v>
      </c>
      <c r="C4924">
        <v>34964545</v>
      </c>
      <c r="D4924" t="s">
        <v>233</v>
      </c>
      <c r="G4924" t="s">
        <v>234</v>
      </c>
      <c r="I4924">
        <v>14.23</v>
      </c>
      <c r="J4924">
        <v>14.32281</v>
      </c>
      <c r="K4924">
        <v>0</v>
      </c>
      <c r="L4924">
        <v>8.8644000000000001E-2</v>
      </c>
      <c r="M4924" t="b">
        <v>1</v>
      </c>
      <c r="N4924">
        <v>1</v>
      </c>
    </row>
    <row r="4925" spans="1:14">
      <c r="A4925" s="28">
        <v>43885.25</v>
      </c>
      <c r="B4925" s="28">
        <v>43885.041666666664</v>
      </c>
      <c r="C4925">
        <v>34964545</v>
      </c>
      <c r="D4925" t="s">
        <v>233</v>
      </c>
      <c r="G4925" t="s">
        <v>234</v>
      </c>
      <c r="I4925">
        <v>14.01</v>
      </c>
      <c r="J4925">
        <v>14.102361</v>
      </c>
      <c r="K4925">
        <v>0</v>
      </c>
      <c r="L4925">
        <v>9.1526999999999997E-2</v>
      </c>
      <c r="M4925" t="b">
        <v>1</v>
      </c>
      <c r="N4925">
        <v>1</v>
      </c>
    </row>
    <row r="4926" spans="1:14">
      <c r="A4926" s="28">
        <v>43885.291666666664</v>
      </c>
      <c r="B4926" s="28">
        <v>43885.083333333336</v>
      </c>
      <c r="C4926">
        <v>34964545</v>
      </c>
      <c r="D4926" t="s">
        <v>233</v>
      </c>
      <c r="G4926" t="s">
        <v>234</v>
      </c>
      <c r="I4926">
        <v>14.1</v>
      </c>
      <c r="J4926">
        <v>14.203136000000001</v>
      </c>
      <c r="K4926">
        <v>0</v>
      </c>
      <c r="L4926">
        <v>0.10313600000000001</v>
      </c>
      <c r="M4926" t="b">
        <v>1</v>
      </c>
      <c r="N4926">
        <v>1</v>
      </c>
    </row>
    <row r="4927" spans="1:14">
      <c r="A4927" s="28">
        <v>43885.333333333336</v>
      </c>
      <c r="B4927" s="28">
        <v>43885.125</v>
      </c>
      <c r="C4927">
        <v>34964545</v>
      </c>
      <c r="D4927" t="s">
        <v>233</v>
      </c>
      <c r="G4927" t="s">
        <v>234</v>
      </c>
      <c r="I4927">
        <v>15.91</v>
      </c>
      <c r="J4927">
        <v>16.062339000000001</v>
      </c>
      <c r="K4927">
        <v>3.3310000000000002E-3</v>
      </c>
      <c r="L4927">
        <v>0.149841</v>
      </c>
      <c r="M4927" t="b">
        <v>1</v>
      </c>
      <c r="N4927">
        <v>1</v>
      </c>
    </row>
    <row r="4928" spans="1:14">
      <c r="A4928" s="28">
        <v>43885.375</v>
      </c>
      <c r="B4928" s="28">
        <v>43885.166666666664</v>
      </c>
      <c r="C4928">
        <v>34964545</v>
      </c>
      <c r="D4928" t="s">
        <v>233</v>
      </c>
      <c r="G4928" t="s">
        <v>234</v>
      </c>
      <c r="I4928">
        <v>16.46</v>
      </c>
      <c r="J4928">
        <v>16.640899000000001</v>
      </c>
      <c r="K4928">
        <v>2.1700000000000001E-3</v>
      </c>
      <c r="L4928">
        <v>0.175396</v>
      </c>
      <c r="M4928" t="b">
        <v>1</v>
      </c>
      <c r="N4928">
        <v>1</v>
      </c>
    </row>
    <row r="4929" spans="1:14">
      <c r="A4929" s="28">
        <v>43885.416666666664</v>
      </c>
      <c r="B4929" s="28">
        <v>43885.208333333336</v>
      </c>
      <c r="C4929">
        <v>34964545</v>
      </c>
      <c r="D4929" t="s">
        <v>233</v>
      </c>
      <c r="G4929" t="s">
        <v>234</v>
      </c>
      <c r="I4929">
        <v>19.21</v>
      </c>
      <c r="J4929">
        <v>19.452638</v>
      </c>
      <c r="K4929">
        <v>6.6807000000000005E-2</v>
      </c>
      <c r="L4929">
        <v>0.17333100000000001</v>
      </c>
      <c r="M4929" t="b">
        <v>1</v>
      </c>
      <c r="N4929">
        <v>1</v>
      </c>
    </row>
    <row r="4930" spans="1:14">
      <c r="A4930" s="28">
        <v>43885.458333333336</v>
      </c>
      <c r="B4930" s="28">
        <v>43885.25</v>
      </c>
      <c r="C4930">
        <v>34964545</v>
      </c>
      <c r="D4930" t="s">
        <v>233</v>
      </c>
      <c r="G4930" t="s">
        <v>234</v>
      </c>
      <c r="I4930">
        <v>25.54</v>
      </c>
      <c r="J4930">
        <v>25.793182999999999</v>
      </c>
      <c r="K4930">
        <v>6.0315000000000001E-2</v>
      </c>
      <c r="L4930">
        <v>0.18953500000000001</v>
      </c>
      <c r="M4930" t="b">
        <v>1</v>
      </c>
      <c r="N4930">
        <v>1</v>
      </c>
    </row>
    <row r="4931" spans="1:14">
      <c r="A4931" s="28">
        <v>43885.5</v>
      </c>
      <c r="B4931" s="28">
        <v>43885.291666666664</v>
      </c>
      <c r="C4931">
        <v>34964545</v>
      </c>
      <c r="D4931" t="s">
        <v>233</v>
      </c>
      <c r="G4931" t="s">
        <v>234</v>
      </c>
      <c r="I4931">
        <v>24.73</v>
      </c>
      <c r="J4931">
        <v>24.947189999999999</v>
      </c>
      <c r="K4931">
        <v>0</v>
      </c>
      <c r="L4931">
        <v>0.21552299999999999</v>
      </c>
      <c r="M4931" t="b">
        <v>1</v>
      </c>
      <c r="N4931">
        <v>1</v>
      </c>
    </row>
    <row r="4932" spans="1:14">
      <c r="A4932" s="28">
        <v>43885.541666666664</v>
      </c>
      <c r="B4932" s="28">
        <v>43885.333333333336</v>
      </c>
      <c r="C4932">
        <v>34964545</v>
      </c>
      <c r="D4932" t="s">
        <v>233</v>
      </c>
      <c r="G4932" t="s">
        <v>234</v>
      </c>
      <c r="I4932">
        <v>19.82</v>
      </c>
      <c r="J4932">
        <v>19.96236</v>
      </c>
      <c r="K4932">
        <v>2.1429999999999999E-3</v>
      </c>
      <c r="L4932">
        <v>0.14105000000000001</v>
      </c>
      <c r="M4932" t="b">
        <v>1</v>
      </c>
      <c r="N4932">
        <v>1</v>
      </c>
    </row>
    <row r="4933" spans="1:14">
      <c r="A4933" s="28">
        <v>43885.583333333336</v>
      </c>
      <c r="B4933" s="28">
        <v>43885.375</v>
      </c>
      <c r="C4933">
        <v>34964545</v>
      </c>
      <c r="D4933" t="s">
        <v>233</v>
      </c>
      <c r="G4933" t="s">
        <v>234</v>
      </c>
      <c r="I4933">
        <v>19.75</v>
      </c>
      <c r="J4933">
        <v>19.781749999999999</v>
      </c>
      <c r="K4933">
        <v>6.4869999999999997E-3</v>
      </c>
      <c r="L4933">
        <v>2.3597E-2</v>
      </c>
      <c r="M4933" t="b">
        <v>1</v>
      </c>
      <c r="N4933">
        <v>1</v>
      </c>
    </row>
    <row r="4934" spans="1:14">
      <c r="A4934" s="28">
        <v>43885.625</v>
      </c>
      <c r="B4934" s="28">
        <v>43885.416666666664</v>
      </c>
      <c r="C4934">
        <v>34964545</v>
      </c>
      <c r="D4934" t="s">
        <v>233</v>
      </c>
      <c r="G4934" t="s">
        <v>234</v>
      </c>
      <c r="I4934">
        <v>19.29</v>
      </c>
      <c r="J4934">
        <v>19.326301000000001</v>
      </c>
      <c r="K4934">
        <v>7.9977999999999994E-2</v>
      </c>
      <c r="L4934">
        <v>-4.7010000000000003E-2</v>
      </c>
      <c r="M4934" t="b">
        <v>1</v>
      </c>
      <c r="N4934">
        <v>1</v>
      </c>
    </row>
    <row r="4935" spans="1:14">
      <c r="A4935" s="28">
        <v>43885.666666666664</v>
      </c>
      <c r="B4935" s="28">
        <v>43885.458333333336</v>
      </c>
      <c r="C4935">
        <v>34964545</v>
      </c>
      <c r="D4935" t="s">
        <v>233</v>
      </c>
      <c r="G4935" t="s">
        <v>234</v>
      </c>
      <c r="I4935">
        <v>19.899999999999999</v>
      </c>
      <c r="J4935">
        <v>19.916322999999998</v>
      </c>
      <c r="K4935">
        <v>8.9930999999999997E-2</v>
      </c>
      <c r="L4935">
        <v>-7.5274999999999995E-2</v>
      </c>
      <c r="M4935" t="b">
        <v>1</v>
      </c>
      <c r="N4935">
        <v>1</v>
      </c>
    </row>
    <row r="4936" spans="1:14">
      <c r="A4936" s="28">
        <v>43885.708333333336</v>
      </c>
      <c r="B4936" s="28">
        <v>43885.5</v>
      </c>
      <c r="C4936">
        <v>34964545</v>
      </c>
      <c r="D4936" t="s">
        <v>233</v>
      </c>
      <c r="G4936" t="s">
        <v>234</v>
      </c>
      <c r="I4936">
        <v>19.57</v>
      </c>
      <c r="J4936">
        <v>19.634314</v>
      </c>
      <c r="K4936">
        <v>8.2101999999999994E-2</v>
      </c>
      <c r="L4936">
        <v>-1.9455E-2</v>
      </c>
      <c r="M4936" t="b">
        <v>1</v>
      </c>
      <c r="N4936">
        <v>1</v>
      </c>
    </row>
    <row r="4937" spans="1:14">
      <c r="A4937" s="28">
        <v>43885.75</v>
      </c>
      <c r="B4937" s="28">
        <v>43885.541666666664</v>
      </c>
      <c r="C4937">
        <v>34964545</v>
      </c>
      <c r="D4937" t="s">
        <v>233</v>
      </c>
      <c r="G4937" t="s">
        <v>234</v>
      </c>
      <c r="I4937">
        <v>18.46</v>
      </c>
      <c r="J4937">
        <v>18.463232000000001</v>
      </c>
      <c r="K4937">
        <v>6.5194000000000002E-2</v>
      </c>
      <c r="L4937">
        <v>-6.4461000000000004E-2</v>
      </c>
      <c r="M4937" t="b">
        <v>1</v>
      </c>
      <c r="N4937">
        <v>1</v>
      </c>
    </row>
    <row r="4938" spans="1:14">
      <c r="A4938" s="28">
        <v>43885.791666666664</v>
      </c>
      <c r="B4938" s="28">
        <v>43885.583333333336</v>
      </c>
      <c r="C4938">
        <v>34964545</v>
      </c>
      <c r="D4938" t="s">
        <v>233</v>
      </c>
      <c r="G4938" t="s">
        <v>234</v>
      </c>
      <c r="I4938">
        <v>18.559999999999999</v>
      </c>
      <c r="J4938">
        <v>18.550303</v>
      </c>
      <c r="K4938">
        <v>6.6062999999999997E-2</v>
      </c>
      <c r="L4938">
        <v>-7.7426999999999996E-2</v>
      </c>
      <c r="M4938" t="b">
        <v>1</v>
      </c>
      <c r="N4938">
        <v>1</v>
      </c>
    </row>
    <row r="4939" spans="1:14">
      <c r="A4939" s="28">
        <v>43885.833333333336</v>
      </c>
      <c r="B4939" s="28">
        <v>43885.625</v>
      </c>
      <c r="C4939">
        <v>34964545</v>
      </c>
      <c r="D4939" t="s">
        <v>233</v>
      </c>
      <c r="G4939" t="s">
        <v>234</v>
      </c>
      <c r="I4939">
        <v>18.91</v>
      </c>
      <c r="J4939">
        <v>18.931294999999999</v>
      </c>
      <c r="K4939">
        <v>7.1496000000000004E-2</v>
      </c>
      <c r="L4939">
        <v>-4.6868E-2</v>
      </c>
      <c r="M4939" t="b">
        <v>1</v>
      </c>
      <c r="N4939">
        <v>1</v>
      </c>
    </row>
    <row r="4940" spans="1:14">
      <c r="A4940" s="28">
        <v>43885.875</v>
      </c>
      <c r="B4940" s="28">
        <v>43885.666666666664</v>
      </c>
      <c r="C4940">
        <v>34964545</v>
      </c>
      <c r="D4940" t="s">
        <v>233</v>
      </c>
      <c r="G4940" t="s">
        <v>234</v>
      </c>
      <c r="I4940">
        <v>19.16</v>
      </c>
      <c r="J4940">
        <v>19.241395000000001</v>
      </c>
      <c r="K4940">
        <v>8.2774E-2</v>
      </c>
      <c r="L4940">
        <v>2.7880000000000001E-3</v>
      </c>
      <c r="M4940" t="b">
        <v>1</v>
      </c>
      <c r="N4940">
        <v>1</v>
      </c>
    </row>
    <row r="4941" spans="1:14">
      <c r="A4941" s="28">
        <v>43885.916666666664</v>
      </c>
      <c r="B4941" s="28">
        <v>43885.708333333336</v>
      </c>
      <c r="C4941">
        <v>34964545</v>
      </c>
      <c r="D4941" t="s">
        <v>233</v>
      </c>
      <c r="G4941" t="s">
        <v>234</v>
      </c>
      <c r="I4941">
        <v>19.77</v>
      </c>
      <c r="J4941">
        <v>19.928322000000001</v>
      </c>
      <c r="K4941">
        <v>9.9906999999999996E-2</v>
      </c>
      <c r="L4941">
        <v>5.4248999999999999E-2</v>
      </c>
      <c r="M4941" t="b">
        <v>1</v>
      </c>
      <c r="N4941">
        <v>1</v>
      </c>
    </row>
    <row r="4942" spans="1:14">
      <c r="A4942" s="28">
        <v>43885.958333333336</v>
      </c>
      <c r="B4942" s="28">
        <v>43885.75</v>
      </c>
      <c r="C4942">
        <v>34964545</v>
      </c>
      <c r="D4942" t="s">
        <v>233</v>
      </c>
      <c r="G4942" t="s">
        <v>234</v>
      </c>
      <c r="I4942">
        <v>22.35</v>
      </c>
      <c r="J4942">
        <v>22.48969</v>
      </c>
      <c r="K4942">
        <v>0.13533899999999999</v>
      </c>
      <c r="L4942">
        <v>5.1840000000000002E-3</v>
      </c>
      <c r="M4942" t="b">
        <v>1</v>
      </c>
      <c r="N4942">
        <v>1</v>
      </c>
    </row>
    <row r="4943" spans="1:14">
      <c r="A4943" s="28">
        <v>43886</v>
      </c>
      <c r="B4943" s="28">
        <v>43885.791666666664</v>
      </c>
      <c r="C4943">
        <v>34964545</v>
      </c>
      <c r="D4943" t="s">
        <v>233</v>
      </c>
      <c r="G4943" t="s">
        <v>234</v>
      </c>
      <c r="I4943">
        <v>20.96</v>
      </c>
      <c r="J4943">
        <v>21.120294999999999</v>
      </c>
      <c r="K4943">
        <v>0.112372</v>
      </c>
      <c r="L4943">
        <v>4.7923E-2</v>
      </c>
      <c r="M4943" t="b">
        <v>1</v>
      </c>
      <c r="N4943">
        <v>1</v>
      </c>
    </row>
    <row r="4944" spans="1:14">
      <c r="A4944" s="28">
        <v>43886.041666666664</v>
      </c>
      <c r="B4944" s="28">
        <v>43885.833333333336</v>
      </c>
      <c r="C4944">
        <v>34964545</v>
      </c>
      <c r="D4944" t="s">
        <v>233</v>
      </c>
      <c r="G4944" t="s">
        <v>234</v>
      </c>
      <c r="I4944">
        <v>18.66</v>
      </c>
      <c r="J4944">
        <v>18.937474999999999</v>
      </c>
      <c r="K4944">
        <v>0.19306100000000001</v>
      </c>
      <c r="L4944">
        <v>8.3580000000000002E-2</v>
      </c>
      <c r="M4944" t="b">
        <v>1</v>
      </c>
      <c r="N4944">
        <v>1</v>
      </c>
    </row>
    <row r="4945" spans="1:14">
      <c r="A4945" s="28">
        <v>43886.083333333336</v>
      </c>
      <c r="B4945" s="28">
        <v>43885.875</v>
      </c>
      <c r="C4945">
        <v>34964545</v>
      </c>
      <c r="D4945" t="s">
        <v>233</v>
      </c>
      <c r="G4945" t="s">
        <v>234</v>
      </c>
      <c r="I4945">
        <v>16.88</v>
      </c>
      <c r="J4945">
        <v>17.008216999999998</v>
      </c>
      <c r="K4945">
        <v>8.4523000000000001E-2</v>
      </c>
      <c r="L4945">
        <v>4.1194000000000001E-2</v>
      </c>
      <c r="M4945" t="b">
        <v>1</v>
      </c>
      <c r="N4945">
        <v>1</v>
      </c>
    </row>
    <row r="4946" spans="1:14">
      <c r="A4946" s="28">
        <v>43886.125</v>
      </c>
      <c r="B4946" s="28">
        <v>43885.916666666664</v>
      </c>
      <c r="C4946">
        <v>34964545</v>
      </c>
      <c r="D4946" t="s">
        <v>233</v>
      </c>
      <c r="G4946" t="s">
        <v>234</v>
      </c>
      <c r="I4946">
        <v>15.56</v>
      </c>
      <c r="J4946">
        <v>15.632364000000001</v>
      </c>
      <c r="K4946">
        <v>3.3806999999999997E-2</v>
      </c>
      <c r="L4946">
        <v>4.0223000000000002E-2</v>
      </c>
      <c r="M4946" t="b">
        <v>1</v>
      </c>
      <c r="N4946">
        <v>1</v>
      </c>
    </row>
    <row r="4947" spans="1:14">
      <c r="A4947" s="28">
        <v>43886.166666666664</v>
      </c>
      <c r="B4947" s="28">
        <v>43885.958333333336</v>
      </c>
      <c r="C4947">
        <v>34964545</v>
      </c>
      <c r="D4947" t="s">
        <v>233</v>
      </c>
      <c r="G4947" t="s">
        <v>234</v>
      </c>
      <c r="I4947">
        <v>14.85</v>
      </c>
      <c r="J4947">
        <v>15.020975999999999</v>
      </c>
      <c r="K4947">
        <v>9.4238000000000002E-2</v>
      </c>
      <c r="L4947">
        <v>7.5905E-2</v>
      </c>
      <c r="M4947" t="b">
        <v>1</v>
      </c>
      <c r="N4947">
        <v>1</v>
      </c>
    </row>
    <row r="4948" spans="1:14">
      <c r="A4948" s="28">
        <v>43886.208333333336</v>
      </c>
      <c r="B4948" s="28">
        <v>43886</v>
      </c>
      <c r="C4948">
        <v>34964545</v>
      </c>
      <c r="D4948" t="s">
        <v>233</v>
      </c>
      <c r="G4948" t="s">
        <v>234</v>
      </c>
      <c r="I4948">
        <v>15.41</v>
      </c>
      <c r="J4948">
        <v>15.574305000000001</v>
      </c>
      <c r="K4948">
        <v>8.6327000000000001E-2</v>
      </c>
      <c r="L4948">
        <v>8.2977999999999996E-2</v>
      </c>
      <c r="M4948" t="b">
        <v>1</v>
      </c>
      <c r="N4948">
        <v>1</v>
      </c>
    </row>
    <row r="4949" spans="1:14">
      <c r="A4949" s="28">
        <v>43886.25</v>
      </c>
      <c r="B4949" s="28">
        <v>43886.041666666664</v>
      </c>
      <c r="C4949">
        <v>34964545</v>
      </c>
      <c r="D4949" t="s">
        <v>233</v>
      </c>
      <c r="G4949" t="s">
        <v>234</v>
      </c>
      <c r="I4949">
        <v>14.92</v>
      </c>
      <c r="J4949">
        <v>15.017784000000001</v>
      </c>
      <c r="K4949">
        <v>1.3270000000000001E-2</v>
      </c>
      <c r="L4949">
        <v>8.8680999999999996E-2</v>
      </c>
      <c r="M4949" t="b">
        <v>1</v>
      </c>
      <c r="N4949">
        <v>1</v>
      </c>
    </row>
    <row r="4950" spans="1:14">
      <c r="A4950" s="28">
        <v>43886.291666666664</v>
      </c>
      <c r="B4950" s="28">
        <v>43886.083333333336</v>
      </c>
      <c r="C4950">
        <v>34964545</v>
      </c>
      <c r="D4950" t="s">
        <v>233</v>
      </c>
      <c r="G4950" t="s">
        <v>234</v>
      </c>
      <c r="I4950">
        <v>13.83</v>
      </c>
      <c r="J4950">
        <v>13.88151</v>
      </c>
      <c r="K4950">
        <v>0</v>
      </c>
      <c r="L4950">
        <v>5.4843999999999997E-2</v>
      </c>
      <c r="M4950" t="b">
        <v>1</v>
      </c>
      <c r="N4950">
        <v>1</v>
      </c>
    </row>
    <row r="4951" spans="1:14">
      <c r="A4951" s="28">
        <v>43886.333333333336</v>
      </c>
      <c r="B4951" s="28">
        <v>43886.125</v>
      </c>
      <c r="C4951">
        <v>34964545</v>
      </c>
      <c r="D4951" t="s">
        <v>233</v>
      </c>
      <c r="G4951" t="s">
        <v>234</v>
      </c>
      <c r="I4951">
        <v>13.91</v>
      </c>
      <c r="J4951">
        <v>13.966716999999999</v>
      </c>
      <c r="K4951">
        <v>-2.604E-3</v>
      </c>
      <c r="L4951">
        <v>6.2654000000000001E-2</v>
      </c>
      <c r="M4951" t="b">
        <v>1</v>
      </c>
      <c r="N4951">
        <v>1</v>
      </c>
    </row>
    <row r="4952" spans="1:14">
      <c r="A4952" s="28">
        <v>43886.375</v>
      </c>
      <c r="B4952" s="28">
        <v>43886.166666666664</v>
      </c>
      <c r="C4952">
        <v>34964545</v>
      </c>
      <c r="D4952" t="s">
        <v>233</v>
      </c>
      <c r="G4952" t="s">
        <v>234</v>
      </c>
      <c r="I4952">
        <v>13.74</v>
      </c>
      <c r="J4952">
        <v>13.922393</v>
      </c>
      <c r="K4952">
        <v>0.112568</v>
      </c>
      <c r="L4952">
        <v>7.1492E-2</v>
      </c>
      <c r="M4952" t="b">
        <v>1</v>
      </c>
      <c r="N4952">
        <v>1</v>
      </c>
    </row>
    <row r="4953" spans="1:14">
      <c r="A4953" s="28">
        <v>43886.416666666664</v>
      </c>
      <c r="B4953" s="28">
        <v>43886.208333333336</v>
      </c>
      <c r="C4953">
        <v>34964545</v>
      </c>
      <c r="D4953" t="s">
        <v>233</v>
      </c>
      <c r="G4953" t="s">
        <v>234</v>
      </c>
      <c r="I4953">
        <v>14.66</v>
      </c>
      <c r="J4953">
        <v>14.726407999999999</v>
      </c>
      <c r="K4953">
        <v>2.5751E-2</v>
      </c>
      <c r="L4953">
        <v>3.7323000000000002E-2</v>
      </c>
      <c r="M4953" t="b">
        <v>1</v>
      </c>
      <c r="N4953">
        <v>1</v>
      </c>
    </row>
    <row r="4954" spans="1:14">
      <c r="A4954" s="28">
        <v>43886.458333333336</v>
      </c>
      <c r="B4954" s="28">
        <v>43886.25</v>
      </c>
      <c r="C4954">
        <v>34964545</v>
      </c>
      <c r="D4954" t="s">
        <v>233</v>
      </c>
      <c r="G4954" t="s">
        <v>234</v>
      </c>
      <c r="I4954">
        <v>17.87</v>
      </c>
      <c r="J4954">
        <v>18.117238</v>
      </c>
      <c r="K4954">
        <v>0.17555599999999999</v>
      </c>
      <c r="L4954">
        <v>7.5014999999999998E-2</v>
      </c>
      <c r="M4954" t="b">
        <v>1</v>
      </c>
      <c r="N4954">
        <v>1</v>
      </c>
    </row>
    <row r="4955" spans="1:14">
      <c r="A4955" s="28">
        <v>43886.5</v>
      </c>
      <c r="B4955" s="28">
        <v>43886.291666666664</v>
      </c>
      <c r="C4955">
        <v>34964545</v>
      </c>
      <c r="D4955" t="s">
        <v>233</v>
      </c>
      <c r="G4955" t="s">
        <v>234</v>
      </c>
      <c r="I4955">
        <v>18.010000000000002</v>
      </c>
      <c r="J4955">
        <v>18.107067000000001</v>
      </c>
      <c r="K4955">
        <v>0.133214</v>
      </c>
      <c r="L4955">
        <v>-3.6146999999999999E-2</v>
      </c>
      <c r="M4955" t="b">
        <v>1</v>
      </c>
      <c r="N4955">
        <v>1</v>
      </c>
    </row>
    <row r="4956" spans="1:14">
      <c r="A4956" s="28">
        <v>43886.541666666664</v>
      </c>
      <c r="B4956" s="28">
        <v>43886.333333333336</v>
      </c>
      <c r="C4956">
        <v>34964545</v>
      </c>
      <c r="D4956" t="s">
        <v>233</v>
      </c>
      <c r="G4956" t="s">
        <v>234</v>
      </c>
      <c r="I4956">
        <v>18.43</v>
      </c>
      <c r="J4956">
        <v>18.510456999999999</v>
      </c>
      <c r="K4956">
        <v>0.13722899999999999</v>
      </c>
      <c r="L4956">
        <v>-5.3439E-2</v>
      </c>
      <c r="M4956" t="b">
        <v>1</v>
      </c>
      <c r="N4956">
        <v>1</v>
      </c>
    </row>
    <row r="4957" spans="1:14">
      <c r="A4957" s="28">
        <v>43886.583333333336</v>
      </c>
      <c r="B4957" s="28">
        <v>43886.375</v>
      </c>
      <c r="C4957">
        <v>34964545</v>
      </c>
      <c r="D4957" t="s">
        <v>233</v>
      </c>
      <c r="G4957" t="s">
        <v>234</v>
      </c>
      <c r="I4957">
        <v>18.739999999999998</v>
      </c>
      <c r="J4957">
        <v>18.832726000000001</v>
      </c>
      <c r="K4957">
        <v>0.13589100000000001</v>
      </c>
      <c r="L4957">
        <v>-4.2332000000000002E-2</v>
      </c>
      <c r="M4957" t="b">
        <v>1</v>
      </c>
      <c r="N4957">
        <v>1</v>
      </c>
    </row>
    <row r="4958" spans="1:14">
      <c r="A4958" s="28">
        <v>43886.625</v>
      </c>
      <c r="B4958" s="28">
        <v>43886.416666666664</v>
      </c>
      <c r="C4958">
        <v>34964545</v>
      </c>
      <c r="D4958" t="s">
        <v>233</v>
      </c>
      <c r="G4958" t="s">
        <v>234</v>
      </c>
      <c r="I4958">
        <v>18.7</v>
      </c>
      <c r="J4958">
        <v>18.743604999999999</v>
      </c>
      <c r="K4958">
        <v>0.10635799999999999</v>
      </c>
      <c r="L4958">
        <v>-6.6087000000000007E-2</v>
      </c>
      <c r="M4958" t="b">
        <v>1</v>
      </c>
      <c r="N4958">
        <v>1</v>
      </c>
    </row>
    <row r="4959" spans="1:14">
      <c r="A4959" s="28">
        <v>43886.666666666664</v>
      </c>
      <c r="B4959" s="28">
        <v>43886.458333333336</v>
      </c>
      <c r="C4959">
        <v>34964545</v>
      </c>
      <c r="D4959" t="s">
        <v>233</v>
      </c>
      <c r="G4959" t="s">
        <v>234</v>
      </c>
      <c r="I4959">
        <v>18.41</v>
      </c>
      <c r="J4959">
        <v>18.418569999999999</v>
      </c>
      <c r="K4959">
        <v>0.10090399999999999</v>
      </c>
      <c r="L4959">
        <v>-9.3167E-2</v>
      </c>
      <c r="M4959" t="b">
        <v>1</v>
      </c>
      <c r="N4959">
        <v>1</v>
      </c>
    </row>
    <row r="4960" spans="1:14">
      <c r="A4960" s="28">
        <v>43886.708333333336</v>
      </c>
      <c r="B4960" s="28">
        <v>43886.5</v>
      </c>
      <c r="C4960">
        <v>34964545</v>
      </c>
      <c r="D4960" t="s">
        <v>233</v>
      </c>
      <c r="G4960" t="s">
        <v>234</v>
      </c>
      <c r="I4960">
        <v>18.13</v>
      </c>
      <c r="J4960">
        <v>18.143910999999999</v>
      </c>
      <c r="K4960">
        <v>0.10111299999999999</v>
      </c>
      <c r="L4960">
        <v>-8.3035999999999999E-2</v>
      </c>
      <c r="M4960" t="b">
        <v>1</v>
      </c>
      <c r="N4960">
        <v>1</v>
      </c>
    </row>
    <row r="4961" spans="1:14">
      <c r="A4961" s="28">
        <v>43886.75</v>
      </c>
      <c r="B4961" s="28">
        <v>43886.541666666664</v>
      </c>
      <c r="C4961">
        <v>34964545</v>
      </c>
      <c r="D4961" t="s">
        <v>233</v>
      </c>
      <c r="G4961" t="s">
        <v>234</v>
      </c>
      <c r="I4961">
        <v>17.7</v>
      </c>
      <c r="J4961">
        <v>18.307614999999998</v>
      </c>
      <c r="K4961">
        <v>0.68076400000000004</v>
      </c>
      <c r="L4961">
        <v>-7.7314999999999995E-2</v>
      </c>
      <c r="M4961" t="b">
        <v>1</v>
      </c>
      <c r="N4961">
        <v>1</v>
      </c>
    </row>
    <row r="4962" spans="1:14">
      <c r="A4962" s="28">
        <v>43886.791666666664</v>
      </c>
      <c r="B4962" s="28">
        <v>43886.583333333336</v>
      </c>
      <c r="C4962">
        <v>34964545</v>
      </c>
      <c r="D4962" t="s">
        <v>233</v>
      </c>
      <c r="G4962" t="s">
        <v>234</v>
      </c>
      <c r="I4962">
        <v>18.149999999999999</v>
      </c>
      <c r="J4962">
        <v>18.199342999999999</v>
      </c>
      <c r="K4962">
        <v>0.12529399999999999</v>
      </c>
      <c r="L4962">
        <v>-7.8451999999999994E-2</v>
      </c>
      <c r="M4962" t="b">
        <v>1</v>
      </c>
      <c r="N4962">
        <v>1</v>
      </c>
    </row>
    <row r="4963" spans="1:14">
      <c r="A4963" s="28">
        <v>43886.833333333336</v>
      </c>
      <c r="B4963" s="28">
        <v>43886.625</v>
      </c>
      <c r="C4963">
        <v>34964545</v>
      </c>
      <c r="D4963" t="s">
        <v>233</v>
      </c>
      <c r="G4963" t="s">
        <v>234</v>
      </c>
      <c r="I4963">
        <v>17.87</v>
      </c>
      <c r="J4963">
        <v>17.888362000000001</v>
      </c>
      <c r="K4963">
        <v>0.108462</v>
      </c>
      <c r="L4963">
        <v>-8.6765999999999996E-2</v>
      </c>
      <c r="M4963" t="b">
        <v>1</v>
      </c>
      <c r="N4963">
        <v>1</v>
      </c>
    </row>
    <row r="4964" spans="1:14">
      <c r="A4964" s="28">
        <v>43886.875</v>
      </c>
      <c r="B4964" s="28">
        <v>43886.666666666664</v>
      </c>
      <c r="C4964">
        <v>34964545</v>
      </c>
      <c r="D4964" t="s">
        <v>233</v>
      </c>
      <c r="G4964" t="s">
        <v>234</v>
      </c>
      <c r="I4964">
        <v>18.41</v>
      </c>
      <c r="J4964">
        <v>18.425781000000001</v>
      </c>
      <c r="K4964">
        <v>0.104906</v>
      </c>
      <c r="L4964">
        <v>-9.0790999999999997E-2</v>
      </c>
      <c r="M4964" t="b">
        <v>1</v>
      </c>
      <c r="N4964">
        <v>1</v>
      </c>
    </row>
    <row r="4965" spans="1:14">
      <c r="A4965" s="28">
        <v>43886.916666666664</v>
      </c>
      <c r="B4965" s="28">
        <v>43886.708333333336</v>
      </c>
      <c r="C4965">
        <v>34964545</v>
      </c>
      <c r="D4965" t="s">
        <v>233</v>
      </c>
      <c r="G4965" t="s">
        <v>234</v>
      </c>
      <c r="I4965">
        <v>22</v>
      </c>
      <c r="J4965">
        <v>22.011057000000001</v>
      </c>
      <c r="K4965">
        <v>8.0973000000000003E-2</v>
      </c>
      <c r="L4965">
        <v>-6.9082000000000005E-2</v>
      </c>
      <c r="M4965" t="b">
        <v>1</v>
      </c>
      <c r="N4965">
        <v>1</v>
      </c>
    </row>
    <row r="4966" spans="1:14">
      <c r="A4966" s="28">
        <v>43886.958333333336</v>
      </c>
      <c r="B4966" s="28">
        <v>43886.75</v>
      </c>
      <c r="C4966">
        <v>34964545</v>
      </c>
      <c r="D4966" t="s">
        <v>233</v>
      </c>
      <c r="G4966" t="s">
        <v>234</v>
      </c>
      <c r="I4966">
        <v>19.53</v>
      </c>
      <c r="J4966">
        <v>19.478463999999999</v>
      </c>
      <c r="K4966">
        <v>5.7313000000000003E-2</v>
      </c>
      <c r="L4966">
        <v>-0.107183</v>
      </c>
      <c r="M4966" t="b">
        <v>1</v>
      </c>
      <c r="N4966">
        <v>1</v>
      </c>
    </row>
    <row r="4967" spans="1:14">
      <c r="A4967" s="28">
        <v>43887</v>
      </c>
      <c r="B4967" s="28">
        <v>43886.791666666664</v>
      </c>
      <c r="C4967">
        <v>34964545</v>
      </c>
      <c r="D4967" t="s">
        <v>233</v>
      </c>
      <c r="G4967" t="s">
        <v>234</v>
      </c>
      <c r="I4967">
        <v>19.86</v>
      </c>
      <c r="J4967">
        <v>19.915662000000001</v>
      </c>
      <c r="K4967">
        <v>0.11792</v>
      </c>
      <c r="L4967">
        <v>-6.6423999999999997E-2</v>
      </c>
      <c r="M4967" t="b">
        <v>1</v>
      </c>
      <c r="N4967">
        <v>1</v>
      </c>
    </row>
    <row r="4968" spans="1:14">
      <c r="A4968" s="28">
        <v>43887.041666666664</v>
      </c>
      <c r="B4968" s="28">
        <v>43886.833333333336</v>
      </c>
      <c r="C4968">
        <v>34964545</v>
      </c>
      <c r="D4968" t="s">
        <v>233</v>
      </c>
      <c r="G4968" t="s">
        <v>234</v>
      </c>
      <c r="I4968">
        <v>19.53</v>
      </c>
      <c r="J4968">
        <v>19.644722999999999</v>
      </c>
      <c r="K4968">
        <v>0.17707500000000001</v>
      </c>
      <c r="L4968">
        <v>-6.4019000000000006E-2</v>
      </c>
      <c r="M4968" t="b">
        <v>1</v>
      </c>
      <c r="N4968">
        <v>1</v>
      </c>
    </row>
    <row r="4969" spans="1:14">
      <c r="A4969" s="28">
        <v>43887.083333333336</v>
      </c>
      <c r="B4969" s="28">
        <v>43886.875</v>
      </c>
      <c r="C4969">
        <v>34964545</v>
      </c>
      <c r="D4969" t="s">
        <v>233</v>
      </c>
      <c r="G4969" t="s">
        <v>234</v>
      </c>
      <c r="I4969">
        <v>17.53</v>
      </c>
      <c r="J4969">
        <v>17.621578</v>
      </c>
      <c r="K4969">
        <v>0.158026</v>
      </c>
      <c r="L4969">
        <v>-6.7280999999999994E-2</v>
      </c>
      <c r="M4969" t="b">
        <v>1</v>
      </c>
      <c r="N4969">
        <v>1</v>
      </c>
    </row>
    <row r="4970" spans="1:14">
      <c r="A4970" s="28">
        <v>43887.125</v>
      </c>
      <c r="B4970" s="28">
        <v>43886.916666666664</v>
      </c>
      <c r="C4970">
        <v>34964545</v>
      </c>
      <c r="D4970" t="s">
        <v>233</v>
      </c>
      <c r="G4970" t="s">
        <v>234</v>
      </c>
      <c r="I4970">
        <v>15.98</v>
      </c>
      <c r="J4970">
        <v>15.964027</v>
      </c>
      <c r="K4970">
        <v>4.5693999999999999E-2</v>
      </c>
      <c r="L4970">
        <v>-5.6668000000000003E-2</v>
      </c>
      <c r="M4970" t="b">
        <v>1</v>
      </c>
      <c r="N4970">
        <v>1</v>
      </c>
    </row>
    <row r="4971" spans="1:14">
      <c r="A4971" s="28">
        <v>43887.166666666664</v>
      </c>
      <c r="B4971" s="28">
        <v>43886.958333333336</v>
      </c>
      <c r="C4971">
        <v>34964545</v>
      </c>
      <c r="D4971" t="s">
        <v>233</v>
      </c>
      <c r="G4971" t="s">
        <v>234</v>
      </c>
      <c r="I4971">
        <v>14.31</v>
      </c>
      <c r="J4971">
        <v>14.325315</v>
      </c>
      <c r="K4971">
        <v>3.6983000000000002E-2</v>
      </c>
      <c r="L4971">
        <v>-2.0833999999999998E-2</v>
      </c>
      <c r="M4971" t="b">
        <v>1</v>
      </c>
      <c r="N4971">
        <v>1</v>
      </c>
    </row>
    <row r="4972" spans="1:14">
      <c r="A4972" s="28">
        <v>43887.208333333336</v>
      </c>
      <c r="B4972" s="28">
        <v>43887</v>
      </c>
      <c r="C4972">
        <v>34964545</v>
      </c>
      <c r="D4972" t="s">
        <v>233</v>
      </c>
      <c r="G4972" t="s">
        <v>234</v>
      </c>
      <c r="I4972">
        <v>13.56</v>
      </c>
      <c r="J4972">
        <v>13.569445</v>
      </c>
      <c r="K4972">
        <v>3.4338E-2</v>
      </c>
      <c r="L4972">
        <v>-2.0726999999999999E-2</v>
      </c>
      <c r="M4972" t="b">
        <v>1</v>
      </c>
      <c r="N4972">
        <v>1</v>
      </c>
    </row>
    <row r="4973" spans="1:14">
      <c r="A4973" s="28">
        <v>43887.25</v>
      </c>
      <c r="B4973" s="28">
        <v>43887.041666666664</v>
      </c>
      <c r="C4973">
        <v>34964545</v>
      </c>
      <c r="D4973" t="s">
        <v>233</v>
      </c>
      <c r="G4973" t="s">
        <v>234</v>
      </c>
      <c r="I4973">
        <v>13.41</v>
      </c>
      <c r="J4973">
        <v>13.414871</v>
      </c>
      <c r="K4973">
        <v>1.9872999999999998E-2</v>
      </c>
      <c r="L4973">
        <v>-1.3335E-2</v>
      </c>
      <c r="M4973" t="b">
        <v>1</v>
      </c>
      <c r="N4973">
        <v>1</v>
      </c>
    </row>
    <row r="4974" spans="1:14">
      <c r="A4974" s="28">
        <v>43887.291666666664</v>
      </c>
      <c r="B4974" s="28">
        <v>43887.083333333336</v>
      </c>
      <c r="C4974">
        <v>34964545</v>
      </c>
      <c r="D4974" t="s">
        <v>233</v>
      </c>
      <c r="G4974" t="s">
        <v>234</v>
      </c>
      <c r="I4974">
        <v>12.97</v>
      </c>
      <c r="J4974">
        <v>12.965107</v>
      </c>
      <c r="K4974">
        <v>1.1096999999999999E-2</v>
      </c>
      <c r="L4974">
        <v>-1.4324E-2</v>
      </c>
      <c r="M4974" t="b">
        <v>1</v>
      </c>
      <c r="N4974">
        <v>1</v>
      </c>
    </row>
    <row r="4975" spans="1:14">
      <c r="A4975" s="28">
        <v>43887.333333333336</v>
      </c>
      <c r="B4975" s="28">
        <v>43887.125</v>
      </c>
      <c r="C4975">
        <v>34964545</v>
      </c>
      <c r="D4975" t="s">
        <v>233</v>
      </c>
      <c r="G4975" t="s">
        <v>234</v>
      </c>
      <c r="I4975">
        <v>13.16</v>
      </c>
      <c r="J4975">
        <v>13.161134000000001</v>
      </c>
      <c r="K4975">
        <v>1.6447E-2</v>
      </c>
      <c r="L4975">
        <v>-1.8645999999999999E-2</v>
      </c>
      <c r="M4975" t="b">
        <v>1</v>
      </c>
      <c r="N4975">
        <v>1</v>
      </c>
    </row>
    <row r="4976" spans="1:14">
      <c r="A4976" s="28">
        <v>43887.375</v>
      </c>
      <c r="B4976" s="28">
        <v>43887.166666666664</v>
      </c>
      <c r="C4976">
        <v>34964545</v>
      </c>
      <c r="D4976" t="s">
        <v>233</v>
      </c>
      <c r="G4976" t="s">
        <v>234</v>
      </c>
      <c r="I4976">
        <v>13.53</v>
      </c>
      <c r="J4976">
        <v>13.506485</v>
      </c>
      <c r="K4976">
        <v>1.2318000000000001E-2</v>
      </c>
      <c r="L4976">
        <v>-3.4999000000000002E-2</v>
      </c>
      <c r="M4976" t="b">
        <v>1</v>
      </c>
      <c r="N4976">
        <v>1</v>
      </c>
    </row>
    <row r="4977" spans="1:14">
      <c r="A4977" s="28">
        <v>43887.416666666664</v>
      </c>
      <c r="B4977" s="28">
        <v>43887.208333333336</v>
      </c>
      <c r="C4977">
        <v>34964545</v>
      </c>
      <c r="D4977" t="s">
        <v>233</v>
      </c>
      <c r="G4977" t="s">
        <v>234</v>
      </c>
      <c r="I4977">
        <v>14.8</v>
      </c>
      <c r="J4977">
        <v>14.764995000000001</v>
      </c>
      <c r="K4977">
        <v>2.5950000000000001E-2</v>
      </c>
      <c r="L4977">
        <v>-6.0955000000000002E-2</v>
      </c>
      <c r="M4977" t="b">
        <v>1</v>
      </c>
      <c r="N4977">
        <v>1</v>
      </c>
    </row>
    <row r="4978" spans="1:14">
      <c r="A4978" s="28">
        <v>43887.458333333336</v>
      </c>
      <c r="B4978" s="28">
        <v>43887.25</v>
      </c>
      <c r="C4978">
        <v>34964545</v>
      </c>
      <c r="D4978" t="s">
        <v>233</v>
      </c>
      <c r="G4978" t="s">
        <v>234</v>
      </c>
      <c r="I4978">
        <v>19.27</v>
      </c>
      <c r="J4978">
        <v>19.169433999999999</v>
      </c>
      <c r="K4978">
        <v>-6.0285999999999999E-2</v>
      </c>
      <c r="L4978">
        <v>-3.6946E-2</v>
      </c>
      <c r="M4978" t="b">
        <v>1</v>
      </c>
      <c r="N4978">
        <v>1</v>
      </c>
    </row>
    <row r="4979" spans="1:14">
      <c r="A4979" s="28">
        <v>43887.5</v>
      </c>
      <c r="B4979" s="28">
        <v>43887.291666666664</v>
      </c>
      <c r="C4979">
        <v>34964545</v>
      </c>
      <c r="D4979" t="s">
        <v>233</v>
      </c>
      <c r="G4979" t="s">
        <v>234</v>
      </c>
      <c r="I4979">
        <v>20.239999999999998</v>
      </c>
      <c r="J4979">
        <v>20.288847000000001</v>
      </c>
      <c r="K4979">
        <v>0.14036899999999999</v>
      </c>
      <c r="L4979">
        <v>-8.6522000000000002E-2</v>
      </c>
      <c r="M4979" t="b">
        <v>1</v>
      </c>
      <c r="N4979">
        <v>1</v>
      </c>
    </row>
    <row r="4980" spans="1:14">
      <c r="A4980" s="28">
        <v>43887.541666666664</v>
      </c>
      <c r="B4980" s="28">
        <v>43887.333333333336</v>
      </c>
      <c r="C4980">
        <v>34964545</v>
      </c>
      <c r="D4980" t="s">
        <v>233</v>
      </c>
      <c r="G4980" t="s">
        <v>234</v>
      </c>
      <c r="I4980">
        <v>19.86</v>
      </c>
      <c r="J4980">
        <v>19.816127000000002</v>
      </c>
      <c r="K4980">
        <v>0.108114</v>
      </c>
      <c r="L4980">
        <v>-0.15198700000000001</v>
      </c>
      <c r="M4980" t="b">
        <v>1</v>
      </c>
      <c r="N4980">
        <v>1</v>
      </c>
    </row>
    <row r="4981" spans="1:14">
      <c r="A4981" s="28">
        <v>43887.583333333336</v>
      </c>
      <c r="B4981" s="28">
        <v>43887.375</v>
      </c>
      <c r="C4981">
        <v>34964545</v>
      </c>
      <c r="D4981" t="s">
        <v>233</v>
      </c>
      <c r="G4981" t="s">
        <v>234</v>
      </c>
      <c r="I4981">
        <v>20.100000000000001</v>
      </c>
      <c r="J4981">
        <v>20.011793999999998</v>
      </c>
      <c r="K4981">
        <v>0.11514099999999999</v>
      </c>
      <c r="L4981">
        <v>-0.202514</v>
      </c>
      <c r="M4981" t="b">
        <v>1</v>
      </c>
      <c r="N4981">
        <v>1</v>
      </c>
    </row>
    <row r="4982" spans="1:14">
      <c r="A4982" s="28">
        <v>43887.625</v>
      </c>
      <c r="B4982" s="28">
        <v>43887.416666666664</v>
      </c>
      <c r="C4982">
        <v>34964545</v>
      </c>
      <c r="D4982" t="s">
        <v>233</v>
      </c>
      <c r="G4982" t="s">
        <v>234</v>
      </c>
      <c r="I4982">
        <v>19.600000000000001</v>
      </c>
      <c r="J4982">
        <v>19.475256999999999</v>
      </c>
      <c r="K4982">
        <v>0.110053</v>
      </c>
      <c r="L4982">
        <v>-0.230629</v>
      </c>
      <c r="M4982" t="b">
        <v>1</v>
      </c>
      <c r="N4982">
        <v>1</v>
      </c>
    </row>
    <row r="4983" spans="1:14">
      <c r="A4983" s="28">
        <v>43887.666666666664</v>
      </c>
      <c r="B4983" s="28">
        <v>43887.458333333336</v>
      </c>
      <c r="C4983">
        <v>34964545</v>
      </c>
      <c r="D4983" t="s">
        <v>233</v>
      </c>
      <c r="G4983" t="s">
        <v>234</v>
      </c>
      <c r="I4983">
        <v>19.34</v>
      </c>
      <c r="J4983">
        <v>19.213972999999999</v>
      </c>
      <c r="K4983">
        <v>0.10376000000000001</v>
      </c>
      <c r="L4983">
        <v>-0.23312099999999999</v>
      </c>
      <c r="M4983" t="b">
        <v>1</v>
      </c>
      <c r="N4983">
        <v>1</v>
      </c>
    </row>
    <row r="4984" spans="1:14">
      <c r="A4984" s="28">
        <v>43887.708333333336</v>
      </c>
      <c r="B4984" s="28">
        <v>43887.5</v>
      </c>
      <c r="C4984">
        <v>34964545</v>
      </c>
      <c r="D4984" t="s">
        <v>233</v>
      </c>
      <c r="G4984" t="s">
        <v>234</v>
      </c>
      <c r="I4984">
        <v>19.47</v>
      </c>
      <c r="J4984">
        <v>19.380413000000001</v>
      </c>
      <c r="K4984">
        <v>0.104897</v>
      </c>
      <c r="L4984">
        <v>-0.19698399999999999</v>
      </c>
      <c r="M4984" t="b">
        <v>1</v>
      </c>
      <c r="N4984">
        <v>1</v>
      </c>
    </row>
    <row r="4985" spans="1:14">
      <c r="A4985" s="28">
        <v>43887.75</v>
      </c>
      <c r="B4985" s="28">
        <v>43887.541666666664</v>
      </c>
      <c r="C4985">
        <v>34964545</v>
      </c>
      <c r="D4985" t="s">
        <v>233</v>
      </c>
      <c r="G4985" t="s">
        <v>234</v>
      </c>
      <c r="I4985">
        <v>19</v>
      </c>
      <c r="J4985">
        <v>18.922322000000001</v>
      </c>
      <c r="K4985">
        <v>9.1002E-2</v>
      </c>
      <c r="L4985">
        <v>-0.172847</v>
      </c>
      <c r="M4985" t="b">
        <v>1</v>
      </c>
      <c r="N4985">
        <v>1</v>
      </c>
    </row>
    <row r="4986" spans="1:14">
      <c r="A4986" s="28">
        <v>43887.791666666664</v>
      </c>
      <c r="B4986" s="28">
        <v>43887.583333333336</v>
      </c>
      <c r="C4986">
        <v>34964545</v>
      </c>
      <c r="D4986" t="s">
        <v>233</v>
      </c>
      <c r="G4986" t="s">
        <v>234</v>
      </c>
      <c r="I4986">
        <v>18.899999999999999</v>
      </c>
      <c r="J4986">
        <v>18.842860000000002</v>
      </c>
      <c r="K4986">
        <v>9.3197000000000002E-2</v>
      </c>
      <c r="L4986">
        <v>-0.152837</v>
      </c>
      <c r="M4986" t="b">
        <v>1</v>
      </c>
      <c r="N4986">
        <v>1</v>
      </c>
    </row>
    <row r="4987" spans="1:14">
      <c r="A4987" s="28">
        <v>43887.833333333336</v>
      </c>
      <c r="B4987" s="28">
        <v>43887.625</v>
      </c>
      <c r="C4987">
        <v>34964545</v>
      </c>
      <c r="D4987" t="s">
        <v>233</v>
      </c>
      <c r="G4987" t="s">
        <v>234</v>
      </c>
      <c r="I4987">
        <v>18.8</v>
      </c>
      <c r="J4987">
        <v>18.762032000000001</v>
      </c>
      <c r="K4987">
        <v>9.3745999999999996E-2</v>
      </c>
      <c r="L4987">
        <v>-0.13088</v>
      </c>
      <c r="M4987" t="b">
        <v>1</v>
      </c>
      <c r="N4987">
        <v>1</v>
      </c>
    </row>
    <row r="4988" spans="1:14">
      <c r="A4988" s="28">
        <v>43887.875</v>
      </c>
      <c r="B4988" s="28">
        <v>43887.666666666664</v>
      </c>
      <c r="C4988">
        <v>34964545</v>
      </c>
      <c r="D4988" t="s">
        <v>233</v>
      </c>
      <c r="G4988" t="s">
        <v>234</v>
      </c>
      <c r="I4988">
        <v>19.809999999999999</v>
      </c>
      <c r="J4988">
        <v>19.817746</v>
      </c>
      <c r="K4988">
        <v>0.11694300000000001</v>
      </c>
      <c r="L4988">
        <v>-0.110864</v>
      </c>
      <c r="M4988" t="b">
        <v>1</v>
      </c>
      <c r="N4988">
        <v>1</v>
      </c>
    </row>
    <row r="4989" spans="1:14">
      <c r="A4989" s="28">
        <v>43887.916666666664</v>
      </c>
      <c r="B4989" s="28">
        <v>43887.708333333336</v>
      </c>
      <c r="C4989">
        <v>34964545</v>
      </c>
      <c r="D4989" t="s">
        <v>233</v>
      </c>
      <c r="G4989" t="s">
        <v>234</v>
      </c>
      <c r="I4989">
        <v>19.899999999999999</v>
      </c>
      <c r="J4989">
        <v>19.915458000000001</v>
      </c>
      <c r="K4989">
        <v>0.107404</v>
      </c>
      <c r="L4989">
        <v>-9.5280000000000004E-2</v>
      </c>
      <c r="M4989" t="b">
        <v>1</v>
      </c>
      <c r="N4989">
        <v>1</v>
      </c>
    </row>
    <row r="4990" spans="1:14">
      <c r="A4990" s="28">
        <v>43887.958333333336</v>
      </c>
      <c r="B4990" s="28">
        <v>43887.75</v>
      </c>
      <c r="C4990">
        <v>34964545</v>
      </c>
      <c r="D4990" t="s">
        <v>233</v>
      </c>
      <c r="G4990" t="s">
        <v>234</v>
      </c>
      <c r="I4990">
        <v>58.23</v>
      </c>
      <c r="J4990">
        <v>58.551855000000003</v>
      </c>
      <c r="K4990">
        <v>0.77447500000000002</v>
      </c>
      <c r="L4990">
        <v>-0.45012000000000002</v>
      </c>
      <c r="M4990" t="b">
        <v>1</v>
      </c>
      <c r="N4990">
        <v>1</v>
      </c>
    </row>
    <row r="4991" spans="1:14">
      <c r="A4991" s="28">
        <v>43888</v>
      </c>
      <c r="B4991" s="28">
        <v>43887.791666666664</v>
      </c>
      <c r="C4991">
        <v>34964545</v>
      </c>
      <c r="D4991" t="s">
        <v>233</v>
      </c>
      <c r="G4991" t="s">
        <v>234</v>
      </c>
      <c r="I4991">
        <v>20.45</v>
      </c>
      <c r="J4991">
        <v>20.373604</v>
      </c>
      <c r="K4991">
        <v>0.120236</v>
      </c>
      <c r="L4991">
        <v>-0.195799</v>
      </c>
      <c r="M4991" t="b">
        <v>1</v>
      </c>
      <c r="N4991">
        <v>1</v>
      </c>
    </row>
    <row r="4992" spans="1:14">
      <c r="A4992" s="28">
        <v>43888.041666666664</v>
      </c>
      <c r="B4992" s="28">
        <v>43887.833333333336</v>
      </c>
      <c r="C4992">
        <v>34964545</v>
      </c>
      <c r="D4992" t="s">
        <v>233</v>
      </c>
      <c r="G4992" t="s">
        <v>234</v>
      </c>
      <c r="I4992">
        <v>19.86</v>
      </c>
      <c r="J4992">
        <v>19.730011000000001</v>
      </c>
      <c r="K4992">
        <v>9.3229999999999993E-2</v>
      </c>
      <c r="L4992">
        <v>-0.219886</v>
      </c>
      <c r="M4992" t="b">
        <v>1</v>
      </c>
      <c r="N4992">
        <v>1</v>
      </c>
    </row>
    <row r="4993" spans="1:14">
      <c r="A4993" s="28">
        <v>43888.083333333336</v>
      </c>
      <c r="B4993" s="28">
        <v>43887.875</v>
      </c>
      <c r="C4993">
        <v>34964545</v>
      </c>
      <c r="D4993" t="s">
        <v>233</v>
      </c>
      <c r="G4993" t="s">
        <v>234</v>
      </c>
      <c r="I4993">
        <v>19.16</v>
      </c>
      <c r="J4993">
        <v>19.242806999999999</v>
      </c>
      <c r="K4993">
        <v>0.28246500000000002</v>
      </c>
      <c r="L4993">
        <v>-0.195492</v>
      </c>
      <c r="M4993" t="b">
        <v>1</v>
      </c>
      <c r="N4993">
        <v>1</v>
      </c>
    </row>
    <row r="4994" spans="1:14">
      <c r="A4994" s="28">
        <v>43888.125</v>
      </c>
      <c r="B4994" s="28">
        <v>43887.916666666664</v>
      </c>
      <c r="C4994">
        <v>34964545</v>
      </c>
      <c r="D4994" t="s">
        <v>233</v>
      </c>
      <c r="G4994" t="s">
        <v>234</v>
      </c>
      <c r="I4994">
        <v>17.940000000000001</v>
      </c>
      <c r="J4994">
        <v>17.822514000000002</v>
      </c>
      <c r="K4994">
        <v>9.6837000000000006E-2</v>
      </c>
      <c r="L4994">
        <v>-0.21015600000000001</v>
      </c>
      <c r="M4994" t="b">
        <v>1</v>
      </c>
      <c r="N4994">
        <v>1</v>
      </c>
    </row>
    <row r="4995" spans="1:14">
      <c r="A4995" s="28">
        <v>43888.166666666664</v>
      </c>
      <c r="B4995" s="28">
        <v>43887.958333333336</v>
      </c>
      <c r="C4995">
        <v>34964545</v>
      </c>
      <c r="D4995" t="s">
        <v>233</v>
      </c>
      <c r="G4995" t="s">
        <v>234</v>
      </c>
      <c r="I4995">
        <v>17.46</v>
      </c>
      <c r="J4995">
        <v>17.351545000000002</v>
      </c>
      <c r="K4995">
        <v>8.2788E-2</v>
      </c>
      <c r="L4995">
        <v>-0.195409</v>
      </c>
      <c r="M4995" t="b">
        <v>1</v>
      </c>
      <c r="N4995">
        <v>1</v>
      </c>
    </row>
    <row r="4996" spans="1:14">
      <c r="A4996" s="28">
        <v>43888.208333333336</v>
      </c>
      <c r="B4996" s="28">
        <v>43888</v>
      </c>
      <c r="C4996">
        <v>34964545</v>
      </c>
      <c r="D4996" t="s">
        <v>233</v>
      </c>
      <c r="G4996" t="s">
        <v>234</v>
      </c>
      <c r="I4996">
        <v>18.829999999999998</v>
      </c>
      <c r="J4996">
        <v>18.760898000000001</v>
      </c>
      <c r="K4996">
        <v>9.1768000000000002E-2</v>
      </c>
      <c r="L4996">
        <v>-0.15837000000000001</v>
      </c>
      <c r="M4996" t="b">
        <v>1</v>
      </c>
      <c r="N4996">
        <v>1</v>
      </c>
    </row>
    <row r="4997" spans="1:14">
      <c r="A4997" s="28">
        <v>43888.25</v>
      </c>
      <c r="B4997" s="28">
        <v>43888.041666666664</v>
      </c>
      <c r="C4997">
        <v>34964545</v>
      </c>
      <c r="D4997" t="s">
        <v>233</v>
      </c>
      <c r="G4997" t="s">
        <v>234</v>
      </c>
      <c r="I4997">
        <v>17.079999999999998</v>
      </c>
      <c r="J4997">
        <v>17.037002999999999</v>
      </c>
      <c r="K4997">
        <v>6.3545000000000004E-2</v>
      </c>
      <c r="L4997">
        <v>-0.10821</v>
      </c>
      <c r="M4997" t="b">
        <v>1</v>
      </c>
      <c r="N4997">
        <v>1</v>
      </c>
    </row>
    <row r="4998" spans="1:14">
      <c r="A4998" s="28">
        <v>43888.291666666664</v>
      </c>
      <c r="B4998" s="28">
        <v>43888.083333333336</v>
      </c>
      <c r="C4998">
        <v>34964545</v>
      </c>
      <c r="D4998" t="s">
        <v>233</v>
      </c>
      <c r="G4998" t="s">
        <v>234</v>
      </c>
      <c r="I4998">
        <v>19.38</v>
      </c>
      <c r="J4998">
        <v>19.352737999999999</v>
      </c>
      <c r="K4998">
        <v>0.107318</v>
      </c>
      <c r="L4998">
        <v>-0.13458000000000001</v>
      </c>
      <c r="M4998" t="b">
        <v>1</v>
      </c>
      <c r="N4998">
        <v>1</v>
      </c>
    </row>
    <row r="4999" spans="1:14">
      <c r="A4999" s="28">
        <v>43888.333333333336</v>
      </c>
      <c r="B4999" s="28">
        <v>43888.125</v>
      </c>
      <c r="C4999">
        <v>34964545</v>
      </c>
      <c r="D4999" t="s">
        <v>233</v>
      </c>
      <c r="G4999" t="s">
        <v>234</v>
      </c>
      <c r="I4999">
        <v>17.95</v>
      </c>
      <c r="J4999">
        <v>17.920928</v>
      </c>
      <c r="K4999">
        <v>8.2191E-2</v>
      </c>
      <c r="L4999">
        <v>-0.107097</v>
      </c>
      <c r="M4999" t="b">
        <v>1</v>
      </c>
      <c r="N4999">
        <v>1</v>
      </c>
    </row>
    <row r="5000" spans="1:14">
      <c r="A5000" s="28">
        <v>43888.375</v>
      </c>
      <c r="B5000" s="28">
        <v>43888.166666666664</v>
      </c>
      <c r="C5000">
        <v>34964545</v>
      </c>
      <c r="D5000" t="s">
        <v>233</v>
      </c>
      <c r="G5000" t="s">
        <v>234</v>
      </c>
      <c r="I5000">
        <v>19.2</v>
      </c>
      <c r="J5000">
        <v>19.190132999999999</v>
      </c>
      <c r="K5000">
        <v>0.101425</v>
      </c>
      <c r="L5000">
        <v>-0.110459</v>
      </c>
      <c r="M5000" t="b">
        <v>1</v>
      </c>
      <c r="N5000">
        <v>1</v>
      </c>
    </row>
    <row r="5001" spans="1:14">
      <c r="A5001" s="28">
        <v>43888.416666666664</v>
      </c>
      <c r="B5001" s="28">
        <v>43888.208333333336</v>
      </c>
      <c r="C5001">
        <v>34964545</v>
      </c>
      <c r="D5001" t="s">
        <v>233</v>
      </c>
      <c r="G5001" t="s">
        <v>234</v>
      </c>
      <c r="I5001">
        <v>19.97</v>
      </c>
      <c r="J5001">
        <v>20.107779000000001</v>
      </c>
      <c r="K5001">
        <v>0.11576500000000001</v>
      </c>
      <c r="L5001">
        <v>2.4514000000000001E-2</v>
      </c>
      <c r="M5001" t="b">
        <v>1</v>
      </c>
      <c r="N5001">
        <v>1</v>
      </c>
    </row>
    <row r="5002" spans="1:14">
      <c r="A5002" s="28">
        <v>43888.458333333336</v>
      </c>
      <c r="B5002" s="28">
        <v>43888.25</v>
      </c>
      <c r="C5002">
        <v>34964545</v>
      </c>
      <c r="D5002" t="s">
        <v>233</v>
      </c>
      <c r="G5002" t="s">
        <v>234</v>
      </c>
      <c r="I5002">
        <v>21.51</v>
      </c>
      <c r="J5002">
        <v>21.800611</v>
      </c>
      <c r="K5002">
        <v>0.10216500000000001</v>
      </c>
      <c r="L5002">
        <v>0.19011400000000001</v>
      </c>
      <c r="M5002" t="b">
        <v>1</v>
      </c>
      <c r="N5002">
        <v>1</v>
      </c>
    </row>
    <row r="5003" spans="1:14">
      <c r="A5003" s="28">
        <v>43888.5</v>
      </c>
      <c r="B5003" s="28">
        <v>43888.291666666664</v>
      </c>
      <c r="C5003">
        <v>34964545</v>
      </c>
      <c r="D5003" t="s">
        <v>233</v>
      </c>
      <c r="G5003" t="s">
        <v>234</v>
      </c>
      <c r="I5003">
        <v>21.52</v>
      </c>
      <c r="J5003">
        <v>21.727943</v>
      </c>
      <c r="K5003">
        <v>0.11755400000000001</v>
      </c>
      <c r="L5003">
        <v>9.2888999999999999E-2</v>
      </c>
      <c r="M5003" t="b">
        <v>1</v>
      </c>
      <c r="N5003">
        <v>1</v>
      </c>
    </row>
    <row r="5004" spans="1:14">
      <c r="A5004" s="28">
        <v>43888.541666666664</v>
      </c>
      <c r="B5004" s="28">
        <v>43888.333333333336</v>
      </c>
      <c r="C5004">
        <v>34964545</v>
      </c>
      <c r="D5004" t="s">
        <v>233</v>
      </c>
      <c r="G5004" t="s">
        <v>234</v>
      </c>
      <c r="I5004">
        <v>25.97</v>
      </c>
      <c r="J5004">
        <v>25.973649999999999</v>
      </c>
      <c r="K5004">
        <v>0.14493300000000001</v>
      </c>
      <c r="L5004">
        <v>-0.13711599999999999</v>
      </c>
      <c r="M5004" t="b">
        <v>1</v>
      </c>
      <c r="N5004">
        <v>1</v>
      </c>
    </row>
    <row r="5005" spans="1:14">
      <c r="A5005" s="28">
        <v>43888.583333333336</v>
      </c>
      <c r="B5005" s="28">
        <v>43888.375</v>
      </c>
      <c r="C5005">
        <v>34964545</v>
      </c>
      <c r="D5005" t="s">
        <v>233</v>
      </c>
      <c r="G5005" t="s">
        <v>234</v>
      </c>
      <c r="I5005">
        <v>21.81</v>
      </c>
      <c r="J5005">
        <v>21.484161</v>
      </c>
      <c r="K5005">
        <v>-0.109513</v>
      </c>
      <c r="L5005">
        <v>-0.21549399999999999</v>
      </c>
      <c r="M5005" t="b">
        <v>1</v>
      </c>
      <c r="N5005">
        <v>1</v>
      </c>
    </row>
    <row r="5006" spans="1:14">
      <c r="A5006" s="28">
        <v>43888.625</v>
      </c>
      <c r="B5006" s="28">
        <v>43888.416666666664</v>
      </c>
      <c r="C5006">
        <v>34964545</v>
      </c>
      <c r="D5006" t="s">
        <v>233</v>
      </c>
      <c r="G5006" t="s">
        <v>234</v>
      </c>
      <c r="I5006">
        <v>21.59</v>
      </c>
      <c r="J5006">
        <v>21.146343000000002</v>
      </c>
      <c r="K5006">
        <v>-0.17638100000000001</v>
      </c>
      <c r="L5006">
        <v>-0.26727600000000001</v>
      </c>
      <c r="M5006" t="b">
        <v>1</v>
      </c>
      <c r="N5006">
        <v>1</v>
      </c>
    </row>
    <row r="5007" spans="1:14">
      <c r="A5007" s="28">
        <v>43888.666666666664</v>
      </c>
      <c r="B5007" s="28">
        <v>43888.458333333336</v>
      </c>
      <c r="C5007">
        <v>34964545</v>
      </c>
      <c r="D5007" t="s">
        <v>233</v>
      </c>
      <c r="G5007" t="s">
        <v>234</v>
      </c>
      <c r="I5007">
        <v>18.45</v>
      </c>
      <c r="J5007">
        <v>18.238237999999999</v>
      </c>
      <c r="K5007">
        <v>9.7649999999999994E-3</v>
      </c>
      <c r="L5007">
        <v>-0.220693</v>
      </c>
      <c r="M5007" t="b">
        <v>1</v>
      </c>
      <c r="N5007">
        <v>1</v>
      </c>
    </row>
    <row r="5008" spans="1:14">
      <c r="A5008" s="28">
        <v>43888.708333333336</v>
      </c>
      <c r="B5008" s="28">
        <v>43888.5</v>
      </c>
      <c r="C5008">
        <v>34964545</v>
      </c>
      <c r="D5008" t="s">
        <v>233</v>
      </c>
      <c r="G5008" t="s">
        <v>234</v>
      </c>
      <c r="I5008">
        <v>18.39</v>
      </c>
      <c r="J5008">
        <v>18.215762999999999</v>
      </c>
      <c r="K5008">
        <v>5.4600000000000003E-2</v>
      </c>
      <c r="L5008">
        <v>-0.22383600000000001</v>
      </c>
      <c r="M5008" t="b">
        <v>1</v>
      </c>
      <c r="N5008">
        <v>1</v>
      </c>
    </row>
    <row r="5009" spans="1:14">
      <c r="A5009" s="28">
        <v>43888.75</v>
      </c>
      <c r="B5009" s="28">
        <v>43888.541666666664</v>
      </c>
      <c r="C5009">
        <v>34964545</v>
      </c>
      <c r="D5009" t="s">
        <v>233</v>
      </c>
      <c r="G5009" t="s">
        <v>234</v>
      </c>
      <c r="I5009">
        <v>18.23</v>
      </c>
      <c r="J5009">
        <v>17.888781000000002</v>
      </c>
      <c r="K5009">
        <v>-9.0761999999999995E-2</v>
      </c>
      <c r="L5009">
        <v>-0.25379099999999999</v>
      </c>
      <c r="M5009" t="b">
        <v>1</v>
      </c>
      <c r="N5009">
        <v>1</v>
      </c>
    </row>
    <row r="5010" spans="1:14">
      <c r="A5010" s="28">
        <v>43888.791666666664</v>
      </c>
      <c r="B5010" s="28">
        <v>43888.583333333336</v>
      </c>
      <c r="C5010">
        <v>34964545</v>
      </c>
      <c r="D5010" t="s">
        <v>233</v>
      </c>
      <c r="G5010" t="s">
        <v>234</v>
      </c>
      <c r="I5010">
        <v>16.77</v>
      </c>
      <c r="J5010">
        <v>16.507643000000002</v>
      </c>
      <c r="K5010">
        <v>-5.3538000000000002E-2</v>
      </c>
      <c r="L5010">
        <v>-0.207986</v>
      </c>
      <c r="M5010" t="b">
        <v>1</v>
      </c>
      <c r="N5010">
        <v>1</v>
      </c>
    </row>
    <row r="5011" spans="1:14">
      <c r="A5011" s="28">
        <v>43888.833333333336</v>
      </c>
      <c r="B5011" s="28">
        <v>43888.625</v>
      </c>
      <c r="C5011">
        <v>34964545</v>
      </c>
      <c r="D5011" t="s">
        <v>233</v>
      </c>
      <c r="G5011" t="s">
        <v>234</v>
      </c>
      <c r="I5011">
        <v>19.190000000000001</v>
      </c>
      <c r="J5011">
        <v>19.093422</v>
      </c>
      <c r="K5011">
        <v>7.6316999999999996E-2</v>
      </c>
      <c r="L5011">
        <v>-0.17372799999999999</v>
      </c>
      <c r="M5011" t="b">
        <v>1</v>
      </c>
      <c r="N5011">
        <v>1</v>
      </c>
    </row>
    <row r="5012" spans="1:14">
      <c r="A5012" s="28">
        <v>43888.875</v>
      </c>
      <c r="B5012" s="28">
        <v>43888.666666666664</v>
      </c>
      <c r="C5012">
        <v>34964545</v>
      </c>
      <c r="D5012" t="s">
        <v>233</v>
      </c>
      <c r="G5012" t="s">
        <v>234</v>
      </c>
      <c r="I5012">
        <v>18.100000000000001</v>
      </c>
      <c r="J5012">
        <v>18.016251</v>
      </c>
      <c r="K5012">
        <v>7.3638999999999996E-2</v>
      </c>
      <c r="L5012">
        <v>-0.157388</v>
      </c>
      <c r="M5012" t="b">
        <v>1</v>
      </c>
      <c r="N5012">
        <v>1</v>
      </c>
    </row>
    <row r="5013" spans="1:14">
      <c r="A5013" s="28">
        <v>43888.916666666664</v>
      </c>
      <c r="B5013" s="28">
        <v>43888.708333333336</v>
      </c>
      <c r="C5013">
        <v>34964545</v>
      </c>
      <c r="D5013" t="s">
        <v>233</v>
      </c>
      <c r="G5013" t="s">
        <v>234</v>
      </c>
      <c r="I5013">
        <v>20.28</v>
      </c>
      <c r="J5013">
        <v>20.209741999999999</v>
      </c>
      <c r="K5013">
        <v>-4.4547999999999997E-2</v>
      </c>
      <c r="L5013">
        <v>-2.9877000000000001E-2</v>
      </c>
      <c r="M5013" t="b">
        <v>1</v>
      </c>
      <c r="N5013">
        <v>1</v>
      </c>
    </row>
    <row r="5014" spans="1:14">
      <c r="A5014" s="28">
        <v>43888.958333333336</v>
      </c>
      <c r="B5014" s="28">
        <v>43888.75</v>
      </c>
      <c r="C5014">
        <v>34964545</v>
      </c>
      <c r="D5014" t="s">
        <v>233</v>
      </c>
      <c r="G5014" t="s">
        <v>234</v>
      </c>
      <c r="I5014">
        <v>37.270000000000003</v>
      </c>
      <c r="J5014">
        <v>37.719946</v>
      </c>
      <c r="K5014">
        <v>0.38387100000000002</v>
      </c>
      <c r="L5014">
        <v>6.5240999999999993E-2</v>
      </c>
      <c r="M5014" t="b">
        <v>1</v>
      </c>
      <c r="N5014">
        <v>1</v>
      </c>
    </row>
    <row r="5015" spans="1:14">
      <c r="A5015" s="28">
        <v>43889</v>
      </c>
      <c r="B5015" s="28">
        <v>43888.791666666664</v>
      </c>
      <c r="C5015">
        <v>34964545</v>
      </c>
      <c r="D5015" t="s">
        <v>233</v>
      </c>
      <c r="G5015" t="s">
        <v>234</v>
      </c>
      <c r="I5015">
        <v>22</v>
      </c>
      <c r="J5015">
        <v>22.150988999999999</v>
      </c>
      <c r="K5015">
        <v>3.2730000000000002E-2</v>
      </c>
      <c r="L5015">
        <v>0.117426</v>
      </c>
      <c r="M5015" t="b">
        <v>1</v>
      </c>
      <c r="N5015">
        <v>1</v>
      </c>
    </row>
    <row r="5016" spans="1:14">
      <c r="A5016" s="28">
        <v>43889.041666666664</v>
      </c>
      <c r="B5016" s="28">
        <v>43888.833333333336</v>
      </c>
      <c r="C5016">
        <v>34964545</v>
      </c>
      <c r="D5016" t="s">
        <v>233</v>
      </c>
      <c r="G5016" t="s">
        <v>234</v>
      </c>
      <c r="I5016">
        <v>26.2</v>
      </c>
      <c r="J5016">
        <v>26.39481</v>
      </c>
      <c r="K5016">
        <v>5.3279E-2</v>
      </c>
      <c r="L5016">
        <v>0.14569799999999999</v>
      </c>
      <c r="M5016" t="b">
        <v>1</v>
      </c>
      <c r="N5016">
        <v>1</v>
      </c>
    </row>
    <row r="5017" spans="1:14">
      <c r="A5017" s="28">
        <v>43889.083333333336</v>
      </c>
      <c r="B5017" s="28">
        <v>43888.875</v>
      </c>
      <c r="C5017">
        <v>34964545</v>
      </c>
      <c r="D5017" t="s">
        <v>233</v>
      </c>
      <c r="G5017" t="s">
        <v>234</v>
      </c>
      <c r="I5017">
        <v>49.11</v>
      </c>
      <c r="J5017">
        <v>49.745258</v>
      </c>
      <c r="K5017">
        <v>0.35803600000000002</v>
      </c>
      <c r="L5017">
        <v>0.278889</v>
      </c>
      <c r="M5017" t="b">
        <v>1</v>
      </c>
      <c r="N5017">
        <v>1</v>
      </c>
    </row>
    <row r="5018" spans="1:14">
      <c r="A5018" s="28">
        <v>43889.125</v>
      </c>
      <c r="B5018" s="28">
        <v>43888.916666666664</v>
      </c>
      <c r="C5018">
        <v>34964545</v>
      </c>
      <c r="D5018" t="s">
        <v>233</v>
      </c>
      <c r="G5018" t="s">
        <v>234</v>
      </c>
      <c r="I5018">
        <v>20.059999999999999</v>
      </c>
      <c r="J5018">
        <v>20.302804999999999</v>
      </c>
      <c r="K5018">
        <v>0.103879</v>
      </c>
      <c r="L5018">
        <v>0.13975899999999999</v>
      </c>
      <c r="M5018" t="b">
        <v>1</v>
      </c>
      <c r="N5018">
        <v>1</v>
      </c>
    </row>
    <row r="5019" spans="1:14">
      <c r="A5019" s="28">
        <v>43889.166666666664</v>
      </c>
      <c r="B5019" s="28">
        <v>43888.958333333336</v>
      </c>
      <c r="C5019">
        <v>34964545</v>
      </c>
      <c r="D5019" t="s">
        <v>233</v>
      </c>
      <c r="G5019" t="s">
        <v>234</v>
      </c>
      <c r="I5019">
        <v>19.239999999999998</v>
      </c>
      <c r="J5019">
        <v>19.442575999999999</v>
      </c>
      <c r="K5019">
        <v>9.2119999999999994E-2</v>
      </c>
      <c r="L5019">
        <v>0.107122</v>
      </c>
      <c r="M5019" t="b">
        <v>1</v>
      </c>
      <c r="N5019">
        <v>1</v>
      </c>
    </row>
    <row r="5020" spans="1:14">
      <c r="A5020" s="28">
        <v>43889.208333333336</v>
      </c>
      <c r="B5020" s="28">
        <v>43889</v>
      </c>
      <c r="C5020">
        <v>34964545</v>
      </c>
      <c r="D5020" t="s">
        <v>233</v>
      </c>
      <c r="G5020" t="s">
        <v>234</v>
      </c>
      <c r="I5020">
        <v>18.66</v>
      </c>
      <c r="J5020">
        <v>18.829491999999998</v>
      </c>
      <c r="K5020">
        <v>9.1359999999999997E-2</v>
      </c>
      <c r="L5020">
        <v>7.3966000000000004E-2</v>
      </c>
      <c r="M5020" t="b">
        <v>1</v>
      </c>
      <c r="N5020">
        <v>1</v>
      </c>
    </row>
    <row r="5021" spans="1:14">
      <c r="A5021" s="28">
        <v>43889.25</v>
      </c>
      <c r="B5021" s="28">
        <v>43889.041666666664</v>
      </c>
      <c r="C5021">
        <v>34964545</v>
      </c>
      <c r="D5021" t="s">
        <v>233</v>
      </c>
      <c r="G5021" t="s">
        <v>234</v>
      </c>
      <c r="I5021">
        <v>18.3</v>
      </c>
      <c r="J5021">
        <v>18.492197000000001</v>
      </c>
      <c r="K5021">
        <v>8.1700999999999996E-2</v>
      </c>
      <c r="L5021">
        <v>0.10716199999999999</v>
      </c>
      <c r="M5021" t="b">
        <v>1</v>
      </c>
      <c r="N5021">
        <v>1</v>
      </c>
    </row>
    <row r="5022" spans="1:14">
      <c r="A5022" s="28">
        <v>43889.291666666664</v>
      </c>
      <c r="B5022" s="28">
        <v>43889.083333333336</v>
      </c>
      <c r="C5022">
        <v>34964545</v>
      </c>
      <c r="D5022" t="s">
        <v>233</v>
      </c>
      <c r="G5022" t="s">
        <v>234</v>
      </c>
      <c r="I5022">
        <v>19.18</v>
      </c>
      <c r="J5022">
        <v>19.471207</v>
      </c>
      <c r="K5022">
        <v>9.6715999999999996E-2</v>
      </c>
      <c r="L5022">
        <v>0.19949</v>
      </c>
      <c r="M5022" t="b">
        <v>1</v>
      </c>
      <c r="N5022">
        <v>1</v>
      </c>
    </row>
    <row r="5023" spans="1:14">
      <c r="A5023" s="28">
        <v>43889.333333333336</v>
      </c>
      <c r="B5023" s="28">
        <v>43889.125</v>
      </c>
      <c r="C5023">
        <v>34964545</v>
      </c>
      <c r="D5023" t="s">
        <v>233</v>
      </c>
      <c r="G5023" t="s">
        <v>234</v>
      </c>
      <c r="I5023">
        <v>18.670000000000002</v>
      </c>
      <c r="J5023">
        <v>18.964172999999999</v>
      </c>
      <c r="K5023">
        <v>8.6985999999999994E-2</v>
      </c>
      <c r="L5023">
        <v>0.21052100000000001</v>
      </c>
      <c r="M5023" t="b">
        <v>1</v>
      </c>
      <c r="N5023">
        <v>1</v>
      </c>
    </row>
    <row r="5024" spans="1:14">
      <c r="A5024" s="28">
        <v>43889.375</v>
      </c>
      <c r="B5024" s="28">
        <v>43889.166666666664</v>
      </c>
      <c r="C5024">
        <v>34964545</v>
      </c>
      <c r="D5024" t="s">
        <v>233</v>
      </c>
      <c r="G5024" t="s">
        <v>234</v>
      </c>
      <c r="I5024">
        <v>20.9</v>
      </c>
      <c r="J5024">
        <v>21.299603999999999</v>
      </c>
      <c r="K5024">
        <v>0.13158600000000001</v>
      </c>
      <c r="L5024">
        <v>0.264685</v>
      </c>
      <c r="M5024" t="b">
        <v>1</v>
      </c>
      <c r="N5024">
        <v>1</v>
      </c>
    </row>
    <row r="5025" spans="1:14">
      <c r="A5025" s="28">
        <v>43889.416666666664</v>
      </c>
      <c r="B5025" s="28">
        <v>43889.208333333336</v>
      </c>
      <c r="C5025">
        <v>34964545</v>
      </c>
      <c r="D5025" t="s">
        <v>233</v>
      </c>
      <c r="G5025" t="s">
        <v>234</v>
      </c>
      <c r="I5025">
        <v>22.13</v>
      </c>
      <c r="J5025">
        <v>22.638000000000002</v>
      </c>
      <c r="K5025">
        <v>0.15010599999999999</v>
      </c>
      <c r="L5025">
        <v>0.35872700000000002</v>
      </c>
      <c r="M5025" t="b">
        <v>1</v>
      </c>
      <c r="N5025">
        <v>1</v>
      </c>
    </row>
    <row r="5026" spans="1:14">
      <c r="A5026" s="28">
        <v>43889.458333333336</v>
      </c>
      <c r="B5026" s="28">
        <v>43889.25</v>
      </c>
      <c r="C5026">
        <v>34964545</v>
      </c>
      <c r="D5026" t="s">
        <v>233</v>
      </c>
      <c r="G5026" t="s">
        <v>234</v>
      </c>
      <c r="I5026">
        <v>19.72</v>
      </c>
      <c r="J5026">
        <v>20.221014</v>
      </c>
      <c r="K5026">
        <v>9.0087E-2</v>
      </c>
      <c r="L5026">
        <v>0.41509400000000002</v>
      </c>
      <c r="M5026" t="b">
        <v>1</v>
      </c>
      <c r="N5026">
        <v>1</v>
      </c>
    </row>
    <row r="5027" spans="1:14">
      <c r="A5027" s="28">
        <v>43889.5</v>
      </c>
      <c r="B5027" s="28">
        <v>43889.291666666664</v>
      </c>
      <c r="C5027">
        <v>34964545</v>
      </c>
      <c r="D5027" t="s">
        <v>233</v>
      </c>
      <c r="G5027" t="s">
        <v>234</v>
      </c>
      <c r="I5027">
        <v>20.440000000000001</v>
      </c>
      <c r="J5027">
        <v>20.864495000000002</v>
      </c>
      <c r="K5027">
        <v>0.10618</v>
      </c>
      <c r="L5027">
        <v>0.31748199999999999</v>
      </c>
      <c r="M5027" t="b">
        <v>1</v>
      </c>
      <c r="N5027">
        <v>1</v>
      </c>
    </row>
    <row r="5028" spans="1:14">
      <c r="A5028" s="28">
        <v>43889.541666666664</v>
      </c>
      <c r="B5028" s="28">
        <v>43889.333333333336</v>
      </c>
      <c r="C5028">
        <v>34964545</v>
      </c>
      <c r="D5028" t="s">
        <v>233</v>
      </c>
      <c r="G5028" t="s">
        <v>234</v>
      </c>
      <c r="I5028">
        <v>19.47</v>
      </c>
      <c r="J5028">
        <v>19.681733999999999</v>
      </c>
      <c r="K5028">
        <v>9.0070999999999998E-2</v>
      </c>
      <c r="L5028">
        <v>0.117497</v>
      </c>
      <c r="M5028" t="b">
        <v>1</v>
      </c>
      <c r="N5028">
        <v>1</v>
      </c>
    </row>
    <row r="5029" spans="1:14">
      <c r="A5029" s="28">
        <v>43889.583333333336</v>
      </c>
      <c r="B5029" s="28">
        <v>43889.375</v>
      </c>
      <c r="C5029">
        <v>34964545</v>
      </c>
      <c r="D5029" t="s">
        <v>233</v>
      </c>
      <c r="G5029" t="s">
        <v>234</v>
      </c>
      <c r="I5029">
        <v>20.69</v>
      </c>
      <c r="J5029">
        <v>20.747458000000002</v>
      </c>
      <c r="K5029">
        <v>0.10927000000000001</v>
      </c>
      <c r="L5029">
        <v>-5.2644999999999997E-2</v>
      </c>
      <c r="M5029" t="b">
        <v>1</v>
      </c>
      <c r="N5029">
        <v>1</v>
      </c>
    </row>
    <row r="5030" spans="1:14">
      <c r="A5030" s="28">
        <v>43889.625</v>
      </c>
      <c r="B5030" s="28">
        <v>43889.416666666664</v>
      </c>
      <c r="C5030">
        <v>34964545</v>
      </c>
      <c r="D5030" t="s">
        <v>233</v>
      </c>
      <c r="G5030" t="s">
        <v>234</v>
      </c>
      <c r="I5030">
        <v>20.190000000000001</v>
      </c>
      <c r="J5030">
        <v>20.148819</v>
      </c>
      <c r="K5030">
        <v>0.102295</v>
      </c>
      <c r="L5030">
        <v>-0.13930999999999999</v>
      </c>
      <c r="M5030" t="b">
        <v>1</v>
      </c>
      <c r="N5030">
        <v>1</v>
      </c>
    </row>
    <row r="5031" spans="1:14">
      <c r="A5031" s="28">
        <v>43889.666666666664</v>
      </c>
      <c r="B5031" s="28">
        <v>43889.458333333336</v>
      </c>
      <c r="C5031">
        <v>34964545</v>
      </c>
      <c r="D5031" t="s">
        <v>233</v>
      </c>
      <c r="G5031" t="s">
        <v>234</v>
      </c>
      <c r="I5031">
        <v>19.46</v>
      </c>
      <c r="J5031">
        <v>19.349975000000001</v>
      </c>
      <c r="K5031">
        <v>8.8372999999999993E-2</v>
      </c>
      <c r="L5031">
        <v>-0.19506499999999999</v>
      </c>
      <c r="M5031" t="b">
        <v>1</v>
      </c>
      <c r="N5031">
        <v>1</v>
      </c>
    </row>
    <row r="5032" spans="1:14">
      <c r="A5032" s="28">
        <v>43889.708333333336</v>
      </c>
      <c r="B5032" s="28">
        <v>43889.5</v>
      </c>
      <c r="C5032">
        <v>34964545</v>
      </c>
      <c r="D5032" t="s">
        <v>233</v>
      </c>
      <c r="G5032" t="s">
        <v>234</v>
      </c>
      <c r="I5032">
        <v>19.350000000000001</v>
      </c>
      <c r="J5032">
        <v>19.172091999999999</v>
      </c>
      <c r="K5032">
        <v>8.7719000000000005E-2</v>
      </c>
      <c r="L5032">
        <v>-0.26229400000000003</v>
      </c>
      <c r="M5032" t="b">
        <v>1</v>
      </c>
      <c r="N5032">
        <v>1</v>
      </c>
    </row>
    <row r="5033" spans="1:14">
      <c r="A5033" s="28">
        <v>43889.75</v>
      </c>
      <c r="B5033" s="28">
        <v>43889.541666666664</v>
      </c>
      <c r="C5033">
        <v>34964545</v>
      </c>
      <c r="D5033" t="s">
        <v>233</v>
      </c>
      <c r="G5033" t="s">
        <v>234</v>
      </c>
      <c r="I5033">
        <v>18.489999999999998</v>
      </c>
      <c r="J5033">
        <v>18.282602000000001</v>
      </c>
      <c r="K5033">
        <v>6.7888000000000004E-2</v>
      </c>
      <c r="L5033">
        <v>-0.27778599999999998</v>
      </c>
      <c r="M5033" t="b">
        <v>1</v>
      </c>
      <c r="N5033">
        <v>1</v>
      </c>
    </row>
    <row r="5034" spans="1:14">
      <c r="A5034" s="28">
        <v>43889.791666666664</v>
      </c>
      <c r="B5034" s="28">
        <v>43889.583333333336</v>
      </c>
      <c r="C5034">
        <v>34964545</v>
      </c>
      <c r="D5034" t="s">
        <v>233</v>
      </c>
      <c r="G5034" t="s">
        <v>234</v>
      </c>
      <c r="I5034">
        <v>16.47</v>
      </c>
      <c r="J5034">
        <v>16.269583999999998</v>
      </c>
      <c r="K5034">
        <v>4.8500000000000003E-4</v>
      </c>
      <c r="L5034">
        <v>-0.203401</v>
      </c>
      <c r="M5034" t="b">
        <v>1</v>
      </c>
      <c r="N5034">
        <v>1</v>
      </c>
    </row>
    <row r="5035" spans="1:14">
      <c r="A5035" s="28">
        <v>43889.833333333336</v>
      </c>
      <c r="B5035" s="28">
        <v>43889.625</v>
      </c>
      <c r="C5035">
        <v>34964545</v>
      </c>
      <c r="D5035" t="s">
        <v>233</v>
      </c>
      <c r="G5035" t="s">
        <v>234</v>
      </c>
      <c r="I5035">
        <v>16.510000000000002</v>
      </c>
      <c r="J5035">
        <v>16.394164</v>
      </c>
      <c r="K5035">
        <v>2.8753000000000001E-2</v>
      </c>
      <c r="L5035">
        <v>-0.147922</v>
      </c>
      <c r="M5035" t="b">
        <v>1</v>
      </c>
      <c r="N5035">
        <v>1</v>
      </c>
    </row>
    <row r="5036" spans="1:14">
      <c r="A5036" s="28">
        <v>43889.875</v>
      </c>
      <c r="B5036" s="28">
        <v>43889.666666666664</v>
      </c>
      <c r="C5036">
        <v>34964545</v>
      </c>
      <c r="D5036" t="s">
        <v>233</v>
      </c>
      <c r="G5036" t="s">
        <v>234</v>
      </c>
      <c r="I5036">
        <v>18.28</v>
      </c>
      <c r="J5036">
        <v>17.878837999999998</v>
      </c>
      <c r="K5036">
        <v>-0.276893</v>
      </c>
      <c r="L5036">
        <v>-0.12510199999999999</v>
      </c>
      <c r="M5036" t="b">
        <v>1</v>
      </c>
      <c r="N5036">
        <v>1</v>
      </c>
    </row>
    <row r="5037" spans="1:14">
      <c r="A5037" s="28">
        <v>43889.916666666664</v>
      </c>
      <c r="B5037" s="28">
        <v>43889.708333333336</v>
      </c>
      <c r="C5037">
        <v>34964545</v>
      </c>
      <c r="D5037" t="s">
        <v>233</v>
      </c>
      <c r="G5037" t="s">
        <v>234</v>
      </c>
      <c r="I5037">
        <v>32.15</v>
      </c>
      <c r="J5037">
        <v>32.086387999999999</v>
      </c>
      <c r="K5037">
        <v>7.5621999999999995E-2</v>
      </c>
      <c r="L5037">
        <v>-0.1409</v>
      </c>
      <c r="M5037" t="b">
        <v>1</v>
      </c>
      <c r="N5037">
        <v>1</v>
      </c>
    </row>
    <row r="5038" spans="1:14">
      <c r="A5038" s="28">
        <v>43889.958333333336</v>
      </c>
      <c r="B5038" s="28">
        <v>43889.75</v>
      </c>
      <c r="C5038">
        <v>34964545</v>
      </c>
      <c r="D5038" t="s">
        <v>233</v>
      </c>
      <c r="G5038" t="s">
        <v>234</v>
      </c>
      <c r="I5038">
        <v>23.22</v>
      </c>
      <c r="J5038">
        <v>20.302454000000001</v>
      </c>
      <c r="K5038">
        <v>-2.859353</v>
      </c>
      <c r="L5038">
        <v>-6.0692999999999997E-2</v>
      </c>
      <c r="M5038" t="b">
        <v>1</v>
      </c>
      <c r="N5038">
        <v>1</v>
      </c>
    </row>
    <row r="5039" spans="1:14">
      <c r="A5039" s="28">
        <v>43890</v>
      </c>
      <c r="B5039" s="28">
        <v>43889.791666666664</v>
      </c>
      <c r="C5039">
        <v>34964545</v>
      </c>
      <c r="D5039" t="s">
        <v>233</v>
      </c>
      <c r="G5039" t="s">
        <v>234</v>
      </c>
      <c r="I5039">
        <v>30.21</v>
      </c>
      <c r="J5039">
        <v>30.173321000000001</v>
      </c>
      <c r="K5039">
        <v>6.6625000000000004E-2</v>
      </c>
      <c r="L5039">
        <v>-0.10497099999999999</v>
      </c>
      <c r="M5039" t="b">
        <v>1</v>
      </c>
      <c r="N5039">
        <v>1</v>
      </c>
    </row>
    <row r="5040" spans="1:14">
      <c r="A5040" s="28">
        <v>43890.041666666664</v>
      </c>
      <c r="B5040" s="28">
        <v>43889.833333333336</v>
      </c>
      <c r="C5040">
        <v>34964545</v>
      </c>
      <c r="D5040" t="s">
        <v>233</v>
      </c>
      <c r="G5040" t="s">
        <v>234</v>
      </c>
      <c r="I5040">
        <v>20.78</v>
      </c>
      <c r="J5040">
        <v>20.973026999999998</v>
      </c>
      <c r="K5040">
        <v>0.152725</v>
      </c>
      <c r="L5040">
        <v>3.6969000000000002E-2</v>
      </c>
      <c r="M5040" t="b">
        <v>1</v>
      </c>
      <c r="N5040">
        <v>1</v>
      </c>
    </row>
    <row r="5041" spans="1:14">
      <c r="A5041" s="28">
        <v>43890.083333333336</v>
      </c>
      <c r="B5041" s="28">
        <v>43889.875</v>
      </c>
      <c r="C5041">
        <v>34964545</v>
      </c>
      <c r="D5041" t="s">
        <v>233</v>
      </c>
      <c r="G5041" t="s">
        <v>234</v>
      </c>
      <c r="I5041">
        <v>19.05</v>
      </c>
      <c r="J5041">
        <v>19.244911999999999</v>
      </c>
      <c r="K5041">
        <v>0.124149</v>
      </c>
      <c r="L5041">
        <v>6.6597000000000003E-2</v>
      </c>
      <c r="M5041" t="b">
        <v>1</v>
      </c>
      <c r="N5041">
        <v>1</v>
      </c>
    </row>
    <row r="5042" spans="1:14">
      <c r="A5042" s="28">
        <v>43890.125</v>
      </c>
      <c r="B5042" s="28">
        <v>43889.916666666664</v>
      </c>
      <c r="C5042">
        <v>34964545</v>
      </c>
      <c r="D5042" t="s">
        <v>233</v>
      </c>
      <c r="G5042" t="s">
        <v>234</v>
      </c>
      <c r="I5042">
        <v>17.87</v>
      </c>
      <c r="J5042">
        <v>18.015898</v>
      </c>
      <c r="K5042">
        <v>8.6137000000000005E-2</v>
      </c>
      <c r="L5042">
        <v>6.3093999999999997E-2</v>
      </c>
      <c r="M5042" t="b">
        <v>1</v>
      </c>
      <c r="N5042">
        <v>1</v>
      </c>
    </row>
    <row r="5043" spans="1:14">
      <c r="A5043" s="28">
        <v>43890.166666666664</v>
      </c>
      <c r="B5043" s="28">
        <v>43889.958333333336</v>
      </c>
      <c r="C5043">
        <v>34964545</v>
      </c>
      <c r="D5043" t="s">
        <v>233</v>
      </c>
      <c r="G5043" t="s">
        <v>234</v>
      </c>
      <c r="I5043">
        <v>17.47</v>
      </c>
      <c r="J5043">
        <v>17.610752999999999</v>
      </c>
      <c r="K5043">
        <v>7.0803000000000005E-2</v>
      </c>
      <c r="L5043">
        <v>7.0782999999999999E-2</v>
      </c>
      <c r="M5043" t="b">
        <v>1</v>
      </c>
      <c r="N5043">
        <v>1</v>
      </c>
    </row>
    <row r="5044" spans="1:14">
      <c r="A5044" s="28">
        <v>43890.208333333336</v>
      </c>
      <c r="B5044" s="28">
        <v>43890</v>
      </c>
      <c r="C5044">
        <v>34964545</v>
      </c>
      <c r="D5044" t="s">
        <v>233</v>
      </c>
      <c r="G5044" t="s">
        <v>234</v>
      </c>
      <c r="I5044">
        <v>17.88</v>
      </c>
      <c r="J5044">
        <v>18.070736</v>
      </c>
      <c r="K5044">
        <v>7.3893E-2</v>
      </c>
      <c r="L5044">
        <v>0.112676</v>
      </c>
      <c r="M5044" t="b">
        <v>1</v>
      </c>
      <c r="N5044">
        <v>1</v>
      </c>
    </row>
    <row r="5045" spans="1:14">
      <c r="A5045" s="28">
        <v>43890.25</v>
      </c>
      <c r="B5045" s="28">
        <v>43890.041666666664</v>
      </c>
      <c r="C5045">
        <v>34964545</v>
      </c>
      <c r="D5045" t="s">
        <v>233</v>
      </c>
      <c r="G5045" t="s">
        <v>234</v>
      </c>
      <c r="I5045">
        <v>17.940000000000001</v>
      </c>
      <c r="J5045">
        <v>18.164427</v>
      </c>
      <c r="K5045">
        <v>7.6502000000000001E-2</v>
      </c>
      <c r="L5045">
        <v>0.147924</v>
      </c>
      <c r="M5045" t="b">
        <v>1</v>
      </c>
      <c r="N5045">
        <v>1</v>
      </c>
    </row>
    <row r="5046" spans="1:14">
      <c r="A5046" s="28">
        <v>43890.291666666664</v>
      </c>
      <c r="B5046" s="28">
        <v>43890.083333333336</v>
      </c>
      <c r="C5046">
        <v>34964545</v>
      </c>
      <c r="D5046" t="s">
        <v>233</v>
      </c>
      <c r="G5046" t="s">
        <v>234</v>
      </c>
      <c r="I5046">
        <v>18.309999999999999</v>
      </c>
      <c r="J5046">
        <v>18.575657</v>
      </c>
      <c r="K5046">
        <v>8.2586000000000007E-2</v>
      </c>
      <c r="L5046">
        <v>0.18640399999999999</v>
      </c>
      <c r="M5046" t="b">
        <v>1</v>
      </c>
      <c r="N5046">
        <v>1</v>
      </c>
    </row>
    <row r="5047" spans="1:14">
      <c r="A5047" s="28">
        <v>43890.333333333336</v>
      </c>
      <c r="B5047" s="28">
        <v>43890.125</v>
      </c>
      <c r="C5047">
        <v>34964545</v>
      </c>
      <c r="D5047" t="s">
        <v>233</v>
      </c>
      <c r="G5047" t="s">
        <v>234</v>
      </c>
      <c r="I5047">
        <v>18.18</v>
      </c>
      <c r="J5047">
        <v>18.476568</v>
      </c>
      <c r="K5047">
        <v>7.9719999999999999E-2</v>
      </c>
      <c r="L5047">
        <v>0.21684800000000001</v>
      </c>
      <c r="M5047" t="b">
        <v>1</v>
      </c>
      <c r="N5047">
        <v>1</v>
      </c>
    </row>
    <row r="5048" spans="1:14">
      <c r="A5048" s="28">
        <v>43890.375</v>
      </c>
      <c r="B5048" s="28">
        <v>43890.166666666664</v>
      </c>
      <c r="C5048">
        <v>34964545</v>
      </c>
      <c r="D5048" t="s">
        <v>233</v>
      </c>
      <c r="G5048" t="s">
        <v>234</v>
      </c>
      <c r="I5048">
        <v>18.52</v>
      </c>
      <c r="J5048">
        <v>18.854775</v>
      </c>
      <c r="K5048">
        <v>8.6077000000000001E-2</v>
      </c>
      <c r="L5048">
        <v>0.245365</v>
      </c>
      <c r="M5048" t="b">
        <v>1</v>
      </c>
      <c r="N5048">
        <v>1</v>
      </c>
    </row>
    <row r="5049" spans="1:14">
      <c r="A5049" s="28">
        <v>43890.416666666664</v>
      </c>
      <c r="B5049" s="28">
        <v>43890.208333333336</v>
      </c>
      <c r="C5049">
        <v>34964545</v>
      </c>
      <c r="D5049" t="s">
        <v>233</v>
      </c>
      <c r="G5049" t="s">
        <v>234</v>
      </c>
      <c r="I5049">
        <v>19.54</v>
      </c>
      <c r="J5049">
        <v>19.956039000000001</v>
      </c>
      <c r="K5049">
        <v>0.107531</v>
      </c>
      <c r="L5049">
        <v>0.304342</v>
      </c>
      <c r="M5049" t="b">
        <v>1</v>
      </c>
      <c r="N5049">
        <v>1</v>
      </c>
    </row>
    <row r="5050" spans="1:14">
      <c r="A5050" s="28">
        <v>43890.458333333336</v>
      </c>
      <c r="B5050" s="28">
        <v>43890.25</v>
      </c>
      <c r="C5050">
        <v>34964545</v>
      </c>
      <c r="D5050" t="s">
        <v>233</v>
      </c>
      <c r="G5050" t="s">
        <v>234</v>
      </c>
      <c r="I5050">
        <v>19.8</v>
      </c>
      <c r="J5050">
        <v>22.138383000000001</v>
      </c>
      <c r="K5050">
        <v>1.970947</v>
      </c>
      <c r="L5050">
        <v>0.36410199999999998</v>
      </c>
      <c r="M5050" t="b">
        <v>1</v>
      </c>
      <c r="N5050">
        <v>1</v>
      </c>
    </row>
    <row r="5051" spans="1:14">
      <c r="A5051" s="28">
        <v>43890.5</v>
      </c>
      <c r="B5051" s="28">
        <v>43890.291666666664</v>
      </c>
      <c r="C5051">
        <v>34964545</v>
      </c>
      <c r="D5051" t="s">
        <v>233</v>
      </c>
      <c r="G5051" t="s">
        <v>234</v>
      </c>
      <c r="I5051">
        <v>20.36</v>
      </c>
      <c r="J5051">
        <v>22.727371000000002</v>
      </c>
      <c r="K5051">
        <v>2.1181649999999999</v>
      </c>
      <c r="L5051">
        <v>0.25003999999999998</v>
      </c>
      <c r="M5051" t="b">
        <v>1</v>
      </c>
      <c r="N5051">
        <v>1</v>
      </c>
    </row>
    <row r="5052" spans="1:14">
      <c r="A5052" s="28">
        <v>43890.541666666664</v>
      </c>
      <c r="B5052" s="28">
        <v>43890.333333333336</v>
      </c>
      <c r="C5052">
        <v>34964545</v>
      </c>
      <c r="D5052" t="s">
        <v>233</v>
      </c>
      <c r="G5052" t="s">
        <v>234</v>
      </c>
      <c r="I5052">
        <v>26.6</v>
      </c>
      <c r="J5052">
        <v>33.411355</v>
      </c>
      <c r="K5052">
        <v>6.5953400000000002</v>
      </c>
      <c r="L5052">
        <v>0.21768199999999999</v>
      </c>
      <c r="M5052" t="b">
        <v>1</v>
      </c>
      <c r="N5052">
        <v>1</v>
      </c>
    </row>
    <row r="5053" spans="1:14">
      <c r="A5053" s="28">
        <v>43890.583333333336</v>
      </c>
      <c r="B5053" s="28">
        <v>43890.375</v>
      </c>
      <c r="C5053">
        <v>34964545</v>
      </c>
      <c r="D5053" t="s">
        <v>233</v>
      </c>
      <c r="G5053" t="s">
        <v>234</v>
      </c>
      <c r="I5053">
        <v>20.77</v>
      </c>
      <c r="J5053">
        <v>24.075489999999999</v>
      </c>
      <c r="K5053">
        <v>3.2437010000000002</v>
      </c>
      <c r="L5053">
        <v>6.3455999999999999E-2</v>
      </c>
      <c r="M5053" t="b">
        <v>1</v>
      </c>
      <c r="N5053">
        <v>1</v>
      </c>
    </row>
    <row r="5054" spans="1:14">
      <c r="A5054" s="28">
        <v>43890.625</v>
      </c>
      <c r="B5054" s="28">
        <v>43890.416666666664</v>
      </c>
      <c r="C5054">
        <v>34964545</v>
      </c>
      <c r="D5054" t="s">
        <v>233</v>
      </c>
      <c r="G5054" t="s">
        <v>234</v>
      </c>
      <c r="I5054">
        <v>20.61</v>
      </c>
      <c r="J5054">
        <v>22.093533000000001</v>
      </c>
      <c r="K5054">
        <v>1.4439850000000001</v>
      </c>
      <c r="L5054">
        <v>4.2048000000000002E-2</v>
      </c>
      <c r="M5054" t="b">
        <v>1</v>
      </c>
      <c r="N5054">
        <v>1</v>
      </c>
    </row>
    <row r="5055" spans="1:14">
      <c r="A5055" s="28">
        <v>43890.666666666664</v>
      </c>
      <c r="B5055" s="28">
        <v>43890.458333333336</v>
      </c>
      <c r="C5055">
        <v>34964545</v>
      </c>
      <c r="D5055" t="s">
        <v>233</v>
      </c>
      <c r="G5055" t="s">
        <v>234</v>
      </c>
      <c r="I5055">
        <v>19.23</v>
      </c>
      <c r="J5055">
        <v>19.448474999999998</v>
      </c>
      <c r="K5055">
        <v>0.192463</v>
      </c>
      <c r="L5055">
        <v>2.768E-2</v>
      </c>
      <c r="M5055" t="b">
        <v>1</v>
      </c>
      <c r="N5055">
        <v>1</v>
      </c>
    </row>
    <row r="5056" spans="1:14">
      <c r="A5056" s="28">
        <v>43890.708333333336</v>
      </c>
      <c r="B5056" s="28">
        <v>43890.5</v>
      </c>
      <c r="C5056">
        <v>34964545</v>
      </c>
      <c r="D5056" t="s">
        <v>233</v>
      </c>
      <c r="G5056" t="s">
        <v>234</v>
      </c>
      <c r="I5056">
        <v>17.46</v>
      </c>
      <c r="J5056">
        <v>17.624651</v>
      </c>
      <c r="K5056">
        <v>0.18528800000000001</v>
      </c>
      <c r="L5056">
        <v>-1.9803000000000001E-2</v>
      </c>
      <c r="M5056" t="b">
        <v>1</v>
      </c>
      <c r="N5056">
        <v>1</v>
      </c>
    </row>
    <row r="5057" spans="1:14">
      <c r="A5057" s="28">
        <v>43890.75</v>
      </c>
      <c r="B5057" s="28">
        <v>43890.541666666664</v>
      </c>
      <c r="C5057">
        <v>34964545</v>
      </c>
      <c r="D5057" t="s">
        <v>233</v>
      </c>
      <c r="G5057" t="s">
        <v>234</v>
      </c>
      <c r="I5057">
        <v>16.39</v>
      </c>
      <c r="J5057">
        <v>16.586041999999999</v>
      </c>
      <c r="K5057">
        <v>0.23963699999999999</v>
      </c>
      <c r="L5057">
        <v>-4.2762000000000001E-2</v>
      </c>
      <c r="M5057" t="b">
        <v>1</v>
      </c>
      <c r="N5057">
        <v>1</v>
      </c>
    </row>
    <row r="5058" spans="1:14">
      <c r="A5058" s="28">
        <v>43890.791666666664</v>
      </c>
      <c r="B5058" s="28">
        <v>43890.583333333336</v>
      </c>
      <c r="C5058">
        <v>34964545</v>
      </c>
      <c r="D5058" t="s">
        <v>233</v>
      </c>
      <c r="G5058" t="s">
        <v>234</v>
      </c>
      <c r="I5058">
        <v>16.809999999999999</v>
      </c>
      <c r="J5058">
        <v>16.959562999999999</v>
      </c>
      <c r="K5058">
        <v>0.193219</v>
      </c>
      <c r="L5058">
        <v>-4.0321999999999997E-2</v>
      </c>
      <c r="M5058" t="b">
        <v>1</v>
      </c>
      <c r="N5058">
        <v>1</v>
      </c>
    </row>
    <row r="5059" spans="1:14">
      <c r="A5059" s="28">
        <v>43890.833333333336</v>
      </c>
      <c r="B5059" s="28">
        <v>43890.625</v>
      </c>
      <c r="C5059">
        <v>34964545</v>
      </c>
      <c r="D5059" t="s">
        <v>233</v>
      </c>
      <c r="G5059" t="s">
        <v>234</v>
      </c>
      <c r="I5059">
        <v>17.09</v>
      </c>
      <c r="J5059">
        <v>17.264044999999999</v>
      </c>
      <c r="K5059">
        <v>0.216389</v>
      </c>
      <c r="L5059">
        <v>-4.3177E-2</v>
      </c>
      <c r="M5059" t="b">
        <v>1</v>
      </c>
      <c r="N5059">
        <v>1</v>
      </c>
    </row>
    <row r="5060" spans="1:14">
      <c r="A5060" s="28">
        <v>43890.875</v>
      </c>
      <c r="B5060" s="28">
        <v>43890.666666666664</v>
      </c>
      <c r="C5060">
        <v>34964545</v>
      </c>
      <c r="D5060" t="s">
        <v>233</v>
      </c>
      <c r="G5060" t="s">
        <v>234</v>
      </c>
      <c r="I5060">
        <v>17.670000000000002</v>
      </c>
      <c r="J5060">
        <v>17.842351000000001</v>
      </c>
      <c r="K5060">
        <v>0.20108400000000001</v>
      </c>
      <c r="L5060">
        <v>-3.2898999999999998E-2</v>
      </c>
      <c r="M5060" t="b">
        <v>1</v>
      </c>
      <c r="N5060">
        <v>1</v>
      </c>
    </row>
    <row r="5061" spans="1:14">
      <c r="A5061" s="28">
        <v>43890.916666666664</v>
      </c>
      <c r="B5061" s="28">
        <v>43890.708333333336</v>
      </c>
      <c r="C5061">
        <v>34964545</v>
      </c>
      <c r="D5061" t="s">
        <v>233</v>
      </c>
      <c r="G5061" t="s">
        <v>234</v>
      </c>
      <c r="I5061">
        <v>20.88</v>
      </c>
      <c r="J5061">
        <v>21.141802999999999</v>
      </c>
      <c r="K5061">
        <v>0.18759400000000001</v>
      </c>
      <c r="L5061">
        <v>7.5875999999999999E-2</v>
      </c>
      <c r="M5061" t="b">
        <v>1</v>
      </c>
      <c r="N5061">
        <v>1</v>
      </c>
    </row>
    <row r="5062" spans="1:14">
      <c r="A5062" s="28">
        <v>43890.958333333336</v>
      </c>
      <c r="B5062" s="28">
        <v>43890.75</v>
      </c>
      <c r="C5062">
        <v>34964545</v>
      </c>
      <c r="D5062" t="s">
        <v>233</v>
      </c>
      <c r="G5062" t="s">
        <v>234</v>
      </c>
      <c r="I5062">
        <v>27.34</v>
      </c>
      <c r="J5062">
        <v>27.762509999999999</v>
      </c>
      <c r="K5062">
        <v>0.29769699999999999</v>
      </c>
      <c r="L5062">
        <v>0.12314600000000001</v>
      </c>
      <c r="M5062" t="b">
        <v>1</v>
      </c>
      <c r="N5062">
        <v>1</v>
      </c>
    </row>
    <row r="5063" spans="1:14">
      <c r="A5063" s="28">
        <v>43891</v>
      </c>
      <c r="B5063" s="28">
        <v>43890.791666666664</v>
      </c>
      <c r="C5063">
        <v>34964545</v>
      </c>
      <c r="D5063" t="s">
        <v>233</v>
      </c>
      <c r="G5063" t="s">
        <v>234</v>
      </c>
      <c r="I5063">
        <v>22.22</v>
      </c>
      <c r="J5063">
        <v>22.517113999999999</v>
      </c>
      <c r="K5063">
        <v>0.20325299999999999</v>
      </c>
      <c r="L5063">
        <v>9.3028E-2</v>
      </c>
      <c r="M5063" t="b">
        <v>1</v>
      </c>
      <c r="N5063">
        <v>1</v>
      </c>
    </row>
    <row r="5064" spans="1:14">
      <c r="A5064" s="28">
        <v>43891.041666666664</v>
      </c>
      <c r="B5064" s="28">
        <v>43890.833333333336</v>
      </c>
      <c r="C5064">
        <v>34964545</v>
      </c>
      <c r="D5064" t="s">
        <v>233</v>
      </c>
      <c r="G5064" t="s">
        <v>234</v>
      </c>
      <c r="I5064">
        <v>22.15</v>
      </c>
      <c r="J5064">
        <v>22.559830999999999</v>
      </c>
      <c r="K5064">
        <v>0.16208500000000001</v>
      </c>
      <c r="L5064">
        <v>0.24857899999999999</v>
      </c>
      <c r="M5064" t="b">
        <v>1</v>
      </c>
      <c r="N5064">
        <v>1</v>
      </c>
    </row>
    <row r="5065" spans="1:14">
      <c r="A5065" s="28">
        <v>43891.083333333336</v>
      </c>
      <c r="B5065" s="28">
        <v>43890.875</v>
      </c>
      <c r="C5065">
        <v>34964545</v>
      </c>
      <c r="D5065" t="s">
        <v>233</v>
      </c>
      <c r="G5065" t="s">
        <v>234</v>
      </c>
      <c r="I5065">
        <v>20.38</v>
      </c>
      <c r="J5065">
        <v>20.868044999999999</v>
      </c>
      <c r="K5065">
        <v>0.185417</v>
      </c>
      <c r="L5065">
        <v>0.30012800000000001</v>
      </c>
      <c r="M5065" t="b">
        <v>1</v>
      </c>
      <c r="N5065">
        <v>1</v>
      </c>
    </row>
    <row r="5066" spans="1:14">
      <c r="A5066" s="28">
        <v>43891.125</v>
      </c>
      <c r="B5066" s="28">
        <v>43890.916666666664</v>
      </c>
      <c r="C5066">
        <v>34964545</v>
      </c>
      <c r="D5066" t="s">
        <v>233</v>
      </c>
      <c r="G5066" t="s">
        <v>234</v>
      </c>
      <c r="I5066">
        <v>18.989999999999998</v>
      </c>
      <c r="J5066">
        <v>19.579685999999999</v>
      </c>
      <c r="K5066">
        <v>0.26886599999999999</v>
      </c>
      <c r="L5066">
        <v>0.32248700000000002</v>
      </c>
      <c r="M5066" t="b">
        <v>1</v>
      </c>
      <c r="N5066">
        <v>1</v>
      </c>
    </row>
    <row r="5067" spans="1:14">
      <c r="A5067" s="28">
        <v>43891.166666666664</v>
      </c>
      <c r="B5067" s="28">
        <v>43890.958333333336</v>
      </c>
      <c r="C5067">
        <v>34964545</v>
      </c>
      <c r="D5067" t="s">
        <v>233</v>
      </c>
      <c r="G5067" t="s">
        <v>234</v>
      </c>
      <c r="I5067">
        <v>17.47</v>
      </c>
      <c r="J5067">
        <v>18.604172999999999</v>
      </c>
      <c r="K5067">
        <v>0.80335000000000001</v>
      </c>
      <c r="L5067">
        <v>0.32999000000000001</v>
      </c>
      <c r="M5067" t="b">
        <v>1</v>
      </c>
      <c r="N5067">
        <v>1</v>
      </c>
    </row>
    <row r="5068" spans="1:14">
      <c r="A5068" s="28">
        <v>43891.208333333336</v>
      </c>
      <c r="B5068" s="28">
        <v>43891</v>
      </c>
      <c r="C5068">
        <v>34964545</v>
      </c>
      <c r="D5068" t="s">
        <v>233</v>
      </c>
      <c r="G5068" t="s">
        <v>234</v>
      </c>
      <c r="I5068">
        <v>18.32</v>
      </c>
      <c r="J5068">
        <v>19.044222999999999</v>
      </c>
      <c r="K5068">
        <v>0.38171300000000002</v>
      </c>
      <c r="L5068">
        <v>0.34250999999999998</v>
      </c>
      <c r="M5068" t="b">
        <v>1</v>
      </c>
      <c r="N5068">
        <v>1</v>
      </c>
    </row>
    <row r="5069" spans="1:14">
      <c r="A5069" s="28">
        <v>43891.25</v>
      </c>
      <c r="B5069" s="28">
        <v>43891.041666666664</v>
      </c>
      <c r="C5069">
        <v>34964545</v>
      </c>
      <c r="D5069" t="s">
        <v>233</v>
      </c>
      <c r="G5069" t="s">
        <v>234</v>
      </c>
      <c r="I5069">
        <v>18.05</v>
      </c>
      <c r="J5069">
        <v>18.726431000000002</v>
      </c>
      <c r="K5069">
        <v>0.31773499999999999</v>
      </c>
      <c r="L5069">
        <v>0.35869699999999999</v>
      </c>
      <c r="M5069" t="b">
        <v>1</v>
      </c>
      <c r="N5069">
        <v>1</v>
      </c>
    </row>
    <row r="5070" spans="1:14">
      <c r="A5070" s="28">
        <v>43891.291666666664</v>
      </c>
      <c r="B5070" s="28">
        <v>43891.083333333336</v>
      </c>
      <c r="C5070">
        <v>34964545</v>
      </c>
      <c r="D5070" t="s">
        <v>233</v>
      </c>
      <c r="G5070" t="s">
        <v>234</v>
      </c>
      <c r="I5070">
        <v>17.440000000000001</v>
      </c>
      <c r="J5070">
        <v>18.48565</v>
      </c>
      <c r="K5070">
        <v>0.68284500000000004</v>
      </c>
      <c r="L5070">
        <v>0.36197200000000002</v>
      </c>
      <c r="M5070" t="b">
        <v>1</v>
      </c>
      <c r="N5070">
        <v>1</v>
      </c>
    </row>
    <row r="5071" spans="1:14">
      <c r="A5071" s="28">
        <v>43891.333333333336</v>
      </c>
      <c r="B5071" s="28">
        <v>43891.125</v>
      </c>
      <c r="C5071">
        <v>34964545</v>
      </c>
      <c r="D5071" t="s">
        <v>233</v>
      </c>
      <c r="G5071" t="s">
        <v>234</v>
      </c>
      <c r="I5071">
        <v>17.32</v>
      </c>
      <c r="J5071">
        <v>18.539853999999998</v>
      </c>
      <c r="K5071">
        <v>0.831399</v>
      </c>
      <c r="L5071">
        <v>0.38928800000000002</v>
      </c>
      <c r="M5071" t="b">
        <v>1</v>
      </c>
      <c r="N5071">
        <v>1</v>
      </c>
    </row>
    <row r="5072" spans="1:14">
      <c r="A5072" s="28">
        <v>43891.375</v>
      </c>
      <c r="B5072" s="28">
        <v>43891.166666666664</v>
      </c>
      <c r="C5072">
        <v>34964545</v>
      </c>
      <c r="D5072" t="s">
        <v>233</v>
      </c>
      <c r="G5072" t="s">
        <v>234</v>
      </c>
      <c r="I5072">
        <v>19.29</v>
      </c>
      <c r="J5072">
        <v>20.738700000000001</v>
      </c>
      <c r="K5072">
        <v>0.97866799999999998</v>
      </c>
      <c r="L5072">
        <v>0.47086499999999998</v>
      </c>
      <c r="M5072" t="b">
        <v>1</v>
      </c>
      <c r="N5072">
        <v>1</v>
      </c>
    </row>
    <row r="5073" spans="1:14">
      <c r="A5073" s="28">
        <v>43891.416666666664</v>
      </c>
      <c r="B5073" s="28">
        <v>43891.208333333336</v>
      </c>
      <c r="C5073">
        <v>34964545</v>
      </c>
      <c r="D5073" t="s">
        <v>233</v>
      </c>
      <c r="G5073" t="s">
        <v>234</v>
      </c>
      <c r="I5073">
        <v>17.420000000000002</v>
      </c>
      <c r="J5073">
        <v>19.728372</v>
      </c>
      <c r="K5073">
        <v>1.827539</v>
      </c>
      <c r="L5073">
        <v>0.48333399999999999</v>
      </c>
      <c r="M5073" t="b">
        <v>1</v>
      </c>
      <c r="N5073">
        <v>1</v>
      </c>
    </row>
    <row r="5074" spans="1:14">
      <c r="A5074" s="28">
        <v>43891.458333333336</v>
      </c>
      <c r="B5074" s="28">
        <v>43891.25</v>
      </c>
      <c r="C5074">
        <v>34964545</v>
      </c>
      <c r="D5074" t="s">
        <v>233</v>
      </c>
      <c r="G5074" t="s">
        <v>234</v>
      </c>
      <c r="I5074">
        <v>17.77</v>
      </c>
      <c r="J5074">
        <v>20.333138999999999</v>
      </c>
      <c r="K5074">
        <v>2.0140760000000002</v>
      </c>
      <c r="L5074">
        <v>0.55239700000000003</v>
      </c>
      <c r="M5074" t="b">
        <v>1</v>
      </c>
      <c r="N5074">
        <v>1</v>
      </c>
    </row>
    <row r="5075" spans="1:14">
      <c r="A5075" s="28">
        <v>43891.5</v>
      </c>
      <c r="B5075" s="28">
        <v>43891.291666666664</v>
      </c>
      <c r="C5075">
        <v>34964545</v>
      </c>
      <c r="D5075" t="s">
        <v>233</v>
      </c>
      <c r="G5075" t="s">
        <v>234</v>
      </c>
      <c r="I5075">
        <v>17.02</v>
      </c>
      <c r="J5075">
        <v>19.167217999999998</v>
      </c>
      <c r="K5075">
        <v>1.6885950000000001</v>
      </c>
      <c r="L5075">
        <v>0.46362300000000001</v>
      </c>
      <c r="M5075" t="b">
        <v>1</v>
      </c>
      <c r="N5075">
        <v>1</v>
      </c>
    </row>
    <row r="5076" spans="1:14">
      <c r="A5076" s="28">
        <v>43891.541666666664</v>
      </c>
      <c r="B5076" s="28">
        <v>43891.333333333336</v>
      </c>
      <c r="C5076">
        <v>34964545</v>
      </c>
      <c r="D5076" t="s">
        <v>233</v>
      </c>
      <c r="G5076" t="s">
        <v>234</v>
      </c>
      <c r="I5076">
        <v>16.57</v>
      </c>
      <c r="J5076">
        <v>18.638717</v>
      </c>
      <c r="K5076">
        <v>1.71113</v>
      </c>
      <c r="L5076">
        <v>0.35925400000000002</v>
      </c>
      <c r="M5076" t="b">
        <v>1</v>
      </c>
      <c r="N5076">
        <v>1</v>
      </c>
    </row>
    <row r="5077" spans="1:14">
      <c r="A5077" s="28">
        <v>43891.583333333336</v>
      </c>
      <c r="B5077" s="28">
        <v>43891.375</v>
      </c>
      <c r="C5077">
        <v>34964545</v>
      </c>
      <c r="D5077" t="s">
        <v>233</v>
      </c>
      <c r="G5077" t="s">
        <v>234</v>
      </c>
      <c r="I5077">
        <v>14.97</v>
      </c>
      <c r="J5077">
        <v>15.559125</v>
      </c>
      <c r="K5077">
        <v>0.36265500000000001</v>
      </c>
      <c r="L5077">
        <v>0.23147100000000001</v>
      </c>
      <c r="M5077" t="b">
        <v>1</v>
      </c>
      <c r="N5077">
        <v>1</v>
      </c>
    </row>
    <row r="5078" spans="1:14">
      <c r="A5078" s="28">
        <v>43891.625</v>
      </c>
      <c r="B5078" s="28">
        <v>43891.416666666664</v>
      </c>
      <c r="C5078">
        <v>34964545</v>
      </c>
      <c r="D5078" t="s">
        <v>233</v>
      </c>
      <c r="G5078" t="s">
        <v>234</v>
      </c>
      <c r="I5078">
        <v>14.62</v>
      </c>
      <c r="J5078">
        <v>14.981439999999999</v>
      </c>
      <c r="K5078">
        <v>0.229625</v>
      </c>
      <c r="L5078">
        <v>0.13598199999999999</v>
      </c>
      <c r="M5078" t="b">
        <v>1</v>
      </c>
      <c r="N5078">
        <v>1</v>
      </c>
    </row>
    <row r="5079" spans="1:14">
      <c r="A5079" s="28">
        <v>43891.666666666664</v>
      </c>
      <c r="B5079" s="28">
        <v>43891.458333333336</v>
      </c>
      <c r="C5079">
        <v>34964545</v>
      </c>
      <c r="D5079" t="s">
        <v>233</v>
      </c>
      <c r="G5079" t="s">
        <v>234</v>
      </c>
      <c r="I5079">
        <v>14.06</v>
      </c>
      <c r="J5079">
        <v>14.205016000000001</v>
      </c>
      <c r="K5079">
        <v>5.6984E-2</v>
      </c>
      <c r="L5079">
        <v>9.0532000000000001E-2</v>
      </c>
      <c r="M5079" t="b">
        <v>1</v>
      </c>
      <c r="N5079">
        <v>1</v>
      </c>
    </row>
    <row r="5080" spans="1:14">
      <c r="A5080" s="28">
        <v>43891.708333333336</v>
      </c>
      <c r="B5080" s="28">
        <v>43891.5</v>
      </c>
      <c r="C5080">
        <v>34964545</v>
      </c>
      <c r="D5080" t="s">
        <v>233</v>
      </c>
      <c r="G5080" t="s">
        <v>234</v>
      </c>
      <c r="I5080">
        <v>13.79</v>
      </c>
      <c r="J5080">
        <v>13.857417999999999</v>
      </c>
      <c r="K5080">
        <v>3.9999999999999998E-6</v>
      </c>
      <c r="L5080">
        <v>7.2413000000000005E-2</v>
      </c>
      <c r="M5080" t="b">
        <v>1</v>
      </c>
      <c r="N5080">
        <v>1</v>
      </c>
    </row>
    <row r="5081" spans="1:14">
      <c r="A5081" s="28">
        <v>43891.75</v>
      </c>
      <c r="B5081" s="28">
        <v>43891.541666666664</v>
      </c>
      <c r="C5081">
        <v>34964545</v>
      </c>
      <c r="D5081" t="s">
        <v>233</v>
      </c>
      <c r="G5081" t="s">
        <v>234</v>
      </c>
      <c r="I5081">
        <v>12.68</v>
      </c>
      <c r="J5081">
        <v>12.735172</v>
      </c>
      <c r="K5081">
        <v>0</v>
      </c>
      <c r="L5081">
        <v>5.2671999999999997E-2</v>
      </c>
      <c r="M5081" t="b">
        <v>1</v>
      </c>
      <c r="N5081">
        <v>1</v>
      </c>
    </row>
    <row r="5082" spans="1:14">
      <c r="A5082" s="28">
        <v>43891.791666666664</v>
      </c>
      <c r="B5082" s="28">
        <v>43891.583333333336</v>
      </c>
      <c r="C5082">
        <v>34964545</v>
      </c>
      <c r="D5082" t="s">
        <v>233</v>
      </c>
      <c r="G5082" t="s">
        <v>234</v>
      </c>
      <c r="I5082">
        <v>11.89</v>
      </c>
      <c r="J5082">
        <v>11.925701999999999</v>
      </c>
      <c r="K5082">
        <v>0</v>
      </c>
      <c r="L5082">
        <v>3.5701999999999998E-2</v>
      </c>
      <c r="M5082" t="b">
        <v>1</v>
      </c>
      <c r="N5082">
        <v>1</v>
      </c>
    </row>
    <row r="5083" spans="1:14">
      <c r="A5083" s="28">
        <v>43891.833333333336</v>
      </c>
      <c r="B5083" s="28">
        <v>43891.625</v>
      </c>
      <c r="C5083">
        <v>34964545</v>
      </c>
      <c r="D5083" t="s">
        <v>233</v>
      </c>
      <c r="G5083" t="s">
        <v>234</v>
      </c>
      <c r="I5083">
        <v>11.82</v>
      </c>
      <c r="J5083">
        <v>11.841697</v>
      </c>
      <c r="K5083">
        <v>0</v>
      </c>
      <c r="L5083">
        <v>2.6696999999999999E-2</v>
      </c>
      <c r="M5083" t="b">
        <v>1</v>
      </c>
      <c r="N5083">
        <v>1</v>
      </c>
    </row>
    <row r="5084" spans="1:14">
      <c r="A5084" s="28">
        <v>43891.875</v>
      </c>
      <c r="B5084" s="28">
        <v>43891.666666666664</v>
      </c>
      <c r="C5084">
        <v>34964545</v>
      </c>
      <c r="D5084" t="s">
        <v>233</v>
      </c>
      <c r="G5084" t="s">
        <v>234</v>
      </c>
      <c r="I5084">
        <v>12.08</v>
      </c>
      <c r="J5084">
        <v>12.104281</v>
      </c>
      <c r="K5084">
        <v>0</v>
      </c>
      <c r="L5084">
        <v>2.6780999999999999E-2</v>
      </c>
      <c r="M5084" t="b">
        <v>1</v>
      </c>
      <c r="N5084">
        <v>1</v>
      </c>
    </row>
    <row r="5085" spans="1:14">
      <c r="A5085" s="28">
        <v>43891.916666666664</v>
      </c>
      <c r="B5085" s="28">
        <v>43891.708333333336</v>
      </c>
      <c r="C5085">
        <v>34964545</v>
      </c>
      <c r="D5085" t="s">
        <v>233</v>
      </c>
      <c r="G5085" t="s">
        <v>234</v>
      </c>
      <c r="I5085">
        <v>13.65</v>
      </c>
      <c r="J5085">
        <v>13.765178000000001</v>
      </c>
      <c r="K5085">
        <v>4.5966E-2</v>
      </c>
      <c r="L5085">
        <v>6.6712999999999995E-2</v>
      </c>
      <c r="M5085" t="b">
        <v>1</v>
      </c>
      <c r="N5085">
        <v>1</v>
      </c>
    </row>
    <row r="5086" spans="1:14">
      <c r="A5086" s="28">
        <v>43891.958333333336</v>
      </c>
      <c r="B5086" s="28">
        <v>43891.75</v>
      </c>
      <c r="C5086">
        <v>34964545</v>
      </c>
      <c r="D5086" t="s">
        <v>233</v>
      </c>
      <c r="G5086" t="s">
        <v>234</v>
      </c>
      <c r="I5086">
        <v>17.53</v>
      </c>
      <c r="J5086">
        <v>17.778737</v>
      </c>
      <c r="K5086">
        <v>0.13141700000000001</v>
      </c>
      <c r="L5086">
        <v>0.11898599999999999</v>
      </c>
      <c r="M5086" t="b">
        <v>1</v>
      </c>
      <c r="N5086">
        <v>1</v>
      </c>
    </row>
    <row r="5087" spans="1:14">
      <c r="A5087" s="28">
        <v>43892</v>
      </c>
      <c r="B5087" s="28">
        <v>43891.791666666664</v>
      </c>
      <c r="C5087">
        <v>34964545</v>
      </c>
      <c r="D5087" t="s">
        <v>233</v>
      </c>
      <c r="G5087" t="s">
        <v>234</v>
      </c>
      <c r="I5087">
        <v>18.03</v>
      </c>
      <c r="J5087">
        <v>18.237309</v>
      </c>
      <c r="K5087">
        <v>7.2969000000000006E-2</v>
      </c>
      <c r="L5087">
        <v>0.13267399999999999</v>
      </c>
      <c r="M5087" t="b">
        <v>1</v>
      </c>
      <c r="N5087">
        <v>1</v>
      </c>
    </row>
    <row r="5088" spans="1:14">
      <c r="A5088" s="28">
        <v>43892.041666666664</v>
      </c>
      <c r="B5088" s="28">
        <v>43891.833333333336</v>
      </c>
      <c r="C5088">
        <v>34964545</v>
      </c>
      <c r="D5088" t="s">
        <v>233</v>
      </c>
      <c r="G5088" t="s">
        <v>234</v>
      </c>
      <c r="I5088">
        <v>17.93</v>
      </c>
      <c r="J5088">
        <v>18.197766999999999</v>
      </c>
      <c r="K5088">
        <v>7.8177999999999997E-2</v>
      </c>
      <c r="L5088">
        <v>0.18708900000000001</v>
      </c>
      <c r="M5088" t="b">
        <v>1</v>
      </c>
      <c r="N5088">
        <v>1</v>
      </c>
    </row>
    <row r="5089" spans="1:14">
      <c r="A5089" s="28">
        <v>43892.083333333336</v>
      </c>
      <c r="B5089" s="28">
        <v>43891.875</v>
      </c>
      <c r="C5089">
        <v>34964545</v>
      </c>
      <c r="D5089" t="s">
        <v>233</v>
      </c>
      <c r="G5089" t="s">
        <v>234</v>
      </c>
      <c r="I5089">
        <v>16.2</v>
      </c>
      <c r="J5089">
        <v>16.435583999999999</v>
      </c>
      <c r="K5089">
        <v>4.4020999999999998E-2</v>
      </c>
      <c r="L5089">
        <v>0.19323100000000001</v>
      </c>
      <c r="M5089" t="b">
        <v>1</v>
      </c>
      <c r="N5089">
        <v>1</v>
      </c>
    </row>
    <row r="5090" spans="1:14">
      <c r="A5090" s="28">
        <v>43892.125</v>
      </c>
      <c r="B5090" s="28">
        <v>43891.916666666664</v>
      </c>
      <c r="C5090">
        <v>34964545</v>
      </c>
      <c r="D5090" t="s">
        <v>233</v>
      </c>
      <c r="G5090" t="s">
        <v>234</v>
      </c>
      <c r="I5090">
        <v>14.57</v>
      </c>
      <c r="J5090">
        <v>14.903041</v>
      </c>
      <c r="K5090">
        <v>8.0438999999999997E-2</v>
      </c>
      <c r="L5090">
        <v>0.25010199999999999</v>
      </c>
      <c r="M5090" t="b">
        <v>1</v>
      </c>
      <c r="N5090">
        <v>1</v>
      </c>
    </row>
    <row r="5091" spans="1:14">
      <c r="A5091" s="28">
        <v>43892.166666666664</v>
      </c>
      <c r="B5091" s="28">
        <v>43891.958333333336</v>
      </c>
      <c r="C5091">
        <v>34964545</v>
      </c>
      <c r="D5091" t="s">
        <v>233</v>
      </c>
      <c r="G5091" t="s">
        <v>234</v>
      </c>
      <c r="I5091">
        <v>14.81</v>
      </c>
      <c r="J5091">
        <v>15.348117</v>
      </c>
      <c r="K5091">
        <v>0.21437300000000001</v>
      </c>
      <c r="L5091">
        <v>0.322911</v>
      </c>
      <c r="M5091" t="b">
        <v>1</v>
      </c>
      <c r="N5091">
        <v>1</v>
      </c>
    </row>
    <row r="5092" spans="1:14">
      <c r="A5092" s="28">
        <v>43892.208333333336</v>
      </c>
      <c r="B5092" s="28">
        <v>43892</v>
      </c>
      <c r="C5092">
        <v>34964545</v>
      </c>
      <c r="D5092" t="s">
        <v>233</v>
      </c>
      <c r="G5092" t="s">
        <v>234</v>
      </c>
      <c r="I5092">
        <v>15.79</v>
      </c>
      <c r="J5092">
        <v>16.158114000000001</v>
      </c>
      <c r="K5092">
        <v>5.9027000000000003E-2</v>
      </c>
      <c r="L5092">
        <v>0.31075399999999997</v>
      </c>
      <c r="M5092" t="b">
        <v>1</v>
      </c>
      <c r="N5092">
        <v>1</v>
      </c>
    </row>
    <row r="5093" spans="1:14">
      <c r="A5093" s="28">
        <v>43892.25</v>
      </c>
      <c r="B5093" s="28">
        <v>43892.041666666664</v>
      </c>
      <c r="C5093">
        <v>34964545</v>
      </c>
      <c r="D5093" t="s">
        <v>233</v>
      </c>
      <c r="G5093" t="s">
        <v>234</v>
      </c>
      <c r="I5093">
        <v>14.51</v>
      </c>
      <c r="J5093">
        <v>14.870554</v>
      </c>
      <c r="K5093">
        <v>8.1204999999999999E-2</v>
      </c>
      <c r="L5093">
        <v>0.27934999999999999</v>
      </c>
      <c r="M5093" t="b">
        <v>1</v>
      </c>
      <c r="N5093">
        <v>1</v>
      </c>
    </row>
    <row r="5094" spans="1:14">
      <c r="A5094" s="28">
        <v>43892.291666666664</v>
      </c>
      <c r="B5094" s="28">
        <v>43892.083333333336</v>
      </c>
      <c r="C5094">
        <v>34964545</v>
      </c>
      <c r="D5094" t="s">
        <v>233</v>
      </c>
      <c r="G5094" t="s">
        <v>234</v>
      </c>
      <c r="I5094">
        <v>13.96</v>
      </c>
      <c r="J5094">
        <v>14.264421</v>
      </c>
      <c r="K5094">
        <v>3.1039000000000001E-2</v>
      </c>
      <c r="L5094">
        <v>0.27338200000000001</v>
      </c>
      <c r="M5094" t="b">
        <v>1</v>
      </c>
      <c r="N5094">
        <v>1</v>
      </c>
    </row>
    <row r="5095" spans="1:14">
      <c r="A5095" s="28">
        <v>43892.333333333336</v>
      </c>
      <c r="B5095" s="28">
        <v>43892.125</v>
      </c>
      <c r="C5095">
        <v>34964545</v>
      </c>
      <c r="D5095" t="s">
        <v>233</v>
      </c>
      <c r="G5095" t="s">
        <v>234</v>
      </c>
      <c r="I5095">
        <v>16.02</v>
      </c>
      <c r="J5095">
        <v>17.263677999999999</v>
      </c>
      <c r="K5095">
        <v>0.90825</v>
      </c>
      <c r="L5095">
        <v>0.33459499999999998</v>
      </c>
      <c r="M5095" t="b">
        <v>1</v>
      </c>
      <c r="N5095">
        <v>1</v>
      </c>
    </row>
    <row r="5096" spans="1:14">
      <c r="A5096" s="28">
        <v>43892.375</v>
      </c>
      <c r="B5096" s="28">
        <v>43892.166666666664</v>
      </c>
      <c r="C5096">
        <v>34964545</v>
      </c>
      <c r="D5096" t="s">
        <v>233</v>
      </c>
      <c r="G5096" t="s">
        <v>234</v>
      </c>
      <c r="I5096">
        <v>35.21</v>
      </c>
      <c r="J5096">
        <v>49.338444000000003</v>
      </c>
      <c r="K5096">
        <v>13.190048000000001</v>
      </c>
      <c r="L5096">
        <v>0.93422899999999998</v>
      </c>
      <c r="M5096" t="b">
        <v>1</v>
      </c>
      <c r="N5096">
        <v>1</v>
      </c>
    </row>
    <row r="5097" spans="1:14">
      <c r="A5097" s="28">
        <v>43892.416666666664</v>
      </c>
      <c r="B5097" s="28">
        <v>43892.208333333336</v>
      </c>
      <c r="C5097">
        <v>34964545</v>
      </c>
      <c r="D5097" t="s">
        <v>233</v>
      </c>
      <c r="G5097" t="s">
        <v>234</v>
      </c>
      <c r="I5097">
        <v>18.399999999999999</v>
      </c>
      <c r="J5097">
        <v>20.539263999999999</v>
      </c>
      <c r="K5097">
        <v>1.696205</v>
      </c>
      <c r="L5097">
        <v>0.438892</v>
      </c>
      <c r="M5097" t="b">
        <v>1</v>
      </c>
      <c r="N5097">
        <v>1</v>
      </c>
    </row>
    <row r="5098" spans="1:14">
      <c r="A5098" s="28">
        <v>43892.458333333336</v>
      </c>
      <c r="B5098" s="28">
        <v>43892.25</v>
      </c>
      <c r="C5098">
        <v>34964545</v>
      </c>
      <c r="D5098" t="s">
        <v>233</v>
      </c>
      <c r="G5098" t="s">
        <v>234</v>
      </c>
      <c r="I5098">
        <v>69.540000000000006</v>
      </c>
      <c r="J5098">
        <v>102.44703</v>
      </c>
      <c r="K5098">
        <v>31.397511000000002</v>
      </c>
      <c r="L5098">
        <v>1.508686</v>
      </c>
      <c r="M5098" t="b">
        <v>1</v>
      </c>
      <c r="N5098">
        <v>1</v>
      </c>
    </row>
    <row r="5099" spans="1:14">
      <c r="A5099" s="28">
        <v>43892.5</v>
      </c>
      <c r="B5099" s="28">
        <v>43892.291666666664</v>
      </c>
      <c r="C5099">
        <v>34964545</v>
      </c>
      <c r="D5099" t="s">
        <v>233</v>
      </c>
      <c r="G5099" t="s">
        <v>234</v>
      </c>
      <c r="I5099">
        <v>19.46</v>
      </c>
      <c r="J5099">
        <v>22.035917999999999</v>
      </c>
      <c r="K5099">
        <v>2.2972929999999998</v>
      </c>
      <c r="L5099">
        <v>0.27945900000000001</v>
      </c>
      <c r="M5099" t="b">
        <v>1</v>
      </c>
      <c r="N5099">
        <v>1</v>
      </c>
    </row>
    <row r="5100" spans="1:14">
      <c r="A5100" s="28">
        <v>43892.541666666664</v>
      </c>
      <c r="B5100" s="28">
        <v>43892.333333333336</v>
      </c>
      <c r="C5100">
        <v>34964545</v>
      </c>
      <c r="D5100" t="s">
        <v>233</v>
      </c>
      <c r="G5100" t="s">
        <v>234</v>
      </c>
      <c r="I5100">
        <v>18.350000000000001</v>
      </c>
      <c r="J5100">
        <v>19.230371999999999</v>
      </c>
      <c r="K5100">
        <v>0.76980199999999999</v>
      </c>
      <c r="L5100">
        <v>0.111403</v>
      </c>
      <c r="M5100" t="b">
        <v>1</v>
      </c>
      <c r="N5100">
        <v>1</v>
      </c>
    </row>
    <row r="5101" spans="1:14">
      <c r="A5101" s="28">
        <v>43892.583333333336</v>
      </c>
      <c r="B5101" s="28">
        <v>43892.375</v>
      </c>
      <c r="C5101">
        <v>34964545</v>
      </c>
      <c r="D5101" t="s">
        <v>233</v>
      </c>
      <c r="G5101" t="s">
        <v>234</v>
      </c>
      <c r="I5101">
        <v>17.93</v>
      </c>
      <c r="J5101">
        <v>19.498508000000001</v>
      </c>
      <c r="K5101">
        <v>1.564832</v>
      </c>
      <c r="L5101">
        <v>5.3429999999999997E-3</v>
      </c>
      <c r="M5101" t="b">
        <v>1</v>
      </c>
      <c r="N5101">
        <v>1</v>
      </c>
    </row>
    <row r="5102" spans="1:14">
      <c r="A5102" s="28">
        <v>43892.625</v>
      </c>
      <c r="B5102" s="28">
        <v>43892.416666666664</v>
      </c>
      <c r="C5102">
        <v>34964545</v>
      </c>
      <c r="D5102" t="s">
        <v>233</v>
      </c>
      <c r="G5102" t="s">
        <v>234</v>
      </c>
      <c r="I5102">
        <v>20.52</v>
      </c>
      <c r="J5102">
        <v>23.562730999999999</v>
      </c>
      <c r="K5102">
        <v>3.1348189999999998</v>
      </c>
      <c r="L5102">
        <v>-9.6254999999999993E-2</v>
      </c>
      <c r="M5102" t="b">
        <v>1</v>
      </c>
      <c r="N5102">
        <v>1</v>
      </c>
    </row>
    <row r="5103" spans="1:14">
      <c r="A5103" s="28">
        <v>43892.666666666664</v>
      </c>
      <c r="B5103" s="28">
        <v>43892.458333333336</v>
      </c>
      <c r="C5103">
        <v>34964545</v>
      </c>
      <c r="D5103" t="s">
        <v>233</v>
      </c>
      <c r="G5103" t="s">
        <v>234</v>
      </c>
      <c r="I5103">
        <v>19.690000000000001</v>
      </c>
      <c r="J5103">
        <v>21.550729</v>
      </c>
      <c r="K5103">
        <v>1.9646110000000001</v>
      </c>
      <c r="L5103">
        <v>-0.104715</v>
      </c>
      <c r="M5103" t="b">
        <v>1</v>
      </c>
      <c r="N5103">
        <v>1</v>
      </c>
    </row>
    <row r="5104" spans="1:14">
      <c r="A5104" s="28">
        <v>43892.708333333336</v>
      </c>
      <c r="B5104" s="28">
        <v>43892.5</v>
      </c>
      <c r="C5104">
        <v>34964545</v>
      </c>
      <c r="D5104" t="s">
        <v>233</v>
      </c>
      <c r="G5104" t="s">
        <v>234</v>
      </c>
      <c r="I5104">
        <v>18.88</v>
      </c>
      <c r="J5104">
        <v>19.427462999999999</v>
      </c>
      <c r="K5104">
        <v>0.63758599999999999</v>
      </c>
      <c r="L5104">
        <v>-9.4288999999999998E-2</v>
      </c>
      <c r="M5104" t="b">
        <v>1</v>
      </c>
      <c r="N5104">
        <v>1</v>
      </c>
    </row>
    <row r="5105" spans="1:14">
      <c r="A5105" s="28">
        <v>43892.75</v>
      </c>
      <c r="B5105" s="28">
        <v>43892.541666666664</v>
      </c>
      <c r="C5105">
        <v>34964545</v>
      </c>
      <c r="D5105" t="s">
        <v>233</v>
      </c>
      <c r="G5105" t="s">
        <v>234</v>
      </c>
      <c r="I5105">
        <v>18.78</v>
      </c>
      <c r="J5105">
        <v>20.348611999999999</v>
      </c>
      <c r="K5105">
        <v>1.6621619999999999</v>
      </c>
      <c r="L5105">
        <v>-9.0217000000000006E-2</v>
      </c>
      <c r="M5105" t="b">
        <v>1</v>
      </c>
      <c r="N5105">
        <v>1</v>
      </c>
    </row>
    <row r="5106" spans="1:14">
      <c r="A5106" s="28">
        <v>43892.791666666664</v>
      </c>
      <c r="B5106" s="28">
        <v>43892.583333333336</v>
      </c>
      <c r="C5106">
        <v>34964545</v>
      </c>
      <c r="D5106" t="s">
        <v>233</v>
      </c>
      <c r="G5106" t="s">
        <v>234</v>
      </c>
      <c r="I5106">
        <v>18.5</v>
      </c>
      <c r="J5106">
        <v>20.151358999999999</v>
      </c>
      <c r="K5106">
        <v>1.7141299999999999</v>
      </c>
      <c r="L5106">
        <v>-6.0270999999999998E-2</v>
      </c>
      <c r="M5106" t="b">
        <v>1</v>
      </c>
      <c r="N5106">
        <v>1</v>
      </c>
    </row>
    <row r="5107" spans="1:14">
      <c r="A5107" s="28">
        <v>43892.833333333336</v>
      </c>
      <c r="B5107" s="28">
        <v>43892.625</v>
      </c>
      <c r="C5107">
        <v>34964545</v>
      </c>
      <c r="D5107" t="s">
        <v>233</v>
      </c>
      <c r="G5107" t="s">
        <v>234</v>
      </c>
      <c r="I5107">
        <v>19.68</v>
      </c>
      <c r="J5107">
        <v>22.418748000000001</v>
      </c>
      <c r="K5107">
        <v>2.7448199999999998</v>
      </c>
      <c r="L5107">
        <v>-2.738E-3</v>
      </c>
      <c r="M5107" t="b">
        <v>1</v>
      </c>
      <c r="N5107">
        <v>1</v>
      </c>
    </row>
    <row r="5108" spans="1:14">
      <c r="A5108" s="28">
        <v>43892.875</v>
      </c>
      <c r="B5108" s="28">
        <v>43892.666666666664</v>
      </c>
      <c r="C5108">
        <v>34964545</v>
      </c>
      <c r="D5108" t="s">
        <v>233</v>
      </c>
      <c r="G5108" t="s">
        <v>234</v>
      </c>
      <c r="I5108">
        <v>21.04</v>
      </c>
      <c r="J5108">
        <v>24.36608</v>
      </c>
      <c r="K5108">
        <v>3.3239749999999999</v>
      </c>
      <c r="L5108">
        <v>7.1050000000000002E-3</v>
      </c>
      <c r="M5108" t="b">
        <v>1</v>
      </c>
      <c r="N5108">
        <v>1</v>
      </c>
    </row>
    <row r="5109" spans="1:14">
      <c r="A5109" s="28">
        <v>43892.916666666664</v>
      </c>
      <c r="B5109" s="28">
        <v>43892.708333333336</v>
      </c>
      <c r="C5109">
        <v>34964545</v>
      </c>
      <c r="D5109" t="s">
        <v>233</v>
      </c>
      <c r="G5109" t="s">
        <v>234</v>
      </c>
      <c r="I5109">
        <v>21.06</v>
      </c>
      <c r="J5109">
        <v>22.431455</v>
      </c>
      <c r="K5109">
        <v>1.4255949999999999</v>
      </c>
      <c r="L5109">
        <v>-5.1639999999999998E-2</v>
      </c>
      <c r="M5109" t="b">
        <v>1</v>
      </c>
      <c r="N5109">
        <v>1</v>
      </c>
    </row>
    <row r="5110" spans="1:14">
      <c r="A5110" s="28">
        <v>43892.958333333336</v>
      </c>
      <c r="B5110" s="28">
        <v>43892.75</v>
      </c>
      <c r="C5110">
        <v>34964545</v>
      </c>
      <c r="D5110" t="s">
        <v>233</v>
      </c>
      <c r="G5110" t="s">
        <v>234</v>
      </c>
      <c r="I5110">
        <v>35.49</v>
      </c>
      <c r="J5110">
        <v>37.834057000000001</v>
      </c>
      <c r="K5110">
        <v>2.4272049999999998</v>
      </c>
      <c r="L5110">
        <v>-7.8980999999999996E-2</v>
      </c>
      <c r="M5110" t="b">
        <v>1</v>
      </c>
      <c r="N5110">
        <v>1</v>
      </c>
    </row>
    <row r="5111" spans="1:14">
      <c r="A5111" s="28">
        <v>43893</v>
      </c>
      <c r="B5111" s="28">
        <v>43892.791666666664</v>
      </c>
      <c r="C5111">
        <v>34964545</v>
      </c>
      <c r="D5111" t="s">
        <v>233</v>
      </c>
      <c r="G5111" t="s">
        <v>234</v>
      </c>
      <c r="I5111">
        <v>20.22</v>
      </c>
      <c r="J5111">
        <v>22.451616999999999</v>
      </c>
      <c r="K5111">
        <v>2.2269009999999998</v>
      </c>
      <c r="L5111">
        <v>4.7159999999999997E-3</v>
      </c>
      <c r="M5111" t="b">
        <v>1</v>
      </c>
      <c r="N5111">
        <v>1</v>
      </c>
    </row>
    <row r="5112" spans="1:14">
      <c r="A5112" s="28">
        <v>43893.041666666664</v>
      </c>
      <c r="B5112" s="28">
        <v>43892.833333333336</v>
      </c>
      <c r="C5112">
        <v>34964545</v>
      </c>
      <c r="D5112" t="s">
        <v>233</v>
      </c>
      <c r="G5112" t="s">
        <v>234</v>
      </c>
      <c r="I5112">
        <v>20.59</v>
      </c>
      <c r="J5112">
        <v>22.297032999999999</v>
      </c>
      <c r="K5112">
        <v>1.668239</v>
      </c>
      <c r="L5112">
        <v>4.2959999999999998E-2</v>
      </c>
      <c r="M5112" t="b">
        <v>1</v>
      </c>
      <c r="N5112">
        <v>1</v>
      </c>
    </row>
    <row r="5113" spans="1:14">
      <c r="A5113" s="28">
        <v>43893.083333333336</v>
      </c>
      <c r="B5113" s="28">
        <v>43892.875</v>
      </c>
      <c r="C5113">
        <v>34964545</v>
      </c>
      <c r="D5113" t="s">
        <v>233</v>
      </c>
      <c r="G5113" t="s">
        <v>234</v>
      </c>
      <c r="I5113">
        <v>17.940000000000001</v>
      </c>
      <c r="J5113">
        <v>20.066406000000001</v>
      </c>
      <c r="K5113">
        <v>2.0685579999999999</v>
      </c>
      <c r="L5113">
        <v>6.1182E-2</v>
      </c>
      <c r="M5113" t="b">
        <v>1</v>
      </c>
      <c r="N5113">
        <v>1</v>
      </c>
    </row>
    <row r="5114" spans="1:14">
      <c r="A5114" s="28">
        <v>43893.125</v>
      </c>
      <c r="B5114" s="28">
        <v>43892.916666666664</v>
      </c>
      <c r="C5114">
        <v>34964545</v>
      </c>
      <c r="D5114" t="s">
        <v>233</v>
      </c>
      <c r="G5114" t="s">
        <v>234</v>
      </c>
      <c r="I5114">
        <v>16.53</v>
      </c>
      <c r="J5114">
        <v>17.951588000000001</v>
      </c>
      <c r="K5114">
        <v>1.402898</v>
      </c>
      <c r="L5114">
        <v>2.0357E-2</v>
      </c>
      <c r="M5114" t="b">
        <v>1</v>
      </c>
      <c r="N5114">
        <v>1</v>
      </c>
    </row>
    <row r="5115" spans="1:14">
      <c r="A5115" s="28">
        <v>43893.166666666664</v>
      </c>
      <c r="B5115" s="28">
        <v>43892.958333333336</v>
      </c>
      <c r="C5115">
        <v>34964545</v>
      </c>
      <c r="D5115" t="s">
        <v>233</v>
      </c>
      <c r="G5115" t="s">
        <v>234</v>
      </c>
      <c r="I5115">
        <v>14.92</v>
      </c>
      <c r="J5115">
        <v>15.577102999999999</v>
      </c>
      <c r="K5115">
        <v>0.62231300000000001</v>
      </c>
      <c r="L5115">
        <v>3.8123999999999998E-2</v>
      </c>
      <c r="M5115" t="b">
        <v>1</v>
      </c>
      <c r="N5115">
        <v>1</v>
      </c>
    </row>
    <row r="5116" spans="1:14">
      <c r="A5116" s="28">
        <v>43893.208333333336</v>
      </c>
      <c r="B5116" s="28">
        <v>43893</v>
      </c>
      <c r="C5116">
        <v>34964545</v>
      </c>
      <c r="D5116" t="s">
        <v>233</v>
      </c>
      <c r="G5116" t="s">
        <v>234</v>
      </c>
      <c r="I5116">
        <v>15.04</v>
      </c>
      <c r="J5116">
        <v>15.332526</v>
      </c>
      <c r="K5116">
        <v>0.222797</v>
      </c>
      <c r="L5116">
        <v>7.0562E-2</v>
      </c>
      <c r="M5116" t="b">
        <v>1</v>
      </c>
      <c r="N5116">
        <v>1</v>
      </c>
    </row>
    <row r="5117" spans="1:14">
      <c r="A5117" s="28">
        <v>43893.25</v>
      </c>
      <c r="B5117" s="28">
        <v>43893.041666666664</v>
      </c>
      <c r="C5117">
        <v>34964545</v>
      </c>
      <c r="D5117" t="s">
        <v>233</v>
      </c>
      <c r="G5117" t="s">
        <v>234</v>
      </c>
      <c r="I5117">
        <v>14.87</v>
      </c>
      <c r="J5117">
        <v>15.035570999999999</v>
      </c>
      <c r="K5117">
        <v>0.137707</v>
      </c>
      <c r="L5117">
        <v>2.7029999999999998E-2</v>
      </c>
      <c r="M5117" t="b">
        <v>1</v>
      </c>
      <c r="N5117">
        <v>1</v>
      </c>
    </row>
    <row r="5118" spans="1:14">
      <c r="A5118" s="28">
        <v>43893.291666666664</v>
      </c>
      <c r="B5118" s="28">
        <v>43893.083333333336</v>
      </c>
      <c r="C5118">
        <v>34964545</v>
      </c>
      <c r="D5118" t="s">
        <v>233</v>
      </c>
      <c r="G5118" t="s">
        <v>234</v>
      </c>
      <c r="I5118">
        <v>14.1</v>
      </c>
      <c r="J5118">
        <v>14.268285000000001</v>
      </c>
      <c r="K5118">
        <v>0.16459199999999999</v>
      </c>
      <c r="L5118">
        <v>3.6000000000000002E-4</v>
      </c>
      <c r="M5118" t="b">
        <v>1</v>
      </c>
      <c r="N5118">
        <v>1</v>
      </c>
    </row>
    <row r="5119" spans="1:14">
      <c r="A5119" s="28">
        <v>43893.333333333336</v>
      </c>
      <c r="B5119" s="28">
        <v>43893.125</v>
      </c>
      <c r="C5119">
        <v>34964545</v>
      </c>
      <c r="D5119" t="s">
        <v>233</v>
      </c>
      <c r="G5119" t="s">
        <v>234</v>
      </c>
      <c r="I5119">
        <v>13.9</v>
      </c>
      <c r="J5119">
        <v>14.096731999999999</v>
      </c>
      <c r="K5119">
        <v>0.18428600000000001</v>
      </c>
      <c r="L5119">
        <v>1.6614E-2</v>
      </c>
      <c r="M5119" t="b">
        <v>1</v>
      </c>
      <c r="N5119">
        <v>1</v>
      </c>
    </row>
    <row r="5120" spans="1:14">
      <c r="A5120" s="28">
        <v>43893.375</v>
      </c>
      <c r="B5120" s="28">
        <v>43893.166666666664</v>
      </c>
      <c r="C5120">
        <v>34964545</v>
      </c>
      <c r="D5120" t="s">
        <v>233</v>
      </c>
      <c r="G5120" t="s">
        <v>234</v>
      </c>
      <c r="I5120">
        <v>15.35</v>
      </c>
      <c r="J5120">
        <v>15.961304999999999</v>
      </c>
      <c r="K5120">
        <v>0.58085799999999999</v>
      </c>
      <c r="L5120">
        <v>3.3779999999999998E-2</v>
      </c>
      <c r="M5120" t="b">
        <v>1</v>
      </c>
      <c r="N5120">
        <v>1</v>
      </c>
    </row>
    <row r="5121" spans="1:14">
      <c r="A5121" s="28">
        <v>43893.416666666664</v>
      </c>
      <c r="B5121" s="28">
        <v>43893.208333333336</v>
      </c>
      <c r="C5121">
        <v>34964545</v>
      </c>
      <c r="D5121" t="s">
        <v>233</v>
      </c>
      <c r="G5121" t="s">
        <v>234</v>
      </c>
      <c r="I5121">
        <v>16.72</v>
      </c>
      <c r="J5121">
        <v>18.175498000000001</v>
      </c>
      <c r="K5121">
        <v>1.4671730000000001</v>
      </c>
      <c r="L5121">
        <v>-1.0841E-2</v>
      </c>
      <c r="M5121" t="b">
        <v>1</v>
      </c>
      <c r="N5121">
        <v>1</v>
      </c>
    </row>
    <row r="5122" spans="1:14">
      <c r="A5122" s="28">
        <v>43893.458333333336</v>
      </c>
      <c r="B5122" s="28">
        <v>43893.25</v>
      </c>
      <c r="C5122">
        <v>34964545</v>
      </c>
      <c r="D5122" t="s">
        <v>233</v>
      </c>
      <c r="G5122" t="s">
        <v>234</v>
      </c>
      <c r="I5122">
        <v>20.67</v>
      </c>
      <c r="J5122">
        <v>21.146979999999999</v>
      </c>
      <c r="K5122">
        <v>0.57377</v>
      </c>
      <c r="L5122">
        <v>-9.4288999999999998E-2</v>
      </c>
      <c r="M5122" t="b">
        <v>1</v>
      </c>
      <c r="N5122">
        <v>1</v>
      </c>
    </row>
    <row r="5123" spans="1:14">
      <c r="A5123" s="28">
        <v>43893.5</v>
      </c>
      <c r="B5123" s="28">
        <v>43893.291666666664</v>
      </c>
      <c r="C5123">
        <v>34964545</v>
      </c>
      <c r="D5123" t="s">
        <v>233</v>
      </c>
      <c r="G5123" t="s">
        <v>234</v>
      </c>
      <c r="I5123">
        <v>20.7</v>
      </c>
      <c r="J5123">
        <v>20.835802999999999</v>
      </c>
      <c r="K5123">
        <v>0.267069</v>
      </c>
      <c r="L5123">
        <v>-0.1346</v>
      </c>
      <c r="M5123" t="b">
        <v>1</v>
      </c>
      <c r="N5123">
        <v>1</v>
      </c>
    </row>
    <row r="5124" spans="1:14">
      <c r="A5124" s="28">
        <v>43893.541666666664</v>
      </c>
      <c r="B5124" s="28">
        <v>43893.333333333336</v>
      </c>
      <c r="C5124">
        <v>34964545</v>
      </c>
      <c r="D5124" t="s">
        <v>233</v>
      </c>
      <c r="G5124" t="s">
        <v>234</v>
      </c>
      <c r="I5124">
        <v>19.170000000000002</v>
      </c>
      <c r="J5124">
        <v>19.259059000000001</v>
      </c>
      <c r="K5124">
        <v>0.14807400000000001</v>
      </c>
      <c r="L5124">
        <v>-5.4848000000000001E-2</v>
      </c>
      <c r="M5124" t="b">
        <v>1</v>
      </c>
      <c r="N5124">
        <v>1</v>
      </c>
    </row>
    <row r="5125" spans="1:14">
      <c r="A5125" s="28">
        <v>43893.583333333336</v>
      </c>
      <c r="B5125" s="28">
        <v>43893.375</v>
      </c>
      <c r="C5125">
        <v>34964545</v>
      </c>
      <c r="D5125" t="s">
        <v>233</v>
      </c>
      <c r="G5125" t="s">
        <v>234</v>
      </c>
      <c r="I5125">
        <v>19.899999999999999</v>
      </c>
      <c r="J5125">
        <v>19.901717000000001</v>
      </c>
      <c r="K5125">
        <v>0.10313700000000001</v>
      </c>
      <c r="L5125">
        <v>-9.6420000000000006E-2</v>
      </c>
      <c r="M5125" t="b">
        <v>1</v>
      </c>
      <c r="N5125">
        <v>1</v>
      </c>
    </row>
    <row r="5126" spans="1:14">
      <c r="A5126" s="28">
        <v>43893.625</v>
      </c>
      <c r="B5126" s="28">
        <v>43893.416666666664</v>
      </c>
      <c r="C5126">
        <v>34964545</v>
      </c>
      <c r="D5126" t="s">
        <v>233</v>
      </c>
      <c r="G5126" t="s">
        <v>234</v>
      </c>
      <c r="I5126">
        <v>21.27</v>
      </c>
      <c r="J5126">
        <v>21.371497999999999</v>
      </c>
      <c r="K5126">
        <v>0.25204300000000002</v>
      </c>
      <c r="L5126">
        <v>-0.15137800000000001</v>
      </c>
      <c r="M5126" t="b">
        <v>1</v>
      </c>
      <c r="N5126">
        <v>1</v>
      </c>
    </row>
    <row r="5127" spans="1:14">
      <c r="A5127" s="28">
        <v>43893.666666666664</v>
      </c>
      <c r="B5127" s="28">
        <v>43893.458333333336</v>
      </c>
      <c r="C5127">
        <v>34964545</v>
      </c>
      <c r="D5127" t="s">
        <v>233</v>
      </c>
      <c r="G5127" t="s">
        <v>234</v>
      </c>
      <c r="I5127">
        <v>17.100000000000001</v>
      </c>
      <c r="J5127">
        <v>17.111373</v>
      </c>
      <c r="K5127">
        <v>0.11874899999999999</v>
      </c>
      <c r="L5127">
        <v>-0.106543</v>
      </c>
      <c r="M5127" t="b">
        <v>1</v>
      </c>
      <c r="N5127">
        <v>1</v>
      </c>
    </row>
    <row r="5128" spans="1:14">
      <c r="A5128" s="28">
        <v>43893.708333333336</v>
      </c>
      <c r="B5128" s="28">
        <v>43893.5</v>
      </c>
      <c r="C5128">
        <v>34964545</v>
      </c>
      <c r="D5128" t="s">
        <v>233</v>
      </c>
      <c r="G5128" t="s">
        <v>234</v>
      </c>
      <c r="I5128">
        <v>17.059999999999999</v>
      </c>
      <c r="J5128">
        <v>17.449985000000002</v>
      </c>
      <c r="K5128">
        <v>0.47560000000000002</v>
      </c>
      <c r="L5128">
        <v>-8.2281999999999994E-2</v>
      </c>
      <c r="M5128" t="b">
        <v>1</v>
      </c>
      <c r="N5128">
        <v>1</v>
      </c>
    </row>
    <row r="5129" spans="1:14">
      <c r="A5129" s="28">
        <v>43893.75</v>
      </c>
      <c r="B5129" s="28">
        <v>43893.541666666664</v>
      </c>
      <c r="C5129">
        <v>34964545</v>
      </c>
      <c r="D5129" t="s">
        <v>233</v>
      </c>
      <c r="G5129" t="s">
        <v>234</v>
      </c>
      <c r="I5129">
        <v>17.559999999999999</v>
      </c>
      <c r="J5129">
        <v>18.006591</v>
      </c>
      <c r="K5129">
        <v>0.54189600000000004</v>
      </c>
      <c r="L5129">
        <v>-9.6972000000000003E-2</v>
      </c>
      <c r="M5129" t="b">
        <v>1</v>
      </c>
      <c r="N5129">
        <v>1</v>
      </c>
    </row>
    <row r="5130" spans="1:14">
      <c r="A5130" s="28">
        <v>43893.791666666664</v>
      </c>
      <c r="B5130" s="28">
        <v>43893.583333333336</v>
      </c>
      <c r="C5130">
        <v>34964545</v>
      </c>
      <c r="D5130" t="s">
        <v>233</v>
      </c>
      <c r="G5130" t="s">
        <v>234</v>
      </c>
      <c r="I5130">
        <v>15.42</v>
      </c>
      <c r="J5130">
        <v>15.546989</v>
      </c>
      <c r="K5130">
        <v>0.20514099999999999</v>
      </c>
      <c r="L5130">
        <v>-7.6484999999999997E-2</v>
      </c>
      <c r="M5130" t="b">
        <v>1</v>
      </c>
      <c r="N5130">
        <v>1</v>
      </c>
    </row>
    <row r="5131" spans="1:14">
      <c r="A5131" s="28">
        <v>43893.833333333336</v>
      </c>
      <c r="B5131" s="28">
        <v>43893.625</v>
      </c>
      <c r="C5131">
        <v>34964545</v>
      </c>
      <c r="D5131" t="s">
        <v>233</v>
      </c>
      <c r="G5131" t="s">
        <v>234</v>
      </c>
      <c r="I5131">
        <v>14.85</v>
      </c>
      <c r="J5131">
        <v>14.994083</v>
      </c>
      <c r="K5131">
        <v>0.20513100000000001</v>
      </c>
      <c r="L5131">
        <v>-6.0214999999999998E-2</v>
      </c>
      <c r="M5131" t="b">
        <v>1</v>
      </c>
      <c r="N5131">
        <v>1</v>
      </c>
    </row>
    <row r="5132" spans="1:14">
      <c r="A5132" s="28">
        <v>43893.875</v>
      </c>
      <c r="B5132" s="28">
        <v>43893.666666666664</v>
      </c>
      <c r="C5132">
        <v>34964545</v>
      </c>
      <c r="D5132" t="s">
        <v>233</v>
      </c>
      <c r="G5132" t="s">
        <v>234</v>
      </c>
      <c r="I5132">
        <v>15.66</v>
      </c>
      <c r="J5132">
        <v>15.915509999999999</v>
      </c>
      <c r="K5132">
        <v>0.335314</v>
      </c>
      <c r="L5132">
        <v>-7.4803999999999995E-2</v>
      </c>
      <c r="M5132" t="b">
        <v>1</v>
      </c>
      <c r="N5132">
        <v>1</v>
      </c>
    </row>
    <row r="5133" spans="1:14">
      <c r="A5133" s="28">
        <v>43893.916666666664</v>
      </c>
      <c r="B5133" s="28">
        <v>43893.708333333336</v>
      </c>
      <c r="C5133">
        <v>34964545</v>
      </c>
      <c r="D5133" t="s">
        <v>233</v>
      </c>
      <c r="G5133" t="s">
        <v>234</v>
      </c>
      <c r="I5133">
        <v>16.7</v>
      </c>
      <c r="J5133">
        <v>16.702725000000001</v>
      </c>
      <c r="K5133">
        <v>9.8243999999999998E-2</v>
      </c>
      <c r="L5133">
        <v>-9.8017999999999994E-2</v>
      </c>
      <c r="M5133" t="b">
        <v>1</v>
      </c>
      <c r="N5133">
        <v>1</v>
      </c>
    </row>
    <row r="5134" spans="1:14">
      <c r="A5134" s="28">
        <v>43893.958333333336</v>
      </c>
      <c r="B5134" s="28">
        <v>43893.75</v>
      </c>
      <c r="C5134">
        <v>34964545</v>
      </c>
      <c r="D5134" t="s">
        <v>233</v>
      </c>
      <c r="G5134" t="s">
        <v>234</v>
      </c>
      <c r="I5134">
        <v>31.09</v>
      </c>
      <c r="J5134">
        <v>31.298185</v>
      </c>
      <c r="K5134">
        <v>0.32472899999999999</v>
      </c>
      <c r="L5134">
        <v>-0.11487799999999999</v>
      </c>
      <c r="M5134" t="b">
        <v>1</v>
      </c>
      <c r="N5134">
        <v>1</v>
      </c>
    </row>
    <row r="5135" spans="1:14">
      <c r="A5135" s="28">
        <v>43894</v>
      </c>
      <c r="B5135" s="28">
        <v>43893.791666666664</v>
      </c>
      <c r="C5135">
        <v>34964545</v>
      </c>
      <c r="D5135" t="s">
        <v>233</v>
      </c>
      <c r="G5135" t="s">
        <v>234</v>
      </c>
      <c r="I5135">
        <v>22.25</v>
      </c>
      <c r="J5135">
        <v>22.410405000000001</v>
      </c>
      <c r="K5135">
        <v>0.14989</v>
      </c>
      <c r="L5135">
        <v>9.6819999999999996E-3</v>
      </c>
      <c r="M5135" t="b">
        <v>1</v>
      </c>
      <c r="N5135">
        <v>1</v>
      </c>
    </row>
    <row r="5136" spans="1:14">
      <c r="A5136" s="28">
        <v>43894.041666666664</v>
      </c>
      <c r="B5136" s="28">
        <v>43893.833333333336</v>
      </c>
      <c r="C5136">
        <v>34964545</v>
      </c>
      <c r="D5136" t="s">
        <v>233</v>
      </c>
      <c r="G5136" t="s">
        <v>234</v>
      </c>
      <c r="I5136">
        <v>21.65</v>
      </c>
      <c r="J5136">
        <v>21.777563000000001</v>
      </c>
      <c r="K5136">
        <v>0.118341</v>
      </c>
      <c r="L5136">
        <v>1.0055E-2</v>
      </c>
      <c r="M5136" t="b">
        <v>1</v>
      </c>
      <c r="N5136">
        <v>1</v>
      </c>
    </row>
    <row r="5137" spans="1:14">
      <c r="A5137" s="28">
        <v>43894.083333333336</v>
      </c>
      <c r="B5137" s="28">
        <v>43893.875</v>
      </c>
      <c r="C5137">
        <v>34964545</v>
      </c>
      <c r="D5137" t="s">
        <v>233</v>
      </c>
      <c r="G5137" t="s">
        <v>234</v>
      </c>
      <c r="I5137">
        <v>19.940000000000001</v>
      </c>
      <c r="J5137">
        <v>20.094265</v>
      </c>
      <c r="K5137">
        <v>5.5065999999999997E-2</v>
      </c>
      <c r="L5137">
        <v>0.101699</v>
      </c>
      <c r="M5137" t="b">
        <v>1</v>
      </c>
      <c r="N5137">
        <v>1</v>
      </c>
    </row>
    <row r="5138" spans="1:14">
      <c r="A5138" s="28">
        <v>43894.125</v>
      </c>
      <c r="B5138" s="28">
        <v>43893.916666666664</v>
      </c>
      <c r="C5138">
        <v>34964545</v>
      </c>
      <c r="D5138" t="s">
        <v>233</v>
      </c>
      <c r="G5138" t="s">
        <v>234</v>
      </c>
      <c r="I5138">
        <v>16.98</v>
      </c>
      <c r="J5138">
        <v>17.458708999999999</v>
      </c>
      <c r="K5138">
        <v>0.35541699999999998</v>
      </c>
      <c r="L5138">
        <v>0.12662499999999999</v>
      </c>
      <c r="M5138" t="b">
        <v>1</v>
      </c>
      <c r="N5138">
        <v>1</v>
      </c>
    </row>
    <row r="5139" spans="1:14">
      <c r="A5139" s="28">
        <v>43894.166666666664</v>
      </c>
      <c r="B5139" s="28">
        <v>43893.958333333336</v>
      </c>
      <c r="C5139">
        <v>34964545</v>
      </c>
      <c r="D5139" t="s">
        <v>233</v>
      </c>
      <c r="G5139" t="s">
        <v>234</v>
      </c>
      <c r="I5139">
        <v>14.77</v>
      </c>
      <c r="J5139">
        <v>15.109294999999999</v>
      </c>
      <c r="K5139">
        <v>0.249663</v>
      </c>
      <c r="L5139">
        <v>8.7965000000000002E-2</v>
      </c>
      <c r="M5139" t="b">
        <v>1</v>
      </c>
      <c r="N5139">
        <v>1</v>
      </c>
    </row>
    <row r="5140" spans="1:14">
      <c r="A5140" s="28">
        <v>43894.208333333336</v>
      </c>
      <c r="B5140" s="28">
        <v>43894</v>
      </c>
      <c r="C5140">
        <v>34964545</v>
      </c>
      <c r="D5140" t="s">
        <v>233</v>
      </c>
      <c r="G5140" t="s">
        <v>234</v>
      </c>
      <c r="I5140">
        <v>15.19</v>
      </c>
      <c r="J5140">
        <v>15.432721000000001</v>
      </c>
      <c r="K5140">
        <v>0.130769</v>
      </c>
      <c r="L5140">
        <v>0.116952</v>
      </c>
      <c r="M5140" t="b">
        <v>1</v>
      </c>
      <c r="N5140">
        <v>1</v>
      </c>
    </row>
    <row r="5141" spans="1:14">
      <c r="A5141" s="28">
        <v>43894.25</v>
      </c>
      <c r="B5141" s="28">
        <v>43894.041666666664</v>
      </c>
      <c r="C5141">
        <v>34964545</v>
      </c>
      <c r="D5141" t="s">
        <v>233</v>
      </c>
      <c r="G5141" t="s">
        <v>234</v>
      </c>
      <c r="I5141">
        <v>14.45</v>
      </c>
      <c r="J5141">
        <v>14.622503999999999</v>
      </c>
      <c r="K5141">
        <v>6.9222000000000006E-2</v>
      </c>
      <c r="L5141">
        <v>0.107449</v>
      </c>
      <c r="M5141" t="b">
        <v>1</v>
      </c>
      <c r="N5141">
        <v>1</v>
      </c>
    </row>
    <row r="5142" spans="1:14">
      <c r="A5142" s="28">
        <v>43894.291666666664</v>
      </c>
      <c r="B5142" s="28">
        <v>43894.083333333336</v>
      </c>
      <c r="C5142">
        <v>34964545</v>
      </c>
      <c r="D5142" t="s">
        <v>233</v>
      </c>
      <c r="G5142" t="s">
        <v>234</v>
      </c>
      <c r="I5142">
        <v>13.73</v>
      </c>
      <c r="J5142">
        <v>13.825196</v>
      </c>
      <c r="K5142">
        <v>2.0908E-2</v>
      </c>
      <c r="L5142">
        <v>7.8454999999999997E-2</v>
      </c>
      <c r="M5142" t="b">
        <v>1</v>
      </c>
      <c r="N5142">
        <v>1</v>
      </c>
    </row>
    <row r="5143" spans="1:14">
      <c r="A5143" s="28">
        <v>43894.333333333336</v>
      </c>
      <c r="B5143" s="28">
        <v>43894.125</v>
      </c>
      <c r="C5143">
        <v>34964545</v>
      </c>
      <c r="D5143" t="s">
        <v>233</v>
      </c>
      <c r="G5143" t="s">
        <v>234</v>
      </c>
      <c r="I5143">
        <v>13.19</v>
      </c>
      <c r="J5143">
        <v>13.22701</v>
      </c>
      <c r="K5143">
        <v>5.4011999999999998E-2</v>
      </c>
      <c r="L5143">
        <v>-1.6168999999999999E-2</v>
      </c>
      <c r="M5143" t="b">
        <v>1</v>
      </c>
      <c r="N5143">
        <v>1</v>
      </c>
    </row>
    <row r="5144" spans="1:14">
      <c r="A5144" s="28">
        <v>43894.375</v>
      </c>
      <c r="B5144" s="28">
        <v>43894.166666666664</v>
      </c>
      <c r="C5144">
        <v>34964545</v>
      </c>
      <c r="D5144" t="s">
        <v>233</v>
      </c>
      <c r="G5144" t="s">
        <v>234</v>
      </c>
      <c r="I5144">
        <v>15.63</v>
      </c>
      <c r="J5144">
        <v>15.662323000000001</v>
      </c>
      <c r="K5144">
        <v>5.1076999999999997E-2</v>
      </c>
      <c r="L5144">
        <v>-1.7087000000000001E-2</v>
      </c>
      <c r="M5144" t="b">
        <v>1</v>
      </c>
      <c r="N5144">
        <v>1</v>
      </c>
    </row>
    <row r="5145" spans="1:14">
      <c r="A5145" s="28">
        <v>43894.416666666664</v>
      </c>
      <c r="B5145" s="28">
        <v>43894.208333333336</v>
      </c>
      <c r="C5145">
        <v>34964545</v>
      </c>
      <c r="D5145" t="s">
        <v>233</v>
      </c>
      <c r="G5145" t="s">
        <v>234</v>
      </c>
      <c r="I5145">
        <v>17.850000000000001</v>
      </c>
      <c r="J5145">
        <v>17.886365000000001</v>
      </c>
      <c r="K5145">
        <v>9.7939999999999999E-2</v>
      </c>
      <c r="L5145">
        <v>-6.5741999999999995E-2</v>
      </c>
      <c r="M5145" t="b">
        <v>1</v>
      </c>
      <c r="N5145">
        <v>1</v>
      </c>
    </row>
    <row r="5146" spans="1:14">
      <c r="A5146" s="28">
        <v>43894.458333333336</v>
      </c>
      <c r="B5146" s="28">
        <v>43894.25</v>
      </c>
      <c r="C5146">
        <v>34964545</v>
      </c>
      <c r="D5146" t="s">
        <v>233</v>
      </c>
      <c r="G5146" t="s">
        <v>234</v>
      </c>
      <c r="I5146">
        <v>24.76</v>
      </c>
      <c r="J5146">
        <v>24.791709000000001</v>
      </c>
      <c r="K5146">
        <v>0.21717600000000001</v>
      </c>
      <c r="L5146">
        <v>-0.18129999999999999</v>
      </c>
      <c r="M5146" t="b">
        <v>1</v>
      </c>
      <c r="N5146">
        <v>1</v>
      </c>
    </row>
    <row r="5147" spans="1:14">
      <c r="A5147" s="28">
        <v>43894.5</v>
      </c>
      <c r="B5147" s="28">
        <v>43894.291666666664</v>
      </c>
      <c r="C5147">
        <v>34964545</v>
      </c>
      <c r="D5147" t="s">
        <v>233</v>
      </c>
      <c r="G5147" t="s">
        <v>234</v>
      </c>
      <c r="I5147">
        <v>20.440000000000001</v>
      </c>
      <c r="J5147">
        <v>20.417673000000001</v>
      </c>
      <c r="K5147">
        <v>0.12463</v>
      </c>
      <c r="L5147">
        <v>-0.144457</v>
      </c>
      <c r="M5147" t="b">
        <v>1</v>
      </c>
      <c r="N5147">
        <v>1</v>
      </c>
    </row>
    <row r="5148" spans="1:14">
      <c r="A5148" s="28">
        <v>43894.541666666664</v>
      </c>
      <c r="B5148" s="28">
        <v>43894.333333333336</v>
      </c>
      <c r="C5148">
        <v>34964545</v>
      </c>
      <c r="D5148" t="s">
        <v>233</v>
      </c>
      <c r="G5148" t="s">
        <v>234</v>
      </c>
      <c r="I5148">
        <v>20.09</v>
      </c>
      <c r="J5148">
        <v>19.796116999999999</v>
      </c>
      <c r="K5148">
        <v>-8.1734000000000001E-2</v>
      </c>
      <c r="L5148">
        <v>-0.207983</v>
      </c>
      <c r="M5148" t="b">
        <v>1</v>
      </c>
      <c r="N5148">
        <v>1</v>
      </c>
    </row>
    <row r="5149" spans="1:14">
      <c r="A5149" s="28">
        <v>43894.583333333336</v>
      </c>
      <c r="B5149" s="28">
        <v>43894.375</v>
      </c>
      <c r="C5149">
        <v>34964545</v>
      </c>
      <c r="D5149" t="s">
        <v>233</v>
      </c>
      <c r="G5149" t="s">
        <v>234</v>
      </c>
      <c r="I5149">
        <v>17.75</v>
      </c>
      <c r="J5149">
        <v>17.353103000000001</v>
      </c>
      <c r="K5149">
        <v>-0.18184</v>
      </c>
      <c r="L5149">
        <v>-0.21589</v>
      </c>
      <c r="M5149" t="b">
        <v>1</v>
      </c>
      <c r="N5149">
        <v>1</v>
      </c>
    </row>
    <row r="5150" spans="1:14">
      <c r="A5150" s="28">
        <v>43894.625</v>
      </c>
      <c r="B5150" s="28">
        <v>43894.416666666664</v>
      </c>
      <c r="C5150">
        <v>34964545</v>
      </c>
      <c r="D5150" t="s">
        <v>233</v>
      </c>
      <c r="G5150" t="s">
        <v>234</v>
      </c>
      <c r="I5150">
        <v>17.53</v>
      </c>
      <c r="J5150">
        <v>16.909942999999998</v>
      </c>
      <c r="K5150">
        <v>-0.41092200000000001</v>
      </c>
      <c r="L5150">
        <v>-0.21246899999999999</v>
      </c>
      <c r="M5150" t="b">
        <v>1</v>
      </c>
      <c r="N5150">
        <v>1</v>
      </c>
    </row>
    <row r="5151" spans="1:14">
      <c r="A5151" s="28">
        <v>43894.666666666664</v>
      </c>
      <c r="B5151" s="28">
        <v>43894.458333333336</v>
      </c>
      <c r="C5151">
        <v>34964545</v>
      </c>
      <c r="D5151" t="s">
        <v>233</v>
      </c>
      <c r="G5151" t="s">
        <v>234</v>
      </c>
      <c r="I5151">
        <v>17.48</v>
      </c>
      <c r="J5151">
        <v>17.157109999999999</v>
      </c>
      <c r="K5151">
        <v>-0.13370699999999999</v>
      </c>
      <c r="L5151">
        <v>-0.19084999999999999</v>
      </c>
      <c r="M5151" t="b">
        <v>1</v>
      </c>
      <c r="N5151">
        <v>1</v>
      </c>
    </row>
    <row r="5152" spans="1:14">
      <c r="A5152" s="28">
        <v>43894.708333333336</v>
      </c>
      <c r="B5152" s="28">
        <v>43894.5</v>
      </c>
      <c r="C5152">
        <v>34964545</v>
      </c>
      <c r="D5152" t="s">
        <v>233</v>
      </c>
      <c r="G5152" t="s">
        <v>234</v>
      </c>
      <c r="I5152">
        <v>16.91</v>
      </c>
      <c r="J5152">
        <v>16.776719</v>
      </c>
      <c r="K5152">
        <v>1.9133000000000001E-2</v>
      </c>
      <c r="L5152">
        <v>-0.15241399999999999</v>
      </c>
      <c r="M5152" t="b">
        <v>1</v>
      </c>
      <c r="N5152">
        <v>1</v>
      </c>
    </row>
    <row r="5153" spans="1:14">
      <c r="A5153" s="28">
        <v>43894.75</v>
      </c>
      <c r="B5153" s="28">
        <v>43894.541666666664</v>
      </c>
      <c r="C5153">
        <v>34964545</v>
      </c>
      <c r="D5153" t="s">
        <v>233</v>
      </c>
      <c r="G5153" t="s">
        <v>234</v>
      </c>
      <c r="I5153">
        <v>18.3</v>
      </c>
      <c r="J5153">
        <v>17.883075999999999</v>
      </c>
      <c r="K5153">
        <v>-0.229437</v>
      </c>
      <c r="L5153">
        <v>-0.18748699999999999</v>
      </c>
      <c r="M5153" t="b">
        <v>1</v>
      </c>
      <c r="N5153">
        <v>1</v>
      </c>
    </row>
    <row r="5154" spans="1:14">
      <c r="A5154" s="28">
        <v>43894.791666666664</v>
      </c>
      <c r="B5154" s="28">
        <v>43894.583333333336</v>
      </c>
      <c r="C5154">
        <v>34964545</v>
      </c>
      <c r="D5154" t="s">
        <v>233</v>
      </c>
      <c r="G5154" t="s">
        <v>234</v>
      </c>
      <c r="I5154">
        <v>16.47</v>
      </c>
      <c r="J5154">
        <v>15.995765</v>
      </c>
      <c r="K5154">
        <v>-0.32103300000000001</v>
      </c>
      <c r="L5154">
        <v>-0.151534</v>
      </c>
      <c r="M5154" t="b">
        <v>1</v>
      </c>
      <c r="N5154">
        <v>1</v>
      </c>
    </row>
    <row r="5155" spans="1:14">
      <c r="A5155" s="28">
        <v>43894.833333333336</v>
      </c>
      <c r="B5155" s="28">
        <v>43894.625</v>
      </c>
      <c r="C5155">
        <v>34964545</v>
      </c>
      <c r="D5155" t="s">
        <v>233</v>
      </c>
      <c r="G5155" t="s">
        <v>234</v>
      </c>
      <c r="I5155">
        <v>16.32</v>
      </c>
      <c r="J5155">
        <v>15.990176</v>
      </c>
      <c r="K5155">
        <v>-0.212591</v>
      </c>
      <c r="L5155">
        <v>-0.112232</v>
      </c>
      <c r="M5155" t="b">
        <v>1</v>
      </c>
      <c r="N5155">
        <v>1</v>
      </c>
    </row>
    <row r="5156" spans="1:14">
      <c r="A5156" s="28">
        <v>43894.875</v>
      </c>
      <c r="B5156" s="28">
        <v>43894.666666666664</v>
      </c>
      <c r="C5156">
        <v>34964545</v>
      </c>
      <c r="D5156" t="s">
        <v>233</v>
      </c>
      <c r="G5156" t="s">
        <v>234</v>
      </c>
      <c r="I5156">
        <v>16.95</v>
      </c>
      <c r="J5156">
        <v>16.662593999999999</v>
      </c>
      <c r="K5156">
        <v>-0.13863200000000001</v>
      </c>
      <c r="L5156">
        <v>-0.14377400000000001</v>
      </c>
      <c r="M5156" t="b">
        <v>1</v>
      </c>
      <c r="N5156">
        <v>1</v>
      </c>
    </row>
    <row r="5157" spans="1:14">
      <c r="A5157" s="28">
        <v>43894.916666666664</v>
      </c>
      <c r="B5157" s="28">
        <v>43894.708333333336</v>
      </c>
      <c r="C5157">
        <v>34964545</v>
      </c>
      <c r="D5157" t="s">
        <v>233</v>
      </c>
      <c r="G5157" t="s">
        <v>234</v>
      </c>
      <c r="I5157">
        <v>17.88</v>
      </c>
      <c r="J5157">
        <v>17.747755999999999</v>
      </c>
      <c r="K5157">
        <v>3.3914E-2</v>
      </c>
      <c r="L5157">
        <v>-0.166991</v>
      </c>
      <c r="M5157" t="b">
        <v>1</v>
      </c>
      <c r="N5157">
        <v>1</v>
      </c>
    </row>
    <row r="5158" spans="1:14">
      <c r="A5158" s="28">
        <v>43894.958333333336</v>
      </c>
      <c r="B5158" s="28">
        <v>43894.75</v>
      </c>
      <c r="C5158">
        <v>34964545</v>
      </c>
      <c r="D5158" t="s">
        <v>233</v>
      </c>
      <c r="G5158" t="s">
        <v>234</v>
      </c>
      <c r="I5158">
        <v>44.42</v>
      </c>
      <c r="J5158">
        <v>43.14217</v>
      </c>
      <c r="K5158">
        <v>-0.99335300000000004</v>
      </c>
      <c r="L5158">
        <v>-0.28364400000000001</v>
      </c>
      <c r="M5158" t="b">
        <v>1</v>
      </c>
      <c r="N5158">
        <v>1</v>
      </c>
    </row>
    <row r="5159" spans="1:14">
      <c r="A5159" s="28">
        <v>43895</v>
      </c>
      <c r="B5159" s="28">
        <v>43894.791666666664</v>
      </c>
      <c r="C5159">
        <v>34964545</v>
      </c>
      <c r="D5159" t="s">
        <v>233</v>
      </c>
      <c r="G5159" t="s">
        <v>234</v>
      </c>
      <c r="I5159">
        <v>22.92</v>
      </c>
      <c r="J5159">
        <v>22.759143000000002</v>
      </c>
      <c r="K5159">
        <v>1.358E-3</v>
      </c>
      <c r="L5159">
        <v>-0.162215</v>
      </c>
      <c r="M5159" t="b">
        <v>1</v>
      </c>
      <c r="N5159">
        <v>1</v>
      </c>
    </row>
    <row r="5160" spans="1:14">
      <c r="A5160" s="28">
        <v>43895.041666666664</v>
      </c>
      <c r="B5160" s="28">
        <v>43894.833333333336</v>
      </c>
      <c r="C5160">
        <v>34964545</v>
      </c>
      <c r="D5160" t="s">
        <v>233</v>
      </c>
      <c r="G5160" t="s">
        <v>234</v>
      </c>
      <c r="I5160">
        <v>29.7</v>
      </c>
      <c r="J5160">
        <v>29.434076000000001</v>
      </c>
      <c r="K5160">
        <v>-3.2607999999999998E-2</v>
      </c>
      <c r="L5160">
        <v>-0.235816</v>
      </c>
      <c r="M5160" t="b">
        <v>1</v>
      </c>
      <c r="N5160">
        <v>1</v>
      </c>
    </row>
    <row r="5161" spans="1:14">
      <c r="A5161" s="28">
        <v>43895.083333333336</v>
      </c>
      <c r="B5161" s="28">
        <v>43894.875</v>
      </c>
      <c r="C5161">
        <v>34964545</v>
      </c>
      <c r="D5161" t="s">
        <v>233</v>
      </c>
      <c r="G5161" t="s">
        <v>234</v>
      </c>
      <c r="I5161">
        <v>20.61</v>
      </c>
      <c r="J5161">
        <v>20.645804999999999</v>
      </c>
      <c r="K5161">
        <v>0.10886999999999999</v>
      </c>
      <c r="L5161">
        <v>-7.0565000000000003E-2</v>
      </c>
      <c r="M5161" t="b">
        <v>1</v>
      </c>
      <c r="N5161">
        <v>1</v>
      </c>
    </row>
    <row r="5162" spans="1:14">
      <c r="A5162" s="28">
        <v>43895.125</v>
      </c>
      <c r="B5162" s="28">
        <v>43894.916666666664</v>
      </c>
      <c r="C5162">
        <v>34964545</v>
      </c>
      <c r="D5162" t="s">
        <v>233</v>
      </c>
      <c r="G5162" t="s">
        <v>234</v>
      </c>
      <c r="I5162">
        <v>18.75</v>
      </c>
      <c r="J5162">
        <v>18.565628</v>
      </c>
      <c r="K5162">
        <v>-7.9063999999999995E-2</v>
      </c>
      <c r="L5162">
        <v>-0.107808</v>
      </c>
      <c r="M5162" t="b">
        <v>1</v>
      </c>
      <c r="N5162">
        <v>1</v>
      </c>
    </row>
    <row r="5163" spans="1:14">
      <c r="A5163" s="28">
        <v>43895.166666666664</v>
      </c>
      <c r="B5163" s="28">
        <v>43894.958333333336</v>
      </c>
      <c r="C5163">
        <v>34964545</v>
      </c>
      <c r="D5163" t="s">
        <v>233</v>
      </c>
      <c r="G5163" t="s">
        <v>234</v>
      </c>
      <c r="I5163">
        <v>16.7</v>
      </c>
      <c r="J5163">
        <v>16.788453000000001</v>
      </c>
      <c r="K5163">
        <v>0.18534800000000001</v>
      </c>
      <c r="L5163">
        <v>-9.3562000000000006E-2</v>
      </c>
      <c r="M5163" t="b">
        <v>1</v>
      </c>
      <c r="N5163">
        <v>1</v>
      </c>
    </row>
    <row r="5164" spans="1:14">
      <c r="A5164" s="28">
        <v>43895.208333333336</v>
      </c>
      <c r="B5164" s="28">
        <v>43895</v>
      </c>
      <c r="C5164">
        <v>34964545</v>
      </c>
      <c r="D5164" t="s">
        <v>233</v>
      </c>
      <c r="G5164" t="s">
        <v>234</v>
      </c>
      <c r="I5164">
        <v>18.77</v>
      </c>
      <c r="J5164">
        <v>18.491212999999998</v>
      </c>
      <c r="K5164">
        <v>-0.15223999999999999</v>
      </c>
      <c r="L5164">
        <v>-0.129047</v>
      </c>
      <c r="M5164" t="b">
        <v>1</v>
      </c>
      <c r="N5164">
        <v>1</v>
      </c>
    </row>
    <row r="5165" spans="1:14">
      <c r="A5165" s="28">
        <v>43895.25</v>
      </c>
      <c r="B5165" s="28">
        <v>43895.041666666664</v>
      </c>
      <c r="C5165">
        <v>34964545</v>
      </c>
      <c r="D5165" t="s">
        <v>233</v>
      </c>
      <c r="G5165" t="s">
        <v>234</v>
      </c>
      <c r="I5165">
        <v>16.579999999999998</v>
      </c>
      <c r="J5165">
        <v>16.544307</v>
      </c>
      <c r="K5165">
        <v>6.3292000000000001E-2</v>
      </c>
      <c r="L5165">
        <v>-9.4818E-2</v>
      </c>
      <c r="M5165" t="b">
        <v>1</v>
      </c>
      <c r="N5165">
        <v>1</v>
      </c>
    </row>
    <row r="5166" spans="1:14">
      <c r="A5166" s="28">
        <v>43895.291666666664</v>
      </c>
      <c r="B5166" s="28">
        <v>43895.083333333336</v>
      </c>
      <c r="C5166">
        <v>34964545</v>
      </c>
      <c r="D5166" t="s">
        <v>233</v>
      </c>
      <c r="G5166" t="s">
        <v>234</v>
      </c>
      <c r="I5166">
        <v>16.72</v>
      </c>
      <c r="J5166">
        <v>16.69979</v>
      </c>
      <c r="K5166">
        <v>9.7247E-2</v>
      </c>
      <c r="L5166">
        <v>-0.11329</v>
      </c>
      <c r="M5166" t="b">
        <v>1</v>
      </c>
      <c r="N5166">
        <v>1</v>
      </c>
    </row>
    <row r="5167" spans="1:14">
      <c r="A5167" s="28">
        <v>43895.333333333336</v>
      </c>
      <c r="B5167" s="28">
        <v>43895.125</v>
      </c>
      <c r="C5167">
        <v>34964545</v>
      </c>
      <c r="D5167" t="s">
        <v>233</v>
      </c>
      <c r="G5167" t="s">
        <v>234</v>
      </c>
      <c r="I5167">
        <v>17.13</v>
      </c>
      <c r="J5167">
        <v>17.74691</v>
      </c>
      <c r="K5167">
        <v>0.66936399999999996</v>
      </c>
      <c r="L5167">
        <v>-5.1621E-2</v>
      </c>
      <c r="M5167" t="b">
        <v>1</v>
      </c>
      <c r="N5167">
        <v>1</v>
      </c>
    </row>
    <row r="5168" spans="1:14">
      <c r="A5168" s="28">
        <v>43895.375</v>
      </c>
      <c r="B5168" s="28">
        <v>43895.166666666664</v>
      </c>
      <c r="C5168">
        <v>34964545</v>
      </c>
      <c r="D5168" t="s">
        <v>233</v>
      </c>
      <c r="G5168" t="s">
        <v>234</v>
      </c>
      <c r="I5168">
        <v>19.32</v>
      </c>
      <c r="J5168">
        <v>20.827974999999999</v>
      </c>
      <c r="K5168">
        <v>1.548362</v>
      </c>
      <c r="L5168">
        <v>-4.122E-2</v>
      </c>
      <c r="M5168" t="b">
        <v>1</v>
      </c>
      <c r="N5168">
        <v>1</v>
      </c>
    </row>
    <row r="5169" spans="1:14">
      <c r="A5169" s="28">
        <v>43895.416666666664</v>
      </c>
      <c r="B5169" s="28">
        <v>43895.208333333336</v>
      </c>
      <c r="C5169">
        <v>34964545</v>
      </c>
      <c r="D5169" t="s">
        <v>233</v>
      </c>
      <c r="G5169" t="s">
        <v>234</v>
      </c>
      <c r="I5169">
        <v>16.579999999999998</v>
      </c>
      <c r="J5169">
        <v>18.152335000000001</v>
      </c>
      <c r="K5169">
        <v>1.5899529999999999</v>
      </c>
      <c r="L5169">
        <v>-1.9283999999999999E-2</v>
      </c>
      <c r="M5169" t="b">
        <v>1</v>
      </c>
      <c r="N5169">
        <v>1</v>
      </c>
    </row>
    <row r="5170" spans="1:14">
      <c r="A5170" s="28">
        <v>43895.458333333336</v>
      </c>
      <c r="B5170" s="28">
        <v>43895.25</v>
      </c>
      <c r="C5170">
        <v>34964545</v>
      </c>
      <c r="D5170" t="s">
        <v>233</v>
      </c>
      <c r="G5170" t="s">
        <v>234</v>
      </c>
      <c r="I5170">
        <v>34.69</v>
      </c>
      <c r="J5170">
        <v>35.834536999999997</v>
      </c>
      <c r="K5170">
        <v>1.1805129999999999</v>
      </c>
      <c r="L5170">
        <v>-3.6809000000000001E-2</v>
      </c>
      <c r="M5170" t="b">
        <v>1</v>
      </c>
      <c r="N5170">
        <v>1</v>
      </c>
    </row>
    <row r="5171" spans="1:14">
      <c r="A5171" s="28">
        <v>43895.5</v>
      </c>
      <c r="B5171" s="28">
        <v>43895.291666666664</v>
      </c>
      <c r="C5171">
        <v>34964545</v>
      </c>
      <c r="D5171" t="s">
        <v>233</v>
      </c>
      <c r="G5171" t="s">
        <v>234</v>
      </c>
      <c r="I5171">
        <v>48.99</v>
      </c>
      <c r="J5171">
        <v>49.409424999999999</v>
      </c>
      <c r="K5171">
        <v>0.39187300000000003</v>
      </c>
      <c r="L5171">
        <v>3.0886E-2</v>
      </c>
      <c r="M5171" t="b">
        <v>1</v>
      </c>
      <c r="N5171">
        <v>1</v>
      </c>
    </row>
    <row r="5172" spans="1:14">
      <c r="A5172" s="28">
        <v>43895.541666666664</v>
      </c>
      <c r="B5172" s="28">
        <v>43895.333333333336</v>
      </c>
      <c r="C5172">
        <v>34964545</v>
      </c>
      <c r="D5172" t="s">
        <v>233</v>
      </c>
      <c r="G5172" t="s">
        <v>234</v>
      </c>
      <c r="I5172">
        <v>19.75</v>
      </c>
      <c r="J5172">
        <v>20.872264999999999</v>
      </c>
      <c r="K5172">
        <v>1.081264</v>
      </c>
      <c r="L5172">
        <v>4.4333999999999998E-2</v>
      </c>
      <c r="M5172" t="b">
        <v>1</v>
      </c>
      <c r="N5172">
        <v>1</v>
      </c>
    </row>
    <row r="5173" spans="1:14">
      <c r="A5173" s="28">
        <v>43895.583333333336</v>
      </c>
      <c r="B5173" s="28">
        <v>43895.375</v>
      </c>
      <c r="C5173">
        <v>34964545</v>
      </c>
      <c r="D5173" t="s">
        <v>233</v>
      </c>
      <c r="G5173" t="s">
        <v>234</v>
      </c>
      <c r="I5173">
        <v>19.05</v>
      </c>
      <c r="J5173">
        <v>19.594961999999999</v>
      </c>
      <c r="K5173">
        <v>0.50709800000000005</v>
      </c>
      <c r="L5173">
        <v>4.0363999999999997E-2</v>
      </c>
      <c r="M5173" t="b">
        <v>1</v>
      </c>
      <c r="N5173">
        <v>1</v>
      </c>
    </row>
    <row r="5174" spans="1:14">
      <c r="A5174" s="28">
        <v>43895.625</v>
      </c>
      <c r="B5174" s="28">
        <v>43895.416666666664</v>
      </c>
      <c r="C5174">
        <v>34964545</v>
      </c>
      <c r="D5174" t="s">
        <v>233</v>
      </c>
      <c r="G5174" t="s">
        <v>234</v>
      </c>
      <c r="I5174">
        <v>18.600000000000001</v>
      </c>
      <c r="J5174">
        <v>18.711832999999999</v>
      </c>
      <c r="K5174">
        <v>6.9098999999999994E-2</v>
      </c>
      <c r="L5174">
        <v>3.9400999999999999E-2</v>
      </c>
      <c r="M5174" t="b">
        <v>1</v>
      </c>
      <c r="N5174">
        <v>1</v>
      </c>
    </row>
    <row r="5175" spans="1:14">
      <c r="A5175" s="28">
        <v>43895.666666666664</v>
      </c>
      <c r="B5175" s="28">
        <v>43895.458333333336</v>
      </c>
      <c r="C5175">
        <v>34964545</v>
      </c>
      <c r="D5175" t="s">
        <v>233</v>
      </c>
      <c r="G5175" t="s">
        <v>234</v>
      </c>
      <c r="I5175">
        <v>16.03</v>
      </c>
      <c r="J5175">
        <v>16.174303999999999</v>
      </c>
      <c r="K5175">
        <v>0.14438000000000001</v>
      </c>
      <c r="L5175">
        <v>-9.0899999999999998E-4</v>
      </c>
      <c r="M5175" t="b">
        <v>1</v>
      </c>
      <c r="N5175">
        <v>1</v>
      </c>
    </row>
    <row r="5176" spans="1:14">
      <c r="A5176" s="28">
        <v>43895.708333333336</v>
      </c>
      <c r="B5176" s="28">
        <v>43895.5</v>
      </c>
      <c r="C5176">
        <v>34964545</v>
      </c>
      <c r="D5176" t="s">
        <v>233</v>
      </c>
      <c r="G5176" t="s">
        <v>234</v>
      </c>
      <c r="I5176">
        <v>15.87</v>
      </c>
      <c r="J5176">
        <v>16.116959000000001</v>
      </c>
      <c r="K5176">
        <v>0.25990099999999999</v>
      </c>
      <c r="L5176">
        <v>-1.2108000000000001E-2</v>
      </c>
      <c r="M5176" t="b">
        <v>1</v>
      </c>
      <c r="N5176">
        <v>1</v>
      </c>
    </row>
    <row r="5177" spans="1:14">
      <c r="A5177" s="28">
        <v>43895.75</v>
      </c>
      <c r="B5177" s="28">
        <v>43895.541666666664</v>
      </c>
      <c r="C5177">
        <v>34964545</v>
      </c>
      <c r="D5177" t="s">
        <v>233</v>
      </c>
      <c r="G5177" t="s">
        <v>234</v>
      </c>
      <c r="I5177">
        <v>17</v>
      </c>
      <c r="J5177">
        <v>17.343371000000001</v>
      </c>
      <c r="K5177">
        <v>0.331648</v>
      </c>
      <c r="L5177">
        <v>7.5570000000000003E-3</v>
      </c>
      <c r="M5177" t="b">
        <v>1</v>
      </c>
      <c r="N5177">
        <v>1</v>
      </c>
    </row>
    <row r="5178" spans="1:14">
      <c r="A5178" s="28">
        <v>43895.791666666664</v>
      </c>
      <c r="B5178" s="28">
        <v>43895.583333333336</v>
      </c>
      <c r="C5178">
        <v>34964545</v>
      </c>
      <c r="D5178" t="s">
        <v>233</v>
      </c>
      <c r="G5178" t="s">
        <v>234</v>
      </c>
      <c r="I5178">
        <v>16.190000000000001</v>
      </c>
      <c r="J5178">
        <v>16.144449999999999</v>
      </c>
      <c r="K5178">
        <v>-4.5830000000000003E-2</v>
      </c>
      <c r="L5178">
        <v>-3.0530000000000002E-3</v>
      </c>
      <c r="M5178" t="b">
        <v>1</v>
      </c>
      <c r="N5178">
        <v>1</v>
      </c>
    </row>
    <row r="5179" spans="1:14">
      <c r="A5179" s="28">
        <v>43895.833333333336</v>
      </c>
      <c r="B5179" s="28">
        <v>43895.625</v>
      </c>
      <c r="C5179">
        <v>34964545</v>
      </c>
      <c r="D5179" t="s">
        <v>233</v>
      </c>
      <c r="G5179" t="s">
        <v>234</v>
      </c>
      <c r="I5179">
        <v>14.88</v>
      </c>
      <c r="J5179">
        <v>14.830705999999999</v>
      </c>
      <c r="K5179">
        <v>-6.3161999999999996E-2</v>
      </c>
      <c r="L5179">
        <v>1.3035E-2</v>
      </c>
      <c r="M5179" t="b">
        <v>1</v>
      </c>
      <c r="N5179">
        <v>1</v>
      </c>
    </row>
    <row r="5180" spans="1:14">
      <c r="A5180" s="28">
        <v>43895.875</v>
      </c>
      <c r="B5180" s="28">
        <v>43895.666666666664</v>
      </c>
      <c r="C5180">
        <v>34964545</v>
      </c>
      <c r="D5180" t="s">
        <v>233</v>
      </c>
      <c r="G5180" t="s">
        <v>234</v>
      </c>
      <c r="I5180">
        <v>15.92</v>
      </c>
      <c r="J5180">
        <v>16.478815999999998</v>
      </c>
      <c r="K5180">
        <v>0.51810699999999998</v>
      </c>
      <c r="L5180">
        <v>3.7376E-2</v>
      </c>
      <c r="M5180" t="b">
        <v>1</v>
      </c>
      <c r="N5180">
        <v>1</v>
      </c>
    </row>
    <row r="5181" spans="1:14">
      <c r="A5181" s="28">
        <v>43895.916666666664</v>
      </c>
      <c r="B5181" s="28">
        <v>43895.708333333336</v>
      </c>
      <c r="C5181">
        <v>34964545</v>
      </c>
      <c r="D5181" t="s">
        <v>233</v>
      </c>
      <c r="G5181" t="s">
        <v>234</v>
      </c>
      <c r="I5181">
        <v>18.25</v>
      </c>
      <c r="J5181">
        <v>18.82217</v>
      </c>
      <c r="K5181">
        <v>0.47644700000000001</v>
      </c>
      <c r="L5181">
        <v>9.3223E-2</v>
      </c>
      <c r="M5181" t="b">
        <v>1</v>
      </c>
      <c r="N5181">
        <v>1</v>
      </c>
    </row>
    <row r="5182" spans="1:14">
      <c r="A5182" s="28">
        <v>43895.958333333336</v>
      </c>
      <c r="B5182" s="28">
        <v>43895.75</v>
      </c>
      <c r="C5182">
        <v>34964545</v>
      </c>
      <c r="D5182" t="s">
        <v>233</v>
      </c>
      <c r="G5182" t="s">
        <v>234</v>
      </c>
      <c r="I5182">
        <v>21.16</v>
      </c>
      <c r="J5182">
        <v>22.017071999999999</v>
      </c>
      <c r="K5182">
        <v>0.76091900000000001</v>
      </c>
      <c r="L5182">
        <v>0.10115399999999999</v>
      </c>
      <c r="M5182" t="b">
        <v>1</v>
      </c>
      <c r="N5182">
        <v>1</v>
      </c>
    </row>
    <row r="5183" spans="1:14">
      <c r="A5183" s="28">
        <v>43896</v>
      </c>
      <c r="B5183" s="28">
        <v>43895.791666666664</v>
      </c>
      <c r="C5183">
        <v>34964545</v>
      </c>
      <c r="D5183" t="s">
        <v>233</v>
      </c>
      <c r="G5183" t="s">
        <v>234</v>
      </c>
      <c r="I5183">
        <v>18.75</v>
      </c>
      <c r="J5183">
        <v>19.223607000000001</v>
      </c>
      <c r="K5183">
        <v>0.39805600000000002</v>
      </c>
      <c r="L5183">
        <v>7.8050999999999995E-2</v>
      </c>
      <c r="M5183" t="b">
        <v>1</v>
      </c>
      <c r="N5183">
        <v>1</v>
      </c>
    </row>
    <row r="5184" spans="1:14">
      <c r="A5184" s="28">
        <v>43896.041666666664</v>
      </c>
      <c r="B5184" s="28">
        <v>43895.833333333336</v>
      </c>
      <c r="C5184">
        <v>34964545</v>
      </c>
      <c r="D5184" t="s">
        <v>233</v>
      </c>
      <c r="G5184" t="s">
        <v>234</v>
      </c>
      <c r="I5184">
        <v>20.37</v>
      </c>
      <c r="J5184">
        <v>20.715166</v>
      </c>
      <c r="K5184">
        <v>0.25118200000000002</v>
      </c>
      <c r="L5184">
        <v>8.9816999999999994E-2</v>
      </c>
      <c r="M5184" t="b">
        <v>1</v>
      </c>
      <c r="N5184">
        <v>1</v>
      </c>
    </row>
    <row r="5185" spans="1:14">
      <c r="A5185" s="28">
        <v>43896.083333333336</v>
      </c>
      <c r="B5185" s="28">
        <v>43895.875</v>
      </c>
      <c r="C5185">
        <v>34964545</v>
      </c>
      <c r="D5185" t="s">
        <v>233</v>
      </c>
      <c r="G5185" t="s">
        <v>234</v>
      </c>
      <c r="I5185">
        <v>18.22</v>
      </c>
      <c r="J5185">
        <v>18.742687</v>
      </c>
      <c r="K5185">
        <v>0.37446699999999999</v>
      </c>
      <c r="L5185">
        <v>0.15322</v>
      </c>
      <c r="M5185" t="b">
        <v>1</v>
      </c>
      <c r="N5185">
        <v>1</v>
      </c>
    </row>
    <row r="5186" spans="1:14">
      <c r="A5186" s="28">
        <v>43896.125</v>
      </c>
      <c r="B5186" s="28">
        <v>43895.916666666664</v>
      </c>
      <c r="C5186">
        <v>34964545</v>
      </c>
      <c r="D5186" t="s">
        <v>233</v>
      </c>
      <c r="G5186" t="s">
        <v>234</v>
      </c>
      <c r="I5186">
        <v>18.010000000000002</v>
      </c>
      <c r="J5186">
        <v>18.778721000000001</v>
      </c>
      <c r="K5186">
        <v>0.57031299999999996</v>
      </c>
      <c r="L5186">
        <v>0.20257500000000001</v>
      </c>
      <c r="M5186" t="b">
        <v>1</v>
      </c>
      <c r="N5186">
        <v>1</v>
      </c>
    </row>
    <row r="5187" spans="1:14">
      <c r="A5187" s="28">
        <v>43896.166666666664</v>
      </c>
      <c r="B5187" s="28">
        <v>43895.958333333336</v>
      </c>
      <c r="C5187">
        <v>34964545</v>
      </c>
      <c r="D5187" t="s">
        <v>233</v>
      </c>
      <c r="G5187" t="s">
        <v>234</v>
      </c>
      <c r="I5187">
        <v>15.77</v>
      </c>
      <c r="J5187">
        <v>16.777108999999999</v>
      </c>
      <c r="K5187">
        <v>0.83116100000000004</v>
      </c>
      <c r="L5187">
        <v>0.17594899999999999</v>
      </c>
      <c r="M5187" t="b">
        <v>1</v>
      </c>
      <c r="N5187">
        <v>1</v>
      </c>
    </row>
    <row r="5188" spans="1:14">
      <c r="A5188" s="28">
        <v>43896.208333333336</v>
      </c>
      <c r="B5188" s="28">
        <v>43896</v>
      </c>
      <c r="C5188">
        <v>34964545</v>
      </c>
      <c r="D5188" t="s">
        <v>233</v>
      </c>
      <c r="G5188" t="s">
        <v>234</v>
      </c>
      <c r="I5188">
        <v>15.08</v>
      </c>
      <c r="J5188">
        <v>16.129238999999998</v>
      </c>
      <c r="K5188">
        <v>0.87323799999999996</v>
      </c>
      <c r="L5188">
        <v>0.17683499999999999</v>
      </c>
      <c r="M5188" t="b">
        <v>1</v>
      </c>
      <c r="N5188">
        <v>1</v>
      </c>
    </row>
    <row r="5189" spans="1:14">
      <c r="A5189" s="28">
        <v>43896.25</v>
      </c>
      <c r="B5189" s="28">
        <v>43896.041666666664</v>
      </c>
      <c r="C5189">
        <v>34964545</v>
      </c>
      <c r="D5189" t="s">
        <v>233</v>
      </c>
      <c r="G5189" t="s">
        <v>234</v>
      </c>
      <c r="I5189">
        <v>14.19</v>
      </c>
      <c r="J5189">
        <v>15.193531</v>
      </c>
      <c r="K5189">
        <v>0.82204600000000005</v>
      </c>
      <c r="L5189">
        <v>0.177318</v>
      </c>
      <c r="M5189" t="b">
        <v>1</v>
      </c>
      <c r="N5189">
        <v>1</v>
      </c>
    </row>
    <row r="5190" spans="1:14">
      <c r="A5190" s="28">
        <v>43896.291666666664</v>
      </c>
      <c r="B5190" s="28">
        <v>43896.083333333336</v>
      </c>
      <c r="C5190">
        <v>34964545</v>
      </c>
      <c r="D5190" t="s">
        <v>233</v>
      </c>
      <c r="G5190" t="s">
        <v>234</v>
      </c>
      <c r="I5190">
        <v>14.63</v>
      </c>
      <c r="J5190">
        <v>15.606374000000001</v>
      </c>
      <c r="K5190">
        <v>0.78133200000000003</v>
      </c>
      <c r="L5190">
        <v>0.19254199999999999</v>
      </c>
      <c r="M5190" t="b">
        <v>1</v>
      </c>
      <c r="N5190">
        <v>1</v>
      </c>
    </row>
    <row r="5191" spans="1:14">
      <c r="A5191" s="28">
        <v>43896.333333333336</v>
      </c>
      <c r="B5191" s="28">
        <v>43896.125</v>
      </c>
      <c r="C5191">
        <v>34964545</v>
      </c>
      <c r="D5191" t="s">
        <v>233</v>
      </c>
      <c r="G5191" t="s">
        <v>234</v>
      </c>
      <c r="I5191">
        <v>15.12</v>
      </c>
      <c r="J5191">
        <v>15.952802</v>
      </c>
      <c r="K5191">
        <v>0.62664799999999998</v>
      </c>
      <c r="L5191">
        <v>0.21115400000000001</v>
      </c>
      <c r="M5191" t="b">
        <v>1</v>
      </c>
      <c r="N5191">
        <v>1</v>
      </c>
    </row>
    <row r="5192" spans="1:14">
      <c r="A5192" s="28">
        <v>43896.375</v>
      </c>
      <c r="B5192" s="28">
        <v>43896.166666666664</v>
      </c>
      <c r="C5192">
        <v>34964545</v>
      </c>
      <c r="D5192" t="s">
        <v>233</v>
      </c>
      <c r="G5192" t="s">
        <v>234</v>
      </c>
      <c r="I5192">
        <v>17.02</v>
      </c>
      <c r="J5192">
        <v>18.453467</v>
      </c>
      <c r="K5192">
        <v>1.1470739999999999</v>
      </c>
      <c r="L5192">
        <v>0.28555900000000001</v>
      </c>
      <c r="M5192" t="b">
        <v>1</v>
      </c>
      <c r="N5192">
        <v>1</v>
      </c>
    </row>
    <row r="5193" spans="1:14">
      <c r="A5193" s="28">
        <v>43896.416666666664</v>
      </c>
      <c r="B5193" s="28">
        <v>43896.208333333336</v>
      </c>
      <c r="C5193">
        <v>34964545</v>
      </c>
      <c r="D5193" t="s">
        <v>233</v>
      </c>
      <c r="G5193" t="s">
        <v>234</v>
      </c>
      <c r="I5193">
        <v>16.93</v>
      </c>
      <c r="J5193">
        <v>18.850193999999998</v>
      </c>
      <c r="K5193">
        <v>1.641713</v>
      </c>
      <c r="L5193">
        <v>0.28181400000000001</v>
      </c>
      <c r="M5193" t="b">
        <v>1</v>
      </c>
      <c r="N5193">
        <v>1</v>
      </c>
    </row>
    <row r="5194" spans="1:14">
      <c r="A5194" s="28">
        <v>43896.458333333336</v>
      </c>
      <c r="B5194" s="28">
        <v>43896.25</v>
      </c>
      <c r="C5194">
        <v>34964545</v>
      </c>
      <c r="D5194" t="s">
        <v>233</v>
      </c>
      <c r="G5194" t="s">
        <v>234</v>
      </c>
      <c r="I5194">
        <v>33.020000000000003</v>
      </c>
      <c r="J5194">
        <v>45.371527999999998</v>
      </c>
      <c r="K5194">
        <v>11.94957</v>
      </c>
      <c r="L5194">
        <v>0.40612500000000001</v>
      </c>
      <c r="M5194" t="b">
        <v>1</v>
      </c>
      <c r="N5194">
        <v>1</v>
      </c>
    </row>
    <row r="5195" spans="1:14">
      <c r="A5195" s="28">
        <v>43896.5</v>
      </c>
      <c r="B5195" s="28">
        <v>43896.291666666664</v>
      </c>
      <c r="C5195">
        <v>34964545</v>
      </c>
      <c r="D5195" t="s">
        <v>233</v>
      </c>
      <c r="G5195" t="s">
        <v>234</v>
      </c>
      <c r="I5195">
        <v>18.77</v>
      </c>
      <c r="J5195">
        <v>19.541573</v>
      </c>
      <c r="K5195">
        <v>0.59718000000000004</v>
      </c>
      <c r="L5195">
        <v>0.17189199999999999</v>
      </c>
      <c r="M5195" t="b">
        <v>1</v>
      </c>
      <c r="N5195">
        <v>1</v>
      </c>
    </row>
    <row r="5196" spans="1:14">
      <c r="A5196" s="28">
        <v>43896.541666666664</v>
      </c>
      <c r="B5196" s="28">
        <v>43896.333333333336</v>
      </c>
      <c r="C5196">
        <v>34964545</v>
      </c>
      <c r="D5196" t="s">
        <v>233</v>
      </c>
      <c r="G5196" t="s">
        <v>234</v>
      </c>
      <c r="I5196">
        <v>26.96</v>
      </c>
      <c r="J5196">
        <v>30.969017999999998</v>
      </c>
      <c r="K5196">
        <v>3.8171179999999998</v>
      </c>
      <c r="L5196">
        <v>0.18856600000000001</v>
      </c>
      <c r="M5196" t="b">
        <v>1</v>
      </c>
      <c r="N5196">
        <v>1</v>
      </c>
    </row>
    <row r="5197" spans="1:14">
      <c r="A5197" s="28">
        <v>43896.583333333336</v>
      </c>
      <c r="B5197" s="28">
        <v>43896.375</v>
      </c>
      <c r="C5197">
        <v>34964545</v>
      </c>
      <c r="D5197" t="s">
        <v>233</v>
      </c>
      <c r="G5197" t="s">
        <v>234</v>
      </c>
      <c r="I5197">
        <v>20.96</v>
      </c>
      <c r="J5197">
        <v>21.574587000000001</v>
      </c>
      <c r="K5197">
        <v>0.49279699999999999</v>
      </c>
      <c r="L5197">
        <v>0.11928999999999999</v>
      </c>
      <c r="M5197" t="b">
        <v>1</v>
      </c>
      <c r="N5197">
        <v>1</v>
      </c>
    </row>
    <row r="5198" spans="1:14">
      <c r="A5198" s="28">
        <v>43896.625</v>
      </c>
      <c r="B5198" s="28">
        <v>43896.416666666664</v>
      </c>
      <c r="C5198">
        <v>34964545</v>
      </c>
      <c r="D5198" t="s">
        <v>233</v>
      </c>
      <c r="G5198" t="s">
        <v>234</v>
      </c>
      <c r="I5198">
        <v>22.85</v>
      </c>
      <c r="J5198">
        <v>23.051196999999998</v>
      </c>
      <c r="K5198">
        <v>0.21668599999999999</v>
      </c>
      <c r="L5198">
        <v>-1.7156000000000001E-2</v>
      </c>
      <c r="M5198" t="b">
        <v>1</v>
      </c>
      <c r="N5198">
        <v>1</v>
      </c>
    </row>
    <row r="5199" spans="1:14">
      <c r="A5199" s="28">
        <v>43896.666666666664</v>
      </c>
      <c r="B5199" s="28">
        <v>43896.458333333336</v>
      </c>
      <c r="C5199">
        <v>34964545</v>
      </c>
      <c r="D5199" t="s">
        <v>233</v>
      </c>
      <c r="G5199" t="s">
        <v>234</v>
      </c>
      <c r="I5199">
        <v>43.22</v>
      </c>
      <c r="J5199">
        <v>43.045895999999999</v>
      </c>
      <c r="K5199">
        <v>9.6236000000000002E-2</v>
      </c>
      <c r="L5199">
        <v>-0.26617299999999999</v>
      </c>
      <c r="M5199" t="b">
        <v>1</v>
      </c>
      <c r="N5199">
        <v>1</v>
      </c>
    </row>
    <row r="5200" spans="1:14">
      <c r="A5200" s="28">
        <v>43896.708333333336</v>
      </c>
      <c r="B5200" s="28">
        <v>43896.5</v>
      </c>
      <c r="C5200">
        <v>34964545</v>
      </c>
      <c r="D5200" t="s">
        <v>233</v>
      </c>
      <c r="G5200" t="s">
        <v>234</v>
      </c>
      <c r="I5200">
        <v>21.1</v>
      </c>
      <c r="J5200">
        <v>20.992101000000002</v>
      </c>
      <c r="K5200">
        <v>-1.7344999999999999E-2</v>
      </c>
      <c r="L5200">
        <v>-9.4721E-2</v>
      </c>
      <c r="M5200" t="b">
        <v>1</v>
      </c>
      <c r="N5200">
        <v>1</v>
      </c>
    </row>
    <row r="5201" spans="1:14">
      <c r="A5201" s="28">
        <v>43896.75</v>
      </c>
      <c r="B5201" s="28">
        <v>43896.541666666664</v>
      </c>
      <c r="C5201">
        <v>34964545</v>
      </c>
      <c r="D5201" t="s">
        <v>233</v>
      </c>
      <c r="G5201" t="s">
        <v>234</v>
      </c>
      <c r="I5201">
        <v>20.84</v>
      </c>
      <c r="J5201">
        <v>20.688122</v>
      </c>
      <c r="K5201">
        <v>-6.1600000000000001E-4</v>
      </c>
      <c r="L5201">
        <v>-0.15126200000000001</v>
      </c>
      <c r="M5201" t="b">
        <v>1</v>
      </c>
      <c r="N5201">
        <v>1</v>
      </c>
    </row>
    <row r="5202" spans="1:14">
      <c r="A5202" s="28">
        <v>43896.791666666664</v>
      </c>
      <c r="B5202" s="28">
        <v>43896.583333333336</v>
      </c>
      <c r="C5202">
        <v>34964545</v>
      </c>
      <c r="D5202" t="s">
        <v>233</v>
      </c>
      <c r="G5202" t="s">
        <v>234</v>
      </c>
      <c r="I5202">
        <v>19.04</v>
      </c>
      <c r="J5202">
        <v>18.866911999999999</v>
      </c>
      <c r="K5202">
        <v>-2.4256E-2</v>
      </c>
      <c r="L5202">
        <v>-0.14466599999999999</v>
      </c>
      <c r="M5202" t="b">
        <v>1</v>
      </c>
      <c r="N5202">
        <v>1</v>
      </c>
    </row>
    <row r="5203" spans="1:14">
      <c r="A5203" s="28">
        <v>43896.833333333336</v>
      </c>
      <c r="B5203" s="28">
        <v>43896.625</v>
      </c>
      <c r="C5203">
        <v>34964545</v>
      </c>
      <c r="D5203" t="s">
        <v>233</v>
      </c>
      <c r="G5203" t="s">
        <v>234</v>
      </c>
      <c r="I5203">
        <v>18.940000000000001</v>
      </c>
      <c r="J5203">
        <v>18.826229000000001</v>
      </c>
      <c r="K5203">
        <v>1.7390000000000001E-3</v>
      </c>
      <c r="L5203">
        <v>-0.116342</v>
      </c>
      <c r="M5203" t="b">
        <v>1</v>
      </c>
      <c r="N5203">
        <v>1</v>
      </c>
    </row>
    <row r="5204" spans="1:14">
      <c r="A5204" s="28">
        <v>43896.875</v>
      </c>
      <c r="B5204" s="28">
        <v>43896.666666666664</v>
      </c>
      <c r="C5204">
        <v>34964545</v>
      </c>
      <c r="D5204" t="s">
        <v>233</v>
      </c>
      <c r="G5204" t="s">
        <v>234</v>
      </c>
      <c r="I5204">
        <v>21.08</v>
      </c>
      <c r="J5204">
        <v>21.070198000000001</v>
      </c>
      <c r="K5204">
        <v>2.3439999999999999E-2</v>
      </c>
      <c r="L5204">
        <v>-3.0741000000000001E-2</v>
      </c>
      <c r="M5204" t="b">
        <v>1</v>
      </c>
      <c r="N5204">
        <v>1</v>
      </c>
    </row>
    <row r="5205" spans="1:14">
      <c r="A5205" s="28">
        <v>43896.916666666664</v>
      </c>
      <c r="B5205" s="28">
        <v>43896.708333333336</v>
      </c>
      <c r="C5205">
        <v>34964545</v>
      </c>
      <c r="D5205" t="s">
        <v>233</v>
      </c>
      <c r="G5205" t="s">
        <v>234</v>
      </c>
      <c r="I5205">
        <v>20.78</v>
      </c>
      <c r="J5205">
        <v>22.105094999999999</v>
      </c>
      <c r="K5205">
        <v>1.2930779999999999</v>
      </c>
      <c r="L5205">
        <v>2.7851000000000001E-2</v>
      </c>
      <c r="M5205" t="b">
        <v>1</v>
      </c>
      <c r="N5205">
        <v>1</v>
      </c>
    </row>
    <row r="5206" spans="1:14">
      <c r="A5206" s="28">
        <v>43896.958333333336</v>
      </c>
      <c r="B5206" s="28">
        <v>43896.75</v>
      </c>
      <c r="C5206">
        <v>34964545</v>
      </c>
      <c r="D5206" t="s">
        <v>233</v>
      </c>
      <c r="G5206" t="s">
        <v>234</v>
      </c>
      <c r="I5206">
        <v>20.420000000000002</v>
      </c>
      <c r="J5206">
        <v>20.532070000000001</v>
      </c>
      <c r="K5206">
        <v>0.12546399999999999</v>
      </c>
      <c r="L5206">
        <v>-8.3940000000000004E-3</v>
      </c>
      <c r="M5206" t="b">
        <v>1</v>
      </c>
      <c r="N5206">
        <v>1</v>
      </c>
    </row>
    <row r="5207" spans="1:14">
      <c r="A5207" s="28">
        <v>43897</v>
      </c>
      <c r="B5207" s="28">
        <v>43896.791666666664</v>
      </c>
      <c r="C5207">
        <v>34964545</v>
      </c>
      <c r="D5207" t="s">
        <v>233</v>
      </c>
      <c r="G5207" t="s">
        <v>234</v>
      </c>
      <c r="I5207">
        <v>19.89</v>
      </c>
      <c r="J5207">
        <v>20.116622</v>
      </c>
      <c r="K5207">
        <v>0.25152099999999999</v>
      </c>
      <c r="L5207">
        <v>-2.8232E-2</v>
      </c>
      <c r="M5207" t="b">
        <v>1</v>
      </c>
      <c r="N5207">
        <v>1</v>
      </c>
    </row>
    <row r="5208" spans="1:14">
      <c r="A5208" s="28">
        <v>43897.041666666664</v>
      </c>
      <c r="B5208" s="28">
        <v>43896.833333333336</v>
      </c>
      <c r="C5208">
        <v>34964545</v>
      </c>
      <c r="D5208" t="s">
        <v>233</v>
      </c>
      <c r="G5208" t="s">
        <v>234</v>
      </c>
      <c r="I5208">
        <v>21.3</v>
      </c>
      <c r="J5208">
        <v>21.938537</v>
      </c>
      <c r="K5208">
        <v>0.65782200000000002</v>
      </c>
      <c r="L5208">
        <v>-1.5952000000000001E-2</v>
      </c>
      <c r="M5208" t="b">
        <v>1</v>
      </c>
      <c r="N5208">
        <v>1</v>
      </c>
    </row>
    <row r="5209" spans="1:14">
      <c r="A5209" s="28">
        <v>43897.083333333336</v>
      </c>
      <c r="B5209" s="28">
        <v>43896.875</v>
      </c>
      <c r="C5209">
        <v>34964545</v>
      </c>
      <c r="D5209" t="s">
        <v>233</v>
      </c>
      <c r="G5209" t="s">
        <v>234</v>
      </c>
      <c r="I5209">
        <v>22.86</v>
      </c>
      <c r="J5209">
        <v>25.825928999999999</v>
      </c>
      <c r="K5209">
        <v>2.9609320000000001</v>
      </c>
      <c r="L5209">
        <v>1.663E-3</v>
      </c>
      <c r="M5209" t="b">
        <v>1</v>
      </c>
      <c r="N5209">
        <v>1</v>
      </c>
    </row>
    <row r="5210" spans="1:14">
      <c r="A5210" s="28">
        <v>43897.125</v>
      </c>
      <c r="B5210" s="28">
        <v>43896.916666666664</v>
      </c>
      <c r="C5210">
        <v>34964545</v>
      </c>
      <c r="D5210" t="s">
        <v>233</v>
      </c>
      <c r="G5210" t="s">
        <v>234</v>
      </c>
      <c r="I5210">
        <v>23</v>
      </c>
      <c r="J5210">
        <v>24.864571999999999</v>
      </c>
      <c r="K5210">
        <v>1.8519140000000001</v>
      </c>
      <c r="L5210">
        <v>1.3491E-2</v>
      </c>
      <c r="M5210" t="b">
        <v>1</v>
      </c>
      <c r="N5210">
        <v>1</v>
      </c>
    </row>
    <row r="5211" spans="1:14">
      <c r="A5211" s="28">
        <v>43897.166666666664</v>
      </c>
      <c r="B5211" s="28">
        <v>43896.958333333336</v>
      </c>
      <c r="C5211">
        <v>34964545</v>
      </c>
      <c r="D5211" t="s">
        <v>233</v>
      </c>
      <c r="G5211" t="s">
        <v>234</v>
      </c>
      <c r="I5211">
        <v>18.54</v>
      </c>
      <c r="J5211">
        <v>19.310949000000001</v>
      </c>
      <c r="K5211">
        <v>0.69008899999999995</v>
      </c>
      <c r="L5211">
        <v>8.5860000000000006E-2</v>
      </c>
      <c r="M5211" t="b">
        <v>1</v>
      </c>
      <c r="N5211">
        <v>1</v>
      </c>
    </row>
    <row r="5212" spans="1:14">
      <c r="A5212" s="28">
        <v>43897.208333333336</v>
      </c>
      <c r="B5212" s="28">
        <v>43897</v>
      </c>
      <c r="C5212">
        <v>34964545</v>
      </c>
      <c r="D5212" t="s">
        <v>233</v>
      </c>
      <c r="G5212" t="s">
        <v>234</v>
      </c>
      <c r="I5212">
        <v>19.79</v>
      </c>
      <c r="J5212">
        <v>20.269344</v>
      </c>
      <c r="K5212">
        <v>0.36318899999999998</v>
      </c>
      <c r="L5212">
        <v>0.119488</v>
      </c>
      <c r="M5212" t="b">
        <v>1</v>
      </c>
      <c r="N5212">
        <v>1</v>
      </c>
    </row>
    <row r="5213" spans="1:14">
      <c r="A5213" s="28">
        <v>43897.25</v>
      </c>
      <c r="B5213" s="28">
        <v>43897.041666666664</v>
      </c>
      <c r="C5213">
        <v>34964545</v>
      </c>
      <c r="D5213" t="s">
        <v>233</v>
      </c>
      <c r="G5213" t="s">
        <v>234</v>
      </c>
      <c r="I5213">
        <v>18.850000000000001</v>
      </c>
      <c r="J5213">
        <v>19.203931000000001</v>
      </c>
      <c r="K5213">
        <v>0.223745</v>
      </c>
      <c r="L5213">
        <v>0.12768599999999999</v>
      </c>
      <c r="M5213" t="b">
        <v>1</v>
      </c>
      <c r="N5213">
        <v>1</v>
      </c>
    </row>
    <row r="5214" spans="1:14">
      <c r="A5214" s="28">
        <v>43897.291666666664</v>
      </c>
      <c r="B5214" s="28">
        <v>43897.083333333336</v>
      </c>
      <c r="C5214">
        <v>34964545</v>
      </c>
      <c r="D5214" t="s">
        <v>233</v>
      </c>
      <c r="G5214" t="s">
        <v>234</v>
      </c>
      <c r="I5214">
        <v>18.57</v>
      </c>
      <c r="J5214">
        <v>18.928128000000001</v>
      </c>
      <c r="K5214">
        <v>0.222493</v>
      </c>
      <c r="L5214">
        <v>0.13730200000000001</v>
      </c>
      <c r="M5214" t="b">
        <v>1</v>
      </c>
      <c r="N5214">
        <v>1</v>
      </c>
    </row>
    <row r="5215" spans="1:14">
      <c r="A5215" s="28">
        <v>43897.333333333336</v>
      </c>
      <c r="B5215" s="28">
        <v>43897.125</v>
      </c>
      <c r="C5215">
        <v>34964545</v>
      </c>
      <c r="D5215" t="s">
        <v>233</v>
      </c>
      <c r="G5215" t="s">
        <v>234</v>
      </c>
      <c r="I5215">
        <v>18.93</v>
      </c>
      <c r="J5215">
        <v>19.352411</v>
      </c>
      <c r="K5215">
        <v>0.24721599999999999</v>
      </c>
      <c r="L5215">
        <v>0.17269499999999999</v>
      </c>
      <c r="M5215" t="b">
        <v>1</v>
      </c>
      <c r="N5215">
        <v>1</v>
      </c>
    </row>
    <row r="5216" spans="1:14">
      <c r="A5216" s="28">
        <v>43897.375</v>
      </c>
      <c r="B5216" s="28">
        <v>43897.166666666664</v>
      </c>
      <c r="C5216">
        <v>34964545</v>
      </c>
      <c r="D5216" t="s">
        <v>233</v>
      </c>
      <c r="G5216" t="s">
        <v>234</v>
      </c>
      <c r="I5216">
        <v>19.68</v>
      </c>
      <c r="J5216">
        <v>20.107085000000001</v>
      </c>
      <c r="K5216">
        <v>0.26604</v>
      </c>
      <c r="L5216">
        <v>0.16187799999999999</v>
      </c>
      <c r="M5216" t="b">
        <v>1</v>
      </c>
      <c r="N5216">
        <v>1</v>
      </c>
    </row>
    <row r="5217" spans="1:14">
      <c r="A5217" s="28">
        <v>43897.416666666664</v>
      </c>
      <c r="B5217" s="28">
        <v>43897.208333333336</v>
      </c>
      <c r="C5217">
        <v>34964545</v>
      </c>
      <c r="D5217" t="s">
        <v>233</v>
      </c>
      <c r="G5217" t="s">
        <v>234</v>
      </c>
      <c r="I5217">
        <v>20.21</v>
      </c>
      <c r="J5217">
        <v>20.674237000000002</v>
      </c>
      <c r="K5217">
        <v>0.28742499999999999</v>
      </c>
      <c r="L5217">
        <v>0.175146</v>
      </c>
      <c r="M5217" t="b">
        <v>1</v>
      </c>
      <c r="N5217">
        <v>1</v>
      </c>
    </row>
    <row r="5218" spans="1:14">
      <c r="A5218" s="28">
        <v>43897.458333333336</v>
      </c>
      <c r="B5218" s="28">
        <v>43897.25</v>
      </c>
      <c r="C5218">
        <v>34964545</v>
      </c>
      <c r="D5218" t="s">
        <v>233</v>
      </c>
      <c r="G5218" t="s">
        <v>234</v>
      </c>
      <c r="I5218">
        <v>19.239999999999998</v>
      </c>
      <c r="J5218">
        <v>19.502289000000001</v>
      </c>
      <c r="K5218">
        <v>0.12232999999999999</v>
      </c>
      <c r="L5218">
        <v>0.136626</v>
      </c>
      <c r="M5218" t="b">
        <v>1</v>
      </c>
      <c r="N5218">
        <v>1</v>
      </c>
    </row>
    <row r="5219" spans="1:14">
      <c r="A5219" s="28">
        <v>43897.5</v>
      </c>
      <c r="B5219" s="28">
        <v>43897.291666666664</v>
      </c>
      <c r="C5219">
        <v>34964545</v>
      </c>
      <c r="D5219" t="s">
        <v>233</v>
      </c>
      <c r="G5219" t="s">
        <v>234</v>
      </c>
      <c r="I5219">
        <v>20.57</v>
      </c>
      <c r="J5219">
        <v>22.16085</v>
      </c>
      <c r="K5219">
        <v>1.4806520000000001</v>
      </c>
      <c r="L5219">
        <v>0.109365</v>
      </c>
      <c r="M5219" t="b">
        <v>1</v>
      </c>
      <c r="N5219">
        <v>1</v>
      </c>
    </row>
    <row r="5220" spans="1:14">
      <c r="A5220" s="28">
        <v>43897.541666666664</v>
      </c>
      <c r="B5220" s="28">
        <v>43897.333333333336</v>
      </c>
      <c r="C5220">
        <v>34964545</v>
      </c>
      <c r="D5220" t="s">
        <v>233</v>
      </c>
      <c r="G5220" t="s">
        <v>234</v>
      </c>
      <c r="I5220">
        <v>18.920000000000002</v>
      </c>
      <c r="J5220">
        <v>19.853283999999999</v>
      </c>
      <c r="K5220">
        <v>0.93608000000000002</v>
      </c>
      <c r="L5220">
        <v>-5.2960000000000004E-3</v>
      </c>
      <c r="M5220" t="b">
        <v>1</v>
      </c>
      <c r="N5220">
        <v>1</v>
      </c>
    </row>
    <row r="5221" spans="1:14">
      <c r="A5221" s="28">
        <v>43897.583333333336</v>
      </c>
      <c r="B5221" s="28">
        <v>43897.375</v>
      </c>
      <c r="C5221">
        <v>34964545</v>
      </c>
      <c r="D5221" t="s">
        <v>233</v>
      </c>
      <c r="G5221" t="s">
        <v>234</v>
      </c>
      <c r="I5221">
        <v>18.2</v>
      </c>
      <c r="J5221">
        <v>19.755966999999998</v>
      </c>
      <c r="K5221">
        <v>1.620662</v>
      </c>
      <c r="L5221">
        <v>-6.1360999999999999E-2</v>
      </c>
      <c r="M5221" t="b">
        <v>1</v>
      </c>
      <c r="N5221">
        <v>1</v>
      </c>
    </row>
    <row r="5222" spans="1:14">
      <c r="A5222" s="28">
        <v>43897.625</v>
      </c>
      <c r="B5222" s="28">
        <v>43897.416666666664</v>
      </c>
      <c r="C5222">
        <v>34964545</v>
      </c>
      <c r="D5222" t="s">
        <v>233</v>
      </c>
      <c r="G5222" t="s">
        <v>234</v>
      </c>
      <c r="I5222">
        <v>16.46</v>
      </c>
      <c r="J5222">
        <v>17.010712000000002</v>
      </c>
      <c r="K5222">
        <v>0.573102</v>
      </c>
      <c r="L5222">
        <v>-1.8223E-2</v>
      </c>
      <c r="M5222" t="b">
        <v>1</v>
      </c>
      <c r="N5222">
        <v>1</v>
      </c>
    </row>
    <row r="5223" spans="1:14">
      <c r="A5223" s="28">
        <v>43897.666666666664</v>
      </c>
      <c r="B5223" s="28">
        <v>43897.458333333336</v>
      </c>
      <c r="C5223">
        <v>34964545</v>
      </c>
      <c r="D5223" t="s">
        <v>233</v>
      </c>
      <c r="G5223" t="s">
        <v>234</v>
      </c>
      <c r="I5223">
        <v>15.71</v>
      </c>
      <c r="J5223">
        <v>16.160609000000001</v>
      </c>
      <c r="K5223">
        <v>0.47100599999999998</v>
      </c>
      <c r="L5223">
        <v>-1.6230999999999999E-2</v>
      </c>
      <c r="M5223" t="b">
        <v>1</v>
      </c>
      <c r="N5223">
        <v>1</v>
      </c>
    </row>
    <row r="5224" spans="1:14">
      <c r="A5224" s="28">
        <v>43897.708333333336</v>
      </c>
      <c r="B5224" s="28">
        <v>43897.5</v>
      </c>
      <c r="C5224">
        <v>34964545</v>
      </c>
      <c r="D5224" t="s">
        <v>233</v>
      </c>
      <c r="G5224" t="s">
        <v>234</v>
      </c>
      <c r="I5224">
        <v>14.68</v>
      </c>
      <c r="J5224">
        <v>14.992839999999999</v>
      </c>
      <c r="K5224">
        <v>0.3533</v>
      </c>
      <c r="L5224">
        <v>-3.5460999999999999E-2</v>
      </c>
      <c r="M5224" t="b">
        <v>1</v>
      </c>
      <c r="N5224">
        <v>1</v>
      </c>
    </row>
    <row r="5225" spans="1:14">
      <c r="A5225" s="28">
        <v>43897.75</v>
      </c>
      <c r="B5225" s="28">
        <v>43897.541666666664</v>
      </c>
      <c r="C5225">
        <v>34964545</v>
      </c>
      <c r="D5225" t="s">
        <v>233</v>
      </c>
      <c r="G5225" t="s">
        <v>234</v>
      </c>
      <c r="I5225">
        <v>14.21</v>
      </c>
      <c r="J5225">
        <v>14.685636000000001</v>
      </c>
      <c r="K5225">
        <v>0.474526</v>
      </c>
      <c r="L5225">
        <v>2.777E-3</v>
      </c>
      <c r="M5225" t="b">
        <v>1</v>
      </c>
      <c r="N5225">
        <v>1</v>
      </c>
    </row>
    <row r="5226" spans="1:14">
      <c r="A5226" s="28">
        <v>43897.791666666664</v>
      </c>
      <c r="B5226" s="28">
        <v>43897.583333333336</v>
      </c>
      <c r="C5226">
        <v>34964545</v>
      </c>
      <c r="D5226" t="s">
        <v>233</v>
      </c>
      <c r="G5226" t="s">
        <v>234</v>
      </c>
      <c r="I5226">
        <v>12.22</v>
      </c>
      <c r="J5226">
        <v>13.050383999999999</v>
      </c>
      <c r="K5226">
        <v>0.82942300000000002</v>
      </c>
      <c r="L5226">
        <v>1.27E-4</v>
      </c>
      <c r="M5226" t="b">
        <v>1</v>
      </c>
      <c r="N5226">
        <v>1</v>
      </c>
    </row>
    <row r="5227" spans="1:14">
      <c r="A5227" s="28">
        <v>43897.833333333336</v>
      </c>
      <c r="B5227" s="28">
        <v>43897.625</v>
      </c>
      <c r="C5227">
        <v>34964545</v>
      </c>
      <c r="D5227" t="s">
        <v>233</v>
      </c>
      <c r="G5227" t="s">
        <v>234</v>
      </c>
      <c r="I5227">
        <v>11.22</v>
      </c>
      <c r="J5227">
        <v>12.362342999999999</v>
      </c>
      <c r="K5227">
        <v>1.125848</v>
      </c>
      <c r="L5227">
        <v>2.0662E-2</v>
      </c>
      <c r="M5227" t="b">
        <v>1</v>
      </c>
      <c r="N5227">
        <v>1</v>
      </c>
    </row>
    <row r="5228" spans="1:14">
      <c r="A5228" s="28">
        <v>43897.875</v>
      </c>
      <c r="B5228" s="28">
        <v>43897.666666666664</v>
      </c>
      <c r="C5228">
        <v>34964545</v>
      </c>
      <c r="D5228" t="s">
        <v>233</v>
      </c>
      <c r="G5228" t="s">
        <v>234</v>
      </c>
      <c r="I5228">
        <v>12.36</v>
      </c>
      <c r="J5228">
        <v>13.384153</v>
      </c>
      <c r="K5228">
        <v>0.97139600000000004</v>
      </c>
      <c r="L5228">
        <v>5.4424E-2</v>
      </c>
      <c r="M5228" t="b">
        <v>1</v>
      </c>
      <c r="N5228">
        <v>1</v>
      </c>
    </row>
    <row r="5229" spans="1:14">
      <c r="A5229" s="28">
        <v>43897.916666666664</v>
      </c>
      <c r="B5229" s="28">
        <v>43897.708333333336</v>
      </c>
      <c r="C5229">
        <v>34964545</v>
      </c>
      <c r="D5229" t="s">
        <v>233</v>
      </c>
      <c r="G5229" t="s">
        <v>234</v>
      </c>
      <c r="I5229">
        <v>13.31</v>
      </c>
      <c r="J5229">
        <v>14.529971</v>
      </c>
      <c r="K5229">
        <v>1.1371249999999999</v>
      </c>
      <c r="L5229">
        <v>8.5346000000000005E-2</v>
      </c>
      <c r="M5229" t="b">
        <v>1</v>
      </c>
      <c r="N5229">
        <v>1</v>
      </c>
    </row>
    <row r="5230" spans="1:14">
      <c r="A5230" s="28">
        <v>43897.958333333336</v>
      </c>
      <c r="B5230" s="28">
        <v>43897.75</v>
      </c>
      <c r="C5230">
        <v>34964545</v>
      </c>
      <c r="D5230" t="s">
        <v>233</v>
      </c>
      <c r="G5230" t="s">
        <v>234</v>
      </c>
      <c r="I5230">
        <v>19.670000000000002</v>
      </c>
      <c r="J5230">
        <v>21.074352000000001</v>
      </c>
      <c r="K5230">
        <v>1.25901</v>
      </c>
      <c r="L5230">
        <v>0.141176</v>
      </c>
      <c r="M5230" t="b">
        <v>1</v>
      </c>
      <c r="N5230">
        <v>1</v>
      </c>
    </row>
    <row r="5231" spans="1:14">
      <c r="A5231" s="28">
        <v>43898</v>
      </c>
      <c r="B5231" s="28">
        <v>43897.791666666664</v>
      </c>
      <c r="C5231">
        <v>34964545</v>
      </c>
      <c r="D5231" t="s">
        <v>233</v>
      </c>
      <c r="G5231" t="s">
        <v>234</v>
      </c>
      <c r="I5231">
        <v>17.760000000000002</v>
      </c>
      <c r="J5231">
        <v>18.526810999999999</v>
      </c>
      <c r="K5231">
        <v>0.621031</v>
      </c>
      <c r="L5231">
        <v>0.14161299999999999</v>
      </c>
      <c r="M5231" t="b">
        <v>1</v>
      </c>
      <c r="N5231">
        <v>1</v>
      </c>
    </row>
    <row r="5232" spans="1:14">
      <c r="A5232" s="28">
        <v>43898.041666666664</v>
      </c>
      <c r="B5232" s="28">
        <v>43897.833333333336</v>
      </c>
      <c r="C5232">
        <v>34964545</v>
      </c>
      <c r="D5232" t="s">
        <v>233</v>
      </c>
      <c r="G5232" t="s">
        <v>234</v>
      </c>
      <c r="I5232">
        <v>18.03</v>
      </c>
      <c r="J5232">
        <v>18.959531999999999</v>
      </c>
      <c r="K5232">
        <v>0.69645699999999999</v>
      </c>
      <c r="L5232">
        <v>0.233075</v>
      </c>
      <c r="M5232" t="b">
        <v>1</v>
      </c>
      <c r="N5232">
        <v>1</v>
      </c>
    </row>
    <row r="5233" spans="1:14">
      <c r="A5233" s="28">
        <v>43898.083333333336</v>
      </c>
      <c r="B5233" s="28">
        <v>43897.875</v>
      </c>
      <c r="C5233">
        <v>34964545</v>
      </c>
      <c r="D5233" t="s">
        <v>233</v>
      </c>
      <c r="G5233" t="s">
        <v>234</v>
      </c>
      <c r="I5233">
        <v>16.84</v>
      </c>
      <c r="J5233">
        <v>18.375055</v>
      </c>
      <c r="K5233">
        <v>1.2165239999999999</v>
      </c>
      <c r="L5233">
        <v>0.31769799999999998</v>
      </c>
      <c r="M5233" t="b">
        <v>1</v>
      </c>
      <c r="N5233">
        <v>1</v>
      </c>
    </row>
    <row r="5234" spans="1:14">
      <c r="A5234" s="28">
        <v>43898.125</v>
      </c>
      <c r="B5234" s="28">
        <v>43897.916666666664</v>
      </c>
      <c r="C5234">
        <v>34964545</v>
      </c>
      <c r="D5234" t="s">
        <v>233</v>
      </c>
      <c r="G5234" t="s">
        <v>234</v>
      </c>
      <c r="I5234">
        <v>15.35</v>
      </c>
      <c r="J5234">
        <v>16.653511000000002</v>
      </c>
      <c r="K5234">
        <v>1.004316</v>
      </c>
      <c r="L5234">
        <v>0.30252800000000002</v>
      </c>
      <c r="M5234" t="b">
        <v>1</v>
      </c>
      <c r="N5234">
        <v>1</v>
      </c>
    </row>
    <row r="5235" spans="1:14">
      <c r="A5235" s="28">
        <v>43898.166666666664</v>
      </c>
      <c r="B5235" s="28">
        <v>43897.958333333336</v>
      </c>
      <c r="C5235">
        <v>34964545</v>
      </c>
      <c r="D5235" t="s">
        <v>233</v>
      </c>
      <c r="G5235" t="s">
        <v>234</v>
      </c>
      <c r="I5235">
        <v>15.6</v>
      </c>
      <c r="J5235">
        <v>17.823222999999999</v>
      </c>
      <c r="K5235">
        <v>1.826535</v>
      </c>
      <c r="L5235">
        <v>0.40002100000000002</v>
      </c>
      <c r="M5235" t="b">
        <v>1</v>
      </c>
      <c r="N5235">
        <v>1</v>
      </c>
    </row>
    <row r="5236" spans="1:14">
      <c r="A5236" s="28">
        <v>43898.208333333336</v>
      </c>
      <c r="B5236" s="28">
        <v>43898</v>
      </c>
      <c r="C5236">
        <v>34964545</v>
      </c>
      <c r="D5236" t="s">
        <v>233</v>
      </c>
      <c r="G5236" t="s">
        <v>234</v>
      </c>
      <c r="I5236">
        <v>17.12</v>
      </c>
      <c r="J5236">
        <v>19.266159999999999</v>
      </c>
      <c r="K5236">
        <v>1.7323789999999999</v>
      </c>
      <c r="L5236">
        <v>0.41544799999999998</v>
      </c>
      <c r="M5236" t="b">
        <v>1</v>
      </c>
      <c r="N5236">
        <v>1</v>
      </c>
    </row>
    <row r="5237" spans="1:14">
      <c r="A5237" s="28">
        <v>43898.25</v>
      </c>
      <c r="B5237" s="28">
        <v>43898.041666666664</v>
      </c>
      <c r="C5237">
        <v>34964545</v>
      </c>
      <c r="D5237" t="s">
        <v>233</v>
      </c>
      <c r="G5237" t="s">
        <v>234</v>
      </c>
      <c r="I5237">
        <v>15.72</v>
      </c>
      <c r="J5237">
        <v>17.462800000000001</v>
      </c>
      <c r="K5237">
        <v>1.3509770000000001</v>
      </c>
      <c r="L5237">
        <v>0.39265600000000001</v>
      </c>
      <c r="M5237" t="b">
        <v>1</v>
      </c>
      <c r="N5237">
        <v>1</v>
      </c>
    </row>
    <row r="5238" spans="1:14">
      <c r="A5238" s="28">
        <v>43898.291666666664</v>
      </c>
      <c r="B5238" s="28">
        <v>43898.125</v>
      </c>
      <c r="C5238">
        <v>34964545</v>
      </c>
      <c r="D5238" t="s">
        <v>233</v>
      </c>
      <c r="G5238" t="s">
        <v>234</v>
      </c>
      <c r="I5238">
        <v>16.12</v>
      </c>
      <c r="J5238">
        <v>17.753273</v>
      </c>
      <c r="K5238">
        <v>1.2188559999999999</v>
      </c>
      <c r="L5238">
        <v>0.41025</v>
      </c>
      <c r="M5238" t="b">
        <v>1</v>
      </c>
      <c r="N5238">
        <v>1</v>
      </c>
    </row>
    <row r="5239" spans="1:14">
      <c r="A5239" s="28">
        <v>43898.333333333336</v>
      </c>
      <c r="B5239" s="28">
        <v>43898.166666666664</v>
      </c>
      <c r="C5239">
        <v>34964545</v>
      </c>
      <c r="D5239" t="s">
        <v>233</v>
      </c>
      <c r="G5239" t="s">
        <v>234</v>
      </c>
      <c r="I5239">
        <v>18.16</v>
      </c>
      <c r="J5239">
        <v>19.971053000000001</v>
      </c>
      <c r="K5239">
        <v>1.3442369999999999</v>
      </c>
      <c r="L5239">
        <v>0.46514899999999998</v>
      </c>
      <c r="M5239" t="b">
        <v>1</v>
      </c>
      <c r="N5239">
        <v>1</v>
      </c>
    </row>
    <row r="5240" spans="1:14">
      <c r="A5240" s="28">
        <v>43898.375</v>
      </c>
      <c r="B5240" s="28">
        <v>43898.208333333336</v>
      </c>
      <c r="C5240">
        <v>34964545</v>
      </c>
      <c r="D5240" t="s">
        <v>233</v>
      </c>
      <c r="G5240" t="s">
        <v>234</v>
      </c>
      <c r="I5240">
        <v>20.32</v>
      </c>
      <c r="J5240">
        <v>22.8809</v>
      </c>
      <c r="K5240">
        <v>2.0222829999999998</v>
      </c>
      <c r="L5240">
        <v>0.53861700000000001</v>
      </c>
      <c r="M5240" t="b">
        <v>1</v>
      </c>
      <c r="N5240">
        <v>1</v>
      </c>
    </row>
    <row r="5241" spans="1:14">
      <c r="A5241" s="28">
        <v>43898.416666666664</v>
      </c>
      <c r="B5241" s="28">
        <v>43898.25</v>
      </c>
      <c r="C5241">
        <v>34964545</v>
      </c>
      <c r="D5241" t="s">
        <v>233</v>
      </c>
      <c r="G5241" t="s">
        <v>234</v>
      </c>
      <c r="I5241">
        <v>17.34</v>
      </c>
      <c r="J5241">
        <v>19.258413999999998</v>
      </c>
      <c r="K5241">
        <v>1.478483</v>
      </c>
      <c r="L5241">
        <v>0.44493100000000002</v>
      </c>
      <c r="M5241" t="b">
        <v>1</v>
      </c>
      <c r="N5241">
        <v>1</v>
      </c>
    </row>
    <row r="5242" spans="1:14">
      <c r="A5242" s="28">
        <v>43898.458333333336</v>
      </c>
      <c r="B5242" s="28">
        <v>43898.291666666664</v>
      </c>
      <c r="C5242">
        <v>34964545</v>
      </c>
      <c r="D5242" t="s">
        <v>233</v>
      </c>
      <c r="G5242" t="s">
        <v>234</v>
      </c>
      <c r="I5242">
        <v>20.14</v>
      </c>
      <c r="J5242">
        <v>24.128795</v>
      </c>
      <c r="K5242">
        <v>3.4587119999999998</v>
      </c>
      <c r="L5242">
        <v>0.53508299999999998</v>
      </c>
      <c r="M5242" t="b">
        <v>1</v>
      </c>
      <c r="N5242">
        <v>1</v>
      </c>
    </row>
    <row r="5243" spans="1:14">
      <c r="A5243" s="28">
        <v>43898.5</v>
      </c>
      <c r="B5243" s="28">
        <v>43898.333333333336</v>
      </c>
      <c r="C5243">
        <v>34964545</v>
      </c>
      <c r="D5243" t="s">
        <v>233</v>
      </c>
      <c r="G5243" t="s">
        <v>234</v>
      </c>
      <c r="I5243">
        <v>16.350000000000001</v>
      </c>
      <c r="J5243">
        <v>19.825869000000001</v>
      </c>
      <c r="K5243">
        <v>3.099612</v>
      </c>
      <c r="L5243">
        <v>0.38125700000000001</v>
      </c>
      <c r="M5243" t="b">
        <v>1</v>
      </c>
      <c r="N5243">
        <v>1</v>
      </c>
    </row>
    <row r="5244" spans="1:14">
      <c r="A5244" s="28">
        <v>43898.541666666664</v>
      </c>
      <c r="B5244" s="28">
        <v>43898.375</v>
      </c>
      <c r="C5244">
        <v>34964545</v>
      </c>
      <c r="D5244" t="s">
        <v>233</v>
      </c>
      <c r="G5244" t="s">
        <v>234</v>
      </c>
      <c r="I5244">
        <v>13.31</v>
      </c>
      <c r="J5244">
        <v>14.429299</v>
      </c>
      <c r="K5244">
        <v>0.95012099999999999</v>
      </c>
      <c r="L5244">
        <v>0.174178</v>
      </c>
      <c r="M5244" t="b">
        <v>1</v>
      </c>
      <c r="N5244">
        <v>1</v>
      </c>
    </row>
    <row r="5245" spans="1:14">
      <c r="A5245" s="28">
        <v>43898.583333333336</v>
      </c>
      <c r="B5245" s="28">
        <v>43898.416666666664</v>
      </c>
      <c r="C5245">
        <v>34964545</v>
      </c>
      <c r="D5245" t="s">
        <v>233</v>
      </c>
      <c r="G5245" t="s">
        <v>234</v>
      </c>
      <c r="I5245">
        <v>13.6</v>
      </c>
      <c r="J5245">
        <v>14.676686</v>
      </c>
      <c r="K5245">
        <v>0.94688600000000001</v>
      </c>
      <c r="L5245">
        <v>0.130634</v>
      </c>
      <c r="M5245" t="b">
        <v>1</v>
      </c>
      <c r="N5245">
        <v>1</v>
      </c>
    </row>
    <row r="5246" spans="1:14">
      <c r="A5246" s="28">
        <v>43898.625</v>
      </c>
      <c r="B5246" s="28">
        <v>43898.458333333336</v>
      </c>
      <c r="C5246">
        <v>34964545</v>
      </c>
      <c r="D5246" t="s">
        <v>233</v>
      </c>
      <c r="G5246" t="s">
        <v>234</v>
      </c>
      <c r="I5246">
        <v>12.82</v>
      </c>
      <c r="J5246">
        <v>13.44862</v>
      </c>
      <c r="K5246">
        <v>0.51856999999999998</v>
      </c>
      <c r="L5246">
        <v>0.110883</v>
      </c>
      <c r="M5246" t="b">
        <v>1</v>
      </c>
      <c r="N5246">
        <v>1</v>
      </c>
    </row>
    <row r="5247" spans="1:14">
      <c r="A5247" s="28">
        <v>43898.666666666664</v>
      </c>
      <c r="B5247" s="28">
        <v>43898.5</v>
      </c>
      <c r="C5247">
        <v>34964545</v>
      </c>
      <c r="D5247" t="s">
        <v>233</v>
      </c>
      <c r="G5247" t="s">
        <v>234</v>
      </c>
      <c r="I5247">
        <v>13.41</v>
      </c>
      <c r="J5247">
        <v>14.546206</v>
      </c>
      <c r="K5247">
        <v>1.002135</v>
      </c>
      <c r="L5247">
        <v>0.13657</v>
      </c>
      <c r="M5247" t="b">
        <v>1</v>
      </c>
      <c r="N5247">
        <v>1</v>
      </c>
    </row>
    <row r="5248" spans="1:14">
      <c r="A5248" s="28">
        <v>43898.708333333336</v>
      </c>
      <c r="B5248" s="28">
        <v>43898.541666666664</v>
      </c>
      <c r="C5248">
        <v>34964545</v>
      </c>
      <c r="D5248" t="s">
        <v>233</v>
      </c>
      <c r="G5248" t="s">
        <v>234</v>
      </c>
      <c r="I5248">
        <v>12.98</v>
      </c>
      <c r="J5248">
        <v>13.889258</v>
      </c>
      <c r="K5248">
        <v>0.73147200000000001</v>
      </c>
      <c r="L5248">
        <v>0.176119</v>
      </c>
      <c r="M5248" t="b">
        <v>1</v>
      </c>
      <c r="N5248">
        <v>1</v>
      </c>
    </row>
    <row r="5249" spans="1:14">
      <c r="A5249" s="28">
        <v>43898.75</v>
      </c>
      <c r="B5249" s="28">
        <v>43898.583333333336</v>
      </c>
      <c r="C5249">
        <v>34964545</v>
      </c>
      <c r="D5249" t="s">
        <v>233</v>
      </c>
      <c r="G5249" t="s">
        <v>234</v>
      </c>
      <c r="I5249">
        <v>11.05</v>
      </c>
      <c r="J5249">
        <v>11.963302000000001</v>
      </c>
      <c r="K5249">
        <v>0.775084</v>
      </c>
      <c r="L5249">
        <v>0.14071800000000001</v>
      </c>
      <c r="M5249" t="b">
        <v>1</v>
      </c>
      <c r="N5249">
        <v>1</v>
      </c>
    </row>
    <row r="5250" spans="1:14">
      <c r="A5250" s="28">
        <v>43898.791666666664</v>
      </c>
      <c r="B5250" s="28">
        <v>43898.625</v>
      </c>
      <c r="C5250">
        <v>34964545</v>
      </c>
      <c r="D5250" t="s">
        <v>233</v>
      </c>
      <c r="G5250" t="s">
        <v>234</v>
      </c>
      <c r="I5250">
        <v>10.19</v>
      </c>
      <c r="J5250">
        <v>11.058914</v>
      </c>
      <c r="K5250">
        <v>0.754332</v>
      </c>
      <c r="L5250">
        <v>0.11791600000000001</v>
      </c>
      <c r="M5250" t="b">
        <v>1</v>
      </c>
      <c r="N5250">
        <v>1</v>
      </c>
    </row>
    <row r="5251" spans="1:14">
      <c r="A5251" s="28">
        <v>43898.833333333336</v>
      </c>
      <c r="B5251" s="28">
        <v>43898.666666666664</v>
      </c>
      <c r="C5251">
        <v>34964545</v>
      </c>
      <c r="D5251" t="s">
        <v>233</v>
      </c>
      <c r="G5251" t="s">
        <v>234</v>
      </c>
      <c r="I5251">
        <v>9.8800000000000008</v>
      </c>
      <c r="J5251">
        <v>10.808265</v>
      </c>
      <c r="K5251">
        <v>0.81166700000000003</v>
      </c>
      <c r="L5251">
        <v>0.118265</v>
      </c>
      <c r="M5251" t="b">
        <v>1</v>
      </c>
      <c r="N5251">
        <v>1</v>
      </c>
    </row>
    <row r="5252" spans="1:14">
      <c r="A5252" s="28">
        <v>43898.875</v>
      </c>
      <c r="B5252" s="28">
        <v>43898.708333333336</v>
      </c>
      <c r="C5252">
        <v>34964545</v>
      </c>
      <c r="D5252" t="s">
        <v>233</v>
      </c>
      <c r="G5252" t="s">
        <v>234</v>
      </c>
      <c r="I5252">
        <v>10.44</v>
      </c>
      <c r="J5252">
        <v>11.59207</v>
      </c>
      <c r="K5252">
        <v>1.0349090000000001</v>
      </c>
      <c r="L5252">
        <v>0.118828</v>
      </c>
      <c r="M5252" t="b">
        <v>1</v>
      </c>
      <c r="N5252">
        <v>1</v>
      </c>
    </row>
    <row r="5253" spans="1:14">
      <c r="A5253" s="28">
        <v>43898.916666666664</v>
      </c>
      <c r="B5253" s="28">
        <v>43898.75</v>
      </c>
      <c r="C5253">
        <v>34964545</v>
      </c>
      <c r="D5253" t="s">
        <v>233</v>
      </c>
      <c r="G5253" t="s">
        <v>234</v>
      </c>
      <c r="I5253">
        <v>12.16</v>
      </c>
      <c r="J5253">
        <v>13.046495</v>
      </c>
      <c r="K5253">
        <v>0.75773500000000005</v>
      </c>
      <c r="L5253">
        <v>0.13292699999999999</v>
      </c>
      <c r="M5253" t="b">
        <v>1</v>
      </c>
      <c r="N5253">
        <v>1</v>
      </c>
    </row>
    <row r="5254" spans="1:14">
      <c r="A5254" s="28">
        <v>43898.958333333336</v>
      </c>
      <c r="B5254" s="28">
        <v>43898.791666666664</v>
      </c>
      <c r="C5254">
        <v>34964545</v>
      </c>
      <c r="D5254" t="s">
        <v>233</v>
      </c>
      <c r="G5254" t="s">
        <v>234</v>
      </c>
      <c r="I5254">
        <v>16.72</v>
      </c>
      <c r="J5254">
        <v>17.907737999999998</v>
      </c>
      <c r="K5254">
        <v>1.046945</v>
      </c>
      <c r="L5254">
        <v>0.138293</v>
      </c>
      <c r="M5254" t="b">
        <v>1</v>
      </c>
      <c r="N5254">
        <v>1</v>
      </c>
    </row>
    <row r="5255" spans="1:14">
      <c r="A5255" s="28">
        <v>43899</v>
      </c>
      <c r="B5255" s="28">
        <v>43898.833333333336</v>
      </c>
      <c r="C5255">
        <v>34964545</v>
      </c>
      <c r="D5255" t="s">
        <v>233</v>
      </c>
      <c r="G5255" t="s">
        <v>234</v>
      </c>
      <c r="I5255">
        <v>16.93</v>
      </c>
      <c r="J5255">
        <v>17.223051000000002</v>
      </c>
      <c r="K5255">
        <v>0.20805199999999999</v>
      </c>
      <c r="L5255">
        <v>8.4166000000000005E-2</v>
      </c>
      <c r="M5255" t="b">
        <v>1</v>
      </c>
      <c r="N5255">
        <v>1</v>
      </c>
    </row>
    <row r="5256" spans="1:14">
      <c r="A5256" s="28">
        <v>43899.041666666664</v>
      </c>
      <c r="B5256" s="28">
        <v>43898.875</v>
      </c>
      <c r="C5256">
        <v>34964545</v>
      </c>
      <c r="D5256" t="s">
        <v>233</v>
      </c>
      <c r="G5256" t="s">
        <v>234</v>
      </c>
      <c r="I5256">
        <v>17.600000000000001</v>
      </c>
      <c r="J5256">
        <v>17.805700999999999</v>
      </c>
      <c r="K5256">
        <v>7.2858000000000006E-2</v>
      </c>
      <c r="L5256">
        <v>0.13534299999999999</v>
      </c>
      <c r="M5256" t="b">
        <v>1</v>
      </c>
      <c r="N5256">
        <v>1</v>
      </c>
    </row>
    <row r="5257" spans="1:14">
      <c r="A5257" s="28">
        <v>43899.083333333336</v>
      </c>
      <c r="B5257" s="28">
        <v>43898.916666666664</v>
      </c>
      <c r="C5257">
        <v>34964545</v>
      </c>
      <c r="D5257" t="s">
        <v>233</v>
      </c>
      <c r="G5257" t="s">
        <v>234</v>
      </c>
      <c r="I5257">
        <v>15.85</v>
      </c>
      <c r="J5257">
        <v>16.931159999999998</v>
      </c>
      <c r="K5257">
        <v>0.86514100000000005</v>
      </c>
      <c r="L5257">
        <v>0.21685199999999999</v>
      </c>
      <c r="M5257" t="b">
        <v>1</v>
      </c>
      <c r="N5257">
        <v>1</v>
      </c>
    </row>
    <row r="5258" spans="1:14">
      <c r="A5258" s="28">
        <v>43899.125</v>
      </c>
      <c r="B5258" s="28">
        <v>43898.958333333336</v>
      </c>
      <c r="C5258">
        <v>34964545</v>
      </c>
      <c r="D5258" t="s">
        <v>233</v>
      </c>
      <c r="G5258" t="s">
        <v>234</v>
      </c>
      <c r="I5258">
        <v>12.63</v>
      </c>
      <c r="J5258">
        <v>13.441755000000001</v>
      </c>
      <c r="K5258">
        <v>0.60201499999999997</v>
      </c>
      <c r="L5258">
        <v>0.20974000000000001</v>
      </c>
      <c r="M5258" t="b">
        <v>1</v>
      </c>
      <c r="N5258">
        <v>1</v>
      </c>
    </row>
    <row r="5259" spans="1:14">
      <c r="A5259" s="28">
        <v>43899.166666666664</v>
      </c>
      <c r="B5259" s="28">
        <v>43899</v>
      </c>
      <c r="C5259">
        <v>34964545</v>
      </c>
      <c r="D5259" t="s">
        <v>233</v>
      </c>
      <c r="G5259" t="s">
        <v>234</v>
      </c>
      <c r="I5259">
        <v>11.22</v>
      </c>
      <c r="J5259">
        <v>12.025226999999999</v>
      </c>
      <c r="K5259">
        <v>0.62598100000000001</v>
      </c>
      <c r="L5259">
        <v>0.18007999999999999</v>
      </c>
      <c r="M5259" t="b">
        <v>1</v>
      </c>
      <c r="N5259">
        <v>1</v>
      </c>
    </row>
    <row r="5260" spans="1:14">
      <c r="A5260" s="28">
        <v>43899.208333333336</v>
      </c>
      <c r="B5260" s="28">
        <v>43899.041666666664</v>
      </c>
      <c r="C5260">
        <v>34964545</v>
      </c>
      <c r="D5260" t="s">
        <v>233</v>
      </c>
      <c r="G5260" t="s">
        <v>234</v>
      </c>
      <c r="I5260">
        <v>10.81</v>
      </c>
      <c r="J5260">
        <v>11.882769</v>
      </c>
      <c r="K5260">
        <v>0.91052200000000005</v>
      </c>
      <c r="L5260">
        <v>0.164746</v>
      </c>
      <c r="M5260" t="b">
        <v>1</v>
      </c>
      <c r="N5260">
        <v>1</v>
      </c>
    </row>
    <row r="5261" spans="1:14">
      <c r="A5261" s="28">
        <v>43899.25</v>
      </c>
      <c r="B5261" s="28">
        <v>43899.083333333336</v>
      </c>
      <c r="C5261">
        <v>34964545</v>
      </c>
      <c r="D5261" t="s">
        <v>233</v>
      </c>
      <c r="G5261" t="s">
        <v>234</v>
      </c>
      <c r="I5261">
        <v>11.01</v>
      </c>
      <c r="J5261">
        <v>11.448252999999999</v>
      </c>
      <c r="K5261">
        <v>0.24859999999999999</v>
      </c>
      <c r="L5261">
        <v>0.19131899999999999</v>
      </c>
      <c r="M5261" t="b">
        <v>1</v>
      </c>
      <c r="N5261">
        <v>1</v>
      </c>
    </row>
    <row r="5262" spans="1:14">
      <c r="A5262" s="28">
        <v>43899.291666666664</v>
      </c>
      <c r="B5262" s="28">
        <v>43899.125</v>
      </c>
      <c r="C5262">
        <v>34964545</v>
      </c>
      <c r="D5262" t="s">
        <v>233</v>
      </c>
      <c r="G5262" t="s">
        <v>234</v>
      </c>
      <c r="I5262">
        <v>11.04</v>
      </c>
      <c r="J5262">
        <v>11.585016</v>
      </c>
      <c r="K5262">
        <v>0.34595199999999998</v>
      </c>
      <c r="L5262">
        <v>0.19906399999999999</v>
      </c>
      <c r="M5262" t="b">
        <v>1</v>
      </c>
      <c r="N5262">
        <v>1</v>
      </c>
    </row>
    <row r="5263" spans="1:14">
      <c r="A5263" s="28">
        <v>43899.333333333336</v>
      </c>
      <c r="B5263" s="28">
        <v>43899.166666666664</v>
      </c>
      <c r="C5263">
        <v>34964545</v>
      </c>
      <c r="D5263" t="s">
        <v>233</v>
      </c>
      <c r="G5263" t="s">
        <v>234</v>
      </c>
      <c r="I5263">
        <v>11.96</v>
      </c>
      <c r="J5263">
        <v>13.073434000000001</v>
      </c>
      <c r="K5263">
        <v>0.936477</v>
      </c>
      <c r="L5263">
        <v>0.176957</v>
      </c>
      <c r="M5263" t="b">
        <v>1</v>
      </c>
      <c r="N5263">
        <v>1</v>
      </c>
    </row>
    <row r="5264" spans="1:14">
      <c r="A5264" s="28">
        <v>43899.375</v>
      </c>
      <c r="B5264" s="28">
        <v>43899.208333333336</v>
      </c>
      <c r="C5264">
        <v>34964545</v>
      </c>
      <c r="D5264" t="s">
        <v>233</v>
      </c>
      <c r="G5264" t="s">
        <v>234</v>
      </c>
      <c r="I5264">
        <v>14.07</v>
      </c>
      <c r="J5264">
        <v>15.71359</v>
      </c>
      <c r="K5264">
        <v>1.507636</v>
      </c>
      <c r="L5264">
        <v>0.140954</v>
      </c>
      <c r="M5264" t="b">
        <v>1</v>
      </c>
      <c r="N5264">
        <v>1</v>
      </c>
    </row>
    <row r="5265" spans="1:14">
      <c r="A5265" s="28">
        <v>43899.416666666664</v>
      </c>
      <c r="B5265" s="28">
        <v>43899.25</v>
      </c>
      <c r="C5265">
        <v>34964545</v>
      </c>
      <c r="D5265" t="s">
        <v>233</v>
      </c>
      <c r="G5265" t="s">
        <v>234</v>
      </c>
      <c r="I5265">
        <v>30.02</v>
      </c>
      <c r="J5265">
        <v>38.620201999999999</v>
      </c>
      <c r="K5265">
        <v>8.3595400000000009</v>
      </c>
      <c r="L5265">
        <v>0.24482899999999999</v>
      </c>
      <c r="M5265" t="b">
        <v>1</v>
      </c>
      <c r="N5265">
        <v>1</v>
      </c>
    </row>
    <row r="5266" spans="1:14">
      <c r="A5266" s="28">
        <v>43899.458333333336</v>
      </c>
      <c r="B5266" s="28">
        <v>43899.291666666664</v>
      </c>
      <c r="C5266">
        <v>34964545</v>
      </c>
      <c r="D5266" t="s">
        <v>233</v>
      </c>
      <c r="G5266" t="s">
        <v>234</v>
      </c>
      <c r="I5266">
        <v>55.71</v>
      </c>
      <c r="J5266">
        <v>62.377960000000002</v>
      </c>
      <c r="K5266">
        <v>6.3641490000000003</v>
      </c>
      <c r="L5266">
        <v>0.306311</v>
      </c>
      <c r="M5266" t="b">
        <v>1</v>
      </c>
      <c r="N5266">
        <v>1</v>
      </c>
    </row>
    <row r="5267" spans="1:14">
      <c r="A5267" s="28">
        <v>43899.5</v>
      </c>
      <c r="B5267" s="28">
        <v>43899.333333333336</v>
      </c>
      <c r="C5267">
        <v>34964545</v>
      </c>
      <c r="D5267" t="s">
        <v>233</v>
      </c>
      <c r="G5267" t="s">
        <v>234</v>
      </c>
      <c r="I5267">
        <v>16.940000000000001</v>
      </c>
      <c r="J5267">
        <v>18.785757</v>
      </c>
      <c r="K5267">
        <v>1.7523930000000001</v>
      </c>
      <c r="L5267">
        <v>9.1697000000000001E-2</v>
      </c>
      <c r="M5267" t="b">
        <v>1</v>
      </c>
      <c r="N5267">
        <v>1</v>
      </c>
    </row>
    <row r="5268" spans="1:14">
      <c r="A5268" s="28">
        <v>43899.541666666664</v>
      </c>
      <c r="B5268" s="28">
        <v>43899.375</v>
      </c>
      <c r="C5268">
        <v>34964545</v>
      </c>
      <c r="D5268" t="s">
        <v>233</v>
      </c>
      <c r="G5268" t="s">
        <v>234</v>
      </c>
      <c r="I5268">
        <v>15.82</v>
      </c>
      <c r="J5268">
        <v>15.775103</v>
      </c>
      <c r="K5268">
        <v>6.6670000000000002E-3</v>
      </c>
      <c r="L5268">
        <v>-5.4064000000000001E-2</v>
      </c>
      <c r="M5268" t="b">
        <v>1</v>
      </c>
      <c r="N5268">
        <v>1</v>
      </c>
    </row>
    <row r="5269" spans="1:14">
      <c r="A5269" s="28">
        <v>43899.583333333336</v>
      </c>
      <c r="B5269" s="28">
        <v>43899.416666666664</v>
      </c>
      <c r="C5269">
        <v>34964545</v>
      </c>
      <c r="D5269" t="s">
        <v>233</v>
      </c>
      <c r="G5269" t="s">
        <v>234</v>
      </c>
      <c r="I5269">
        <v>15.09</v>
      </c>
      <c r="J5269">
        <v>15.145001000000001</v>
      </c>
      <c r="K5269">
        <v>0.191632</v>
      </c>
      <c r="L5269">
        <v>-0.13996400000000001</v>
      </c>
      <c r="M5269" t="b">
        <v>1</v>
      </c>
      <c r="N5269">
        <v>1</v>
      </c>
    </row>
    <row r="5270" spans="1:14">
      <c r="A5270" s="28">
        <v>43899.625</v>
      </c>
      <c r="B5270" s="28">
        <v>43899.458333333336</v>
      </c>
      <c r="C5270">
        <v>34964545</v>
      </c>
      <c r="D5270" t="s">
        <v>233</v>
      </c>
      <c r="G5270" t="s">
        <v>234</v>
      </c>
      <c r="I5270">
        <v>15.83</v>
      </c>
      <c r="J5270">
        <v>15.319557</v>
      </c>
      <c r="K5270">
        <v>-0.29208699999999999</v>
      </c>
      <c r="L5270">
        <v>-0.220022</v>
      </c>
      <c r="M5270" t="b">
        <v>1</v>
      </c>
      <c r="N5270">
        <v>1</v>
      </c>
    </row>
    <row r="5271" spans="1:14">
      <c r="A5271" s="28">
        <v>43899.666666666664</v>
      </c>
      <c r="B5271" s="28">
        <v>43899.5</v>
      </c>
      <c r="C5271">
        <v>34964545</v>
      </c>
      <c r="D5271" t="s">
        <v>233</v>
      </c>
      <c r="G5271" t="s">
        <v>234</v>
      </c>
      <c r="I5271">
        <v>15.49</v>
      </c>
      <c r="J5271">
        <v>14.871712</v>
      </c>
      <c r="K5271">
        <v>-0.37934800000000002</v>
      </c>
      <c r="L5271">
        <v>-0.23394000000000001</v>
      </c>
      <c r="M5271" t="b">
        <v>1</v>
      </c>
      <c r="N5271">
        <v>1</v>
      </c>
    </row>
    <row r="5272" spans="1:14">
      <c r="A5272" s="28">
        <v>43899.708333333336</v>
      </c>
      <c r="B5272" s="28">
        <v>43899.541666666664</v>
      </c>
      <c r="C5272">
        <v>34964545</v>
      </c>
      <c r="D5272" t="s">
        <v>233</v>
      </c>
      <c r="G5272" t="s">
        <v>234</v>
      </c>
      <c r="I5272">
        <v>13.81</v>
      </c>
      <c r="J5272">
        <v>11.184904</v>
      </c>
      <c r="K5272">
        <v>-2.4117060000000001</v>
      </c>
      <c r="L5272">
        <v>-0.217557</v>
      </c>
      <c r="M5272" t="b">
        <v>1</v>
      </c>
      <c r="N5272">
        <v>1</v>
      </c>
    </row>
    <row r="5273" spans="1:14">
      <c r="A5273" s="28">
        <v>43899.75</v>
      </c>
      <c r="B5273" s="28">
        <v>43899.583333333336</v>
      </c>
      <c r="C5273">
        <v>34964545</v>
      </c>
      <c r="D5273" t="s">
        <v>233</v>
      </c>
      <c r="G5273" t="s">
        <v>234</v>
      </c>
      <c r="I5273">
        <v>12.51</v>
      </c>
      <c r="J5273">
        <v>6.5881410000000002</v>
      </c>
      <c r="K5273">
        <v>-5.7357170000000002</v>
      </c>
      <c r="L5273">
        <v>-0.186975</v>
      </c>
      <c r="M5273" t="b">
        <v>1</v>
      </c>
      <c r="N5273">
        <v>1</v>
      </c>
    </row>
    <row r="5274" spans="1:14">
      <c r="A5274" s="28">
        <v>43899.791666666664</v>
      </c>
      <c r="B5274" s="28">
        <v>43899.625</v>
      </c>
      <c r="C5274">
        <v>34964545</v>
      </c>
      <c r="D5274" t="s">
        <v>233</v>
      </c>
      <c r="G5274" t="s">
        <v>234</v>
      </c>
      <c r="I5274">
        <v>12.69</v>
      </c>
      <c r="J5274">
        <v>12.213694</v>
      </c>
      <c r="K5274">
        <v>-0.295908</v>
      </c>
      <c r="L5274">
        <v>-0.18373100000000001</v>
      </c>
      <c r="M5274" t="b">
        <v>1</v>
      </c>
      <c r="N5274">
        <v>1</v>
      </c>
    </row>
    <row r="5275" spans="1:14">
      <c r="A5275" s="28">
        <v>43899.833333333336</v>
      </c>
      <c r="B5275" s="28">
        <v>43899.666666666664</v>
      </c>
      <c r="C5275">
        <v>34964545</v>
      </c>
      <c r="D5275" t="s">
        <v>233</v>
      </c>
      <c r="G5275" t="s">
        <v>234</v>
      </c>
      <c r="I5275">
        <v>13.45</v>
      </c>
      <c r="J5275">
        <v>13.438926</v>
      </c>
      <c r="K5275">
        <v>0.16281200000000001</v>
      </c>
      <c r="L5275">
        <v>-0.17638599999999999</v>
      </c>
      <c r="M5275" t="b">
        <v>1</v>
      </c>
      <c r="N5275">
        <v>1</v>
      </c>
    </row>
    <row r="5276" spans="1:14">
      <c r="A5276" s="28">
        <v>43899.875</v>
      </c>
      <c r="B5276" s="28">
        <v>43899.708333333336</v>
      </c>
      <c r="C5276">
        <v>34964545</v>
      </c>
      <c r="D5276" t="s">
        <v>233</v>
      </c>
      <c r="G5276" t="s">
        <v>234</v>
      </c>
      <c r="I5276">
        <v>14.32</v>
      </c>
      <c r="J5276">
        <v>14.732601000000001</v>
      </c>
      <c r="K5276">
        <v>0.55566899999999997</v>
      </c>
      <c r="L5276">
        <v>-0.147235</v>
      </c>
      <c r="M5276" t="b">
        <v>1</v>
      </c>
      <c r="N5276">
        <v>1</v>
      </c>
    </row>
    <row r="5277" spans="1:14">
      <c r="A5277" s="28">
        <v>43899.916666666664</v>
      </c>
      <c r="B5277" s="28">
        <v>43899.75</v>
      </c>
      <c r="C5277">
        <v>34964545</v>
      </c>
      <c r="D5277" t="s">
        <v>233</v>
      </c>
      <c r="G5277" t="s">
        <v>234</v>
      </c>
      <c r="I5277">
        <v>14.54</v>
      </c>
      <c r="J5277">
        <v>14.526971</v>
      </c>
      <c r="K5277">
        <v>0.12675900000000001</v>
      </c>
      <c r="L5277">
        <v>-0.142288</v>
      </c>
      <c r="M5277" t="b">
        <v>1</v>
      </c>
      <c r="N5277">
        <v>1</v>
      </c>
    </row>
    <row r="5278" spans="1:14">
      <c r="A5278" s="28">
        <v>43899.958333333336</v>
      </c>
      <c r="B5278" s="28">
        <v>43899.791666666664</v>
      </c>
      <c r="C5278">
        <v>34964545</v>
      </c>
      <c r="D5278" t="s">
        <v>233</v>
      </c>
      <c r="G5278" t="s">
        <v>234</v>
      </c>
      <c r="I5278">
        <v>19.329999999999998</v>
      </c>
      <c r="J5278">
        <v>19.926292</v>
      </c>
      <c r="K5278">
        <v>0.74801700000000004</v>
      </c>
      <c r="L5278">
        <v>-0.151725</v>
      </c>
      <c r="M5278" t="b">
        <v>1</v>
      </c>
      <c r="N5278">
        <v>1</v>
      </c>
    </row>
    <row r="5279" spans="1:14">
      <c r="A5279" s="28">
        <v>43900</v>
      </c>
      <c r="B5279" s="28">
        <v>43899.833333333336</v>
      </c>
      <c r="C5279">
        <v>34964545</v>
      </c>
      <c r="D5279" t="s">
        <v>233</v>
      </c>
      <c r="G5279" t="s">
        <v>234</v>
      </c>
      <c r="I5279">
        <v>19.920000000000002</v>
      </c>
      <c r="J5279">
        <v>19.993625000000002</v>
      </c>
      <c r="K5279">
        <v>0.15754399999999999</v>
      </c>
      <c r="L5279">
        <v>-8.4751999999999994E-2</v>
      </c>
      <c r="M5279" t="b">
        <v>1</v>
      </c>
      <c r="N5279">
        <v>1</v>
      </c>
    </row>
    <row r="5280" spans="1:14">
      <c r="A5280" s="28">
        <v>43900.041666666664</v>
      </c>
      <c r="B5280" s="28">
        <v>43899.875</v>
      </c>
      <c r="C5280">
        <v>34964545</v>
      </c>
      <c r="D5280" t="s">
        <v>233</v>
      </c>
      <c r="G5280" t="s">
        <v>234</v>
      </c>
      <c r="I5280">
        <v>15.31</v>
      </c>
      <c r="J5280">
        <v>15.592929</v>
      </c>
      <c r="K5280">
        <v>0.35185899999999998</v>
      </c>
      <c r="L5280">
        <v>-6.8097000000000005E-2</v>
      </c>
      <c r="M5280" t="b">
        <v>1</v>
      </c>
      <c r="N5280">
        <v>1</v>
      </c>
    </row>
    <row r="5281" spans="1:14">
      <c r="A5281" s="28">
        <v>43900.083333333336</v>
      </c>
      <c r="B5281" s="28">
        <v>43899.916666666664</v>
      </c>
      <c r="C5281">
        <v>34964545</v>
      </c>
      <c r="D5281" t="s">
        <v>233</v>
      </c>
      <c r="G5281" t="s">
        <v>234</v>
      </c>
      <c r="I5281">
        <v>12.47</v>
      </c>
      <c r="J5281">
        <v>4.7579609999999999</v>
      </c>
      <c r="K5281">
        <v>-7.6558840000000004</v>
      </c>
      <c r="L5281">
        <v>-5.9487999999999999E-2</v>
      </c>
      <c r="M5281" t="b">
        <v>1</v>
      </c>
      <c r="N5281">
        <v>1</v>
      </c>
    </row>
    <row r="5282" spans="1:14">
      <c r="A5282" s="28">
        <v>43900.125</v>
      </c>
      <c r="B5282" s="28">
        <v>43899.958333333336</v>
      </c>
      <c r="C5282">
        <v>34964545</v>
      </c>
      <c r="D5282" t="s">
        <v>233</v>
      </c>
      <c r="G5282" t="s">
        <v>234</v>
      </c>
      <c r="I5282">
        <v>11.41</v>
      </c>
      <c r="J5282">
        <v>11.364361000000001</v>
      </c>
      <c r="K5282">
        <v>2.016E-3</v>
      </c>
      <c r="L5282">
        <v>-5.0987999999999999E-2</v>
      </c>
      <c r="M5282" t="b">
        <v>1</v>
      </c>
      <c r="N5282">
        <v>1</v>
      </c>
    </row>
    <row r="5283" spans="1:14">
      <c r="A5283" s="28">
        <v>43900.166666666664</v>
      </c>
      <c r="B5283" s="28">
        <v>43900</v>
      </c>
      <c r="C5283">
        <v>34964545</v>
      </c>
      <c r="D5283" t="s">
        <v>233</v>
      </c>
      <c r="G5283" t="s">
        <v>234</v>
      </c>
      <c r="I5283">
        <v>11.48</v>
      </c>
      <c r="J5283">
        <v>11.455773000000001</v>
      </c>
      <c r="K5283">
        <v>4.6419000000000002E-2</v>
      </c>
      <c r="L5283">
        <v>-6.898E-2</v>
      </c>
      <c r="M5283" t="b">
        <v>1</v>
      </c>
      <c r="N5283">
        <v>1</v>
      </c>
    </row>
    <row r="5284" spans="1:14">
      <c r="A5284" s="28">
        <v>43900.208333333336</v>
      </c>
      <c r="B5284" s="28">
        <v>43900.041666666664</v>
      </c>
      <c r="C5284">
        <v>34964545</v>
      </c>
      <c r="D5284" t="s">
        <v>233</v>
      </c>
      <c r="G5284" t="s">
        <v>234</v>
      </c>
      <c r="I5284">
        <v>11.81</v>
      </c>
      <c r="J5284">
        <v>11.734932000000001</v>
      </c>
      <c r="K5284">
        <v>0</v>
      </c>
      <c r="L5284">
        <v>-7.1734999999999993E-2</v>
      </c>
      <c r="M5284" t="b">
        <v>1</v>
      </c>
      <c r="N5284">
        <v>1</v>
      </c>
    </row>
    <row r="5285" spans="1:14">
      <c r="A5285" s="28">
        <v>43900.25</v>
      </c>
      <c r="B5285" s="28">
        <v>43900.083333333336</v>
      </c>
      <c r="C5285">
        <v>34964545</v>
      </c>
      <c r="D5285" t="s">
        <v>233</v>
      </c>
      <c r="G5285" t="s">
        <v>234</v>
      </c>
      <c r="I5285">
        <v>11.09</v>
      </c>
      <c r="J5285">
        <v>11.018326</v>
      </c>
      <c r="K5285">
        <v>0</v>
      </c>
      <c r="L5285">
        <v>-7.2508000000000003E-2</v>
      </c>
      <c r="M5285" t="b">
        <v>1</v>
      </c>
      <c r="N5285">
        <v>1</v>
      </c>
    </row>
    <row r="5286" spans="1:14">
      <c r="A5286" s="28">
        <v>43900.291666666664</v>
      </c>
      <c r="B5286" s="28">
        <v>43900.125</v>
      </c>
      <c r="C5286">
        <v>34964545</v>
      </c>
      <c r="D5286" t="s">
        <v>233</v>
      </c>
      <c r="G5286" t="s">
        <v>234</v>
      </c>
      <c r="I5286">
        <v>10.91</v>
      </c>
      <c r="J5286">
        <v>10.832392</v>
      </c>
      <c r="K5286">
        <v>0</v>
      </c>
      <c r="L5286">
        <v>-7.4274999999999994E-2</v>
      </c>
      <c r="M5286" t="b">
        <v>1</v>
      </c>
      <c r="N5286">
        <v>1</v>
      </c>
    </row>
    <row r="5287" spans="1:14">
      <c r="A5287" s="28">
        <v>43900.333333333336</v>
      </c>
      <c r="B5287" s="28">
        <v>43900.166666666664</v>
      </c>
      <c r="C5287">
        <v>34964545</v>
      </c>
      <c r="D5287" t="s">
        <v>233</v>
      </c>
      <c r="G5287" t="s">
        <v>234</v>
      </c>
      <c r="I5287">
        <v>10.8</v>
      </c>
      <c r="J5287">
        <v>10.736397</v>
      </c>
      <c r="K5287">
        <v>0</v>
      </c>
      <c r="L5287">
        <v>-6.0269999999999997E-2</v>
      </c>
      <c r="M5287" t="b">
        <v>1</v>
      </c>
      <c r="N5287">
        <v>1</v>
      </c>
    </row>
    <row r="5288" spans="1:14">
      <c r="A5288" s="28">
        <v>43900.375</v>
      </c>
      <c r="B5288" s="28">
        <v>43900.208333333336</v>
      </c>
      <c r="C5288">
        <v>34964545</v>
      </c>
      <c r="D5288" t="s">
        <v>233</v>
      </c>
      <c r="G5288" t="s">
        <v>234</v>
      </c>
      <c r="I5288">
        <v>11.9</v>
      </c>
      <c r="J5288">
        <v>11.84431</v>
      </c>
      <c r="K5288">
        <v>0</v>
      </c>
      <c r="L5288">
        <v>-5.8189999999999999E-2</v>
      </c>
      <c r="M5288" t="b">
        <v>1</v>
      </c>
      <c r="N5288">
        <v>1</v>
      </c>
    </row>
    <row r="5289" spans="1:14">
      <c r="A5289" s="28">
        <v>43900.416666666664</v>
      </c>
      <c r="B5289" s="28">
        <v>43900.25</v>
      </c>
      <c r="C5289">
        <v>34964545</v>
      </c>
      <c r="D5289" t="s">
        <v>233</v>
      </c>
      <c r="G5289" t="s">
        <v>234</v>
      </c>
      <c r="I5289">
        <v>17.62</v>
      </c>
      <c r="J5289">
        <v>18.618769</v>
      </c>
      <c r="K5289">
        <v>1.073955</v>
      </c>
      <c r="L5289">
        <v>-7.7686000000000005E-2</v>
      </c>
      <c r="M5289" t="b">
        <v>1</v>
      </c>
      <c r="N5289">
        <v>1</v>
      </c>
    </row>
    <row r="5290" spans="1:14">
      <c r="A5290" s="28">
        <v>43900.458333333336</v>
      </c>
      <c r="B5290" s="28">
        <v>43900.291666666664</v>
      </c>
      <c r="C5290">
        <v>34964545</v>
      </c>
      <c r="D5290" t="s">
        <v>233</v>
      </c>
      <c r="G5290" t="s">
        <v>234</v>
      </c>
      <c r="I5290">
        <v>19.61</v>
      </c>
      <c r="J5290">
        <v>22.064525</v>
      </c>
      <c r="K5290">
        <v>2.5815980000000001</v>
      </c>
      <c r="L5290">
        <v>-0.12707199999999999</v>
      </c>
      <c r="M5290" t="b">
        <v>1</v>
      </c>
      <c r="N5290">
        <v>1</v>
      </c>
    </row>
    <row r="5291" spans="1:14">
      <c r="A5291" s="28">
        <v>43900.5</v>
      </c>
      <c r="B5291" s="28">
        <v>43900.333333333336</v>
      </c>
      <c r="C5291">
        <v>34964545</v>
      </c>
      <c r="D5291" t="s">
        <v>233</v>
      </c>
      <c r="G5291" t="s">
        <v>234</v>
      </c>
      <c r="I5291">
        <v>20.57</v>
      </c>
      <c r="J5291">
        <v>24.228797</v>
      </c>
      <c r="K5291">
        <v>3.8642609999999999</v>
      </c>
      <c r="L5291">
        <v>-0.20213100000000001</v>
      </c>
      <c r="M5291" t="b">
        <v>1</v>
      </c>
      <c r="N5291">
        <v>1</v>
      </c>
    </row>
    <row r="5292" spans="1:14">
      <c r="A5292" s="28">
        <v>43900.541666666664</v>
      </c>
      <c r="B5292" s="28">
        <v>43900.375</v>
      </c>
      <c r="C5292">
        <v>34964545</v>
      </c>
      <c r="D5292" t="s">
        <v>233</v>
      </c>
      <c r="G5292" t="s">
        <v>234</v>
      </c>
      <c r="I5292">
        <v>21.07</v>
      </c>
      <c r="J5292">
        <v>23.896913000000001</v>
      </c>
      <c r="K5292">
        <v>3.0745100000000001</v>
      </c>
      <c r="L5292">
        <v>-0.25092999999999999</v>
      </c>
      <c r="M5292" t="b">
        <v>1</v>
      </c>
      <c r="N5292">
        <v>1</v>
      </c>
    </row>
    <row r="5293" spans="1:14">
      <c r="A5293" s="28">
        <v>43900.583333333336</v>
      </c>
      <c r="B5293" s="28">
        <v>43900.416666666664</v>
      </c>
      <c r="C5293">
        <v>34964545</v>
      </c>
      <c r="D5293" t="s">
        <v>233</v>
      </c>
      <c r="G5293" t="s">
        <v>234</v>
      </c>
      <c r="I5293">
        <v>27.75</v>
      </c>
      <c r="J5293">
        <v>32.075828999999999</v>
      </c>
      <c r="K5293">
        <v>4.7958189999999998</v>
      </c>
      <c r="L5293">
        <v>-0.47082299999999999</v>
      </c>
      <c r="M5293" t="b">
        <v>1</v>
      </c>
      <c r="N5293">
        <v>1</v>
      </c>
    </row>
    <row r="5294" spans="1:14">
      <c r="A5294" s="28">
        <v>43900.625</v>
      </c>
      <c r="B5294" s="28">
        <v>43900.458333333336</v>
      </c>
      <c r="C5294">
        <v>34964545</v>
      </c>
      <c r="D5294" t="s">
        <v>233</v>
      </c>
      <c r="G5294" t="s">
        <v>234</v>
      </c>
      <c r="I5294">
        <v>64.599999999999994</v>
      </c>
      <c r="J5294">
        <v>60.039214999999999</v>
      </c>
      <c r="K5294">
        <v>-3.287309</v>
      </c>
      <c r="L5294">
        <v>-1.27681</v>
      </c>
      <c r="M5294" t="b">
        <v>1</v>
      </c>
      <c r="N5294">
        <v>1</v>
      </c>
    </row>
    <row r="5295" spans="1:14">
      <c r="A5295" s="28">
        <v>43900.666666666664</v>
      </c>
      <c r="B5295" s="28">
        <v>43900.5</v>
      </c>
      <c r="C5295">
        <v>34964545</v>
      </c>
      <c r="D5295" t="s">
        <v>233</v>
      </c>
      <c r="G5295" t="s">
        <v>234</v>
      </c>
      <c r="I5295">
        <v>19.52</v>
      </c>
      <c r="J5295">
        <v>18.632148999999998</v>
      </c>
      <c r="K5295">
        <v>-0.46988799999999997</v>
      </c>
      <c r="L5295">
        <v>-0.418796</v>
      </c>
      <c r="M5295" t="b">
        <v>1</v>
      </c>
      <c r="N5295">
        <v>1</v>
      </c>
    </row>
    <row r="5296" spans="1:14">
      <c r="A5296" s="28">
        <v>43900.708333333336</v>
      </c>
      <c r="B5296" s="28">
        <v>43900.541666666664</v>
      </c>
      <c r="C5296">
        <v>34964545</v>
      </c>
      <c r="D5296" t="s">
        <v>233</v>
      </c>
      <c r="G5296" t="s">
        <v>234</v>
      </c>
      <c r="I5296">
        <v>18.920000000000002</v>
      </c>
      <c r="J5296">
        <v>18.072558999999998</v>
      </c>
      <c r="K5296">
        <v>-0.40686</v>
      </c>
      <c r="L5296">
        <v>-0.43808000000000002</v>
      </c>
      <c r="M5296" t="b">
        <v>1</v>
      </c>
      <c r="N5296">
        <v>1</v>
      </c>
    </row>
    <row r="5297" spans="1:14">
      <c r="A5297" s="28">
        <v>43900.75</v>
      </c>
      <c r="B5297" s="28">
        <v>43900.583333333336</v>
      </c>
      <c r="C5297">
        <v>34964545</v>
      </c>
      <c r="D5297" t="s">
        <v>233</v>
      </c>
      <c r="G5297" t="s">
        <v>234</v>
      </c>
      <c r="I5297">
        <v>16.010000000000002</v>
      </c>
      <c r="J5297">
        <v>15.491247</v>
      </c>
      <c r="K5297">
        <v>-0.19368199999999999</v>
      </c>
      <c r="L5297">
        <v>-0.32590400000000003</v>
      </c>
      <c r="M5297" t="b">
        <v>1</v>
      </c>
      <c r="N5297">
        <v>1</v>
      </c>
    </row>
    <row r="5298" spans="1:14">
      <c r="A5298" s="28">
        <v>43900.791666666664</v>
      </c>
      <c r="B5298" s="28">
        <v>43900.625</v>
      </c>
      <c r="C5298">
        <v>34964545</v>
      </c>
      <c r="D5298" t="s">
        <v>233</v>
      </c>
      <c r="G5298" t="s">
        <v>234</v>
      </c>
      <c r="I5298">
        <v>19.489999999999998</v>
      </c>
      <c r="J5298">
        <v>18.848251999999999</v>
      </c>
      <c r="K5298">
        <v>-0.25895499999999999</v>
      </c>
      <c r="L5298">
        <v>-0.384459</v>
      </c>
      <c r="M5298" t="b">
        <v>1</v>
      </c>
      <c r="N5298">
        <v>1</v>
      </c>
    </row>
    <row r="5299" spans="1:14">
      <c r="A5299" s="28">
        <v>43900.833333333336</v>
      </c>
      <c r="B5299" s="28">
        <v>43900.666666666664</v>
      </c>
      <c r="C5299">
        <v>34964545</v>
      </c>
      <c r="D5299" t="s">
        <v>233</v>
      </c>
      <c r="G5299" t="s">
        <v>234</v>
      </c>
      <c r="I5299">
        <v>18.73</v>
      </c>
      <c r="J5299">
        <v>18.019580000000001</v>
      </c>
      <c r="K5299">
        <v>-0.34954600000000002</v>
      </c>
      <c r="L5299">
        <v>-0.360875</v>
      </c>
      <c r="M5299" t="b">
        <v>1</v>
      </c>
      <c r="N5299">
        <v>1</v>
      </c>
    </row>
    <row r="5300" spans="1:14">
      <c r="A5300" s="28">
        <v>43900.875</v>
      </c>
      <c r="B5300" s="28">
        <v>43900.708333333336</v>
      </c>
      <c r="C5300">
        <v>34964545</v>
      </c>
      <c r="D5300" t="s">
        <v>233</v>
      </c>
      <c r="G5300" t="s">
        <v>234</v>
      </c>
      <c r="I5300">
        <v>17.850000000000001</v>
      </c>
      <c r="J5300">
        <v>17.287762000000001</v>
      </c>
      <c r="K5300">
        <v>-0.274337</v>
      </c>
      <c r="L5300">
        <v>-0.28956799999999999</v>
      </c>
      <c r="M5300" t="b">
        <v>1</v>
      </c>
      <c r="N5300">
        <v>1</v>
      </c>
    </row>
    <row r="5301" spans="1:14">
      <c r="A5301" s="28">
        <v>43900.916666666664</v>
      </c>
      <c r="B5301" s="28">
        <v>43900.75</v>
      </c>
      <c r="C5301">
        <v>34964545</v>
      </c>
      <c r="D5301" t="s">
        <v>233</v>
      </c>
      <c r="G5301" t="s">
        <v>234</v>
      </c>
      <c r="I5301">
        <v>15.48</v>
      </c>
      <c r="J5301">
        <v>15.103546</v>
      </c>
      <c r="K5301">
        <v>-0.122515</v>
      </c>
      <c r="L5301">
        <v>-0.24893999999999999</v>
      </c>
      <c r="M5301" t="b">
        <v>1</v>
      </c>
      <c r="N5301">
        <v>1</v>
      </c>
    </row>
    <row r="5302" spans="1:14">
      <c r="A5302" s="28">
        <v>43900.958333333336</v>
      </c>
      <c r="B5302" s="28">
        <v>43900.791666666664</v>
      </c>
      <c r="C5302">
        <v>34964545</v>
      </c>
      <c r="D5302" t="s">
        <v>233</v>
      </c>
      <c r="G5302" t="s">
        <v>234</v>
      </c>
      <c r="I5302">
        <v>51.7</v>
      </c>
      <c r="J5302">
        <v>50.714852999999998</v>
      </c>
      <c r="K5302">
        <v>-0.101341</v>
      </c>
      <c r="L5302">
        <v>-0.88047299999999995</v>
      </c>
      <c r="M5302" t="b">
        <v>1</v>
      </c>
      <c r="N5302">
        <v>1</v>
      </c>
    </row>
    <row r="5303" spans="1:14">
      <c r="A5303" s="28">
        <v>43901</v>
      </c>
      <c r="B5303" s="28">
        <v>43900.833333333336</v>
      </c>
      <c r="C5303">
        <v>34964545</v>
      </c>
      <c r="D5303" t="s">
        <v>233</v>
      </c>
      <c r="G5303" t="s">
        <v>234</v>
      </c>
      <c r="I5303">
        <v>19.05</v>
      </c>
      <c r="J5303">
        <v>18.461811000000001</v>
      </c>
      <c r="K5303">
        <v>-0.29967199999999999</v>
      </c>
      <c r="L5303">
        <v>-0.292684</v>
      </c>
      <c r="M5303" t="b">
        <v>1</v>
      </c>
      <c r="N5303">
        <v>1</v>
      </c>
    </row>
    <row r="5304" spans="1:14">
      <c r="A5304" s="28">
        <v>43901.041666666664</v>
      </c>
      <c r="B5304" s="28">
        <v>43900.875</v>
      </c>
      <c r="C5304">
        <v>34964545</v>
      </c>
      <c r="D5304" t="s">
        <v>233</v>
      </c>
      <c r="G5304" t="s">
        <v>234</v>
      </c>
      <c r="I5304">
        <v>19.38</v>
      </c>
      <c r="J5304">
        <v>19.219618000000001</v>
      </c>
      <c r="K5304">
        <v>0.16672400000000001</v>
      </c>
      <c r="L5304">
        <v>-0.32377299999999998</v>
      </c>
      <c r="M5304" t="b">
        <v>1</v>
      </c>
      <c r="N5304">
        <v>1</v>
      </c>
    </row>
    <row r="5305" spans="1:14">
      <c r="A5305" s="28">
        <v>43901.083333333336</v>
      </c>
      <c r="B5305" s="28">
        <v>43900.916666666664</v>
      </c>
      <c r="C5305">
        <v>34964545</v>
      </c>
      <c r="D5305" t="s">
        <v>233</v>
      </c>
      <c r="G5305" t="s">
        <v>234</v>
      </c>
      <c r="I5305">
        <v>22.34</v>
      </c>
      <c r="J5305">
        <v>20.896169</v>
      </c>
      <c r="K5305">
        <v>-0.99624699999999999</v>
      </c>
      <c r="L5305">
        <v>-0.45091700000000001</v>
      </c>
      <c r="M5305" t="b">
        <v>1</v>
      </c>
      <c r="N5305">
        <v>1</v>
      </c>
    </row>
    <row r="5306" spans="1:14">
      <c r="A5306" s="28">
        <v>43901.125</v>
      </c>
      <c r="B5306" s="28">
        <v>43900.958333333336</v>
      </c>
      <c r="C5306">
        <v>34964545</v>
      </c>
      <c r="D5306" t="s">
        <v>233</v>
      </c>
      <c r="G5306" t="s">
        <v>234</v>
      </c>
      <c r="I5306">
        <v>16.2</v>
      </c>
      <c r="J5306">
        <v>15.871995</v>
      </c>
      <c r="K5306">
        <v>0</v>
      </c>
      <c r="L5306">
        <v>-0.33217200000000002</v>
      </c>
      <c r="M5306" t="b">
        <v>1</v>
      </c>
      <c r="N5306">
        <v>1</v>
      </c>
    </row>
    <row r="5307" spans="1:14">
      <c r="A5307" s="28">
        <v>43901.166666666664</v>
      </c>
      <c r="B5307" s="28">
        <v>43901</v>
      </c>
      <c r="C5307">
        <v>34964545</v>
      </c>
      <c r="D5307" t="s">
        <v>233</v>
      </c>
      <c r="G5307" t="s">
        <v>234</v>
      </c>
      <c r="I5307">
        <v>13.67</v>
      </c>
      <c r="J5307">
        <v>12.236307</v>
      </c>
      <c r="K5307">
        <v>-1.1377200000000001</v>
      </c>
      <c r="L5307">
        <v>-0.29180600000000001</v>
      </c>
      <c r="M5307" t="b">
        <v>1</v>
      </c>
      <c r="N5307">
        <v>1</v>
      </c>
    </row>
    <row r="5308" spans="1:14">
      <c r="A5308" s="28">
        <v>43901.208333333336</v>
      </c>
      <c r="B5308" s="28">
        <v>43901.041666666664</v>
      </c>
      <c r="C5308">
        <v>34964545</v>
      </c>
      <c r="D5308" t="s">
        <v>233</v>
      </c>
      <c r="G5308" t="s">
        <v>234</v>
      </c>
      <c r="I5308">
        <v>14.09</v>
      </c>
      <c r="J5308">
        <v>13.676223</v>
      </c>
      <c r="K5308">
        <v>-0.124543</v>
      </c>
      <c r="L5308">
        <v>-0.28840100000000002</v>
      </c>
      <c r="M5308" t="b">
        <v>1</v>
      </c>
      <c r="N5308">
        <v>1</v>
      </c>
    </row>
    <row r="5309" spans="1:14">
      <c r="A5309" s="28">
        <v>43901.25</v>
      </c>
      <c r="B5309" s="28">
        <v>43901.083333333336</v>
      </c>
      <c r="C5309">
        <v>34964545</v>
      </c>
      <c r="D5309" t="s">
        <v>233</v>
      </c>
      <c r="G5309" t="s">
        <v>234</v>
      </c>
      <c r="I5309">
        <v>13.86</v>
      </c>
      <c r="J5309">
        <v>13.271585999999999</v>
      </c>
      <c r="K5309">
        <v>-0.25877499999999998</v>
      </c>
      <c r="L5309">
        <v>-0.32713999999999999</v>
      </c>
      <c r="M5309" t="b">
        <v>1</v>
      </c>
      <c r="N5309">
        <v>1</v>
      </c>
    </row>
    <row r="5310" spans="1:14">
      <c r="A5310" s="28">
        <v>43901.291666666664</v>
      </c>
      <c r="B5310" s="28">
        <v>43901.125</v>
      </c>
      <c r="C5310">
        <v>34964545</v>
      </c>
      <c r="D5310" t="s">
        <v>233</v>
      </c>
      <c r="G5310" t="s">
        <v>234</v>
      </c>
      <c r="I5310">
        <v>13.66</v>
      </c>
      <c r="J5310">
        <v>12.984870000000001</v>
      </c>
      <c r="K5310">
        <v>-0.36066599999999999</v>
      </c>
      <c r="L5310">
        <v>-0.30946400000000002</v>
      </c>
      <c r="M5310" t="b">
        <v>1</v>
      </c>
      <c r="N5310">
        <v>1</v>
      </c>
    </row>
    <row r="5311" spans="1:14">
      <c r="A5311" s="28">
        <v>43901.333333333336</v>
      </c>
      <c r="B5311" s="28">
        <v>43901.166666666664</v>
      </c>
      <c r="C5311">
        <v>34964545</v>
      </c>
      <c r="D5311" t="s">
        <v>233</v>
      </c>
      <c r="G5311" t="s">
        <v>234</v>
      </c>
      <c r="I5311">
        <v>13.96</v>
      </c>
      <c r="J5311">
        <v>13.671939999999999</v>
      </c>
      <c r="K5311">
        <v>-5.849E-3</v>
      </c>
      <c r="L5311">
        <v>-0.27887699999999999</v>
      </c>
      <c r="M5311" t="b">
        <v>1</v>
      </c>
      <c r="N5311">
        <v>1</v>
      </c>
    </row>
    <row r="5312" spans="1:14">
      <c r="A5312" s="28">
        <v>43901.375</v>
      </c>
      <c r="B5312" s="28">
        <v>43901.208333333336</v>
      </c>
      <c r="C5312">
        <v>34964545</v>
      </c>
      <c r="D5312" t="s">
        <v>233</v>
      </c>
      <c r="G5312" t="s">
        <v>234</v>
      </c>
      <c r="I5312">
        <v>16.37</v>
      </c>
      <c r="J5312">
        <v>17.151337000000002</v>
      </c>
      <c r="K5312">
        <v>1.0701620000000001</v>
      </c>
      <c r="L5312">
        <v>-0.28465800000000002</v>
      </c>
      <c r="M5312" t="b">
        <v>1</v>
      </c>
      <c r="N5312">
        <v>1</v>
      </c>
    </row>
    <row r="5313" spans="1:14">
      <c r="A5313" s="28">
        <v>43901.416666666664</v>
      </c>
      <c r="B5313" s="28">
        <v>43901.25</v>
      </c>
      <c r="C5313">
        <v>34964545</v>
      </c>
      <c r="D5313" t="s">
        <v>233</v>
      </c>
      <c r="G5313" t="s">
        <v>234</v>
      </c>
      <c r="I5313">
        <v>45.18</v>
      </c>
      <c r="J5313">
        <v>45.146025000000002</v>
      </c>
      <c r="K5313">
        <v>0.70081700000000002</v>
      </c>
      <c r="L5313">
        <v>-0.735626</v>
      </c>
      <c r="M5313" t="b">
        <v>1</v>
      </c>
      <c r="N5313">
        <v>1</v>
      </c>
    </row>
    <row r="5314" spans="1:14">
      <c r="A5314" s="28">
        <v>43901.458333333336</v>
      </c>
      <c r="B5314" s="28">
        <v>43901.291666666664</v>
      </c>
      <c r="C5314">
        <v>34964545</v>
      </c>
      <c r="D5314" t="s">
        <v>233</v>
      </c>
      <c r="G5314" t="s">
        <v>234</v>
      </c>
      <c r="I5314">
        <v>70.8</v>
      </c>
      <c r="J5314">
        <v>70.982285000000005</v>
      </c>
      <c r="K5314">
        <v>1.296211</v>
      </c>
      <c r="L5314">
        <v>-1.1130930000000001</v>
      </c>
      <c r="M5314" t="b">
        <v>1</v>
      </c>
      <c r="N5314">
        <v>1</v>
      </c>
    </row>
    <row r="5315" spans="1:14">
      <c r="A5315" s="28">
        <v>43901.5</v>
      </c>
      <c r="B5315" s="28">
        <v>43901.333333333336</v>
      </c>
      <c r="C5315">
        <v>34964545</v>
      </c>
      <c r="D5315" t="s">
        <v>233</v>
      </c>
      <c r="G5315" t="s">
        <v>234</v>
      </c>
      <c r="I5315">
        <v>20.61</v>
      </c>
      <c r="J5315">
        <v>19.926891999999999</v>
      </c>
      <c r="K5315">
        <v>-0.24410299999999999</v>
      </c>
      <c r="L5315">
        <v>-0.44233899999999998</v>
      </c>
      <c r="M5315" t="b">
        <v>1</v>
      </c>
      <c r="N5315">
        <v>1</v>
      </c>
    </row>
    <row r="5316" spans="1:14">
      <c r="A5316" s="28">
        <v>43901.541666666664</v>
      </c>
      <c r="B5316" s="28">
        <v>43901.375</v>
      </c>
      <c r="C5316">
        <v>34964545</v>
      </c>
      <c r="D5316" t="s">
        <v>233</v>
      </c>
      <c r="G5316" t="s">
        <v>234</v>
      </c>
      <c r="I5316">
        <v>22.38</v>
      </c>
      <c r="J5316">
        <v>21.142423000000001</v>
      </c>
      <c r="K5316">
        <v>-0.65008500000000002</v>
      </c>
      <c r="L5316">
        <v>-0.58332600000000001</v>
      </c>
      <c r="M5316" t="b">
        <v>1</v>
      </c>
      <c r="N5316">
        <v>1</v>
      </c>
    </row>
    <row r="5317" spans="1:14">
      <c r="A5317" s="28">
        <v>43901.583333333336</v>
      </c>
      <c r="B5317" s="28">
        <v>43901.416666666664</v>
      </c>
      <c r="C5317">
        <v>34964545</v>
      </c>
      <c r="D5317" t="s">
        <v>233</v>
      </c>
      <c r="G5317" t="s">
        <v>234</v>
      </c>
      <c r="I5317">
        <v>21.51</v>
      </c>
      <c r="J5317">
        <v>20.717431000000001</v>
      </c>
      <c r="K5317">
        <v>-0.27876699999999999</v>
      </c>
      <c r="L5317">
        <v>-0.51296900000000001</v>
      </c>
      <c r="M5317" t="b">
        <v>1</v>
      </c>
      <c r="N5317">
        <v>1</v>
      </c>
    </row>
    <row r="5318" spans="1:14">
      <c r="A5318" s="28">
        <v>43901.625</v>
      </c>
      <c r="B5318" s="28">
        <v>43901.458333333336</v>
      </c>
      <c r="C5318">
        <v>34964545</v>
      </c>
      <c r="D5318" t="s">
        <v>233</v>
      </c>
      <c r="G5318" t="s">
        <v>234</v>
      </c>
      <c r="I5318">
        <v>28.97</v>
      </c>
      <c r="J5318">
        <v>23.756599000000001</v>
      </c>
      <c r="K5318">
        <v>-4.6108149999999997</v>
      </c>
      <c r="L5318">
        <v>-0.60175299999999998</v>
      </c>
      <c r="M5318" t="b">
        <v>1</v>
      </c>
      <c r="N5318">
        <v>1</v>
      </c>
    </row>
    <row r="5319" spans="1:14">
      <c r="A5319" s="28">
        <v>43901.666666666664</v>
      </c>
      <c r="B5319" s="28">
        <v>43901.5</v>
      </c>
      <c r="C5319">
        <v>34964545</v>
      </c>
      <c r="D5319" t="s">
        <v>233</v>
      </c>
      <c r="G5319" t="s">
        <v>234</v>
      </c>
      <c r="I5319">
        <v>52.18</v>
      </c>
      <c r="J5319">
        <v>52.784201000000003</v>
      </c>
      <c r="K5319">
        <v>1.6506700000000001</v>
      </c>
      <c r="L5319">
        <v>-1.042303</v>
      </c>
      <c r="M5319" t="b">
        <v>1</v>
      </c>
      <c r="N5319">
        <v>1</v>
      </c>
    </row>
    <row r="5320" spans="1:14">
      <c r="A5320" s="28">
        <v>43901.708333333336</v>
      </c>
      <c r="B5320" s="28">
        <v>43901.541666666664</v>
      </c>
      <c r="C5320">
        <v>34964545</v>
      </c>
      <c r="D5320" t="s">
        <v>233</v>
      </c>
      <c r="G5320" t="s">
        <v>234</v>
      </c>
      <c r="I5320">
        <v>20.12</v>
      </c>
      <c r="J5320">
        <v>20.009065</v>
      </c>
      <c r="K5320">
        <v>0.21778</v>
      </c>
      <c r="L5320">
        <v>-0.32954800000000001</v>
      </c>
      <c r="M5320" t="b">
        <v>1</v>
      </c>
      <c r="N5320">
        <v>1</v>
      </c>
    </row>
    <row r="5321" spans="1:14">
      <c r="A5321" s="28">
        <v>43901.75</v>
      </c>
      <c r="B5321" s="28">
        <v>43901.583333333336</v>
      </c>
      <c r="C5321">
        <v>34964545</v>
      </c>
      <c r="D5321" t="s">
        <v>233</v>
      </c>
      <c r="G5321" t="s">
        <v>234</v>
      </c>
      <c r="I5321">
        <v>18.21</v>
      </c>
      <c r="J5321">
        <v>18.141902000000002</v>
      </c>
      <c r="K5321">
        <v>0.212753</v>
      </c>
      <c r="L5321">
        <v>-0.28084999999999999</v>
      </c>
      <c r="M5321" t="b">
        <v>1</v>
      </c>
      <c r="N5321">
        <v>1</v>
      </c>
    </row>
    <row r="5322" spans="1:14">
      <c r="A5322" s="28">
        <v>43901.791666666664</v>
      </c>
      <c r="B5322" s="28">
        <v>43901.625</v>
      </c>
      <c r="C5322">
        <v>34964545</v>
      </c>
      <c r="D5322" t="s">
        <v>233</v>
      </c>
      <c r="G5322" t="s">
        <v>234</v>
      </c>
      <c r="I5322">
        <v>18.68</v>
      </c>
      <c r="J5322">
        <v>18.698208999999999</v>
      </c>
      <c r="K5322">
        <v>0.31312400000000001</v>
      </c>
      <c r="L5322">
        <v>-0.29324899999999998</v>
      </c>
      <c r="M5322" t="b">
        <v>1</v>
      </c>
      <c r="N5322">
        <v>1</v>
      </c>
    </row>
    <row r="5323" spans="1:14">
      <c r="A5323" s="28">
        <v>43901.833333333336</v>
      </c>
      <c r="B5323" s="28">
        <v>43901.666666666664</v>
      </c>
      <c r="C5323">
        <v>34964545</v>
      </c>
      <c r="D5323" t="s">
        <v>233</v>
      </c>
      <c r="G5323" t="s">
        <v>234</v>
      </c>
      <c r="I5323">
        <v>19.670000000000002</v>
      </c>
      <c r="J5323">
        <v>19.917652</v>
      </c>
      <c r="K5323">
        <v>0.51751400000000003</v>
      </c>
      <c r="L5323">
        <v>-0.26736199999999999</v>
      </c>
      <c r="M5323" t="b">
        <v>1</v>
      </c>
      <c r="N5323">
        <v>1</v>
      </c>
    </row>
    <row r="5324" spans="1:14">
      <c r="A5324" s="28">
        <v>43901.875</v>
      </c>
      <c r="B5324" s="28">
        <v>43901.708333333336</v>
      </c>
      <c r="C5324">
        <v>34964545</v>
      </c>
      <c r="D5324" t="s">
        <v>233</v>
      </c>
      <c r="G5324" t="s">
        <v>234</v>
      </c>
      <c r="I5324">
        <v>21.48</v>
      </c>
      <c r="J5324">
        <v>21.361105999999999</v>
      </c>
      <c r="K5324">
        <v>0.18945799999999999</v>
      </c>
      <c r="L5324">
        <v>-0.30751800000000001</v>
      </c>
      <c r="M5324" t="b">
        <v>1</v>
      </c>
      <c r="N5324">
        <v>1</v>
      </c>
    </row>
    <row r="5325" spans="1:14">
      <c r="A5325" s="28">
        <v>43901.916666666664</v>
      </c>
      <c r="B5325" s="28">
        <v>43901.75</v>
      </c>
      <c r="C5325">
        <v>34964545</v>
      </c>
      <c r="D5325" t="s">
        <v>233</v>
      </c>
      <c r="G5325" t="s">
        <v>234</v>
      </c>
      <c r="I5325">
        <v>18.86</v>
      </c>
      <c r="J5325">
        <v>18.734850000000002</v>
      </c>
      <c r="K5325">
        <v>0.115316</v>
      </c>
      <c r="L5325">
        <v>-0.23963300000000001</v>
      </c>
      <c r="M5325" t="b">
        <v>1</v>
      </c>
      <c r="N5325">
        <v>1</v>
      </c>
    </row>
    <row r="5326" spans="1:14">
      <c r="A5326" s="28">
        <v>43901.958333333336</v>
      </c>
      <c r="B5326" s="28">
        <v>43901.791666666664</v>
      </c>
      <c r="C5326">
        <v>34964545</v>
      </c>
      <c r="D5326" t="s">
        <v>233</v>
      </c>
      <c r="G5326" t="s">
        <v>234</v>
      </c>
      <c r="I5326">
        <v>21.28</v>
      </c>
      <c r="J5326">
        <v>21.052341999999999</v>
      </c>
      <c r="K5326">
        <v>0</v>
      </c>
      <c r="L5326">
        <v>-0.225991</v>
      </c>
      <c r="M5326" t="b">
        <v>1</v>
      </c>
      <c r="N5326">
        <v>1</v>
      </c>
    </row>
    <row r="5327" spans="1:14">
      <c r="A5327" s="28">
        <v>43902</v>
      </c>
      <c r="B5327" s="28">
        <v>43901.833333333336</v>
      </c>
      <c r="C5327">
        <v>34964545</v>
      </c>
      <c r="D5327" t="s">
        <v>233</v>
      </c>
      <c r="G5327" t="s">
        <v>234</v>
      </c>
      <c r="I5327">
        <v>27.37</v>
      </c>
      <c r="J5327">
        <v>27.087620999999999</v>
      </c>
      <c r="K5327">
        <v>0</v>
      </c>
      <c r="L5327">
        <v>-0.27987899999999999</v>
      </c>
      <c r="M5327" t="b">
        <v>1</v>
      </c>
      <c r="N5327">
        <v>1</v>
      </c>
    </row>
    <row r="5328" spans="1:14">
      <c r="A5328" s="28">
        <v>43902.041666666664</v>
      </c>
      <c r="B5328" s="28">
        <v>43901.875</v>
      </c>
      <c r="C5328">
        <v>34964545</v>
      </c>
      <c r="D5328" t="s">
        <v>233</v>
      </c>
      <c r="G5328" t="s">
        <v>234</v>
      </c>
      <c r="I5328">
        <v>23.03</v>
      </c>
      <c r="J5328">
        <v>24.643367999999999</v>
      </c>
      <c r="K5328">
        <v>1.7839</v>
      </c>
      <c r="L5328">
        <v>-0.17053299999999999</v>
      </c>
      <c r="M5328" t="b">
        <v>1</v>
      </c>
      <c r="N5328">
        <v>1</v>
      </c>
    </row>
    <row r="5329" spans="1:14">
      <c r="A5329" s="28">
        <v>43902.083333333336</v>
      </c>
      <c r="B5329" s="28">
        <v>43901.916666666664</v>
      </c>
      <c r="C5329">
        <v>34964545</v>
      </c>
      <c r="D5329" t="s">
        <v>233</v>
      </c>
      <c r="G5329" t="s">
        <v>234</v>
      </c>
      <c r="I5329">
        <v>18.46</v>
      </c>
      <c r="J5329">
        <v>19.880506</v>
      </c>
      <c r="K5329">
        <v>1.5564709999999999</v>
      </c>
      <c r="L5329">
        <v>-0.134299</v>
      </c>
      <c r="M5329" t="b">
        <v>1</v>
      </c>
      <c r="N5329">
        <v>1</v>
      </c>
    </row>
    <row r="5330" spans="1:14">
      <c r="A5330" s="28">
        <v>43902.125</v>
      </c>
      <c r="B5330" s="28">
        <v>43901.958333333336</v>
      </c>
      <c r="C5330">
        <v>34964545</v>
      </c>
      <c r="D5330" t="s">
        <v>233</v>
      </c>
      <c r="G5330" t="s">
        <v>234</v>
      </c>
      <c r="I5330">
        <v>16.940000000000001</v>
      </c>
      <c r="J5330">
        <v>16.930942999999999</v>
      </c>
      <c r="K5330">
        <v>0.11021400000000001</v>
      </c>
      <c r="L5330">
        <v>-0.119272</v>
      </c>
      <c r="M5330" t="b">
        <v>1</v>
      </c>
      <c r="N5330">
        <v>1</v>
      </c>
    </row>
    <row r="5331" spans="1:14">
      <c r="A5331" s="28">
        <v>43902.166666666664</v>
      </c>
      <c r="B5331" s="28">
        <v>43902</v>
      </c>
      <c r="C5331">
        <v>34964545</v>
      </c>
      <c r="D5331" t="s">
        <v>233</v>
      </c>
      <c r="G5331" t="s">
        <v>234</v>
      </c>
      <c r="I5331">
        <v>16.57</v>
      </c>
      <c r="J5331">
        <v>16.523223999999999</v>
      </c>
      <c r="K5331">
        <v>0.141379</v>
      </c>
      <c r="L5331">
        <v>-0.18398900000000001</v>
      </c>
      <c r="M5331" t="b">
        <v>1</v>
      </c>
      <c r="N5331">
        <v>1</v>
      </c>
    </row>
    <row r="5332" spans="1:14">
      <c r="A5332" s="28">
        <v>43902.208333333336</v>
      </c>
      <c r="B5332" s="28">
        <v>43902.041666666664</v>
      </c>
      <c r="C5332">
        <v>34964545</v>
      </c>
      <c r="D5332" t="s">
        <v>233</v>
      </c>
      <c r="G5332" t="s">
        <v>234</v>
      </c>
      <c r="I5332">
        <v>16.36</v>
      </c>
      <c r="J5332">
        <v>16.280394999999999</v>
      </c>
      <c r="K5332">
        <v>0.136017</v>
      </c>
      <c r="L5332">
        <v>-0.213121</v>
      </c>
      <c r="M5332" t="b">
        <v>1</v>
      </c>
      <c r="N5332">
        <v>1</v>
      </c>
    </row>
    <row r="5333" spans="1:14">
      <c r="A5333" s="28">
        <v>43902.25</v>
      </c>
      <c r="B5333" s="28">
        <v>43902.083333333336</v>
      </c>
      <c r="C5333">
        <v>34964545</v>
      </c>
      <c r="D5333" t="s">
        <v>233</v>
      </c>
      <c r="G5333" t="s">
        <v>234</v>
      </c>
      <c r="I5333">
        <v>15.16</v>
      </c>
      <c r="J5333">
        <v>15.070454</v>
      </c>
      <c r="K5333">
        <v>0.111598</v>
      </c>
      <c r="L5333">
        <v>-0.20197799999999999</v>
      </c>
      <c r="M5333" t="b">
        <v>1</v>
      </c>
      <c r="N5333">
        <v>1</v>
      </c>
    </row>
    <row r="5334" spans="1:14">
      <c r="A5334" s="28">
        <v>43902.291666666664</v>
      </c>
      <c r="B5334" s="28">
        <v>43902.125</v>
      </c>
      <c r="C5334">
        <v>34964545</v>
      </c>
      <c r="D5334" t="s">
        <v>233</v>
      </c>
      <c r="G5334" t="s">
        <v>234</v>
      </c>
      <c r="I5334">
        <v>14.46</v>
      </c>
      <c r="J5334">
        <v>14.384660999999999</v>
      </c>
      <c r="K5334">
        <v>0.11285299999999999</v>
      </c>
      <c r="L5334">
        <v>-0.191525</v>
      </c>
      <c r="M5334" t="b">
        <v>1</v>
      </c>
      <c r="N5334">
        <v>1</v>
      </c>
    </row>
    <row r="5335" spans="1:14">
      <c r="A5335" s="28">
        <v>43902.333333333336</v>
      </c>
      <c r="B5335" s="28">
        <v>43902.166666666664</v>
      </c>
      <c r="C5335">
        <v>34964545</v>
      </c>
      <c r="D5335" t="s">
        <v>233</v>
      </c>
      <c r="G5335" t="s">
        <v>234</v>
      </c>
      <c r="I5335">
        <v>15.52</v>
      </c>
      <c r="J5335">
        <v>15.453438</v>
      </c>
      <c r="K5335">
        <v>0.101592</v>
      </c>
      <c r="L5335">
        <v>-0.16398799999999999</v>
      </c>
      <c r="M5335" t="b">
        <v>1</v>
      </c>
      <c r="N5335">
        <v>1</v>
      </c>
    </row>
    <row r="5336" spans="1:14">
      <c r="A5336" s="28">
        <v>43902.375</v>
      </c>
      <c r="B5336" s="28">
        <v>43902.208333333336</v>
      </c>
      <c r="C5336">
        <v>34964545</v>
      </c>
      <c r="D5336" t="s">
        <v>233</v>
      </c>
      <c r="G5336" t="s">
        <v>234</v>
      </c>
      <c r="I5336">
        <v>15.83</v>
      </c>
      <c r="J5336">
        <v>15.926379000000001</v>
      </c>
      <c r="K5336">
        <v>0.22381300000000001</v>
      </c>
      <c r="L5336">
        <v>-0.122434</v>
      </c>
      <c r="M5336" t="b">
        <v>1</v>
      </c>
      <c r="N5336">
        <v>1</v>
      </c>
    </row>
    <row r="5337" spans="1:14">
      <c r="A5337" s="28">
        <v>43902.416666666664</v>
      </c>
      <c r="B5337" s="28">
        <v>43902.25</v>
      </c>
      <c r="C5337">
        <v>34964545</v>
      </c>
      <c r="D5337" t="s">
        <v>233</v>
      </c>
      <c r="G5337" t="s">
        <v>234</v>
      </c>
      <c r="I5337">
        <v>20.25</v>
      </c>
      <c r="J5337">
        <v>20.879756</v>
      </c>
      <c r="K5337">
        <v>0.82586400000000004</v>
      </c>
      <c r="L5337">
        <v>-0.192775</v>
      </c>
      <c r="M5337" t="b">
        <v>1</v>
      </c>
      <c r="N5337">
        <v>1</v>
      </c>
    </row>
    <row r="5338" spans="1:14">
      <c r="A5338" s="28">
        <v>43902.458333333336</v>
      </c>
      <c r="B5338" s="28">
        <v>43902.291666666664</v>
      </c>
      <c r="C5338">
        <v>34964545</v>
      </c>
      <c r="D5338" t="s">
        <v>233</v>
      </c>
      <c r="G5338" t="s">
        <v>234</v>
      </c>
      <c r="I5338">
        <v>28.08</v>
      </c>
      <c r="J5338">
        <v>28.712868</v>
      </c>
      <c r="K5338">
        <v>0.86492800000000003</v>
      </c>
      <c r="L5338">
        <v>-0.23205999999999999</v>
      </c>
      <c r="M5338" t="b">
        <v>1</v>
      </c>
      <c r="N5338">
        <v>1</v>
      </c>
    </row>
    <row r="5339" spans="1:14">
      <c r="A5339" s="28">
        <v>43902.5</v>
      </c>
      <c r="B5339" s="28">
        <v>43902.333333333336</v>
      </c>
      <c r="C5339">
        <v>34964545</v>
      </c>
      <c r="D5339" t="s">
        <v>233</v>
      </c>
      <c r="G5339" t="s">
        <v>234</v>
      </c>
      <c r="I5339">
        <v>22.99</v>
      </c>
      <c r="J5339">
        <v>22.863800000000001</v>
      </c>
      <c r="K5339">
        <v>9.7364000000000006E-2</v>
      </c>
      <c r="L5339">
        <v>-0.22023100000000001</v>
      </c>
      <c r="M5339" t="b">
        <v>1</v>
      </c>
      <c r="N5339">
        <v>1</v>
      </c>
    </row>
    <row r="5340" spans="1:14">
      <c r="A5340" s="28">
        <v>43902.541666666664</v>
      </c>
      <c r="B5340" s="28">
        <v>43902.375</v>
      </c>
      <c r="C5340">
        <v>34964545</v>
      </c>
      <c r="D5340" t="s">
        <v>233</v>
      </c>
      <c r="G5340" t="s">
        <v>234</v>
      </c>
      <c r="I5340">
        <v>19.760000000000002</v>
      </c>
      <c r="J5340">
        <v>19.590689000000001</v>
      </c>
      <c r="K5340">
        <v>4.3464999999999997E-2</v>
      </c>
      <c r="L5340">
        <v>-0.21277599999999999</v>
      </c>
      <c r="M5340" t="b">
        <v>1</v>
      </c>
      <c r="N5340">
        <v>1</v>
      </c>
    </row>
    <row r="5341" spans="1:14">
      <c r="A5341" s="28">
        <v>43902.583333333336</v>
      </c>
      <c r="B5341" s="28">
        <v>43902.416666666664</v>
      </c>
      <c r="C5341">
        <v>34964545</v>
      </c>
      <c r="D5341" t="s">
        <v>233</v>
      </c>
      <c r="G5341" t="s">
        <v>234</v>
      </c>
      <c r="I5341">
        <v>20.37</v>
      </c>
      <c r="J5341">
        <v>20.110565000000001</v>
      </c>
      <c r="K5341">
        <v>3.1648000000000003E-2</v>
      </c>
      <c r="L5341">
        <v>-0.286916</v>
      </c>
      <c r="M5341" t="b">
        <v>1</v>
      </c>
      <c r="N5341">
        <v>1</v>
      </c>
    </row>
    <row r="5342" spans="1:14">
      <c r="A5342" s="28">
        <v>43902.625</v>
      </c>
      <c r="B5342" s="28">
        <v>43902.458333333336</v>
      </c>
      <c r="C5342">
        <v>34964545</v>
      </c>
      <c r="D5342" t="s">
        <v>233</v>
      </c>
      <c r="G5342" t="s">
        <v>234</v>
      </c>
      <c r="I5342">
        <v>18.75</v>
      </c>
      <c r="J5342">
        <v>17.518858999999999</v>
      </c>
      <c r="K5342">
        <v>-0.92050600000000005</v>
      </c>
      <c r="L5342">
        <v>-0.30563499999999999</v>
      </c>
      <c r="M5342" t="b">
        <v>1</v>
      </c>
      <c r="N5342">
        <v>1</v>
      </c>
    </row>
    <row r="5343" spans="1:14">
      <c r="A5343" s="28">
        <v>43902.666666666664</v>
      </c>
      <c r="B5343" s="28">
        <v>43902.5</v>
      </c>
      <c r="C5343">
        <v>34964545</v>
      </c>
      <c r="D5343" t="s">
        <v>233</v>
      </c>
      <c r="G5343" t="s">
        <v>234</v>
      </c>
      <c r="I5343">
        <v>18.02</v>
      </c>
      <c r="J5343">
        <v>17.754598000000001</v>
      </c>
      <c r="K5343">
        <v>0</v>
      </c>
      <c r="L5343">
        <v>-0.260403</v>
      </c>
      <c r="M5343" t="b">
        <v>1</v>
      </c>
      <c r="N5343">
        <v>1</v>
      </c>
    </row>
    <row r="5344" spans="1:14">
      <c r="A5344" s="28">
        <v>43902.708333333336</v>
      </c>
      <c r="B5344" s="28">
        <v>43902.541666666664</v>
      </c>
      <c r="C5344">
        <v>34964545</v>
      </c>
      <c r="D5344" t="s">
        <v>233</v>
      </c>
      <c r="G5344" t="s">
        <v>234</v>
      </c>
      <c r="I5344">
        <v>17.13</v>
      </c>
      <c r="J5344">
        <v>16.926749000000001</v>
      </c>
      <c r="K5344">
        <v>0</v>
      </c>
      <c r="L5344">
        <v>-0.20158499999999999</v>
      </c>
      <c r="M5344" t="b">
        <v>1</v>
      </c>
      <c r="N5344">
        <v>1</v>
      </c>
    </row>
    <row r="5345" spans="1:14">
      <c r="A5345" s="28">
        <v>43902.75</v>
      </c>
      <c r="B5345" s="28">
        <v>43902.583333333336</v>
      </c>
      <c r="C5345">
        <v>34964545</v>
      </c>
      <c r="D5345" t="s">
        <v>233</v>
      </c>
      <c r="G5345" t="s">
        <v>234</v>
      </c>
      <c r="I5345">
        <v>16.760000000000002</v>
      </c>
      <c r="J5345">
        <v>16.557980000000001</v>
      </c>
      <c r="K5345">
        <v>7.9330000000000008E-3</v>
      </c>
      <c r="L5345">
        <v>-0.209953</v>
      </c>
      <c r="M5345" t="b">
        <v>1</v>
      </c>
      <c r="N5345">
        <v>1</v>
      </c>
    </row>
    <row r="5346" spans="1:14">
      <c r="A5346" s="28">
        <v>43902.791666666664</v>
      </c>
      <c r="B5346" s="28">
        <v>43902.625</v>
      </c>
      <c r="C5346">
        <v>34964545</v>
      </c>
      <c r="D5346" t="s">
        <v>233</v>
      </c>
      <c r="G5346" t="s">
        <v>234</v>
      </c>
      <c r="I5346">
        <v>16.920000000000002</v>
      </c>
      <c r="J5346">
        <v>16.749299000000001</v>
      </c>
      <c r="K5346">
        <v>1.721E-2</v>
      </c>
      <c r="L5346">
        <v>-0.18707799999999999</v>
      </c>
      <c r="M5346" t="b">
        <v>1</v>
      </c>
      <c r="N5346">
        <v>1</v>
      </c>
    </row>
    <row r="5347" spans="1:14">
      <c r="A5347" s="28">
        <v>43902.833333333336</v>
      </c>
      <c r="B5347" s="28">
        <v>43902.666666666664</v>
      </c>
      <c r="C5347">
        <v>34964545</v>
      </c>
      <c r="D5347" t="s">
        <v>233</v>
      </c>
      <c r="G5347" t="s">
        <v>234</v>
      </c>
      <c r="I5347">
        <v>16.28</v>
      </c>
      <c r="J5347">
        <v>16.240290000000002</v>
      </c>
      <c r="K5347">
        <v>3.0273999999999999E-2</v>
      </c>
      <c r="L5347">
        <v>-7.0817000000000005E-2</v>
      </c>
      <c r="M5347" t="b">
        <v>1</v>
      </c>
      <c r="N5347">
        <v>1</v>
      </c>
    </row>
    <row r="5348" spans="1:14">
      <c r="A5348" s="28">
        <v>43902.875</v>
      </c>
      <c r="B5348" s="28">
        <v>43902.708333333336</v>
      </c>
      <c r="C5348">
        <v>34964545</v>
      </c>
      <c r="D5348" t="s">
        <v>233</v>
      </c>
      <c r="G5348" t="s">
        <v>234</v>
      </c>
      <c r="I5348">
        <v>18.399999999999999</v>
      </c>
      <c r="J5348">
        <v>19.110129000000001</v>
      </c>
      <c r="K5348">
        <v>0.70610499999999998</v>
      </c>
      <c r="L5348">
        <v>2.3579999999999999E-3</v>
      </c>
      <c r="M5348" t="b">
        <v>1</v>
      </c>
      <c r="N5348">
        <v>1</v>
      </c>
    </row>
    <row r="5349" spans="1:14">
      <c r="A5349" s="28">
        <v>43902.916666666664</v>
      </c>
      <c r="B5349" s="28">
        <v>43902.75</v>
      </c>
      <c r="C5349">
        <v>34964545</v>
      </c>
      <c r="D5349" t="s">
        <v>233</v>
      </c>
      <c r="G5349" t="s">
        <v>234</v>
      </c>
      <c r="I5349">
        <v>19.010000000000002</v>
      </c>
      <c r="J5349">
        <v>19.394950999999999</v>
      </c>
      <c r="K5349">
        <v>0.43105700000000002</v>
      </c>
      <c r="L5349">
        <v>-5.0272999999999998E-2</v>
      </c>
      <c r="M5349" t="b">
        <v>1</v>
      </c>
      <c r="N5349">
        <v>1</v>
      </c>
    </row>
    <row r="5350" spans="1:14">
      <c r="A5350" s="28">
        <v>43902.958333333336</v>
      </c>
      <c r="B5350" s="28">
        <v>43902.791666666664</v>
      </c>
      <c r="C5350">
        <v>34964545</v>
      </c>
      <c r="D5350" t="s">
        <v>233</v>
      </c>
      <c r="G5350" t="s">
        <v>234</v>
      </c>
      <c r="I5350">
        <v>22.71</v>
      </c>
      <c r="J5350">
        <v>22.782136000000001</v>
      </c>
      <c r="K5350">
        <v>0.163107</v>
      </c>
      <c r="L5350">
        <v>-8.8470999999999994E-2</v>
      </c>
      <c r="M5350" t="b">
        <v>1</v>
      </c>
      <c r="N5350">
        <v>1</v>
      </c>
    </row>
    <row r="5351" spans="1:14">
      <c r="A5351" s="28">
        <v>43903</v>
      </c>
      <c r="B5351" s="28">
        <v>43902.833333333336</v>
      </c>
      <c r="C5351">
        <v>34964545</v>
      </c>
      <c r="D5351" t="s">
        <v>233</v>
      </c>
      <c r="G5351" t="s">
        <v>234</v>
      </c>
      <c r="I5351">
        <v>19.43</v>
      </c>
      <c r="J5351">
        <v>19.461907</v>
      </c>
      <c r="K5351">
        <v>7.4278999999999998E-2</v>
      </c>
      <c r="L5351">
        <v>-4.4038000000000001E-2</v>
      </c>
      <c r="M5351" t="b">
        <v>1</v>
      </c>
      <c r="N5351">
        <v>1</v>
      </c>
    </row>
    <row r="5352" spans="1:14">
      <c r="A5352" s="28">
        <v>43903.041666666664</v>
      </c>
      <c r="B5352" s="28">
        <v>43902.875</v>
      </c>
      <c r="C5352">
        <v>34964545</v>
      </c>
      <c r="D5352" t="s">
        <v>233</v>
      </c>
      <c r="G5352" t="s">
        <v>234</v>
      </c>
      <c r="I5352">
        <v>18.09</v>
      </c>
      <c r="J5352">
        <v>18.171250000000001</v>
      </c>
      <c r="K5352">
        <v>9.2995999999999995E-2</v>
      </c>
      <c r="L5352">
        <v>-1.0913000000000001E-2</v>
      </c>
      <c r="M5352" t="b">
        <v>1</v>
      </c>
      <c r="N5352">
        <v>1</v>
      </c>
    </row>
    <row r="5353" spans="1:14">
      <c r="A5353" s="28">
        <v>43903.083333333336</v>
      </c>
      <c r="B5353" s="28">
        <v>43902.916666666664</v>
      </c>
      <c r="C5353">
        <v>34964545</v>
      </c>
      <c r="D5353" t="s">
        <v>233</v>
      </c>
      <c r="G5353" t="s">
        <v>234</v>
      </c>
      <c r="I5353">
        <v>14.74</v>
      </c>
      <c r="J5353">
        <v>14.742926000000001</v>
      </c>
      <c r="K5353">
        <v>-5.9360000000000003E-3</v>
      </c>
      <c r="L5353">
        <v>5.5279999999999999E-3</v>
      </c>
      <c r="M5353" t="b">
        <v>1</v>
      </c>
      <c r="N5353">
        <v>1</v>
      </c>
    </row>
    <row r="5354" spans="1:14">
      <c r="A5354" s="28">
        <v>43903.125</v>
      </c>
      <c r="B5354" s="28">
        <v>43902.958333333336</v>
      </c>
      <c r="C5354">
        <v>34964545</v>
      </c>
      <c r="D5354" t="s">
        <v>233</v>
      </c>
      <c r="G5354" t="s">
        <v>234</v>
      </c>
      <c r="I5354">
        <v>13.4</v>
      </c>
      <c r="J5354">
        <v>13.43038</v>
      </c>
      <c r="K5354">
        <v>4.5992999999999999E-2</v>
      </c>
      <c r="L5354">
        <v>-1.3113E-2</v>
      </c>
      <c r="M5354" t="b">
        <v>1</v>
      </c>
      <c r="N5354">
        <v>1</v>
      </c>
    </row>
    <row r="5355" spans="1:14">
      <c r="A5355" s="28">
        <v>43903.166666666664</v>
      </c>
      <c r="B5355" s="28">
        <v>43903</v>
      </c>
      <c r="C5355">
        <v>34964545</v>
      </c>
      <c r="D5355" t="s">
        <v>233</v>
      </c>
      <c r="G5355" t="s">
        <v>234</v>
      </c>
      <c r="I5355">
        <v>12.22</v>
      </c>
      <c r="J5355">
        <v>12.957708</v>
      </c>
      <c r="K5355">
        <v>0.76252799999999998</v>
      </c>
      <c r="L5355">
        <v>-1.9820000000000001E-2</v>
      </c>
      <c r="M5355" t="b">
        <v>1</v>
      </c>
      <c r="N5355">
        <v>1</v>
      </c>
    </row>
    <row r="5356" spans="1:14">
      <c r="A5356" s="28">
        <v>43903.208333333336</v>
      </c>
      <c r="B5356" s="28">
        <v>43903.041666666664</v>
      </c>
      <c r="C5356">
        <v>34964545</v>
      </c>
      <c r="D5356" t="s">
        <v>233</v>
      </c>
      <c r="G5356" t="s">
        <v>234</v>
      </c>
      <c r="I5356">
        <v>10.85</v>
      </c>
      <c r="J5356">
        <v>12.853479999999999</v>
      </c>
      <c r="K5356">
        <v>2.0288050000000002</v>
      </c>
      <c r="L5356">
        <v>-2.7824999999999999E-2</v>
      </c>
      <c r="M5356" t="b">
        <v>1</v>
      </c>
      <c r="N5356">
        <v>1</v>
      </c>
    </row>
    <row r="5357" spans="1:14">
      <c r="A5357" s="28">
        <v>43903.25</v>
      </c>
      <c r="B5357" s="28">
        <v>43903.083333333336</v>
      </c>
      <c r="C5357">
        <v>34964545</v>
      </c>
      <c r="D5357" t="s">
        <v>233</v>
      </c>
      <c r="G5357" t="s">
        <v>234</v>
      </c>
      <c r="I5357">
        <v>10.06</v>
      </c>
      <c r="J5357">
        <v>12.308088</v>
      </c>
      <c r="K5357">
        <v>2.2773590000000001</v>
      </c>
      <c r="L5357">
        <v>-2.9271999999999999E-2</v>
      </c>
      <c r="M5357" t="b">
        <v>1</v>
      </c>
      <c r="N5357">
        <v>1</v>
      </c>
    </row>
    <row r="5358" spans="1:14">
      <c r="A5358" s="28">
        <v>43903.291666666664</v>
      </c>
      <c r="B5358" s="28">
        <v>43903.125</v>
      </c>
      <c r="C5358">
        <v>34964545</v>
      </c>
      <c r="D5358" t="s">
        <v>233</v>
      </c>
      <c r="G5358" t="s">
        <v>234</v>
      </c>
      <c r="I5358">
        <v>10.02</v>
      </c>
      <c r="J5358">
        <v>12.546855000000001</v>
      </c>
      <c r="K5358">
        <v>2.5511050000000002</v>
      </c>
      <c r="L5358">
        <v>-2.7584000000000001E-2</v>
      </c>
      <c r="M5358" t="b">
        <v>1</v>
      </c>
      <c r="N5358">
        <v>1</v>
      </c>
    </row>
    <row r="5359" spans="1:14">
      <c r="A5359" s="28">
        <v>43903.333333333336</v>
      </c>
      <c r="B5359" s="28">
        <v>43903.166666666664</v>
      </c>
      <c r="C5359">
        <v>34964545</v>
      </c>
      <c r="D5359" t="s">
        <v>233</v>
      </c>
      <c r="G5359" t="s">
        <v>234</v>
      </c>
      <c r="I5359">
        <v>11.29</v>
      </c>
      <c r="J5359">
        <v>12.929087000000001</v>
      </c>
      <c r="K5359">
        <v>1.6576569999999999</v>
      </c>
      <c r="L5359">
        <v>-1.9403E-2</v>
      </c>
      <c r="M5359" t="b">
        <v>1</v>
      </c>
      <c r="N5359">
        <v>1</v>
      </c>
    </row>
    <row r="5360" spans="1:14">
      <c r="A5360" s="28">
        <v>43903.375</v>
      </c>
      <c r="B5360" s="28">
        <v>43903.208333333336</v>
      </c>
      <c r="C5360">
        <v>34964545</v>
      </c>
      <c r="D5360" t="s">
        <v>233</v>
      </c>
      <c r="G5360" t="s">
        <v>234</v>
      </c>
      <c r="I5360">
        <v>12.48</v>
      </c>
      <c r="J5360">
        <v>13.637411</v>
      </c>
      <c r="K5360">
        <v>1.1617090000000001</v>
      </c>
      <c r="L5360">
        <v>-1.3100000000000001E-4</v>
      </c>
      <c r="M5360" t="b">
        <v>1</v>
      </c>
      <c r="N5360">
        <v>1</v>
      </c>
    </row>
    <row r="5361" spans="1:14">
      <c r="A5361" s="28">
        <v>43903.416666666664</v>
      </c>
      <c r="B5361" s="28">
        <v>43903.25</v>
      </c>
      <c r="C5361">
        <v>34964545</v>
      </c>
      <c r="D5361" t="s">
        <v>233</v>
      </c>
      <c r="G5361" t="s">
        <v>234</v>
      </c>
      <c r="I5361">
        <v>14.49</v>
      </c>
      <c r="J5361">
        <v>15.321401</v>
      </c>
      <c r="K5361">
        <v>0.86819299999999999</v>
      </c>
      <c r="L5361">
        <v>-3.3458000000000002E-2</v>
      </c>
      <c r="M5361" t="b">
        <v>1</v>
      </c>
      <c r="N5361">
        <v>1</v>
      </c>
    </row>
    <row r="5362" spans="1:14">
      <c r="A5362" s="28">
        <v>43903.458333333336</v>
      </c>
      <c r="B5362" s="28">
        <v>43903.291666666664</v>
      </c>
      <c r="C5362">
        <v>34964545</v>
      </c>
      <c r="D5362" t="s">
        <v>233</v>
      </c>
      <c r="G5362" t="s">
        <v>234</v>
      </c>
      <c r="I5362">
        <v>17.63</v>
      </c>
      <c r="J5362">
        <v>18.054773000000001</v>
      </c>
      <c r="K5362">
        <v>0.50231499999999996</v>
      </c>
      <c r="L5362">
        <v>-7.8375E-2</v>
      </c>
      <c r="M5362" t="b">
        <v>1</v>
      </c>
      <c r="N5362">
        <v>1</v>
      </c>
    </row>
    <row r="5363" spans="1:14">
      <c r="A5363" s="28">
        <v>43903.5</v>
      </c>
      <c r="B5363" s="28">
        <v>43903.333333333336</v>
      </c>
      <c r="C5363">
        <v>34964545</v>
      </c>
      <c r="D5363" t="s">
        <v>233</v>
      </c>
      <c r="G5363" t="s">
        <v>234</v>
      </c>
      <c r="I5363">
        <v>19.899999999999999</v>
      </c>
      <c r="J5363">
        <v>19.775983</v>
      </c>
      <c r="K5363">
        <v>0</v>
      </c>
      <c r="L5363">
        <v>-0.12235</v>
      </c>
      <c r="M5363" t="b">
        <v>1</v>
      </c>
      <c r="N5363">
        <v>1</v>
      </c>
    </row>
    <row r="5364" spans="1:14">
      <c r="A5364" s="28">
        <v>43903.541666666664</v>
      </c>
      <c r="B5364" s="28">
        <v>43903.375</v>
      </c>
      <c r="C5364">
        <v>34964545</v>
      </c>
      <c r="D5364" t="s">
        <v>233</v>
      </c>
      <c r="G5364" t="s">
        <v>234</v>
      </c>
      <c r="I5364">
        <v>20.52</v>
      </c>
      <c r="J5364">
        <v>20.393642</v>
      </c>
      <c r="K5364">
        <v>0</v>
      </c>
      <c r="L5364">
        <v>-0.123025</v>
      </c>
      <c r="M5364" t="b">
        <v>1</v>
      </c>
      <c r="N5364">
        <v>1</v>
      </c>
    </row>
    <row r="5365" spans="1:14">
      <c r="A5365" s="28">
        <v>43903.583333333336</v>
      </c>
      <c r="B5365" s="28">
        <v>43903.416666666664</v>
      </c>
      <c r="C5365">
        <v>34964545</v>
      </c>
      <c r="D5365" t="s">
        <v>233</v>
      </c>
      <c r="G5365" t="s">
        <v>234</v>
      </c>
      <c r="I5365">
        <v>17.07</v>
      </c>
      <c r="J5365">
        <v>17.235128</v>
      </c>
      <c r="K5365">
        <v>0.29399199999999998</v>
      </c>
      <c r="L5365">
        <v>-0.125531</v>
      </c>
      <c r="M5365" t="b">
        <v>1</v>
      </c>
      <c r="N5365">
        <v>1</v>
      </c>
    </row>
    <row r="5366" spans="1:14">
      <c r="A5366" s="28">
        <v>43903.625</v>
      </c>
      <c r="B5366" s="28">
        <v>43903.458333333336</v>
      </c>
      <c r="C5366">
        <v>34964545</v>
      </c>
      <c r="D5366" t="s">
        <v>233</v>
      </c>
      <c r="G5366" t="s">
        <v>234</v>
      </c>
      <c r="I5366">
        <v>16.399999999999999</v>
      </c>
      <c r="J5366">
        <v>16.760294999999999</v>
      </c>
      <c r="K5366">
        <v>0.48114499999999999</v>
      </c>
      <c r="L5366">
        <v>-0.117517</v>
      </c>
      <c r="M5366" t="b">
        <v>1</v>
      </c>
      <c r="N5366">
        <v>1</v>
      </c>
    </row>
    <row r="5367" spans="1:14">
      <c r="A5367" s="28">
        <v>43903.666666666664</v>
      </c>
      <c r="B5367" s="28">
        <v>43903.5</v>
      </c>
      <c r="C5367">
        <v>34964545</v>
      </c>
      <c r="D5367" t="s">
        <v>233</v>
      </c>
      <c r="G5367" t="s">
        <v>234</v>
      </c>
      <c r="I5367">
        <v>17.45</v>
      </c>
      <c r="J5367">
        <v>17.793782</v>
      </c>
      <c r="K5367">
        <v>0.43900899999999998</v>
      </c>
      <c r="L5367">
        <v>-9.1060000000000002E-2</v>
      </c>
      <c r="M5367" t="b">
        <v>1</v>
      </c>
      <c r="N5367">
        <v>1</v>
      </c>
    </row>
    <row r="5368" spans="1:14">
      <c r="A5368" s="28">
        <v>43903.708333333336</v>
      </c>
      <c r="B5368" s="28">
        <v>43903.541666666664</v>
      </c>
      <c r="C5368">
        <v>34964545</v>
      </c>
      <c r="D5368" t="s">
        <v>233</v>
      </c>
      <c r="G5368" t="s">
        <v>234</v>
      </c>
      <c r="I5368">
        <v>16.059999999999999</v>
      </c>
      <c r="J5368">
        <v>16.035240000000002</v>
      </c>
      <c r="K5368">
        <v>1.0467000000000001E-2</v>
      </c>
      <c r="L5368">
        <v>-3.0227E-2</v>
      </c>
      <c r="M5368" t="b">
        <v>1</v>
      </c>
      <c r="N5368">
        <v>1</v>
      </c>
    </row>
    <row r="5369" spans="1:14">
      <c r="A5369" s="28">
        <v>43903.75</v>
      </c>
      <c r="B5369" s="28">
        <v>43903.583333333336</v>
      </c>
      <c r="C5369">
        <v>34964545</v>
      </c>
      <c r="D5369" t="s">
        <v>233</v>
      </c>
      <c r="G5369" t="s">
        <v>234</v>
      </c>
      <c r="I5369">
        <v>14.55</v>
      </c>
      <c r="J5369">
        <v>14.554717999999999</v>
      </c>
      <c r="K5369">
        <v>0</v>
      </c>
      <c r="L5369">
        <v>3.885E-3</v>
      </c>
      <c r="M5369" t="b">
        <v>1</v>
      </c>
      <c r="N5369">
        <v>1</v>
      </c>
    </row>
    <row r="5370" spans="1:14">
      <c r="A5370" s="28">
        <v>43903.791666666664</v>
      </c>
      <c r="B5370" s="28">
        <v>43903.625</v>
      </c>
      <c r="C5370">
        <v>34964545</v>
      </c>
      <c r="D5370" t="s">
        <v>233</v>
      </c>
      <c r="G5370" t="s">
        <v>234</v>
      </c>
      <c r="I5370">
        <v>14.02</v>
      </c>
      <c r="J5370">
        <v>14.147254999999999</v>
      </c>
      <c r="K5370">
        <v>0.106197</v>
      </c>
      <c r="L5370">
        <v>2.3559E-2</v>
      </c>
      <c r="M5370" t="b">
        <v>1</v>
      </c>
      <c r="N5370">
        <v>1</v>
      </c>
    </row>
    <row r="5371" spans="1:14">
      <c r="A5371" s="28">
        <v>43903.833333333336</v>
      </c>
      <c r="B5371" s="28">
        <v>43903.666666666664</v>
      </c>
      <c r="C5371">
        <v>34964545</v>
      </c>
      <c r="D5371" t="s">
        <v>233</v>
      </c>
      <c r="G5371" t="s">
        <v>234</v>
      </c>
      <c r="I5371">
        <v>14.72</v>
      </c>
      <c r="J5371">
        <v>15.540144</v>
      </c>
      <c r="K5371">
        <v>0.771698</v>
      </c>
      <c r="L5371">
        <v>4.7612000000000002E-2</v>
      </c>
      <c r="M5371" t="b">
        <v>1</v>
      </c>
      <c r="N5371">
        <v>1</v>
      </c>
    </row>
    <row r="5372" spans="1:14">
      <c r="A5372" s="28">
        <v>43903.875</v>
      </c>
      <c r="B5372" s="28">
        <v>43903.708333333336</v>
      </c>
      <c r="C5372">
        <v>34964545</v>
      </c>
      <c r="D5372" t="s">
        <v>233</v>
      </c>
      <c r="G5372" t="s">
        <v>234</v>
      </c>
      <c r="I5372">
        <v>14.79</v>
      </c>
      <c r="J5372">
        <v>15.555647</v>
      </c>
      <c r="K5372">
        <v>0.718997</v>
      </c>
      <c r="L5372">
        <v>4.9983E-2</v>
      </c>
      <c r="M5372" t="b">
        <v>1</v>
      </c>
      <c r="N5372">
        <v>1</v>
      </c>
    </row>
    <row r="5373" spans="1:14">
      <c r="A5373" s="28">
        <v>43903.916666666664</v>
      </c>
      <c r="B5373" s="28">
        <v>43903.75</v>
      </c>
      <c r="C5373">
        <v>34964545</v>
      </c>
      <c r="D5373" t="s">
        <v>233</v>
      </c>
      <c r="G5373" t="s">
        <v>234</v>
      </c>
      <c r="I5373">
        <v>13.64</v>
      </c>
      <c r="J5373">
        <v>13.662622000000001</v>
      </c>
      <c r="K5373">
        <v>4.7841000000000002E-2</v>
      </c>
      <c r="L5373">
        <v>-2.0219000000000001E-2</v>
      </c>
      <c r="M5373" t="b">
        <v>1</v>
      </c>
      <c r="N5373">
        <v>1</v>
      </c>
    </row>
    <row r="5374" spans="1:14">
      <c r="A5374" s="28">
        <v>43903.958333333336</v>
      </c>
      <c r="B5374" s="28">
        <v>43903.791666666664</v>
      </c>
      <c r="C5374">
        <v>34964545</v>
      </c>
      <c r="D5374" t="s">
        <v>233</v>
      </c>
      <c r="G5374" t="s">
        <v>234</v>
      </c>
      <c r="I5374">
        <v>18.350000000000001</v>
      </c>
      <c r="J5374">
        <v>18.628983000000002</v>
      </c>
      <c r="K5374">
        <v>0.31454799999999999</v>
      </c>
      <c r="L5374">
        <v>-3.8065000000000002E-2</v>
      </c>
      <c r="M5374" t="b">
        <v>1</v>
      </c>
      <c r="N5374">
        <v>1</v>
      </c>
    </row>
    <row r="5375" spans="1:14">
      <c r="A5375" s="28">
        <v>43904</v>
      </c>
      <c r="B5375" s="28">
        <v>43903.833333333336</v>
      </c>
      <c r="C5375">
        <v>34964545</v>
      </c>
      <c r="D5375" t="s">
        <v>233</v>
      </c>
      <c r="G5375" t="s">
        <v>234</v>
      </c>
      <c r="I5375">
        <v>18.36</v>
      </c>
      <c r="J5375">
        <v>18.692746</v>
      </c>
      <c r="K5375">
        <v>0.38501299999999999</v>
      </c>
      <c r="L5375">
        <v>-5.6433999999999998E-2</v>
      </c>
      <c r="M5375" t="b">
        <v>1</v>
      </c>
      <c r="N5375">
        <v>1</v>
      </c>
    </row>
    <row r="5376" spans="1:14">
      <c r="A5376" s="28">
        <v>43904.041666666664</v>
      </c>
      <c r="B5376" s="28">
        <v>43903.875</v>
      </c>
      <c r="C5376">
        <v>34964545</v>
      </c>
      <c r="D5376" t="s">
        <v>233</v>
      </c>
      <c r="G5376" t="s">
        <v>234</v>
      </c>
      <c r="I5376">
        <v>17.989999999999998</v>
      </c>
      <c r="J5376">
        <v>18.194292999999998</v>
      </c>
      <c r="K5376">
        <v>0.27580900000000003</v>
      </c>
      <c r="L5376">
        <v>-6.8182999999999994E-2</v>
      </c>
      <c r="M5376" t="b">
        <v>1</v>
      </c>
      <c r="N5376">
        <v>1</v>
      </c>
    </row>
    <row r="5377" spans="1:14">
      <c r="A5377" s="28">
        <v>43904.083333333336</v>
      </c>
      <c r="B5377" s="28">
        <v>43903.916666666664</v>
      </c>
      <c r="C5377">
        <v>34964545</v>
      </c>
      <c r="D5377" t="s">
        <v>233</v>
      </c>
      <c r="G5377" t="s">
        <v>234</v>
      </c>
      <c r="I5377">
        <v>14.52</v>
      </c>
      <c r="J5377">
        <v>14.439952999999999</v>
      </c>
      <c r="K5377">
        <v>0</v>
      </c>
      <c r="L5377">
        <v>-7.9214000000000007E-2</v>
      </c>
      <c r="M5377" t="b">
        <v>1</v>
      </c>
      <c r="N5377">
        <v>1</v>
      </c>
    </row>
    <row r="5378" spans="1:14">
      <c r="A5378" s="28">
        <v>43904.125</v>
      </c>
      <c r="B5378" s="28">
        <v>43903.958333333336</v>
      </c>
      <c r="C5378">
        <v>34964545</v>
      </c>
      <c r="D5378" t="s">
        <v>233</v>
      </c>
      <c r="G5378" t="s">
        <v>234</v>
      </c>
      <c r="I5378">
        <v>14.96</v>
      </c>
      <c r="J5378">
        <v>14.843106000000001</v>
      </c>
      <c r="K5378">
        <v>0</v>
      </c>
      <c r="L5378">
        <v>-0.120228</v>
      </c>
      <c r="M5378" t="b">
        <v>1</v>
      </c>
      <c r="N5378">
        <v>1</v>
      </c>
    </row>
    <row r="5379" spans="1:14">
      <c r="A5379" s="28">
        <v>43904.166666666664</v>
      </c>
      <c r="B5379" s="28">
        <v>43904</v>
      </c>
      <c r="C5379">
        <v>34964545</v>
      </c>
      <c r="D5379" t="s">
        <v>233</v>
      </c>
      <c r="G5379" t="s">
        <v>234</v>
      </c>
      <c r="I5379">
        <v>14.08</v>
      </c>
      <c r="J5379">
        <v>13.908716999999999</v>
      </c>
      <c r="K5379">
        <v>0</v>
      </c>
      <c r="L5379">
        <v>-0.17211599999999999</v>
      </c>
      <c r="M5379" t="b">
        <v>1</v>
      </c>
      <c r="N5379">
        <v>1</v>
      </c>
    </row>
    <row r="5380" spans="1:14">
      <c r="A5380" s="28">
        <v>43904.208333333336</v>
      </c>
      <c r="B5380" s="28">
        <v>43904.041666666664</v>
      </c>
      <c r="C5380">
        <v>34964545</v>
      </c>
      <c r="D5380" t="s">
        <v>233</v>
      </c>
      <c r="G5380" t="s">
        <v>234</v>
      </c>
      <c r="I5380">
        <v>14.74</v>
      </c>
      <c r="J5380">
        <v>14.531691</v>
      </c>
      <c r="K5380">
        <v>0</v>
      </c>
      <c r="L5380">
        <v>-0.20664199999999999</v>
      </c>
      <c r="M5380" t="b">
        <v>1</v>
      </c>
      <c r="N5380">
        <v>1</v>
      </c>
    </row>
    <row r="5381" spans="1:14">
      <c r="A5381" s="28">
        <v>43904.25</v>
      </c>
      <c r="B5381" s="28">
        <v>43904.083333333336</v>
      </c>
      <c r="C5381">
        <v>34964545</v>
      </c>
      <c r="D5381" t="s">
        <v>233</v>
      </c>
      <c r="G5381" t="s">
        <v>234</v>
      </c>
      <c r="I5381">
        <v>13.96</v>
      </c>
      <c r="J5381">
        <v>13.745412</v>
      </c>
      <c r="K5381">
        <v>0</v>
      </c>
      <c r="L5381">
        <v>-0.210422</v>
      </c>
      <c r="M5381" t="b">
        <v>1</v>
      </c>
      <c r="N5381">
        <v>1</v>
      </c>
    </row>
    <row r="5382" spans="1:14">
      <c r="A5382" s="28">
        <v>43904.291666666664</v>
      </c>
      <c r="B5382" s="28">
        <v>43904.125</v>
      </c>
      <c r="C5382">
        <v>34964545</v>
      </c>
      <c r="D5382" t="s">
        <v>233</v>
      </c>
      <c r="G5382" t="s">
        <v>234</v>
      </c>
      <c r="I5382">
        <v>14.35</v>
      </c>
      <c r="J5382">
        <v>14.159357</v>
      </c>
      <c r="K5382">
        <v>0</v>
      </c>
      <c r="L5382">
        <v>-0.19397600000000001</v>
      </c>
      <c r="M5382" t="b">
        <v>1</v>
      </c>
      <c r="N5382">
        <v>1</v>
      </c>
    </row>
    <row r="5383" spans="1:14">
      <c r="A5383" s="28">
        <v>43904.333333333336</v>
      </c>
      <c r="B5383" s="28">
        <v>43904.166666666664</v>
      </c>
      <c r="C5383">
        <v>34964545</v>
      </c>
      <c r="D5383" t="s">
        <v>233</v>
      </c>
      <c r="G5383" t="s">
        <v>234</v>
      </c>
      <c r="I5383">
        <v>14.16</v>
      </c>
      <c r="J5383">
        <v>13.94055</v>
      </c>
      <c r="K5383">
        <v>0</v>
      </c>
      <c r="L5383">
        <v>-0.22361700000000001</v>
      </c>
      <c r="M5383" t="b">
        <v>1</v>
      </c>
      <c r="N5383">
        <v>1</v>
      </c>
    </row>
    <row r="5384" spans="1:14">
      <c r="A5384" s="28">
        <v>43904.375</v>
      </c>
      <c r="B5384" s="28">
        <v>43904.208333333336</v>
      </c>
      <c r="C5384">
        <v>34964545</v>
      </c>
      <c r="D5384" t="s">
        <v>233</v>
      </c>
      <c r="G5384" t="s">
        <v>234</v>
      </c>
      <c r="I5384">
        <v>14.93</v>
      </c>
      <c r="J5384">
        <v>14.719905000000001</v>
      </c>
      <c r="K5384">
        <v>0</v>
      </c>
      <c r="L5384">
        <v>-0.21426200000000001</v>
      </c>
      <c r="M5384" t="b">
        <v>1</v>
      </c>
      <c r="N5384">
        <v>1</v>
      </c>
    </row>
    <row r="5385" spans="1:14">
      <c r="A5385" s="28">
        <v>43904.416666666664</v>
      </c>
      <c r="B5385" s="28">
        <v>43904.25</v>
      </c>
      <c r="C5385">
        <v>34964545</v>
      </c>
      <c r="D5385" t="s">
        <v>233</v>
      </c>
      <c r="G5385" t="s">
        <v>234</v>
      </c>
      <c r="I5385">
        <v>15.99</v>
      </c>
      <c r="J5385">
        <v>15.750125000000001</v>
      </c>
      <c r="K5385">
        <v>0</v>
      </c>
      <c r="L5385">
        <v>-0.24404100000000001</v>
      </c>
      <c r="M5385" t="b">
        <v>1</v>
      </c>
      <c r="N5385">
        <v>1</v>
      </c>
    </row>
    <row r="5386" spans="1:14">
      <c r="A5386" s="28">
        <v>43904.458333333336</v>
      </c>
      <c r="B5386" s="28">
        <v>43904.291666666664</v>
      </c>
      <c r="C5386">
        <v>34964545</v>
      </c>
      <c r="D5386" t="s">
        <v>233</v>
      </c>
      <c r="G5386" t="s">
        <v>234</v>
      </c>
      <c r="I5386">
        <v>17.2</v>
      </c>
      <c r="J5386">
        <v>16.949563000000001</v>
      </c>
      <c r="K5386">
        <v>1.7821E-2</v>
      </c>
      <c r="L5386">
        <v>-0.27159100000000003</v>
      </c>
      <c r="M5386" t="b">
        <v>1</v>
      </c>
      <c r="N5386">
        <v>1</v>
      </c>
    </row>
    <row r="5387" spans="1:14">
      <c r="A5387" s="28">
        <v>43904.5</v>
      </c>
      <c r="B5387" s="28">
        <v>43904.333333333336</v>
      </c>
      <c r="C5387">
        <v>34964545</v>
      </c>
      <c r="D5387" t="s">
        <v>233</v>
      </c>
      <c r="G5387" t="s">
        <v>234</v>
      </c>
      <c r="I5387">
        <v>17.920000000000002</v>
      </c>
      <c r="J5387">
        <v>17.626511000000001</v>
      </c>
      <c r="K5387">
        <v>4.3376999999999999E-2</v>
      </c>
      <c r="L5387">
        <v>-0.339366</v>
      </c>
      <c r="M5387" t="b">
        <v>1</v>
      </c>
      <c r="N5387">
        <v>1</v>
      </c>
    </row>
    <row r="5388" spans="1:14">
      <c r="A5388" s="28">
        <v>43904.541666666664</v>
      </c>
      <c r="B5388" s="28">
        <v>43904.375</v>
      </c>
      <c r="C5388">
        <v>34964545</v>
      </c>
      <c r="D5388" t="s">
        <v>233</v>
      </c>
      <c r="G5388" t="s">
        <v>234</v>
      </c>
      <c r="I5388">
        <v>18.399999999999999</v>
      </c>
      <c r="J5388">
        <v>18.036033</v>
      </c>
      <c r="K5388">
        <v>8.8690000000000001E-3</v>
      </c>
      <c r="L5388">
        <v>-0.374502</v>
      </c>
      <c r="M5388" t="b">
        <v>1</v>
      </c>
      <c r="N5388">
        <v>1</v>
      </c>
    </row>
    <row r="5389" spans="1:14">
      <c r="A5389" s="28">
        <v>43904.583333333336</v>
      </c>
      <c r="B5389" s="28">
        <v>43904.416666666664</v>
      </c>
      <c r="C5389">
        <v>34964545</v>
      </c>
      <c r="D5389" t="s">
        <v>233</v>
      </c>
      <c r="G5389" t="s">
        <v>234</v>
      </c>
      <c r="I5389">
        <v>17.57</v>
      </c>
      <c r="J5389">
        <v>17.221271000000002</v>
      </c>
      <c r="K5389">
        <v>0</v>
      </c>
      <c r="L5389">
        <v>-0.34539599999999998</v>
      </c>
      <c r="M5389" t="b">
        <v>1</v>
      </c>
      <c r="N5389">
        <v>1</v>
      </c>
    </row>
    <row r="5390" spans="1:14">
      <c r="A5390" s="28">
        <v>43904.625</v>
      </c>
      <c r="B5390" s="28">
        <v>43904.458333333336</v>
      </c>
      <c r="C5390">
        <v>34964545</v>
      </c>
      <c r="D5390" t="s">
        <v>233</v>
      </c>
      <c r="G5390" t="s">
        <v>234</v>
      </c>
      <c r="I5390">
        <v>21.67</v>
      </c>
      <c r="J5390">
        <v>19.720827</v>
      </c>
      <c r="K5390">
        <v>-1.4938560000000001</v>
      </c>
      <c r="L5390">
        <v>-0.45448300000000003</v>
      </c>
      <c r="M5390" t="b">
        <v>1</v>
      </c>
      <c r="N5390">
        <v>1</v>
      </c>
    </row>
    <row r="5391" spans="1:14">
      <c r="A5391" s="28">
        <v>43904.666666666664</v>
      </c>
      <c r="B5391" s="28">
        <v>43904.5</v>
      </c>
      <c r="C5391">
        <v>34964545</v>
      </c>
      <c r="D5391" t="s">
        <v>233</v>
      </c>
      <c r="G5391" t="s">
        <v>234</v>
      </c>
      <c r="I5391">
        <v>20.93</v>
      </c>
      <c r="J5391">
        <v>19.393726000000001</v>
      </c>
      <c r="K5391">
        <v>-1.1169290000000001</v>
      </c>
      <c r="L5391">
        <v>-0.423512</v>
      </c>
      <c r="M5391" t="b">
        <v>1</v>
      </c>
      <c r="N5391">
        <v>1</v>
      </c>
    </row>
    <row r="5392" spans="1:14">
      <c r="A5392" s="28">
        <v>43904.708333333336</v>
      </c>
      <c r="B5392" s="28">
        <v>43904.541666666664</v>
      </c>
      <c r="C5392">
        <v>34964545</v>
      </c>
      <c r="D5392" t="s">
        <v>233</v>
      </c>
      <c r="G5392" t="s">
        <v>234</v>
      </c>
      <c r="I5392">
        <v>19.149999999999999</v>
      </c>
      <c r="J5392">
        <v>17.397580999999999</v>
      </c>
      <c r="K5392">
        <v>-1.382665</v>
      </c>
      <c r="L5392">
        <v>-0.37308799999999998</v>
      </c>
      <c r="M5392" t="b">
        <v>1</v>
      </c>
      <c r="N5392">
        <v>1</v>
      </c>
    </row>
    <row r="5393" spans="1:14">
      <c r="A5393" s="28">
        <v>43904.75</v>
      </c>
      <c r="B5393" s="28">
        <v>43904.583333333336</v>
      </c>
      <c r="C5393">
        <v>34964545</v>
      </c>
      <c r="D5393" t="s">
        <v>233</v>
      </c>
      <c r="G5393" t="s">
        <v>234</v>
      </c>
      <c r="I5393">
        <v>17.579999999999998</v>
      </c>
      <c r="J5393">
        <v>16.468074999999999</v>
      </c>
      <c r="K5393">
        <v>-0.78871999999999998</v>
      </c>
      <c r="L5393">
        <v>-0.325706</v>
      </c>
      <c r="M5393" t="b">
        <v>1</v>
      </c>
      <c r="N5393">
        <v>1</v>
      </c>
    </row>
    <row r="5394" spans="1:14">
      <c r="A5394" s="28">
        <v>43904.791666666664</v>
      </c>
      <c r="B5394" s="28">
        <v>43904.625</v>
      </c>
      <c r="C5394">
        <v>34964545</v>
      </c>
      <c r="D5394" t="s">
        <v>233</v>
      </c>
      <c r="G5394" t="s">
        <v>234</v>
      </c>
      <c r="I5394">
        <v>17.329999999999998</v>
      </c>
      <c r="J5394">
        <v>16.871455999999998</v>
      </c>
      <c r="K5394">
        <v>-0.14368600000000001</v>
      </c>
      <c r="L5394">
        <v>-0.31069200000000002</v>
      </c>
      <c r="M5394" t="b">
        <v>1</v>
      </c>
      <c r="N5394">
        <v>1</v>
      </c>
    </row>
    <row r="5395" spans="1:14">
      <c r="A5395" s="28">
        <v>43904.833333333336</v>
      </c>
      <c r="B5395" s="28">
        <v>43904.666666666664</v>
      </c>
      <c r="C5395">
        <v>34964545</v>
      </c>
      <c r="D5395" t="s">
        <v>233</v>
      </c>
      <c r="G5395" t="s">
        <v>234</v>
      </c>
      <c r="I5395">
        <v>18.600000000000001</v>
      </c>
      <c r="J5395">
        <v>18.266833999999999</v>
      </c>
      <c r="K5395">
        <v>-5.3238000000000001E-2</v>
      </c>
      <c r="L5395">
        <v>-0.28159400000000001</v>
      </c>
      <c r="M5395" t="b">
        <v>1</v>
      </c>
      <c r="N5395">
        <v>1</v>
      </c>
    </row>
    <row r="5396" spans="1:14">
      <c r="A5396" s="28">
        <v>43904.875</v>
      </c>
      <c r="B5396" s="28">
        <v>43904.708333333336</v>
      </c>
      <c r="C5396">
        <v>34964545</v>
      </c>
      <c r="D5396" t="s">
        <v>233</v>
      </c>
      <c r="G5396" t="s">
        <v>234</v>
      </c>
      <c r="I5396">
        <v>21.14</v>
      </c>
      <c r="J5396">
        <v>20.94426</v>
      </c>
      <c r="K5396">
        <v>0</v>
      </c>
      <c r="L5396">
        <v>-0.19240699999999999</v>
      </c>
      <c r="M5396" t="b">
        <v>1</v>
      </c>
      <c r="N5396">
        <v>1</v>
      </c>
    </row>
    <row r="5397" spans="1:14">
      <c r="A5397" s="28">
        <v>43904.916666666664</v>
      </c>
      <c r="B5397" s="28">
        <v>43904.75</v>
      </c>
      <c r="C5397">
        <v>34964545</v>
      </c>
      <c r="D5397" t="s">
        <v>233</v>
      </c>
      <c r="G5397" t="s">
        <v>234</v>
      </c>
      <c r="I5397">
        <v>20.34</v>
      </c>
      <c r="J5397">
        <v>20.615373000000002</v>
      </c>
      <c r="K5397">
        <v>0.45093</v>
      </c>
      <c r="L5397">
        <v>-0.17805599999999999</v>
      </c>
      <c r="M5397" t="b">
        <v>1</v>
      </c>
      <c r="N5397">
        <v>1</v>
      </c>
    </row>
    <row r="5398" spans="1:14">
      <c r="A5398" s="28">
        <v>43904.958333333336</v>
      </c>
      <c r="B5398" s="28">
        <v>43904.791666666664</v>
      </c>
      <c r="C5398">
        <v>34964545</v>
      </c>
      <c r="D5398" t="s">
        <v>233</v>
      </c>
      <c r="G5398" t="s">
        <v>234</v>
      </c>
      <c r="I5398">
        <v>21.01</v>
      </c>
      <c r="J5398">
        <v>20.844566</v>
      </c>
      <c r="K5398">
        <v>0</v>
      </c>
      <c r="L5398">
        <v>-0.169601</v>
      </c>
      <c r="M5398" t="b">
        <v>1</v>
      </c>
      <c r="N5398">
        <v>1</v>
      </c>
    </row>
    <row r="5399" spans="1:14">
      <c r="A5399" s="28">
        <v>43905</v>
      </c>
      <c r="B5399" s="28">
        <v>43904.833333333336</v>
      </c>
      <c r="C5399">
        <v>34964545</v>
      </c>
      <c r="D5399" t="s">
        <v>233</v>
      </c>
      <c r="G5399" t="s">
        <v>234</v>
      </c>
      <c r="I5399">
        <v>20.059999999999999</v>
      </c>
      <c r="J5399">
        <v>19.876778000000002</v>
      </c>
      <c r="K5399">
        <v>0</v>
      </c>
      <c r="L5399">
        <v>-0.17822199999999999</v>
      </c>
      <c r="M5399" t="b">
        <v>1</v>
      </c>
      <c r="N5399">
        <v>1</v>
      </c>
    </row>
    <row r="5400" spans="1:14">
      <c r="A5400" s="28">
        <v>43905.041666666664</v>
      </c>
      <c r="B5400" s="28">
        <v>43904.875</v>
      </c>
      <c r="C5400">
        <v>34964545</v>
      </c>
      <c r="D5400" t="s">
        <v>233</v>
      </c>
      <c r="G5400" t="s">
        <v>234</v>
      </c>
      <c r="I5400">
        <v>19.41</v>
      </c>
      <c r="J5400">
        <v>19.201954000000001</v>
      </c>
      <c r="K5400">
        <v>0</v>
      </c>
      <c r="L5400">
        <v>-0.20554600000000001</v>
      </c>
      <c r="M5400" t="b">
        <v>1</v>
      </c>
      <c r="N5400">
        <v>1</v>
      </c>
    </row>
    <row r="5401" spans="1:14">
      <c r="A5401" s="28">
        <v>43905.083333333336</v>
      </c>
      <c r="B5401" s="28">
        <v>43904.916666666664</v>
      </c>
      <c r="C5401">
        <v>34964545</v>
      </c>
      <c r="D5401" t="s">
        <v>233</v>
      </c>
      <c r="G5401" t="s">
        <v>234</v>
      </c>
      <c r="I5401">
        <v>18.52</v>
      </c>
      <c r="J5401">
        <v>18.356114000000002</v>
      </c>
      <c r="K5401">
        <v>0</v>
      </c>
      <c r="L5401">
        <v>-0.163886</v>
      </c>
      <c r="M5401" t="b">
        <v>1</v>
      </c>
      <c r="N5401">
        <v>1</v>
      </c>
    </row>
    <row r="5402" spans="1:14">
      <c r="A5402" s="28">
        <v>43905.125</v>
      </c>
      <c r="B5402" s="28">
        <v>43904.958333333336</v>
      </c>
      <c r="C5402">
        <v>34964545</v>
      </c>
      <c r="D5402" t="s">
        <v>233</v>
      </c>
      <c r="G5402" t="s">
        <v>234</v>
      </c>
      <c r="I5402">
        <v>17.73</v>
      </c>
      <c r="J5402">
        <v>17.532907000000002</v>
      </c>
      <c r="K5402">
        <v>0</v>
      </c>
      <c r="L5402">
        <v>-0.20042699999999999</v>
      </c>
      <c r="M5402" t="b">
        <v>1</v>
      </c>
      <c r="N5402">
        <v>1</v>
      </c>
    </row>
    <row r="5403" spans="1:14">
      <c r="A5403" s="28">
        <v>43905.166666666664</v>
      </c>
      <c r="B5403" s="28">
        <v>43905</v>
      </c>
      <c r="C5403">
        <v>34964545</v>
      </c>
      <c r="D5403" t="s">
        <v>233</v>
      </c>
      <c r="G5403" t="s">
        <v>234</v>
      </c>
      <c r="I5403">
        <v>15.97</v>
      </c>
      <c r="J5403">
        <v>15.796882999999999</v>
      </c>
      <c r="K5403">
        <v>0</v>
      </c>
      <c r="L5403">
        <v>-0.17311699999999999</v>
      </c>
      <c r="M5403" t="b">
        <v>1</v>
      </c>
      <c r="N5403">
        <v>1</v>
      </c>
    </row>
    <row r="5404" spans="1:14">
      <c r="A5404" s="28">
        <v>43905.208333333336</v>
      </c>
      <c r="B5404" s="28">
        <v>43905.041666666664</v>
      </c>
      <c r="C5404">
        <v>34964545</v>
      </c>
      <c r="D5404" t="s">
        <v>233</v>
      </c>
      <c r="G5404" t="s">
        <v>234</v>
      </c>
      <c r="I5404">
        <v>16.79</v>
      </c>
      <c r="J5404">
        <v>16.625125000000001</v>
      </c>
      <c r="K5404">
        <v>0</v>
      </c>
      <c r="L5404">
        <v>-0.166542</v>
      </c>
      <c r="M5404" t="b">
        <v>1</v>
      </c>
      <c r="N5404">
        <v>1</v>
      </c>
    </row>
    <row r="5405" spans="1:14">
      <c r="A5405" s="28">
        <v>43905.25</v>
      </c>
      <c r="B5405" s="28">
        <v>43905.083333333336</v>
      </c>
      <c r="C5405">
        <v>34964545</v>
      </c>
      <c r="D5405" t="s">
        <v>233</v>
      </c>
      <c r="G5405" t="s">
        <v>234</v>
      </c>
      <c r="I5405">
        <v>16.86</v>
      </c>
      <c r="J5405">
        <v>16.683705</v>
      </c>
      <c r="K5405">
        <v>0</v>
      </c>
      <c r="L5405">
        <v>-0.17879500000000001</v>
      </c>
      <c r="M5405" t="b">
        <v>1</v>
      </c>
      <c r="N5405">
        <v>1</v>
      </c>
    </row>
    <row r="5406" spans="1:14">
      <c r="A5406" s="28">
        <v>43905.291666666664</v>
      </c>
      <c r="B5406" s="28">
        <v>43905.125</v>
      </c>
      <c r="C5406">
        <v>34964545</v>
      </c>
      <c r="D5406" t="s">
        <v>233</v>
      </c>
      <c r="G5406" t="s">
        <v>234</v>
      </c>
      <c r="I5406">
        <v>16.86</v>
      </c>
      <c r="J5406">
        <v>16.671250000000001</v>
      </c>
      <c r="K5406">
        <v>0</v>
      </c>
      <c r="L5406">
        <v>-0.18875</v>
      </c>
      <c r="M5406" t="b">
        <v>1</v>
      </c>
      <c r="N5406">
        <v>1</v>
      </c>
    </row>
    <row r="5407" spans="1:14">
      <c r="A5407" s="28">
        <v>43905.333333333336</v>
      </c>
      <c r="B5407" s="28">
        <v>43905.166666666664</v>
      </c>
      <c r="C5407">
        <v>34964545</v>
      </c>
      <c r="D5407" t="s">
        <v>233</v>
      </c>
      <c r="G5407" t="s">
        <v>234</v>
      </c>
      <c r="I5407">
        <v>17.010000000000002</v>
      </c>
      <c r="J5407">
        <v>16.817128</v>
      </c>
      <c r="K5407">
        <v>0</v>
      </c>
      <c r="L5407">
        <v>-0.19037200000000001</v>
      </c>
      <c r="M5407" t="b">
        <v>1</v>
      </c>
      <c r="N5407">
        <v>1</v>
      </c>
    </row>
    <row r="5408" spans="1:14">
      <c r="A5408" s="28">
        <v>43905.375</v>
      </c>
      <c r="B5408" s="28">
        <v>43905.208333333336</v>
      </c>
      <c r="C5408">
        <v>34964545</v>
      </c>
      <c r="D5408" t="s">
        <v>233</v>
      </c>
      <c r="G5408" t="s">
        <v>234</v>
      </c>
      <c r="I5408">
        <v>16.440000000000001</v>
      </c>
      <c r="J5408">
        <v>16.254597</v>
      </c>
      <c r="K5408">
        <v>0</v>
      </c>
      <c r="L5408">
        <v>-0.18456900000000001</v>
      </c>
      <c r="M5408" t="b">
        <v>1</v>
      </c>
      <c r="N5408">
        <v>1</v>
      </c>
    </row>
    <row r="5409" spans="1:14">
      <c r="A5409" s="28">
        <v>43905.416666666664</v>
      </c>
      <c r="B5409" s="28">
        <v>43905.25</v>
      </c>
      <c r="C5409">
        <v>34964545</v>
      </c>
      <c r="D5409" t="s">
        <v>233</v>
      </c>
      <c r="G5409" t="s">
        <v>234</v>
      </c>
      <c r="I5409">
        <v>15.69</v>
      </c>
      <c r="J5409">
        <v>15.497667</v>
      </c>
      <c r="K5409">
        <v>0</v>
      </c>
      <c r="L5409">
        <v>-0.188166</v>
      </c>
      <c r="M5409" t="b">
        <v>1</v>
      </c>
      <c r="N5409">
        <v>1</v>
      </c>
    </row>
    <row r="5410" spans="1:14">
      <c r="A5410" s="28">
        <v>43905.458333333336</v>
      </c>
      <c r="B5410" s="28">
        <v>43905.291666666664</v>
      </c>
      <c r="C5410">
        <v>34964545</v>
      </c>
      <c r="D5410" t="s">
        <v>233</v>
      </c>
      <c r="G5410" t="s">
        <v>234</v>
      </c>
      <c r="I5410">
        <v>16.05</v>
      </c>
      <c r="J5410">
        <v>15.874938</v>
      </c>
      <c r="K5410">
        <v>0</v>
      </c>
      <c r="L5410">
        <v>-0.179229</v>
      </c>
      <c r="M5410" t="b">
        <v>1</v>
      </c>
      <c r="N5410">
        <v>1</v>
      </c>
    </row>
    <row r="5411" spans="1:14">
      <c r="A5411" s="28">
        <v>43905.5</v>
      </c>
      <c r="B5411" s="28">
        <v>43905.333333333336</v>
      </c>
      <c r="C5411">
        <v>34964545</v>
      </c>
      <c r="D5411" t="s">
        <v>233</v>
      </c>
      <c r="G5411" t="s">
        <v>234</v>
      </c>
      <c r="I5411">
        <v>19.170000000000002</v>
      </c>
      <c r="J5411">
        <v>19.833704000000001</v>
      </c>
      <c r="K5411">
        <v>0.830511</v>
      </c>
      <c r="L5411">
        <v>-0.16180700000000001</v>
      </c>
      <c r="M5411" t="b">
        <v>1</v>
      </c>
      <c r="N5411">
        <v>1</v>
      </c>
    </row>
    <row r="5412" spans="1:14">
      <c r="A5412" s="28">
        <v>43905.541666666664</v>
      </c>
      <c r="B5412" s="28">
        <v>43905.375</v>
      </c>
      <c r="C5412">
        <v>34964545</v>
      </c>
      <c r="D5412" t="s">
        <v>233</v>
      </c>
      <c r="G5412" t="s">
        <v>234</v>
      </c>
      <c r="I5412">
        <v>20.38</v>
      </c>
      <c r="J5412">
        <v>21.962568999999998</v>
      </c>
      <c r="K5412">
        <v>1.716607</v>
      </c>
      <c r="L5412">
        <v>-0.13153799999999999</v>
      </c>
      <c r="M5412" t="b">
        <v>1</v>
      </c>
      <c r="N5412">
        <v>1</v>
      </c>
    </row>
    <row r="5413" spans="1:14">
      <c r="A5413" s="28">
        <v>43905.583333333336</v>
      </c>
      <c r="B5413" s="28">
        <v>43905.416666666664</v>
      </c>
      <c r="C5413">
        <v>34964545</v>
      </c>
      <c r="D5413" t="s">
        <v>233</v>
      </c>
      <c r="G5413" t="s">
        <v>234</v>
      </c>
      <c r="I5413">
        <v>22.95</v>
      </c>
      <c r="J5413">
        <v>27.103466999999998</v>
      </c>
      <c r="K5413">
        <v>4.2884710000000004</v>
      </c>
      <c r="L5413">
        <v>-0.13250400000000001</v>
      </c>
      <c r="M5413" t="b">
        <v>1</v>
      </c>
      <c r="N5413">
        <v>1</v>
      </c>
    </row>
    <row r="5414" spans="1:14">
      <c r="A5414" s="28">
        <v>43905.625</v>
      </c>
      <c r="B5414" s="28">
        <v>43905.458333333336</v>
      </c>
      <c r="C5414">
        <v>34964545</v>
      </c>
      <c r="D5414" t="s">
        <v>233</v>
      </c>
      <c r="G5414" t="s">
        <v>234</v>
      </c>
      <c r="I5414">
        <v>18.95</v>
      </c>
      <c r="J5414">
        <v>19.926822000000001</v>
      </c>
      <c r="K5414">
        <v>1.1163940000000001</v>
      </c>
      <c r="L5414">
        <v>-0.134572</v>
      </c>
      <c r="M5414" t="b">
        <v>1</v>
      </c>
      <c r="N5414">
        <v>1</v>
      </c>
    </row>
    <row r="5415" spans="1:14">
      <c r="A5415" s="28">
        <v>43905.666666666664</v>
      </c>
      <c r="B5415" s="28">
        <v>43905.5</v>
      </c>
      <c r="C5415">
        <v>34964545</v>
      </c>
      <c r="D5415" t="s">
        <v>233</v>
      </c>
      <c r="G5415" t="s">
        <v>234</v>
      </c>
      <c r="I5415">
        <v>18.02</v>
      </c>
      <c r="J5415">
        <v>18.834292000000001</v>
      </c>
      <c r="K5415">
        <v>0.95161399999999996</v>
      </c>
      <c r="L5415">
        <v>-0.141489</v>
      </c>
      <c r="M5415" t="b">
        <v>1</v>
      </c>
      <c r="N5415">
        <v>1</v>
      </c>
    </row>
    <row r="5416" spans="1:14">
      <c r="A5416" s="28">
        <v>43905.708333333336</v>
      </c>
      <c r="B5416" s="28">
        <v>43905.541666666664</v>
      </c>
      <c r="C5416">
        <v>34964545</v>
      </c>
      <c r="D5416" t="s">
        <v>233</v>
      </c>
      <c r="G5416" t="s">
        <v>234</v>
      </c>
      <c r="I5416">
        <v>17.68</v>
      </c>
      <c r="J5416">
        <v>18.555600999999999</v>
      </c>
      <c r="K5416">
        <v>1.0060929999999999</v>
      </c>
      <c r="L5416">
        <v>-0.12715899999999999</v>
      </c>
      <c r="M5416" t="b">
        <v>1</v>
      </c>
      <c r="N5416">
        <v>1</v>
      </c>
    </row>
    <row r="5417" spans="1:14">
      <c r="A5417" s="28">
        <v>43905.75</v>
      </c>
      <c r="B5417" s="28">
        <v>43905.583333333336</v>
      </c>
      <c r="C5417">
        <v>34964545</v>
      </c>
      <c r="D5417" t="s">
        <v>233</v>
      </c>
      <c r="G5417" t="s">
        <v>234</v>
      </c>
      <c r="I5417">
        <v>17.170000000000002</v>
      </c>
      <c r="J5417">
        <v>18.579378999999999</v>
      </c>
      <c r="K5417">
        <v>1.5181070000000001</v>
      </c>
      <c r="L5417">
        <v>-0.105395</v>
      </c>
      <c r="M5417" t="b">
        <v>1</v>
      </c>
      <c r="N5417">
        <v>1</v>
      </c>
    </row>
    <row r="5418" spans="1:14">
      <c r="A5418" s="28">
        <v>43905.791666666664</v>
      </c>
      <c r="B5418" s="28">
        <v>43905.625</v>
      </c>
      <c r="C5418">
        <v>34964545</v>
      </c>
      <c r="D5418" t="s">
        <v>233</v>
      </c>
      <c r="G5418" t="s">
        <v>234</v>
      </c>
      <c r="I5418">
        <v>16.95</v>
      </c>
      <c r="J5418">
        <v>18.44547</v>
      </c>
      <c r="K5418">
        <v>1.5768880000000001</v>
      </c>
      <c r="L5418">
        <v>-8.0585000000000004E-2</v>
      </c>
      <c r="M5418" t="b">
        <v>1</v>
      </c>
      <c r="N5418">
        <v>1</v>
      </c>
    </row>
    <row r="5419" spans="1:14">
      <c r="A5419" s="28">
        <v>43905.833333333336</v>
      </c>
      <c r="B5419" s="28">
        <v>43905.666666666664</v>
      </c>
      <c r="C5419">
        <v>34964545</v>
      </c>
      <c r="D5419" t="s">
        <v>233</v>
      </c>
      <c r="G5419" t="s">
        <v>234</v>
      </c>
      <c r="I5419">
        <v>17.04</v>
      </c>
      <c r="J5419">
        <v>18.733097000000001</v>
      </c>
      <c r="K5419">
        <v>1.7524839999999999</v>
      </c>
      <c r="L5419">
        <v>-6.0220000000000003E-2</v>
      </c>
      <c r="M5419" t="b">
        <v>1</v>
      </c>
      <c r="N5419">
        <v>1</v>
      </c>
    </row>
    <row r="5420" spans="1:14">
      <c r="A5420" s="28">
        <v>43905.875</v>
      </c>
      <c r="B5420" s="28">
        <v>43905.708333333336</v>
      </c>
      <c r="C5420">
        <v>34964545</v>
      </c>
      <c r="D5420" t="s">
        <v>233</v>
      </c>
      <c r="G5420" t="s">
        <v>234</v>
      </c>
      <c r="I5420">
        <v>18.440000000000001</v>
      </c>
      <c r="J5420">
        <v>19.971617999999999</v>
      </c>
      <c r="K5420">
        <v>1.530138</v>
      </c>
      <c r="L5420">
        <v>-1.854E-3</v>
      </c>
      <c r="M5420" t="b">
        <v>1</v>
      </c>
      <c r="N5420">
        <v>1</v>
      </c>
    </row>
    <row r="5421" spans="1:14">
      <c r="A5421" s="28">
        <v>43905.916666666664</v>
      </c>
      <c r="B5421" s="28">
        <v>43905.75</v>
      </c>
      <c r="C5421">
        <v>34964545</v>
      </c>
      <c r="D5421" t="s">
        <v>233</v>
      </c>
      <c r="G5421" t="s">
        <v>234</v>
      </c>
      <c r="I5421">
        <v>18.14</v>
      </c>
      <c r="J5421">
        <v>18.668369999999999</v>
      </c>
      <c r="K5421">
        <v>0.511903</v>
      </c>
      <c r="L5421">
        <v>1.2300999999999999E-2</v>
      </c>
      <c r="M5421" t="b">
        <v>1</v>
      </c>
      <c r="N5421">
        <v>1</v>
      </c>
    </row>
    <row r="5422" spans="1:14">
      <c r="A5422" s="28">
        <v>43905.958333333336</v>
      </c>
      <c r="B5422" s="28">
        <v>43905.791666666664</v>
      </c>
      <c r="C5422">
        <v>34964545</v>
      </c>
      <c r="D5422" t="s">
        <v>233</v>
      </c>
      <c r="G5422" t="s">
        <v>234</v>
      </c>
      <c r="I5422">
        <v>21.74</v>
      </c>
      <c r="J5422">
        <v>21.693885999999999</v>
      </c>
      <c r="K5422">
        <v>0</v>
      </c>
      <c r="L5422">
        <v>-4.8613999999999997E-2</v>
      </c>
      <c r="M5422" t="b">
        <v>1</v>
      </c>
      <c r="N5422">
        <v>1</v>
      </c>
    </row>
    <row r="5423" spans="1:14">
      <c r="A5423" s="28">
        <v>43906</v>
      </c>
      <c r="B5423" s="28">
        <v>43905.833333333336</v>
      </c>
      <c r="C5423">
        <v>34964545</v>
      </c>
      <c r="D5423" t="s">
        <v>233</v>
      </c>
      <c r="G5423" t="s">
        <v>234</v>
      </c>
      <c r="I5423">
        <v>29.78</v>
      </c>
      <c r="J5423">
        <v>29.663796000000001</v>
      </c>
      <c r="K5423">
        <v>0</v>
      </c>
      <c r="L5423">
        <v>-0.117038</v>
      </c>
      <c r="M5423" t="b">
        <v>1</v>
      </c>
      <c r="N5423">
        <v>1</v>
      </c>
    </row>
    <row r="5424" spans="1:14">
      <c r="A5424" s="28">
        <v>43906.041666666664</v>
      </c>
      <c r="B5424" s="28">
        <v>43905.875</v>
      </c>
      <c r="C5424">
        <v>34964545</v>
      </c>
      <c r="D5424" t="s">
        <v>233</v>
      </c>
      <c r="G5424" t="s">
        <v>234</v>
      </c>
      <c r="I5424">
        <v>20.81</v>
      </c>
      <c r="J5424">
        <v>20.733515000000001</v>
      </c>
      <c r="K5424">
        <v>0</v>
      </c>
      <c r="L5424">
        <v>-7.4817999999999996E-2</v>
      </c>
      <c r="M5424" t="b">
        <v>1</v>
      </c>
      <c r="N5424">
        <v>1</v>
      </c>
    </row>
    <row r="5425" spans="1:14">
      <c r="A5425" s="28">
        <v>43906.083333333336</v>
      </c>
      <c r="B5425" s="28">
        <v>43905.916666666664</v>
      </c>
      <c r="C5425">
        <v>34964545</v>
      </c>
      <c r="D5425" t="s">
        <v>233</v>
      </c>
      <c r="G5425" t="s">
        <v>234</v>
      </c>
      <c r="I5425">
        <v>18.329999999999998</v>
      </c>
      <c r="J5425">
        <v>18.254999000000002</v>
      </c>
      <c r="K5425">
        <v>0</v>
      </c>
      <c r="L5425">
        <v>-7.3333999999999996E-2</v>
      </c>
      <c r="M5425" t="b">
        <v>1</v>
      </c>
      <c r="N5425">
        <v>1</v>
      </c>
    </row>
    <row r="5426" spans="1:14">
      <c r="A5426" s="28">
        <v>43906.125</v>
      </c>
      <c r="B5426" s="28">
        <v>43905.958333333336</v>
      </c>
      <c r="C5426">
        <v>34964545</v>
      </c>
      <c r="D5426" t="s">
        <v>233</v>
      </c>
      <c r="G5426" t="s">
        <v>234</v>
      </c>
      <c r="I5426">
        <v>17.260000000000002</v>
      </c>
      <c r="J5426">
        <v>17.154055</v>
      </c>
      <c r="K5426">
        <v>0</v>
      </c>
      <c r="L5426">
        <v>-0.107612</v>
      </c>
      <c r="M5426" t="b">
        <v>1</v>
      </c>
      <c r="N5426">
        <v>1</v>
      </c>
    </row>
    <row r="5427" spans="1:14">
      <c r="A5427" s="28">
        <v>43906.166666666664</v>
      </c>
      <c r="B5427" s="28">
        <v>43906</v>
      </c>
      <c r="C5427">
        <v>34964545</v>
      </c>
      <c r="D5427" t="s">
        <v>233</v>
      </c>
      <c r="G5427" t="s">
        <v>234</v>
      </c>
      <c r="I5427">
        <v>17.82</v>
      </c>
      <c r="J5427">
        <v>17.720272000000001</v>
      </c>
      <c r="K5427">
        <v>0</v>
      </c>
      <c r="L5427">
        <v>-9.9727999999999997E-2</v>
      </c>
      <c r="M5427" t="b">
        <v>1</v>
      </c>
      <c r="N5427">
        <v>1</v>
      </c>
    </row>
    <row r="5428" spans="1:14">
      <c r="A5428" s="28">
        <v>43906.208333333336</v>
      </c>
      <c r="B5428" s="28">
        <v>43906.041666666664</v>
      </c>
      <c r="C5428">
        <v>34964545</v>
      </c>
      <c r="D5428" t="s">
        <v>233</v>
      </c>
      <c r="G5428" t="s">
        <v>234</v>
      </c>
      <c r="I5428">
        <v>17.28</v>
      </c>
      <c r="J5428">
        <v>17.21349</v>
      </c>
      <c r="K5428">
        <v>0</v>
      </c>
      <c r="L5428">
        <v>-6.1510000000000002E-2</v>
      </c>
      <c r="M5428" t="b">
        <v>1</v>
      </c>
      <c r="N5428">
        <v>1</v>
      </c>
    </row>
    <row r="5429" spans="1:14">
      <c r="A5429" s="28">
        <v>43906.25</v>
      </c>
      <c r="B5429" s="28">
        <v>43906.083333333336</v>
      </c>
      <c r="C5429">
        <v>34964545</v>
      </c>
      <c r="D5429" t="s">
        <v>233</v>
      </c>
      <c r="G5429" t="s">
        <v>234</v>
      </c>
      <c r="I5429">
        <v>16.57</v>
      </c>
      <c r="J5429">
        <v>16.508448999999999</v>
      </c>
      <c r="K5429">
        <v>0</v>
      </c>
      <c r="L5429">
        <v>-5.9884E-2</v>
      </c>
      <c r="M5429" t="b">
        <v>1</v>
      </c>
      <c r="N5429">
        <v>1</v>
      </c>
    </row>
    <row r="5430" spans="1:14">
      <c r="A5430" s="28">
        <v>43906.291666666664</v>
      </c>
      <c r="B5430" s="28">
        <v>43906.125</v>
      </c>
      <c r="C5430">
        <v>34964545</v>
      </c>
      <c r="D5430" t="s">
        <v>233</v>
      </c>
      <c r="G5430" t="s">
        <v>234</v>
      </c>
      <c r="I5430">
        <v>16.86</v>
      </c>
      <c r="J5430">
        <v>16.814412999999998</v>
      </c>
      <c r="K5430">
        <v>0</v>
      </c>
      <c r="L5430">
        <v>-4.3920000000000001E-2</v>
      </c>
      <c r="M5430" t="b">
        <v>1</v>
      </c>
      <c r="N5430">
        <v>1</v>
      </c>
    </row>
    <row r="5431" spans="1:14">
      <c r="A5431" s="28">
        <v>43906.333333333336</v>
      </c>
      <c r="B5431" s="28">
        <v>43906.166666666664</v>
      </c>
      <c r="C5431">
        <v>34964545</v>
      </c>
      <c r="D5431" t="s">
        <v>233</v>
      </c>
      <c r="G5431" t="s">
        <v>234</v>
      </c>
      <c r="I5431">
        <v>17.399999999999999</v>
      </c>
      <c r="J5431">
        <v>17.368352999999999</v>
      </c>
      <c r="K5431">
        <v>0</v>
      </c>
      <c r="L5431">
        <v>-3.5813999999999999E-2</v>
      </c>
      <c r="M5431" t="b">
        <v>1</v>
      </c>
      <c r="N5431">
        <v>1</v>
      </c>
    </row>
    <row r="5432" spans="1:14">
      <c r="A5432" s="28">
        <v>43906.375</v>
      </c>
      <c r="B5432" s="28">
        <v>43906.208333333336</v>
      </c>
      <c r="C5432">
        <v>34964545</v>
      </c>
      <c r="D5432" t="s">
        <v>233</v>
      </c>
      <c r="G5432" t="s">
        <v>234</v>
      </c>
      <c r="I5432">
        <v>17.739999999999998</v>
      </c>
      <c r="J5432">
        <v>17.686861</v>
      </c>
      <c r="K5432">
        <v>0</v>
      </c>
      <c r="L5432">
        <v>-5.5639000000000001E-2</v>
      </c>
      <c r="M5432" t="b">
        <v>1</v>
      </c>
      <c r="N5432">
        <v>1</v>
      </c>
    </row>
    <row r="5433" spans="1:14">
      <c r="A5433" s="28">
        <v>43906.416666666664</v>
      </c>
      <c r="B5433" s="28">
        <v>43906.25</v>
      </c>
      <c r="C5433">
        <v>34964545</v>
      </c>
      <c r="D5433" t="s">
        <v>233</v>
      </c>
      <c r="G5433" t="s">
        <v>234</v>
      </c>
      <c r="I5433">
        <v>19.53</v>
      </c>
      <c r="J5433">
        <v>19.453506999999998</v>
      </c>
      <c r="K5433">
        <v>0</v>
      </c>
      <c r="L5433">
        <v>-7.3993000000000003E-2</v>
      </c>
      <c r="M5433" t="b">
        <v>1</v>
      </c>
      <c r="N5433">
        <v>1</v>
      </c>
    </row>
    <row r="5434" spans="1:14">
      <c r="A5434" s="28">
        <v>43906.458333333336</v>
      </c>
      <c r="B5434" s="28">
        <v>43906.291666666664</v>
      </c>
      <c r="C5434">
        <v>34964545</v>
      </c>
      <c r="D5434" t="s">
        <v>233</v>
      </c>
      <c r="G5434" t="s">
        <v>234</v>
      </c>
      <c r="I5434">
        <v>27.52</v>
      </c>
      <c r="J5434">
        <v>27.880192999999998</v>
      </c>
      <c r="K5434">
        <v>0.51221099999999997</v>
      </c>
      <c r="L5434">
        <v>-0.15118500000000001</v>
      </c>
      <c r="M5434" t="b">
        <v>1</v>
      </c>
      <c r="N5434">
        <v>1</v>
      </c>
    </row>
    <row r="5435" spans="1:14">
      <c r="A5435" s="28">
        <v>43906.5</v>
      </c>
      <c r="B5435" s="28">
        <v>43906.333333333336</v>
      </c>
      <c r="C5435">
        <v>34964545</v>
      </c>
      <c r="D5435" t="s">
        <v>233</v>
      </c>
      <c r="G5435" t="s">
        <v>234</v>
      </c>
      <c r="I5435">
        <v>23.17</v>
      </c>
      <c r="J5435">
        <v>22.996544</v>
      </c>
      <c r="K5435">
        <v>0</v>
      </c>
      <c r="L5435">
        <v>-0.173456</v>
      </c>
      <c r="M5435" t="b">
        <v>1</v>
      </c>
      <c r="N5435">
        <v>1</v>
      </c>
    </row>
    <row r="5436" spans="1:14">
      <c r="A5436" s="28">
        <v>43906.541666666664</v>
      </c>
      <c r="B5436" s="28">
        <v>43906.375</v>
      </c>
      <c r="C5436">
        <v>34964545</v>
      </c>
      <c r="D5436" t="s">
        <v>233</v>
      </c>
      <c r="G5436" t="s">
        <v>234</v>
      </c>
      <c r="I5436">
        <v>22.44</v>
      </c>
      <c r="J5436">
        <v>22.523033999999999</v>
      </c>
      <c r="K5436">
        <v>0.29877900000000002</v>
      </c>
      <c r="L5436">
        <v>-0.21157799999999999</v>
      </c>
      <c r="M5436" t="b">
        <v>1</v>
      </c>
      <c r="N5436">
        <v>1</v>
      </c>
    </row>
    <row r="5437" spans="1:14">
      <c r="A5437" s="28">
        <v>43906.583333333336</v>
      </c>
      <c r="B5437" s="28">
        <v>43906.416666666664</v>
      </c>
      <c r="C5437">
        <v>34964545</v>
      </c>
      <c r="D5437" t="s">
        <v>233</v>
      </c>
      <c r="G5437" t="s">
        <v>234</v>
      </c>
      <c r="I5437">
        <v>24.17</v>
      </c>
      <c r="J5437">
        <v>23.895332</v>
      </c>
      <c r="K5437">
        <v>7.4622999999999995E-2</v>
      </c>
      <c r="L5437">
        <v>-0.35095799999999999</v>
      </c>
      <c r="M5437" t="b">
        <v>1</v>
      </c>
      <c r="N5437">
        <v>1</v>
      </c>
    </row>
    <row r="5438" spans="1:14">
      <c r="A5438" s="28">
        <v>43906.625</v>
      </c>
      <c r="B5438" s="28">
        <v>43906.458333333336</v>
      </c>
      <c r="C5438">
        <v>34964545</v>
      </c>
      <c r="D5438" t="s">
        <v>233</v>
      </c>
      <c r="G5438" t="s">
        <v>234</v>
      </c>
      <c r="I5438">
        <v>20.69</v>
      </c>
      <c r="J5438">
        <v>20.172664000000001</v>
      </c>
      <c r="K5438">
        <v>-0.12709699999999999</v>
      </c>
      <c r="L5438">
        <v>-0.38690600000000003</v>
      </c>
      <c r="M5438" t="b">
        <v>1</v>
      </c>
      <c r="N5438">
        <v>1</v>
      </c>
    </row>
    <row r="5439" spans="1:14">
      <c r="A5439" s="28">
        <v>43906.666666666664</v>
      </c>
      <c r="B5439" s="28">
        <v>43906.5</v>
      </c>
      <c r="C5439">
        <v>34964545</v>
      </c>
      <c r="D5439" t="s">
        <v>233</v>
      </c>
      <c r="G5439" t="s">
        <v>234</v>
      </c>
      <c r="I5439">
        <v>21.43</v>
      </c>
      <c r="J5439">
        <v>21.310638000000001</v>
      </c>
      <c r="K5439">
        <v>0.33182699999999998</v>
      </c>
      <c r="L5439">
        <v>-0.45035599999999998</v>
      </c>
      <c r="M5439" t="b">
        <v>1</v>
      </c>
      <c r="N5439">
        <v>1</v>
      </c>
    </row>
    <row r="5440" spans="1:14">
      <c r="A5440" s="28">
        <v>43906.708333333336</v>
      </c>
      <c r="B5440" s="28">
        <v>43906.541666666664</v>
      </c>
      <c r="C5440">
        <v>34964545</v>
      </c>
      <c r="D5440" t="s">
        <v>233</v>
      </c>
      <c r="G5440" t="s">
        <v>234</v>
      </c>
      <c r="I5440">
        <v>24.97</v>
      </c>
      <c r="J5440">
        <v>25.031824</v>
      </c>
      <c r="K5440">
        <v>0.59085699999999997</v>
      </c>
      <c r="L5440">
        <v>-0.53236700000000003</v>
      </c>
      <c r="M5440" t="b">
        <v>1</v>
      </c>
      <c r="N5440">
        <v>1</v>
      </c>
    </row>
    <row r="5441" spans="1:14">
      <c r="A5441" s="28">
        <v>43906.75</v>
      </c>
      <c r="B5441" s="28">
        <v>43906.583333333336</v>
      </c>
      <c r="C5441">
        <v>34964545</v>
      </c>
      <c r="D5441" t="s">
        <v>233</v>
      </c>
      <c r="G5441" t="s">
        <v>234</v>
      </c>
      <c r="I5441">
        <v>19.37</v>
      </c>
      <c r="J5441">
        <v>19.901880999999999</v>
      </c>
      <c r="K5441">
        <v>0.85963699999999998</v>
      </c>
      <c r="L5441">
        <v>-0.32275500000000001</v>
      </c>
      <c r="M5441" t="b">
        <v>1</v>
      </c>
      <c r="N5441">
        <v>1</v>
      </c>
    </row>
    <row r="5442" spans="1:14">
      <c r="A5442" s="28">
        <v>43906.791666666664</v>
      </c>
      <c r="B5442" s="28">
        <v>43906.625</v>
      </c>
      <c r="C5442">
        <v>34964545</v>
      </c>
      <c r="D5442" t="s">
        <v>233</v>
      </c>
      <c r="G5442" t="s">
        <v>234</v>
      </c>
      <c r="I5442">
        <v>19.690000000000001</v>
      </c>
      <c r="J5442">
        <v>21.036487000000001</v>
      </c>
      <c r="K5442">
        <v>1.671116</v>
      </c>
      <c r="L5442">
        <v>-0.32129600000000003</v>
      </c>
      <c r="M5442" t="b">
        <v>1</v>
      </c>
      <c r="N5442">
        <v>1</v>
      </c>
    </row>
    <row r="5443" spans="1:14">
      <c r="A5443" s="28">
        <v>43906.833333333336</v>
      </c>
      <c r="B5443" s="28">
        <v>43906.666666666664</v>
      </c>
      <c r="C5443">
        <v>34964545</v>
      </c>
      <c r="D5443" t="s">
        <v>233</v>
      </c>
      <c r="G5443" t="s">
        <v>234</v>
      </c>
      <c r="I5443">
        <v>19.510000000000002</v>
      </c>
      <c r="J5443">
        <v>19.986926</v>
      </c>
      <c r="K5443">
        <v>0.74508600000000003</v>
      </c>
      <c r="L5443">
        <v>-0.27149400000000001</v>
      </c>
      <c r="M5443" t="b">
        <v>1</v>
      </c>
      <c r="N5443">
        <v>1</v>
      </c>
    </row>
    <row r="5444" spans="1:14">
      <c r="A5444" s="28">
        <v>43906.875</v>
      </c>
      <c r="B5444" s="28">
        <v>43906.708333333336</v>
      </c>
      <c r="C5444">
        <v>34964545</v>
      </c>
      <c r="D5444" t="s">
        <v>233</v>
      </c>
      <c r="G5444" t="s">
        <v>234</v>
      </c>
      <c r="I5444">
        <v>20.13</v>
      </c>
      <c r="J5444">
        <v>21.436146999999998</v>
      </c>
      <c r="K5444">
        <v>1.5301439999999999</v>
      </c>
      <c r="L5444">
        <v>-0.21983</v>
      </c>
      <c r="M5444" t="b">
        <v>1</v>
      </c>
      <c r="N5444">
        <v>1</v>
      </c>
    </row>
    <row r="5445" spans="1:14">
      <c r="A5445" s="28">
        <v>43906.916666666664</v>
      </c>
      <c r="B5445" s="28">
        <v>43906.75</v>
      </c>
      <c r="C5445">
        <v>34964545</v>
      </c>
      <c r="D5445" t="s">
        <v>233</v>
      </c>
      <c r="G5445" t="s">
        <v>234</v>
      </c>
      <c r="I5445">
        <v>19.95</v>
      </c>
      <c r="J5445">
        <v>20.917303</v>
      </c>
      <c r="K5445">
        <v>1.1249309999999999</v>
      </c>
      <c r="L5445">
        <v>-0.15512799999999999</v>
      </c>
      <c r="M5445" t="b">
        <v>1</v>
      </c>
      <c r="N5445">
        <v>1</v>
      </c>
    </row>
    <row r="5446" spans="1:14">
      <c r="A5446" s="28">
        <v>43906.958333333336</v>
      </c>
      <c r="B5446" s="28">
        <v>43906.791666666664</v>
      </c>
      <c r="C5446">
        <v>34964545</v>
      </c>
      <c r="D5446" t="s">
        <v>233</v>
      </c>
      <c r="G5446" t="s">
        <v>234</v>
      </c>
      <c r="I5446">
        <v>21.13</v>
      </c>
      <c r="J5446">
        <v>21.739214</v>
      </c>
      <c r="K5446">
        <v>0.69493199999999999</v>
      </c>
      <c r="L5446">
        <v>-8.8218000000000005E-2</v>
      </c>
      <c r="M5446" t="b">
        <v>1</v>
      </c>
      <c r="N5446">
        <v>1</v>
      </c>
    </row>
    <row r="5447" spans="1:14">
      <c r="A5447" s="28">
        <v>43907</v>
      </c>
      <c r="B5447" s="28">
        <v>43906.833333333336</v>
      </c>
      <c r="C5447">
        <v>34964545</v>
      </c>
      <c r="D5447" t="s">
        <v>233</v>
      </c>
      <c r="G5447" t="s">
        <v>234</v>
      </c>
      <c r="I5447">
        <v>19.71</v>
      </c>
      <c r="J5447">
        <v>20.716476</v>
      </c>
      <c r="K5447">
        <v>1.08449</v>
      </c>
      <c r="L5447">
        <v>-7.7181E-2</v>
      </c>
      <c r="M5447" t="b">
        <v>1</v>
      </c>
      <c r="N5447">
        <v>1</v>
      </c>
    </row>
    <row r="5448" spans="1:14">
      <c r="A5448" s="28">
        <v>43907.041666666664</v>
      </c>
      <c r="B5448" s="28">
        <v>43906.875</v>
      </c>
      <c r="C5448">
        <v>34964545</v>
      </c>
      <c r="D5448" t="s">
        <v>233</v>
      </c>
      <c r="G5448" t="s">
        <v>234</v>
      </c>
      <c r="I5448">
        <v>22.04</v>
      </c>
      <c r="J5448">
        <v>24.120173999999999</v>
      </c>
      <c r="K5448">
        <v>2.2100070000000001</v>
      </c>
      <c r="L5448">
        <v>-0.129833</v>
      </c>
      <c r="M5448" t="b">
        <v>1</v>
      </c>
      <c r="N5448">
        <v>1</v>
      </c>
    </row>
    <row r="5449" spans="1:14">
      <c r="A5449" s="28">
        <v>43907.083333333336</v>
      </c>
      <c r="B5449" s="28">
        <v>43906.916666666664</v>
      </c>
      <c r="C5449">
        <v>34964545</v>
      </c>
      <c r="D5449" t="s">
        <v>233</v>
      </c>
      <c r="G5449" t="s">
        <v>234</v>
      </c>
      <c r="I5449">
        <v>17.96</v>
      </c>
      <c r="J5449">
        <v>17.918838999999998</v>
      </c>
      <c r="K5449">
        <v>5.9736999999999998E-2</v>
      </c>
      <c r="L5449">
        <v>-0.100898</v>
      </c>
      <c r="M5449" t="b">
        <v>1</v>
      </c>
      <c r="N5449">
        <v>1</v>
      </c>
    </row>
    <row r="5450" spans="1:14">
      <c r="A5450" s="28">
        <v>43907.125</v>
      </c>
      <c r="B5450" s="28">
        <v>43906.958333333336</v>
      </c>
      <c r="C5450">
        <v>34964545</v>
      </c>
      <c r="D5450" t="s">
        <v>233</v>
      </c>
      <c r="G5450" t="s">
        <v>234</v>
      </c>
      <c r="I5450">
        <v>17.72</v>
      </c>
      <c r="J5450">
        <v>17.674593000000002</v>
      </c>
      <c r="K5450">
        <v>0</v>
      </c>
      <c r="L5450">
        <v>-4.0406999999999998E-2</v>
      </c>
      <c r="M5450" t="b">
        <v>1</v>
      </c>
      <c r="N5450">
        <v>1</v>
      </c>
    </row>
    <row r="5451" spans="1:14">
      <c r="A5451" s="28">
        <v>43907.166666666664</v>
      </c>
      <c r="B5451" s="28">
        <v>43907</v>
      </c>
      <c r="C5451">
        <v>34964545</v>
      </c>
      <c r="D5451" t="s">
        <v>233</v>
      </c>
      <c r="G5451" t="s">
        <v>234</v>
      </c>
      <c r="I5451">
        <v>17.37</v>
      </c>
      <c r="J5451">
        <v>17.373124000000001</v>
      </c>
      <c r="K5451">
        <v>1.5493E-2</v>
      </c>
      <c r="L5451">
        <v>-1.2369E-2</v>
      </c>
      <c r="M5451" t="b">
        <v>1</v>
      </c>
      <c r="N5451">
        <v>1</v>
      </c>
    </row>
    <row r="5452" spans="1:14">
      <c r="A5452" s="28">
        <v>43907.208333333336</v>
      </c>
      <c r="B5452" s="28">
        <v>43907.041666666664</v>
      </c>
      <c r="C5452">
        <v>34964545</v>
      </c>
      <c r="D5452" t="s">
        <v>233</v>
      </c>
      <c r="G5452" t="s">
        <v>234</v>
      </c>
      <c r="I5452">
        <v>16.96</v>
      </c>
      <c r="J5452">
        <v>17.024628</v>
      </c>
      <c r="K5452">
        <v>5.5331999999999999E-2</v>
      </c>
      <c r="L5452">
        <v>6.796E-3</v>
      </c>
      <c r="M5452" t="b">
        <v>1</v>
      </c>
      <c r="N5452">
        <v>1</v>
      </c>
    </row>
    <row r="5453" spans="1:14">
      <c r="A5453" s="28">
        <v>43907.25</v>
      </c>
      <c r="B5453" s="28">
        <v>43907.083333333336</v>
      </c>
      <c r="C5453">
        <v>34964545</v>
      </c>
      <c r="D5453" t="s">
        <v>233</v>
      </c>
      <c r="G5453" t="s">
        <v>234</v>
      </c>
      <c r="I5453">
        <v>15.22</v>
      </c>
      <c r="J5453">
        <v>15.246880000000001</v>
      </c>
      <c r="K5453">
        <v>0</v>
      </c>
      <c r="L5453">
        <v>2.2714000000000002E-2</v>
      </c>
      <c r="M5453" t="b">
        <v>1</v>
      </c>
      <c r="N5453">
        <v>1</v>
      </c>
    </row>
    <row r="5454" spans="1:14">
      <c r="A5454" s="28">
        <v>43907.291666666664</v>
      </c>
      <c r="B5454" s="28">
        <v>43907.125</v>
      </c>
      <c r="C5454">
        <v>34964545</v>
      </c>
      <c r="D5454" t="s">
        <v>233</v>
      </c>
      <c r="G5454" t="s">
        <v>234</v>
      </c>
      <c r="I5454">
        <v>14.79</v>
      </c>
      <c r="J5454">
        <v>14.823696</v>
      </c>
      <c r="K5454">
        <v>0</v>
      </c>
      <c r="L5454">
        <v>3.6195999999999999E-2</v>
      </c>
      <c r="M5454" t="b">
        <v>1</v>
      </c>
      <c r="N5454">
        <v>1</v>
      </c>
    </row>
    <row r="5455" spans="1:14">
      <c r="A5455" s="28">
        <v>43907.333333333336</v>
      </c>
      <c r="B5455" s="28">
        <v>43907.166666666664</v>
      </c>
      <c r="C5455">
        <v>34964545</v>
      </c>
      <c r="D5455" t="s">
        <v>233</v>
      </c>
      <c r="G5455" t="s">
        <v>234</v>
      </c>
      <c r="I5455">
        <v>15.81</v>
      </c>
      <c r="J5455">
        <v>16.041143999999999</v>
      </c>
      <c r="K5455">
        <v>0.15631100000000001</v>
      </c>
      <c r="L5455">
        <v>7.7332999999999999E-2</v>
      </c>
      <c r="M5455" t="b">
        <v>1</v>
      </c>
      <c r="N5455">
        <v>1</v>
      </c>
    </row>
    <row r="5456" spans="1:14">
      <c r="A5456" s="28">
        <v>43907.375</v>
      </c>
      <c r="B5456" s="28">
        <v>43907.208333333336</v>
      </c>
      <c r="C5456">
        <v>34964545</v>
      </c>
      <c r="D5456" t="s">
        <v>233</v>
      </c>
      <c r="G5456" t="s">
        <v>234</v>
      </c>
      <c r="I5456">
        <v>16.25</v>
      </c>
      <c r="J5456">
        <v>17.013598000000002</v>
      </c>
      <c r="K5456">
        <v>0.69830800000000004</v>
      </c>
      <c r="L5456">
        <v>6.8623000000000003E-2</v>
      </c>
      <c r="M5456" t="b">
        <v>1</v>
      </c>
      <c r="N5456">
        <v>1</v>
      </c>
    </row>
    <row r="5457" spans="1:14">
      <c r="A5457" s="28">
        <v>43907.416666666664</v>
      </c>
      <c r="B5457" s="28">
        <v>43907.25</v>
      </c>
      <c r="C5457">
        <v>34964545</v>
      </c>
      <c r="D5457" t="s">
        <v>233</v>
      </c>
      <c r="G5457" t="s">
        <v>234</v>
      </c>
      <c r="I5457">
        <v>16.149999999999999</v>
      </c>
      <c r="J5457">
        <v>16.431947999999998</v>
      </c>
      <c r="K5457">
        <v>0.25395699999999999</v>
      </c>
      <c r="L5457">
        <v>2.7158000000000002E-2</v>
      </c>
      <c r="M5457" t="b">
        <v>1</v>
      </c>
      <c r="N5457">
        <v>1</v>
      </c>
    </row>
    <row r="5458" spans="1:14">
      <c r="A5458" s="28">
        <v>43907.458333333336</v>
      </c>
      <c r="B5458" s="28">
        <v>43907.291666666664</v>
      </c>
      <c r="C5458">
        <v>34964545</v>
      </c>
      <c r="D5458" t="s">
        <v>233</v>
      </c>
      <c r="G5458" t="s">
        <v>234</v>
      </c>
      <c r="I5458">
        <v>19.89</v>
      </c>
      <c r="J5458">
        <v>21.303312999999999</v>
      </c>
      <c r="K5458">
        <v>1.392698</v>
      </c>
      <c r="L5458">
        <v>2.3115E-2</v>
      </c>
      <c r="M5458" t="b">
        <v>1</v>
      </c>
      <c r="N5458">
        <v>1</v>
      </c>
    </row>
    <row r="5459" spans="1:14">
      <c r="A5459" s="28">
        <v>43907.5</v>
      </c>
      <c r="B5459" s="28">
        <v>43907.333333333336</v>
      </c>
      <c r="C5459">
        <v>34964545</v>
      </c>
      <c r="D5459" t="s">
        <v>233</v>
      </c>
      <c r="G5459" t="s">
        <v>234</v>
      </c>
      <c r="I5459">
        <v>27.16</v>
      </c>
      <c r="J5459">
        <v>25.761123999999999</v>
      </c>
      <c r="K5459">
        <v>-1.346743</v>
      </c>
      <c r="L5459">
        <v>-5.6300000000000003E-2</v>
      </c>
      <c r="M5459" t="b">
        <v>1</v>
      </c>
      <c r="N5459">
        <v>1</v>
      </c>
    </row>
    <row r="5460" spans="1:14">
      <c r="A5460" s="28">
        <v>43907.541666666664</v>
      </c>
      <c r="B5460" s="28">
        <v>43907.375</v>
      </c>
      <c r="C5460">
        <v>34964545</v>
      </c>
      <c r="D5460" t="s">
        <v>233</v>
      </c>
      <c r="G5460" t="s">
        <v>234</v>
      </c>
      <c r="I5460">
        <v>32.86</v>
      </c>
      <c r="J5460">
        <v>32.166615</v>
      </c>
      <c r="K5460">
        <v>-0.62847600000000003</v>
      </c>
      <c r="L5460">
        <v>-6.3242999999999994E-2</v>
      </c>
      <c r="M5460" t="b">
        <v>1</v>
      </c>
      <c r="N5460">
        <v>1</v>
      </c>
    </row>
    <row r="5461" spans="1:14">
      <c r="A5461" s="28">
        <v>43907.583333333336</v>
      </c>
      <c r="B5461" s="28">
        <v>43907.416666666664</v>
      </c>
      <c r="C5461">
        <v>34964545</v>
      </c>
      <c r="D5461" t="s">
        <v>233</v>
      </c>
      <c r="G5461" t="s">
        <v>234</v>
      </c>
      <c r="I5461">
        <v>28.69</v>
      </c>
      <c r="J5461">
        <v>28.573830999999998</v>
      </c>
      <c r="K5461">
        <v>0</v>
      </c>
      <c r="L5461">
        <v>-0.11450200000000001</v>
      </c>
      <c r="M5461" t="b">
        <v>1</v>
      </c>
      <c r="N5461">
        <v>1</v>
      </c>
    </row>
    <row r="5462" spans="1:14">
      <c r="A5462" s="28">
        <v>43907.625</v>
      </c>
      <c r="B5462" s="28">
        <v>43907.458333333336</v>
      </c>
      <c r="C5462">
        <v>34964545</v>
      </c>
      <c r="D5462" t="s">
        <v>233</v>
      </c>
      <c r="G5462" t="s">
        <v>234</v>
      </c>
      <c r="I5462">
        <v>24.8</v>
      </c>
      <c r="J5462">
        <v>24.567657000000001</v>
      </c>
      <c r="K5462">
        <v>0</v>
      </c>
      <c r="L5462">
        <v>-0.23400899999999999</v>
      </c>
      <c r="M5462" t="b">
        <v>1</v>
      </c>
      <c r="N5462">
        <v>1</v>
      </c>
    </row>
    <row r="5463" spans="1:14">
      <c r="A5463" s="28">
        <v>43907.666666666664</v>
      </c>
      <c r="B5463" s="28">
        <v>43907.5</v>
      </c>
      <c r="C5463">
        <v>34964545</v>
      </c>
      <c r="D5463" t="s">
        <v>233</v>
      </c>
      <c r="G5463" t="s">
        <v>234</v>
      </c>
      <c r="I5463">
        <v>21.61</v>
      </c>
      <c r="J5463">
        <v>21.089321999999999</v>
      </c>
      <c r="K5463">
        <v>-0.252253</v>
      </c>
      <c r="L5463">
        <v>-0.27009300000000003</v>
      </c>
      <c r="M5463" t="b">
        <v>1</v>
      </c>
      <c r="N5463">
        <v>1</v>
      </c>
    </row>
    <row r="5464" spans="1:14">
      <c r="A5464" s="28">
        <v>43907.708333333336</v>
      </c>
      <c r="B5464" s="28">
        <v>43907.541666666664</v>
      </c>
      <c r="C5464">
        <v>34964545</v>
      </c>
      <c r="D5464" t="s">
        <v>233</v>
      </c>
      <c r="G5464" t="s">
        <v>234</v>
      </c>
      <c r="I5464">
        <v>18.8</v>
      </c>
      <c r="J5464">
        <v>18.375810999999999</v>
      </c>
      <c r="K5464">
        <v>-0.15598100000000001</v>
      </c>
      <c r="L5464">
        <v>-0.26320900000000003</v>
      </c>
      <c r="M5464" t="b">
        <v>1</v>
      </c>
      <c r="N5464">
        <v>1</v>
      </c>
    </row>
    <row r="5465" spans="1:14">
      <c r="A5465" s="28">
        <v>43907.75</v>
      </c>
      <c r="B5465" s="28">
        <v>43907.583333333336</v>
      </c>
      <c r="C5465">
        <v>34964545</v>
      </c>
      <c r="D5465" t="s">
        <v>233</v>
      </c>
      <c r="G5465" t="s">
        <v>234</v>
      </c>
      <c r="I5465">
        <v>18.04</v>
      </c>
      <c r="J5465">
        <v>17.815677999999998</v>
      </c>
      <c r="K5465">
        <v>0</v>
      </c>
      <c r="L5465">
        <v>-0.225156</v>
      </c>
      <c r="M5465" t="b">
        <v>1</v>
      </c>
      <c r="N5465">
        <v>1</v>
      </c>
    </row>
    <row r="5466" spans="1:14">
      <c r="A5466" s="28">
        <v>43907.791666666664</v>
      </c>
      <c r="B5466" s="28">
        <v>43907.625</v>
      </c>
      <c r="C5466">
        <v>34964545</v>
      </c>
      <c r="D5466" t="s">
        <v>233</v>
      </c>
      <c r="G5466" t="s">
        <v>234</v>
      </c>
      <c r="I5466">
        <v>17.57</v>
      </c>
      <c r="J5466">
        <v>18.278276999999999</v>
      </c>
      <c r="K5466">
        <v>0.874498</v>
      </c>
      <c r="L5466">
        <v>-0.16788800000000001</v>
      </c>
      <c r="M5466" t="b">
        <v>1</v>
      </c>
      <c r="N5466">
        <v>1</v>
      </c>
    </row>
    <row r="5467" spans="1:14">
      <c r="A5467" s="28">
        <v>43907.833333333336</v>
      </c>
      <c r="B5467" s="28">
        <v>43907.666666666664</v>
      </c>
      <c r="C5467">
        <v>34964545</v>
      </c>
      <c r="D5467" t="s">
        <v>233</v>
      </c>
      <c r="G5467" t="s">
        <v>234</v>
      </c>
      <c r="I5467">
        <v>16.98</v>
      </c>
      <c r="J5467">
        <v>17.277578999999999</v>
      </c>
      <c r="K5467">
        <v>0.44592900000000002</v>
      </c>
      <c r="L5467">
        <v>-0.14751700000000001</v>
      </c>
      <c r="M5467" t="b">
        <v>1</v>
      </c>
      <c r="N5467">
        <v>1</v>
      </c>
    </row>
    <row r="5468" spans="1:14">
      <c r="A5468" s="28">
        <v>43907.875</v>
      </c>
      <c r="B5468" s="28">
        <v>43907.708333333336</v>
      </c>
      <c r="C5468">
        <v>34964545</v>
      </c>
      <c r="D5468" t="s">
        <v>233</v>
      </c>
      <c r="G5468" t="s">
        <v>234</v>
      </c>
      <c r="I5468">
        <v>17.52</v>
      </c>
      <c r="J5468">
        <v>17.390575999999999</v>
      </c>
      <c r="K5468">
        <v>0</v>
      </c>
      <c r="L5468">
        <v>-0.12442400000000001</v>
      </c>
      <c r="M5468" t="b">
        <v>1</v>
      </c>
      <c r="N5468">
        <v>1</v>
      </c>
    </row>
    <row r="5469" spans="1:14">
      <c r="A5469" s="28">
        <v>43907.916666666664</v>
      </c>
      <c r="B5469" s="28">
        <v>43907.75</v>
      </c>
      <c r="C5469">
        <v>34964545</v>
      </c>
      <c r="D5469" t="s">
        <v>233</v>
      </c>
      <c r="G5469" t="s">
        <v>234</v>
      </c>
      <c r="I5469">
        <v>18.57</v>
      </c>
      <c r="J5469">
        <v>18.499534000000001</v>
      </c>
      <c r="K5469">
        <v>0</v>
      </c>
      <c r="L5469">
        <v>-7.0466000000000001E-2</v>
      </c>
      <c r="M5469" t="b">
        <v>1</v>
      </c>
      <c r="N5469">
        <v>1</v>
      </c>
    </row>
    <row r="5470" spans="1:14">
      <c r="A5470" s="28">
        <v>43907.958333333336</v>
      </c>
      <c r="B5470" s="28">
        <v>43907.791666666664</v>
      </c>
      <c r="C5470">
        <v>34964545</v>
      </c>
      <c r="D5470" t="s">
        <v>233</v>
      </c>
      <c r="G5470" t="s">
        <v>234</v>
      </c>
      <c r="I5470">
        <v>19.899999999999999</v>
      </c>
      <c r="J5470">
        <v>19.843475999999999</v>
      </c>
      <c r="K5470">
        <v>0</v>
      </c>
      <c r="L5470">
        <v>-5.7356999999999998E-2</v>
      </c>
      <c r="M5470" t="b">
        <v>1</v>
      </c>
      <c r="N5470">
        <v>1</v>
      </c>
    </row>
    <row r="5471" spans="1:14">
      <c r="A5471" s="28">
        <v>43908</v>
      </c>
      <c r="B5471" s="28">
        <v>43907.833333333336</v>
      </c>
      <c r="C5471">
        <v>34964545</v>
      </c>
      <c r="D5471" t="s">
        <v>233</v>
      </c>
      <c r="G5471" t="s">
        <v>234</v>
      </c>
      <c r="I5471">
        <v>20.13</v>
      </c>
      <c r="J5471">
        <v>20.058004</v>
      </c>
      <c r="K5471">
        <v>4.2652000000000002E-2</v>
      </c>
      <c r="L5471">
        <v>-0.115482</v>
      </c>
      <c r="M5471" t="b">
        <v>1</v>
      </c>
      <c r="N5471">
        <v>1</v>
      </c>
    </row>
    <row r="5472" spans="1:14">
      <c r="A5472" s="28">
        <v>43908.041666666664</v>
      </c>
      <c r="B5472" s="28">
        <v>43907.875</v>
      </c>
      <c r="C5472">
        <v>34964545</v>
      </c>
      <c r="D5472" t="s">
        <v>233</v>
      </c>
      <c r="G5472" t="s">
        <v>234</v>
      </c>
      <c r="I5472">
        <v>18.63</v>
      </c>
      <c r="J5472">
        <v>18.485738999999999</v>
      </c>
      <c r="K5472">
        <v>0</v>
      </c>
      <c r="L5472">
        <v>-0.142595</v>
      </c>
      <c r="M5472" t="b">
        <v>1</v>
      </c>
      <c r="N5472">
        <v>1</v>
      </c>
    </row>
    <row r="5473" spans="1:14">
      <c r="A5473" s="28">
        <v>43908.083333333336</v>
      </c>
      <c r="B5473" s="28">
        <v>43907.916666666664</v>
      </c>
      <c r="C5473">
        <v>34964545</v>
      </c>
      <c r="D5473" t="s">
        <v>233</v>
      </c>
      <c r="G5473" t="s">
        <v>234</v>
      </c>
      <c r="I5473">
        <v>17.2</v>
      </c>
      <c r="J5473">
        <v>17.108519000000001</v>
      </c>
      <c r="K5473">
        <v>0</v>
      </c>
      <c r="L5473">
        <v>-9.1481000000000007E-2</v>
      </c>
      <c r="M5473" t="b">
        <v>1</v>
      </c>
      <c r="N5473">
        <v>1</v>
      </c>
    </row>
    <row r="5474" spans="1:14">
      <c r="A5474" s="28">
        <v>43908.125</v>
      </c>
      <c r="B5474" s="28">
        <v>43907.958333333336</v>
      </c>
      <c r="C5474">
        <v>34964545</v>
      </c>
      <c r="D5474" t="s">
        <v>233</v>
      </c>
      <c r="G5474" t="s">
        <v>234</v>
      </c>
      <c r="I5474">
        <v>15.96</v>
      </c>
      <c r="J5474">
        <v>15.866842999999999</v>
      </c>
      <c r="K5474">
        <v>0</v>
      </c>
      <c r="L5474">
        <v>-8.8156999999999999E-2</v>
      </c>
      <c r="M5474" t="b">
        <v>1</v>
      </c>
      <c r="N5474">
        <v>1</v>
      </c>
    </row>
    <row r="5475" spans="1:14">
      <c r="A5475" s="28">
        <v>43908.166666666664</v>
      </c>
      <c r="B5475" s="28">
        <v>43908</v>
      </c>
      <c r="C5475">
        <v>34964545</v>
      </c>
      <c r="D5475" t="s">
        <v>233</v>
      </c>
      <c r="G5475" t="s">
        <v>234</v>
      </c>
      <c r="I5475">
        <v>14.41</v>
      </c>
      <c r="J5475">
        <v>14.289671999999999</v>
      </c>
      <c r="K5475">
        <v>0</v>
      </c>
      <c r="L5475">
        <v>-0.117828</v>
      </c>
      <c r="M5475" t="b">
        <v>1</v>
      </c>
      <c r="N5475">
        <v>1</v>
      </c>
    </row>
    <row r="5476" spans="1:14">
      <c r="A5476" s="28">
        <v>43908.208333333336</v>
      </c>
      <c r="B5476" s="28">
        <v>43908.041666666664</v>
      </c>
      <c r="C5476">
        <v>34964545</v>
      </c>
      <c r="D5476" t="s">
        <v>233</v>
      </c>
      <c r="G5476" t="s">
        <v>234</v>
      </c>
      <c r="I5476">
        <v>14.93</v>
      </c>
      <c r="J5476">
        <v>14.791454</v>
      </c>
      <c r="K5476">
        <v>0</v>
      </c>
      <c r="L5476">
        <v>-0.13938</v>
      </c>
      <c r="M5476" t="b">
        <v>1</v>
      </c>
      <c r="N5476">
        <v>1</v>
      </c>
    </row>
    <row r="5477" spans="1:14">
      <c r="A5477" s="28">
        <v>43908.25</v>
      </c>
      <c r="B5477" s="28">
        <v>43908.083333333336</v>
      </c>
      <c r="C5477">
        <v>34964545</v>
      </c>
      <c r="D5477" t="s">
        <v>233</v>
      </c>
      <c r="G5477" t="s">
        <v>234</v>
      </c>
      <c r="I5477">
        <v>14.14</v>
      </c>
      <c r="J5477">
        <v>14.008456000000001</v>
      </c>
      <c r="K5477">
        <v>0</v>
      </c>
      <c r="L5477">
        <v>-0.12904399999999999</v>
      </c>
      <c r="M5477" t="b">
        <v>1</v>
      </c>
      <c r="N5477">
        <v>1</v>
      </c>
    </row>
    <row r="5478" spans="1:14">
      <c r="A5478" s="28">
        <v>43908.291666666664</v>
      </c>
      <c r="B5478" s="28">
        <v>43908.125</v>
      </c>
      <c r="C5478">
        <v>34964545</v>
      </c>
      <c r="D5478" t="s">
        <v>233</v>
      </c>
      <c r="G5478" t="s">
        <v>234</v>
      </c>
      <c r="I5478">
        <v>15.69</v>
      </c>
      <c r="J5478">
        <v>15.546550999999999</v>
      </c>
      <c r="K5478">
        <v>0</v>
      </c>
      <c r="L5478">
        <v>-0.14261499999999999</v>
      </c>
      <c r="M5478" t="b">
        <v>1</v>
      </c>
      <c r="N5478">
        <v>1</v>
      </c>
    </row>
    <row r="5479" spans="1:14">
      <c r="A5479" s="28">
        <v>43908.333333333336</v>
      </c>
      <c r="B5479" s="28">
        <v>43908.166666666664</v>
      </c>
      <c r="C5479">
        <v>34964545</v>
      </c>
      <c r="D5479" t="s">
        <v>233</v>
      </c>
      <c r="G5479" t="s">
        <v>234</v>
      </c>
      <c r="I5479">
        <v>15.8</v>
      </c>
      <c r="J5479">
        <v>15.689774999999999</v>
      </c>
      <c r="K5479">
        <v>0</v>
      </c>
      <c r="L5479">
        <v>-0.110225</v>
      </c>
      <c r="M5479" t="b">
        <v>1</v>
      </c>
      <c r="N5479">
        <v>1</v>
      </c>
    </row>
    <row r="5480" spans="1:14">
      <c r="A5480" s="28">
        <v>43908.375</v>
      </c>
      <c r="B5480" s="28">
        <v>43908.208333333336</v>
      </c>
      <c r="C5480">
        <v>34964545</v>
      </c>
      <c r="D5480" t="s">
        <v>233</v>
      </c>
      <c r="G5480" t="s">
        <v>234</v>
      </c>
      <c r="I5480">
        <v>16.57</v>
      </c>
      <c r="J5480">
        <v>16.633315</v>
      </c>
      <c r="K5480">
        <v>0.14922299999999999</v>
      </c>
      <c r="L5480">
        <v>-8.8408E-2</v>
      </c>
      <c r="M5480" t="b">
        <v>1</v>
      </c>
      <c r="N5480">
        <v>1</v>
      </c>
    </row>
    <row r="5481" spans="1:14">
      <c r="A5481" s="28">
        <v>43908.416666666664</v>
      </c>
      <c r="B5481" s="28">
        <v>43908.25</v>
      </c>
      <c r="C5481">
        <v>34964545</v>
      </c>
      <c r="D5481" t="s">
        <v>233</v>
      </c>
      <c r="G5481" t="s">
        <v>234</v>
      </c>
      <c r="I5481">
        <v>16.68</v>
      </c>
      <c r="J5481">
        <v>16.898381000000001</v>
      </c>
      <c r="K5481">
        <v>0.30537300000000001</v>
      </c>
      <c r="L5481">
        <v>-8.1990999999999994E-2</v>
      </c>
      <c r="M5481" t="b">
        <v>1</v>
      </c>
      <c r="N5481">
        <v>1</v>
      </c>
    </row>
    <row r="5482" spans="1:14">
      <c r="A5482" s="28">
        <v>43908.458333333336</v>
      </c>
      <c r="B5482" s="28">
        <v>43908.291666666664</v>
      </c>
      <c r="C5482">
        <v>34964545</v>
      </c>
      <c r="D5482" t="s">
        <v>233</v>
      </c>
      <c r="G5482" t="s">
        <v>234</v>
      </c>
      <c r="I5482">
        <v>20.49</v>
      </c>
      <c r="J5482">
        <v>20.364303</v>
      </c>
      <c r="K5482">
        <v>0</v>
      </c>
      <c r="L5482">
        <v>-0.12653</v>
      </c>
      <c r="M5482" t="b">
        <v>1</v>
      </c>
      <c r="N5482">
        <v>1</v>
      </c>
    </row>
    <row r="5483" spans="1:14">
      <c r="A5483" s="28">
        <v>43908.5</v>
      </c>
      <c r="B5483" s="28">
        <v>43908.333333333336</v>
      </c>
      <c r="C5483">
        <v>34964545</v>
      </c>
      <c r="D5483" t="s">
        <v>233</v>
      </c>
      <c r="G5483" t="s">
        <v>234</v>
      </c>
      <c r="I5483">
        <v>18.649999999999999</v>
      </c>
      <c r="J5483">
        <v>18.515666</v>
      </c>
      <c r="K5483">
        <v>3.3279999999999997E-2</v>
      </c>
      <c r="L5483">
        <v>-0.16844700000000001</v>
      </c>
      <c r="M5483" t="b">
        <v>1</v>
      </c>
      <c r="N5483">
        <v>1</v>
      </c>
    </row>
    <row r="5484" spans="1:14">
      <c r="A5484" s="28">
        <v>43908.541666666664</v>
      </c>
      <c r="B5484" s="28">
        <v>43908.375</v>
      </c>
      <c r="C5484">
        <v>34964545</v>
      </c>
      <c r="D5484" t="s">
        <v>233</v>
      </c>
      <c r="G5484" t="s">
        <v>234</v>
      </c>
      <c r="I5484">
        <v>19.649999999999999</v>
      </c>
      <c r="J5484">
        <v>21.656459999999999</v>
      </c>
      <c r="K5484">
        <v>2.2237650000000002</v>
      </c>
      <c r="L5484">
        <v>-0.215639</v>
      </c>
      <c r="M5484" t="b">
        <v>1</v>
      </c>
      <c r="N5484">
        <v>1</v>
      </c>
    </row>
    <row r="5485" spans="1:14">
      <c r="A5485" s="28">
        <v>43908.583333333336</v>
      </c>
      <c r="B5485" s="28">
        <v>43908.416666666664</v>
      </c>
      <c r="C5485">
        <v>34964545</v>
      </c>
      <c r="D5485" t="s">
        <v>233</v>
      </c>
      <c r="G5485" t="s">
        <v>234</v>
      </c>
      <c r="I5485">
        <v>18.25</v>
      </c>
      <c r="J5485">
        <v>19.630526</v>
      </c>
      <c r="K5485">
        <v>1.592584</v>
      </c>
      <c r="L5485">
        <v>-0.212892</v>
      </c>
      <c r="M5485" t="b">
        <v>1</v>
      </c>
      <c r="N5485">
        <v>1</v>
      </c>
    </row>
    <row r="5486" spans="1:14">
      <c r="A5486" s="28">
        <v>43908.625</v>
      </c>
      <c r="B5486" s="28">
        <v>43908.458333333336</v>
      </c>
      <c r="C5486">
        <v>34964545</v>
      </c>
      <c r="D5486" t="s">
        <v>233</v>
      </c>
      <c r="G5486" t="s">
        <v>234</v>
      </c>
      <c r="I5486">
        <v>18.850000000000001</v>
      </c>
      <c r="J5486">
        <v>19.746165999999999</v>
      </c>
      <c r="K5486">
        <v>1.1734979999999999</v>
      </c>
      <c r="L5486">
        <v>-0.280665</v>
      </c>
      <c r="M5486" t="b">
        <v>1</v>
      </c>
      <c r="N5486">
        <v>1</v>
      </c>
    </row>
    <row r="5487" spans="1:14">
      <c r="A5487" s="28">
        <v>43908.666666666664</v>
      </c>
      <c r="B5487" s="28">
        <v>43908.5</v>
      </c>
      <c r="C5487">
        <v>34964545</v>
      </c>
      <c r="D5487" t="s">
        <v>233</v>
      </c>
      <c r="G5487" t="s">
        <v>234</v>
      </c>
      <c r="I5487">
        <v>19.88</v>
      </c>
      <c r="J5487">
        <v>20.956284</v>
      </c>
      <c r="K5487">
        <v>1.3790800000000001</v>
      </c>
      <c r="L5487">
        <v>-0.29863000000000001</v>
      </c>
      <c r="M5487" t="b">
        <v>1</v>
      </c>
      <c r="N5487">
        <v>1</v>
      </c>
    </row>
    <row r="5488" spans="1:14">
      <c r="A5488" s="28">
        <v>43908.708333333336</v>
      </c>
      <c r="B5488" s="28">
        <v>43908.541666666664</v>
      </c>
      <c r="C5488">
        <v>34964545</v>
      </c>
      <c r="D5488" t="s">
        <v>233</v>
      </c>
      <c r="G5488" t="s">
        <v>234</v>
      </c>
      <c r="I5488">
        <v>26.38</v>
      </c>
      <c r="J5488">
        <v>28.052793000000001</v>
      </c>
      <c r="K5488">
        <v>2.1173670000000002</v>
      </c>
      <c r="L5488">
        <v>-0.445407</v>
      </c>
      <c r="M5488" t="b">
        <v>1</v>
      </c>
      <c r="N5488">
        <v>1</v>
      </c>
    </row>
    <row r="5489" spans="1:14">
      <c r="A5489" s="28">
        <v>43908.75</v>
      </c>
      <c r="B5489" s="28">
        <v>43908.583333333336</v>
      </c>
      <c r="C5489">
        <v>34964545</v>
      </c>
      <c r="D5489" t="s">
        <v>233</v>
      </c>
      <c r="G5489" t="s">
        <v>234</v>
      </c>
      <c r="I5489">
        <v>20.190000000000001</v>
      </c>
      <c r="J5489">
        <v>21.359952</v>
      </c>
      <c r="K5489">
        <v>1.506392</v>
      </c>
      <c r="L5489">
        <v>-0.33894000000000002</v>
      </c>
      <c r="M5489" t="b">
        <v>1</v>
      </c>
      <c r="N5489">
        <v>1</v>
      </c>
    </row>
    <row r="5490" spans="1:14">
      <c r="A5490" s="28">
        <v>43908.791666666664</v>
      </c>
      <c r="B5490" s="28">
        <v>43908.625</v>
      </c>
      <c r="C5490">
        <v>34964545</v>
      </c>
      <c r="D5490" t="s">
        <v>233</v>
      </c>
      <c r="G5490" t="s">
        <v>234</v>
      </c>
      <c r="I5490">
        <v>18.55</v>
      </c>
      <c r="J5490">
        <v>18.081837</v>
      </c>
      <c r="K5490">
        <v>-0.11972099999999999</v>
      </c>
      <c r="L5490">
        <v>-0.34844199999999997</v>
      </c>
      <c r="M5490" t="b">
        <v>1</v>
      </c>
      <c r="N5490">
        <v>1</v>
      </c>
    </row>
    <row r="5491" spans="1:14">
      <c r="A5491" s="28">
        <v>43908.833333333336</v>
      </c>
      <c r="B5491" s="28">
        <v>43908.666666666664</v>
      </c>
      <c r="C5491">
        <v>34964545</v>
      </c>
      <c r="D5491" t="s">
        <v>233</v>
      </c>
      <c r="G5491" t="s">
        <v>234</v>
      </c>
      <c r="I5491">
        <v>19.53</v>
      </c>
      <c r="J5491">
        <v>20.610572999999999</v>
      </c>
      <c r="K5491">
        <v>1.3916710000000001</v>
      </c>
      <c r="L5491">
        <v>-0.31109799999999999</v>
      </c>
      <c r="M5491" t="b">
        <v>1</v>
      </c>
      <c r="N5491">
        <v>1</v>
      </c>
    </row>
    <row r="5492" spans="1:14">
      <c r="A5492" s="28">
        <v>43908.875</v>
      </c>
      <c r="B5492" s="28">
        <v>43908.708333333336</v>
      </c>
      <c r="C5492">
        <v>34964545</v>
      </c>
      <c r="D5492" t="s">
        <v>233</v>
      </c>
      <c r="G5492" t="s">
        <v>234</v>
      </c>
      <c r="I5492">
        <v>19.66</v>
      </c>
      <c r="J5492">
        <v>21.259495000000001</v>
      </c>
      <c r="K5492">
        <v>1.8472150000000001</v>
      </c>
      <c r="L5492">
        <v>-0.24521999999999999</v>
      </c>
      <c r="M5492" t="b">
        <v>1</v>
      </c>
      <c r="N5492">
        <v>1</v>
      </c>
    </row>
    <row r="5493" spans="1:14">
      <c r="A5493" s="28">
        <v>43908.916666666664</v>
      </c>
      <c r="B5493" s="28">
        <v>43908.75</v>
      </c>
      <c r="C5493">
        <v>34964545</v>
      </c>
      <c r="D5493" t="s">
        <v>233</v>
      </c>
      <c r="G5493" t="s">
        <v>234</v>
      </c>
      <c r="I5493">
        <v>19.41</v>
      </c>
      <c r="J5493">
        <v>19.849405000000001</v>
      </c>
      <c r="K5493">
        <v>0.63919599999999999</v>
      </c>
      <c r="L5493">
        <v>-0.19562399999999999</v>
      </c>
      <c r="M5493" t="b">
        <v>1</v>
      </c>
      <c r="N5493">
        <v>1</v>
      </c>
    </row>
    <row r="5494" spans="1:14">
      <c r="A5494" s="28">
        <v>43908.958333333336</v>
      </c>
      <c r="B5494" s="28">
        <v>43908.791666666664</v>
      </c>
      <c r="C5494">
        <v>34964545</v>
      </c>
      <c r="D5494" t="s">
        <v>233</v>
      </c>
      <c r="G5494" t="s">
        <v>234</v>
      </c>
      <c r="I5494">
        <v>25.83</v>
      </c>
      <c r="J5494">
        <v>25.751816000000002</v>
      </c>
      <c r="K5494">
        <v>0.113764</v>
      </c>
      <c r="L5494">
        <v>-0.188615</v>
      </c>
      <c r="M5494" t="b">
        <v>1</v>
      </c>
      <c r="N5494">
        <v>1</v>
      </c>
    </row>
    <row r="5495" spans="1:14">
      <c r="A5495" s="28">
        <v>43909</v>
      </c>
      <c r="B5495" s="28">
        <v>43908.833333333336</v>
      </c>
      <c r="C5495">
        <v>34964545</v>
      </c>
      <c r="D5495" t="s">
        <v>233</v>
      </c>
      <c r="G5495" t="s">
        <v>234</v>
      </c>
      <c r="I5495">
        <v>18.93</v>
      </c>
      <c r="J5495">
        <v>19.581064000000001</v>
      </c>
      <c r="K5495">
        <v>0.80579299999999998</v>
      </c>
      <c r="L5495">
        <v>-0.15639600000000001</v>
      </c>
      <c r="M5495" t="b">
        <v>1</v>
      </c>
      <c r="N5495">
        <v>1</v>
      </c>
    </row>
    <row r="5496" spans="1:14">
      <c r="A5496" s="28">
        <v>43909.041666666664</v>
      </c>
      <c r="B5496" s="28">
        <v>43908.875</v>
      </c>
      <c r="C5496">
        <v>34964545</v>
      </c>
      <c r="D5496" t="s">
        <v>233</v>
      </c>
      <c r="G5496" t="s">
        <v>234</v>
      </c>
      <c r="I5496">
        <v>20.420000000000002</v>
      </c>
      <c r="J5496">
        <v>22.130869000000001</v>
      </c>
      <c r="K5496">
        <v>1.8757619999999999</v>
      </c>
      <c r="L5496">
        <v>-0.15989300000000001</v>
      </c>
      <c r="M5496" t="b">
        <v>1</v>
      </c>
      <c r="N5496">
        <v>1</v>
      </c>
    </row>
    <row r="5497" spans="1:14">
      <c r="A5497" s="28">
        <v>43909.083333333336</v>
      </c>
      <c r="B5497" s="28">
        <v>43908.916666666664</v>
      </c>
      <c r="C5497">
        <v>34964545</v>
      </c>
      <c r="D5497" t="s">
        <v>233</v>
      </c>
      <c r="G5497" t="s">
        <v>234</v>
      </c>
      <c r="I5497">
        <v>16.66</v>
      </c>
      <c r="J5497">
        <v>16.678243999999999</v>
      </c>
      <c r="K5497">
        <v>0.126056</v>
      </c>
      <c r="L5497">
        <v>-0.102812</v>
      </c>
      <c r="M5497" t="b">
        <v>1</v>
      </c>
      <c r="N5497">
        <v>1</v>
      </c>
    </row>
    <row r="5498" spans="1:14">
      <c r="A5498" s="28">
        <v>43909.125</v>
      </c>
      <c r="B5498" s="28">
        <v>43908.958333333336</v>
      </c>
      <c r="C5498">
        <v>34964545</v>
      </c>
      <c r="D5498" t="s">
        <v>233</v>
      </c>
      <c r="G5498" t="s">
        <v>234</v>
      </c>
      <c r="I5498">
        <v>15.87</v>
      </c>
      <c r="J5498">
        <v>16.210049999999999</v>
      </c>
      <c r="K5498">
        <v>0.42696800000000001</v>
      </c>
      <c r="L5498">
        <v>-9.1084999999999999E-2</v>
      </c>
      <c r="M5498" t="b">
        <v>1</v>
      </c>
      <c r="N5498">
        <v>1</v>
      </c>
    </row>
    <row r="5499" spans="1:14">
      <c r="A5499" s="28">
        <v>43909.166666666664</v>
      </c>
      <c r="B5499" s="28">
        <v>43909</v>
      </c>
      <c r="C5499">
        <v>34964545</v>
      </c>
      <c r="D5499" t="s">
        <v>233</v>
      </c>
      <c r="G5499" t="s">
        <v>234</v>
      </c>
      <c r="I5499">
        <v>14.54</v>
      </c>
      <c r="J5499">
        <v>14.591885</v>
      </c>
      <c r="K5499">
        <v>0.12811600000000001</v>
      </c>
      <c r="L5499">
        <v>-7.7897999999999995E-2</v>
      </c>
      <c r="M5499" t="b">
        <v>1</v>
      </c>
      <c r="N5499">
        <v>1</v>
      </c>
    </row>
    <row r="5500" spans="1:14">
      <c r="A5500" s="28">
        <v>43909.208333333336</v>
      </c>
      <c r="B5500" s="28">
        <v>43909.041666666664</v>
      </c>
      <c r="C5500">
        <v>34964545</v>
      </c>
      <c r="D5500" t="s">
        <v>233</v>
      </c>
      <c r="G5500" t="s">
        <v>234</v>
      </c>
      <c r="I5500">
        <v>14.77</v>
      </c>
      <c r="J5500">
        <v>14.692526000000001</v>
      </c>
      <c r="K5500">
        <v>0</v>
      </c>
      <c r="L5500">
        <v>-7.5806999999999999E-2</v>
      </c>
      <c r="M5500" t="b">
        <v>1</v>
      </c>
      <c r="N5500">
        <v>1</v>
      </c>
    </row>
    <row r="5501" spans="1:14">
      <c r="A5501" s="28">
        <v>43909.25</v>
      </c>
      <c r="B5501" s="28">
        <v>43909.083333333336</v>
      </c>
      <c r="C5501">
        <v>34964545</v>
      </c>
      <c r="D5501" t="s">
        <v>233</v>
      </c>
      <c r="G5501" t="s">
        <v>234</v>
      </c>
      <c r="I5501">
        <v>14.35</v>
      </c>
      <c r="J5501">
        <v>14.261583</v>
      </c>
      <c r="K5501">
        <v>0</v>
      </c>
      <c r="L5501">
        <v>-9.0082999999999996E-2</v>
      </c>
      <c r="M5501" t="b">
        <v>1</v>
      </c>
      <c r="N5501">
        <v>1</v>
      </c>
    </row>
    <row r="5502" spans="1:14">
      <c r="A5502" s="28">
        <v>43909.291666666664</v>
      </c>
      <c r="B5502" s="28">
        <v>43909.125</v>
      </c>
      <c r="C5502">
        <v>34964545</v>
      </c>
      <c r="D5502" t="s">
        <v>233</v>
      </c>
      <c r="G5502" t="s">
        <v>234</v>
      </c>
      <c r="I5502">
        <v>14.03</v>
      </c>
      <c r="J5502">
        <v>13.950614</v>
      </c>
      <c r="K5502">
        <v>0</v>
      </c>
      <c r="L5502">
        <v>-8.2720000000000002E-2</v>
      </c>
      <c r="M5502" t="b">
        <v>1</v>
      </c>
      <c r="N5502">
        <v>1</v>
      </c>
    </row>
    <row r="5503" spans="1:14">
      <c r="A5503" s="28">
        <v>43909.333333333336</v>
      </c>
      <c r="B5503" s="28">
        <v>43909.166666666664</v>
      </c>
      <c r="C5503">
        <v>34964545</v>
      </c>
      <c r="D5503" t="s">
        <v>233</v>
      </c>
      <c r="G5503" t="s">
        <v>234</v>
      </c>
      <c r="I5503">
        <v>13.23</v>
      </c>
      <c r="J5503">
        <v>13.169228</v>
      </c>
      <c r="K5503">
        <v>0</v>
      </c>
      <c r="L5503">
        <v>-5.9938999999999999E-2</v>
      </c>
      <c r="M5503" t="b">
        <v>1</v>
      </c>
      <c r="N5503">
        <v>1</v>
      </c>
    </row>
    <row r="5504" spans="1:14">
      <c r="A5504" s="28">
        <v>43909.375</v>
      </c>
      <c r="B5504" s="28">
        <v>43909.208333333336</v>
      </c>
      <c r="C5504">
        <v>34964545</v>
      </c>
      <c r="D5504" t="s">
        <v>233</v>
      </c>
      <c r="G5504" t="s">
        <v>234</v>
      </c>
      <c r="I5504">
        <v>14.33</v>
      </c>
      <c r="J5504">
        <v>14.512155999999999</v>
      </c>
      <c r="K5504">
        <v>0.232241</v>
      </c>
      <c r="L5504">
        <v>-4.5085E-2</v>
      </c>
      <c r="M5504" t="b">
        <v>1</v>
      </c>
      <c r="N5504">
        <v>1</v>
      </c>
    </row>
    <row r="5505" spans="1:14">
      <c r="A5505" s="28">
        <v>43909.416666666664</v>
      </c>
      <c r="B5505" s="28">
        <v>43909.25</v>
      </c>
      <c r="C5505">
        <v>34964545</v>
      </c>
      <c r="D5505" t="s">
        <v>233</v>
      </c>
      <c r="G5505" t="s">
        <v>234</v>
      </c>
      <c r="I5505">
        <v>14.89</v>
      </c>
      <c r="J5505">
        <v>14.721235999999999</v>
      </c>
      <c r="K5505">
        <v>-0.120591</v>
      </c>
      <c r="L5505">
        <v>-4.734E-2</v>
      </c>
      <c r="M5505" t="b">
        <v>1</v>
      </c>
      <c r="N5505">
        <v>1</v>
      </c>
    </row>
    <row r="5506" spans="1:14">
      <c r="A5506" s="28">
        <v>43909.458333333336</v>
      </c>
      <c r="B5506" s="28">
        <v>43909.291666666664</v>
      </c>
      <c r="C5506">
        <v>34964545</v>
      </c>
      <c r="D5506" t="s">
        <v>233</v>
      </c>
      <c r="G5506" t="s">
        <v>234</v>
      </c>
      <c r="I5506">
        <v>15.83</v>
      </c>
      <c r="J5506">
        <v>15.729746</v>
      </c>
      <c r="K5506">
        <v>-5.7028000000000002E-2</v>
      </c>
      <c r="L5506">
        <v>-3.8226000000000003E-2</v>
      </c>
      <c r="M5506" t="b">
        <v>1</v>
      </c>
      <c r="N5506">
        <v>1</v>
      </c>
    </row>
    <row r="5507" spans="1:14">
      <c r="A5507" s="28">
        <v>43909.5</v>
      </c>
      <c r="B5507" s="28">
        <v>43909.333333333336</v>
      </c>
      <c r="C5507">
        <v>34964545</v>
      </c>
      <c r="D5507" t="s">
        <v>233</v>
      </c>
      <c r="G5507" t="s">
        <v>234</v>
      </c>
      <c r="I5507">
        <v>18.29</v>
      </c>
      <c r="J5507">
        <v>18.202404999999999</v>
      </c>
      <c r="K5507">
        <v>0</v>
      </c>
      <c r="L5507">
        <v>-8.2595000000000002E-2</v>
      </c>
      <c r="M5507" t="b">
        <v>1</v>
      </c>
      <c r="N5507">
        <v>1</v>
      </c>
    </row>
    <row r="5508" spans="1:14">
      <c r="A5508" s="28">
        <v>43909.541666666664</v>
      </c>
      <c r="B5508" s="28">
        <v>43909.375</v>
      </c>
      <c r="C5508">
        <v>34964545</v>
      </c>
      <c r="D5508" t="s">
        <v>233</v>
      </c>
      <c r="G5508" t="s">
        <v>234</v>
      </c>
      <c r="I5508">
        <v>18.899999999999999</v>
      </c>
      <c r="J5508">
        <v>18.748377000000001</v>
      </c>
      <c r="K5508">
        <v>0</v>
      </c>
      <c r="L5508">
        <v>-0.146623</v>
      </c>
      <c r="M5508" t="b">
        <v>1</v>
      </c>
      <c r="N5508">
        <v>1</v>
      </c>
    </row>
    <row r="5509" spans="1:14">
      <c r="A5509" s="28">
        <v>43909.583333333336</v>
      </c>
      <c r="B5509" s="28">
        <v>43909.416666666664</v>
      </c>
      <c r="C5509">
        <v>34964545</v>
      </c>
      <c r="D5509" t="s">
        <v>233</v>
      </c>
      <c r="G5509" t="s">
        <v>234</v>
      </c>
      <c r="I5509">
        <v>18.649999999999999</v>
      </c>
      <c r="J5509">
        <v>18.484767000000002</v>
      </c>
      <c r="K5509">
        <v>0</v>
      </c>
      <c r="L5509">
        <v>-0.16439999999999999</v>
      </c>
      <c r="M5509" t="b">
        <v>1</v>
      </c>
      <c r="N5509">
        <v>1</v>
      </c>
    </row>
    <row r="5510" spans="1:14">
      <c r="A5510" s="28">
        <v>43909.625</v>
      </c>
      <c r="B5510" s="28">
        <v>43909.458333333336</v>
      </c>
      <c r="C5510">
        <v>34964545</v>
      </c>
      <c r="D5510" t="s">
        <v>233</v>
      </c>
      <c r="G5510" t="s">
        <v>234</v>
      </c>
      <c r="I5510">
        <v>18.14</v>
      </c>
      <c r="J5510">
        <v>17.966508999999999</v>
      </c>
      <c r="K5510">
        <v>0</v>
      </c>
      <c r="L5510">
        <v>-0.17682400000000001</v>
      </c>
      <c r="M5510" t="b">
        <v>1</v>
      </c>
      <c r="N5510">
        <v>1</v>
      </c>
    </row>
    <row r="5511" spans="1:14">
      <c r="A5511" s="28">
        <v>43909.666666666664</v>
      </c>
      <c r="B5511" s="28">
        <v>43909.5</v>
      </c>
      <c r="C5511">
        <v>34964545</v>
      </c>
      <c r="D5511" t="s">
        <v>233</v>
      </c>
      <c r="G5511" t="s">
        <v>234</v>
      </c>
      <c r="I5511">
        <v>18.63</v>
      </c>
      <c r="J5511">
        <v>18.427752999999999</v>
      </c>
      <c r="K5511">
        <v>0</v>
      </c>
      <c r="L5511">
        <v>-0.20224700000000001</v>
      </c>
      <c r="M5511" t="b">
        <v>1</v>
      </c>
      <c r="N5511">
        <v>1</v>
      </c>
    </row>
    <row r="5512" spans="1:14">
      <c r="A5512" s="28">
        <v>43909.708333333336</v>
      </c>
      <c r="B5512" s="28">
        <v>43909.541666666664</v>
      </c>
      <c r="C5512">
        <v>34964545</v>
      </c>
      <c r="D5512" t="s">
        <v>233</v>
      </c>
      <c r="G5512" t="s">
        <v>234</v>
      </c>
      <c r="I5512">
        <v>18.45</v>
      </c>
      <c r="J5512">
        <v>18.287547</v>
      </c>
      <c r="K5512">
        <v>0</v>
      </c>
      <c r="L5512">
        <v>-0.16411999999999999</v>
      </c>
      <c r="M5512" t="b">
        <v>1</v>
      </c>
      <c r="N5512">
        <v>1</v>
      </c>
    </row>
    <row r="5513" spans="1:14">
      <c r="A5513" s="28">
        <v>43909.75</v>
      </c>
      <c r="B5513" s="28">
        <v>43909.583333333336</v>
      </c>
      <c r="C5513">
        <v>34964545</v>
      </c>
      <c r="D5513" t="s">
        <v>233</v>
      </c>
      <c r="G5513" t="s">
        <v>234</v>
      </c>
      <c r="I5513">
        <v>18.28</v>
      </c>
      <c r="J5513">
        <v>18.176123</v>
      </c>
      <c r="K5513">
        <v>0</v>
      </c>
      <c r="L5513">
        <v>-0.105544</v>
      </c>
      <c r="M5513" t="b">
        <v>1</v>
      </c>
      <c r="N5513">
        <v>1</v>
      </c>
    </row>
    <row r="5514" spans="1:14">
      <c r="A5514" s="28">
        <v>43909.791666666664</v>
      </c>
      <c r="B5514" s="28">
        <v>43909.625</v>
      </c>
      <c r="C5514">
        <v>34964545</v>
      </c>
      <c r="D5514" t="s">
        <v>233</v>
      </c>
      <c r="G5514" t="s">
        <v>234</v>
      </c>
      <c r="I5514">
        <v>18.2</v>
      </c>
      <c r="J5514">
        <v>18.189385999999999</v>
      </c>
      <c r="K5514">
        <v>0</v>
      </c>
      <c r="L5514">
        <v>-6.4469999999999996E-3</v>
      </c>
      <c r="M5514" t="b">
        <v>1</v>
      </c>
      <c r="N5514">
        <v>1</v>
      </c>
    </row>
    <row r="5515" spans="1:14">
      <c r="A5515" s="28">
        <v>43909.833333333336</v>
      </c>
      <c r="B5515" s="28">
        <v>43909.666666666664</v>
      </c>
      <c r="C5515">
        <v>34964545</v>
      </c>
      <c r="D5515" t="s">
        <v>233</v>
      </c>
      <c r="G5515" t="s">
        <v>234</v>
      </c>
      <c r="I5515">
        <v>17.52</v>
      </c>
      <c r="J5515">
        <v>17.668993</v>
      </c>
      <c r="K5515">
        <v>9.0664999999999996E-2</v>
      </c>
      <c r="L5515">
        <v>5.9995E-2</v>
      </c>
      <c r="M5515" t="b">
        <v>1</v>
      </c>
      <c r="N5515">
        <v>1</v>
      </c>
    </row>
    <row r="5516" spans="1:14">
      <c r="A5516" s="28">
        <v>43909.875</v>
      </c>
      <c r="B5516" s="28">
        <v>43909.708333333336</v>
      </c>
      <c r="C5516">
        <v>34964545</v>
      </c>
      <c r="D5516" t="s">
        <v>233</v>
      </c>
      <c r="G5516" t="s">
        <v>234</v>
      </c>
      <c r="I5516">
        <v>17.690000000000001</v>
      </c>
      <c r="J5516">
        <v>18.316423</v>
      </c>
      <c r="K5516">
        <v>0.46566400000000002</v>
      </c>
      <c r="L5516">
        <v>0.15909300000000001</v>
      </c>
      <c r="M5516" t="b">
        <v>1</v>
      </c>
      <c r="N5516">
        <v>1</v>
      </c>
    </row>
    <row r="5517" spans="1:14">
      <c r="A5517" s="28">
        <v>43909.916666666664</v>
      </c>
      <c r="B5517" s="28">
        <v>43909.75</v>
      </c>
      <c r="C5517">
        <v>34964545</v>
      </c>
      <c r="D5517" t="s">
        <v>233</v>
      </c>
      <c r="G5517" t="s">
        <v>234</v>
      </c>
      <c r="I5517">
        <v>16.57</v>
      </c>
      <c r="J5517">
        <v>18.140053999999999</v>
      </c>
      <c r="K5517">
        <v>1.3463369999999999</v>
      </c>
      <c r="L5517">
        <v>0.22455</v>
      </c>
      <c r="M5517" t="b">
        <v>1</v>
      </c>
      <c r="N5517">
        <v>1</v>
      </c>
    </row>
    <row r="5518" spans="1:14">
      <c r="A5518" s="28">
        <v>43909.958333333336</v>
      </c>
      <c r="B5518" s="28">
        <v>43909.791666666664</v>
      </c>
      <c r="C5518">
        <v>34964545</v>
      </c>
      <c r="D5518" t="s">
        <v>233</v>
      </c>
      <c r="G5518" t="s">
        <v>234</v>
      </c>
      <c r="I5518">
        <v>16.87</v>
      </c>
      <c r="J5518">
        <v>17.474467000000001</v>
      </c>
      <c r="K5518">
        <v>0.36196800000000001</v>
      </c>
      <c r="L5518">
        <v>0.23833299999999999</v>
      </c>
      <c r="M5518" t="b">
        <v>1</v>
      </c>
      <c r="N5518">
        <v>1</v>
      </c>
    </row>
    <row r="5519" spans="1:14">
      <c r="A5519" s="28">
        <v>43910</v>
      </c>
      <c r="B5519" s="28">
        <v>43909.833333333336</v>
      </c>
      <c r="C5519">
        <v>34964545</v>
      </c>
      <c r="D5519" t="s">
        <v>233</v>
      </c>
      <c r="G5519" t="s">
        <v>234</v>
      </c>
      <c r="I5519">
        <v>16.22</v>
      </c>
      <c r="J5519">
        <v>16.929967000000001</v>
      </c>
      <c r="K5519">
        <v>0.48525499999999999</v>
      </c>
      <c r="L5519">
        <v>0.228046</v>
      </c>
      <c r="M5519" t="b">
        <v>1</v>
      </c>
      <c r="N5519">
        <v>1</v>
      </c>
    </row>
    <row r="5520" spans="1:14">
      <c r="A5520" s="28">
        <v>43910.041666666664</v>
      </c>
      <c r="B5520" s="28">
        <v>43909.875</v>
      </c>
      <c r="C5520">
        <v>34964545</v>
      </c>
      <c r="D5520" t="s">
        <v>233</v>
      </c>
      <c r="G5520" t="s">
        <v>234</v>
      </c>
      <c r="I5520">
        <v>14.29</v>
      </c>
      <c r="J5520">
        <v>14.847671</v>
      </c>
      <c r="K5520">
        <v>0.39317800000000003</v>
      </c>
      <c r="L5520">
        <v>0.166994</v>
      </c>
      <c r="M5520" t="b">
        <v>1</v>
      </c>
      <c r="N5520">
        <v>1</v>
      </c>
    </row>
    <row r="5521" spans="1:14">
      <c r="A5521" s="28">
        <v>43910.083333333336</v>
      </c>
      <c r="B5521" s="28">
        <v>43909.916666666664</v>
      </c>
      <c r="C5521">
        <v>34964545</v>
      </c>
      <c r="D5521" t="s">
        <v>233</v>
      </c>
      <c r="G5521" t="s">
        <v>234</v>
      </c>
      <c r="I5521">
        <v>12.18</v>
      </c>
      <c r="J5521">
        <v>12.618865</v>
      </c>
      <c r="K5521">
        <v>0.27963300000000002</v>
      </c>
      <c r="L5521">
        <v>0.16089899999999999</v>
      </c>
      <c r="M5521" t="b">
        <v>1</v>
      </c>
      <c r="N5521">
        <v>1</v>
      </c>
    </row>
    <row r="5522" spans="1:14">
      <c r="A5522" s="28">
        <v>43910.125</v>
      </c>
      <c r="B5522" s="28">
        <v>43909.958333333336</v>
      </c>
      <c r="C5522">
        <v>34964545</v>
      </c>
      <c r="D5522" t="s">
        <v>233</v>
      </c>
      <c r="G5522" t="s">
        <v>234</v>
      </c>
      <c r="I5522">
        <v>11.23</v>
      </c>
      <c r="J5522">
        <v>11.548323999999999</v>
      </c>
      <c r="K5522">
        <v>0.25110900000000003</v>
      </c>
      <c r="L5522">
        <v>7.2215000000000001E-2</v>
      </c>
      <c r="M5522" t="b">
        <v>1</v>
      </c>
      <c r="N5522">
        <v>1</v>
      </c>
    </row>
    <row r="5523" spans="1:14">
      <c r="A5523" s="28">
        <v>43910.166666666664</v>
      </c>
      <c r="B5523" s="28">
        <v>43910</v>
      </c>
      <c r="C5523">
        <v>34964545</v>
      </c>
      <c r="D5523" t="s">
        <v>233</v>
      </c>
      <c r="G5523" t="s">
        <v>234</v>
      </c>
      <c r="I5523">
        <v>9.85</v>
      </c>
      <c r="J5523">
        <v>10.220525</v>
      </c>
      <c r="K5523">
        <v>0.35420699999999999</v>
      </c>
      <c r="L5523">
        <v>2.0483999999999999E-2</v>
      </c>
      <c r="M5523" t="b">
        <v>1</v>
      </c>
      <c r="N5523">
        <v>1</v>
      </c>
    </row>
    <row r="5524" spans="1:14">
      <c r="A5524" s="28">
        <v>43910.208333333336</v>
      </c>
      <c r="B5524" s="28">
        <v>43910.041666666664</v>
      </c>
      <c r="C5524">
        <v>34964545</v>
      </c>
      <c r="D5524" t="s">
        <v>233</v>
      </c>
      <c r="G5524" t="s">
        <v>234</v>
      </c>
      <c r="I5524">
        <v>10.119999999999999</v>
      </c>
      <c r="J5524">
        <v>10.377731000000001</v>
      </c>
      <c r="K5524">
        <v>0.26840399999999998</v>
      </c>
      <c r="L5524">
        <v>-1.0673E-2</v>
      </c>
      <c r="M5524" t="b">
        <v>1</v>
      </c>
      <c r="N5524">
        <v>1</v>
      </c>
    </row>
    <row r="5525" spans="1:14">
      <c r="A5525" s="28">
        <v>43910.25</v>
      </c>
      <c r="B5525" s="28">
        <v>43910.083333333336</v>
      </c>
      <c r="C5525">
        <v>34964545</v>
      </c>
      <c r="D5525" t="s">
        <v>233</v>
      </c>
      <c r="G5525" t="s">
        <v>234</v>
      </c>
      <c r="I5525">
        <v>9.27</v>
      </c>
      <c r="J5525">
        <v>9.560829</v>
      </c>
      <c r="K5525">
        <v>0.311249</v>
      </c>
      <c r="L5525">
        <v>-2.2919999999999999E-2</v>
      </c>
      <c r="M5525" t="b">
        <v>1</v>
      </c>
      <c r="N5525">
        <v>1</v>
      </c>
    </row>
    <row r="5526" spans="1:14">
      <c r="A5526" s="28">
        <v>43910.291666666664</v>
      </c>
      <c r="B5526" s="28">
        <v>43910.125</v>
      </c>
      <c r="C5526">
        <v>34964545</v>
      </c>
      <c r="D5526" t="s">
        <v>233</v>
      </c>
      <c r="G5526" t="s">
        <v>234</v>
      </c>
      <c r="I5526">
        <v>8.73</v>
      </c>
      <c r="J5526">
        <v>8.991994</v>
      </c>
      <c r="K5526">
        <v>0.30299300000000001</v>
      </c>
      <c r="L5526">
        <v>-3.85E-2</v>
      </c>
      <c r="M5526" t="b">
        <v>1</v>
      </c>
      <c r="N5526">
        <v>1</v>
      </c>
    </row>
    <row r="5527" spans="1:14">
      <c r="A5527" s="28">
        <v>43910.333333333336</v>
      </c>
      <c r="B5527" s="28">
        <v>43910.166666666664</v>
      </c>
      <c r="C5527">
        <v>34964545</v>
      </c>
      <c r="D5527" t="s">
        <v>233</v>
      </c>
      <c r="G5527" t="s">
        <v>234</v>
      </c>
      <c r="I5527">
        <v>8.92</v>
      </c>
      <c r="J5527">
        <v>9.2215720000000001</v>
      </c>
      <c r="K5527">
        <v>0.34204899999999999</v>
      </c>
      <c r="L5527">
        <v>-3.7976999999999997E-2</v>
      </c>
      <c r="M5527" t="b">
        <v>1</v>
      </c>
      <c r="N5527">
        <v>1</v>
      </c>
    </row>
    <row r="5528" spans="1:14">
      <c r="A5528" s="28">
        <v>43910.375</v>
      </c>
      <c r="B5528" s="28">
        <v>43910.208333333336</v>
      </c>
      <c r="C5528">
        <v>34964545</v>
      </c>
      <c r="D5528" t="s">
        <v>233</v>
      </c>
      <c r="G5528" t="s">
        <v>234</v>
      </c>
      <c r="I5528">
        <v>9.7200000000000006</v>
      </c>
      <c r="J5528">
        <v>9.9356589999999994</v>
      </c>
      <c r="K5528">
        <v>0.26580799999999999</v>
      </c>
      <c r="L5528">
        <v>-4.5983000000000003E-2</v>
      </c>
      <c r="M5528" t="b">
        <v>1</v>
      </c>
      <c r="N5528">
        <v>1</v>
      </c>
    </row>
    <row r="5529" spans="1:14">
      <c r="A5529" s="28">
        <v>43910.416666666664</v>
      </c>
      <c r="B5529" s="28">
        <v>43910.25</v>
      </c>
      <c r="C5529">
        <v>34964545</v>
      </c>
      <c r="D5529" t="s">
        <v>233</v>
      </c>
      <c r="G5529" t="s">
        <v>234</v>
      </c>
      <c r="I5529">
        <v>9.6199999999999992</v>
      </c>
      <c r="J5529">
        <v>10.096206</v>
      </c>
      <c r="K5529">
        <v>0.53318399999999999</v>
      </c>
      <c r="L5529">
        <v>-6.1144999999999998E-2</v>
      </c>
      <c r="M5529" t="b">
        <v>1</v>
      </c>
      <c r="N5529">
        <v>1</v>
      </c>
    </row>
    <row r="5530" spans="1:14">
      <c r="A5530" s="28">
        <v>43910.458333333336</v>
      </c>
      <c r="B5530" s="28">
        <v>43910.291666666664</v>
      </c>
      <c r="C5530">
        <v>34964545</v>
      </c>
      <c r="D5530" t="s">
        <v>233</v>
      </c>
      <c r="G5530" t="s">
        <v>234</v>
      </c>
      <c r="I5530">
        <v>12.35</v>
      </c>
      <c r="J5530">
        <v>12.635792</v>
      </c>
      <c r="K5530">
        <v>0.38168400000000002</v>
      </c>
      <c r="L5530">
        <v>-9.5891000000000004E-2</v>
      </c>
      <c r="M5530" t="b">
        <v>1</v>
      </c>
      <c r="N5530">
        <v>1</v>
      </c>
    </row>
    <row r="5531" spans="1:14">
      <c r="A5531" s="28">
        <v>43910.5</v>
      </c>
      <c r="B5531" s="28">
        <v>43910.333333333336</v>
      </c>
      <c r="C5531">
        <v>34964545</v>
      </c>
      <c r="D5531" t="s">
        <v>233</v>
      </c>
      <c r="G5531" t="s">
        <v>234</v>
      </c>
      <c r="I5531">
        <v>12.69</v>
      </c>
      <c r="J5531">
        <v>13.012893999999999</v>
      </c>
      <c r="K5531">
        <v>0.44145899999999999</v>
      </c>
      <c r="L5531">
        <v>-0.116898</v>
      </c>
      <c r="M5531" t="b">
        <v>1</v>
      </c>
      <c r="N5531">
        <v>1</v>
      </c>
    </row>
    <row r="5532" spans="1:14">
      <c r="A5532" s="28">
        <v>43910.541666666664</v>
      </c>
      <c r="B5532" s="28">
        <v>43910.375</v>
      </c>
      <c r="C5532">
        <v>34964545</v>
      </c>
      <c r="D5532" t="s">
        <v>233</v>
      </c>
      <c r="G5532" t="s">
        <v>234</v>
      </c>
      <c r="I5532">
        <v>14.29</v>
      </c>
      <c r="J5532">
        <v>14.424541</v>
      </c>
      <c r="K5532">
        <v>0.27961000000000003</v>
      </c>
      <c r="L5532">
        <v>-0.140903</v>
      </c>
      <c r="M5532" t="b">
        <v>1</v>
      </c>
      <c r="N5532">
        <v>1</v>
      </c>
    </row>
    <row r="5533" spans="1:14">
      <c r="A5533" s="28">
        <v>43910.583333333336</v>
      </c>
      <c r="B5533" s="28">
        <v>43910.416666666664</v>
      </c>
      <c r="C5533">
        <v>34964545</v>
      </c>
      <c r="D5533" t="s">
        <v>233</v>
      </c>
      <c r="G5533" t="s">
        <v>234</v>
      </c>
      <c r="I5533">
        <v>14.62</v>
      </c>
      <c r="J5533">
        <v>14.428917</v>
      </c>
      <c r="K5533">
        <v>-3.9156000000000003E-2</v>
      </c>
      <c r="L5533">
        <v>-0.148594</v>
      </c>
      <c r="M5533" t="b">
        <v>1</v>
      </c>
      <c r="N5533">
        <v>1</v>
      </c>
    </row>
    <row r="5534" spans="1:14">
      <c r="A5534" s="28">
        <v>43910.625</v>
      </c>
      <c r="B5534" s="28">
        <v>43910.458333333336</v>
      </c>
      <c r="C5534">
        <v>34964545</v>
      </c>
      <c r="D5534" t="s">
        <v>233</v>
      </c>
      <c r="G5534" t="s">
        <v>234</v>
      </c>
      <c r="I5534">
        <v>14.76</v>
      </c>
      <c r="J5534">
        <v>14.970269999999999</v>
      </c>
      <c r="K5534">
        <v>0.32519599999999999</v>
      </c>
      <c r="L5534">
        <v>-0.110759</v>
      </c>
      <c r="M5534" t="b">
        <v>1</v>
      </c>
      <c r="N5534">
        <v>1</v>
      </c>
    </row>
    <row r="5535" spans="1:14">
      <c r="A5535" s="28">
        <v>43910.666666666664</v>
      </c>
      <c r="B5535" s="28">
        <v>43910.5</v>
      </c>
      <c r="C5535">
        <v>34964545</v>
      </c>
      <c r="D5535" t="s">
        <v>233</v>
      </c>
      <c r="G5535" t="s">
        <v>234</v>
      </c>
      <c r="I5535">
        <v>16.899999999999999</v>
      </c>
      <c r="J5535">
        <v>17.123978000000001</v>
      </c>
      <c r="K5535">
        <v>0.32136300000000001</v>
      </c>
      <c r="L5535">
        <v>-0.100718</v>
      </c>
      <c r="M5535" t="b">
        <v>1</v>
      </c>
      <c r="N5535">
        <v>1</v>
      </c>
    </row>
    <row r="5536" spans="1:14">
      <c r="A5536" s="28">
        <v>43910.708333333336</v>
      </c>
      <c r="B5536" s="28">
        <v>43910.541666666664</v>
      </c>
      <c r="C5536">
        <v>34964545</v>
      </c>
      <c r="D5536" t="s">
        <v>233</v>
      </c>
      <c r="G5536" t="s">
        <v>234</v>
      </c>
      <c r="I5536">
        <v>15.41</v>
      </c>
      <c r="J5536">
        <v>15.493183999999999</v>
      </c>
      <c r="K5536">
        <v>0.10914500000000001</v>
      </c>
      <c r="L5536">
        <v>-2.6793999999999998E-2</v>
      </c>
      <c r="M5536" t="b">
        <v>1</v>
      </c>
      <c r="N5536">
        <v>1</v>
      </c>
    </row>
    <row r="5537" spans="1:14">
      <c r="A5537" s="28">
        <v>43910.75</v>
      </c>
      <c r="B5537" s="28">
        <v>43910.583333333336</v>
      </c>
      <c r="C5537">
        <v>34964545</v>
      </c>
      <c r="D5537" t="s">
        <v>233</v>
      </c>
      <c r="G5537" t="s">
        <v>234</v>
      </c>
      <c r="I5537">
        <v>15.3</v>
      </c>
      <c r="J5537">
        <v>15.273006000000001</v>
      </c>
      <c r="K5537">
        <v>-3.9816999999999998E-2</v>
      </c>
      <c r="L5537">
        <v>1.0323000000000001E-2</v>
      </c>
      <c r="M5537" t="b">
        <v>1</v>
      </c>
      <c r="N5537">
        <v>1</v>
      </c>
    </row>
    <row r="5538" spans="1:14">
      <c r="A5538" s="28">
        <v>43910.791666666664</v>
      </c>
      <c r="B5538" s="28">
        <v>43910.625</v>
      </c>
      <c r="C5538">
        <v>34964545</v>
      </c>
      <c r="D5538" t="s">
        <v>233</v>
      </c>
      <c r="G5538" t="s">
        <v>234</v>
      </c>
      <c r="I5538">
        <v>14.01</v>
      </c>
      <c r="J5538">
        <v>14.539939</v>
      </c>
      <c r="K5538">
        <v>0.45988200000000001</v>
      </c>
      <c r="L5538">
        <v>6.9223999999999994E-2</v>
      </c>
      <c r="M5538" t="b">
        <v>1</v>
      </c>
      <c r="N5538">
        <v>1</v>
      </c>
    </row>
    <row r="5539" spans="1:14">
      <c r="A5539" s="28">
        <v>43910.833333333336</v>
      </c>
      <c r="B5539" s="28">
        <v>43910.666666666664</v>
      </c>
      <c r="C5539">
        <v>34964545</v>
      </c>
      <c r="D5539" t="s">
        <v>233</v>
      </c>
      <c r="G5539" t="s">
        <v>234</v>
      </c>
      <c r="I5539">
        <v>14.39</v>
      </c>
      <c r="J5539">
        <v>16.47532</v>
      </c>
      <c r="K5539">
        <v>2.0403410000000002</v>
      </c>
      <c r="L5539">
        <v>4.0813000000000002E-2</v>
      </c>
      <c r="M5539" t="b">
        <v>1</v>
      </c>
      <c r="N5539">
        <v>1</v>
      </c>
    </row>
    <row r="5540" spans="1:14">
      <c r="A5540" s="28">
        <v>43910.875</v>
      </c>
      <c r="B5540" s="28">
        <v>43910.708333333336</v>
      </c>
      <c r="C5540">
        <v>34964545</v>
      </c>
      <c r="D5540" t="s">
        <v>233</v>
      </c>
      <c r="G5540" t="s">
        <v>234</v>
      </c>
      <c r="I5540">
        <v>16.649999999999999</v>
      </c>
      <c r="J5540">
        <v>19.221698</v>
      </c>
      <c r="K5540">
        <v>2.4845820000000001</v>
      </c>
      <c r="L5540">
        <v>8.4615999999999997E-2</v>
      </c>
      <c r="M5540" t="b">
        <v>1</v>
      </c>
      <c r="N5540">
        <v>1</v>
      </c>
    </row>
    <row r="5541" spans="1:14">
      <c r="A5541" s="28">
        <v>43910.916666666664</v>
      </c>
      <c r="B5541" s="28">
        <v>43910.75</v>
      </c>
      <c r="C5541">
        <v>34964545</v>
      </c>
      <c r="D5541" t="s">
        <v>233</v>
      </c>
      <c r="G5541" t="s">
        <v>234</v>
      </c>
      <c r="I5541">
        <v>16.46</v>
      </c>
      <c r="J5541">
        <v>18.054281</v>
      </c>
      <c r="K5541">
        <v>1.4760930000000001</v>
      </c>
      <c r="L5541">
        <v>0.117354</v>
      </c>
      <c r="M5541" t="b">
        <v>1</v>
      </c>
      <c r="N5541">
        <v>1</v>
      </c>
    </row>
    <row r="5542" spans="1:14">
      <c r="A5542" s="28">
        <v>43910.958333333336</v>
      </c>
      <c r="B5542" s="28">
        <v>43910.791666666664</v>
      </c>
      <c r="C5542">
        <v>34964545</v>
      </c>
      <c r="D5542" t="s">
        <v>233</v>
      </c>
      <c r="G5542" t="s">
        <v>234</v>
      </c>
      <c r="I5542">
        <v>18.98</v>
      </c>
      <c r="J5542">
        <v>20.211500999999998</v>
      </c>
      <c r="K5542">
        <v>1.130295</v>
      </c>
      <c r="L5542">
        <v>0.100373</v>
      </c>
      <c r="M5542" t="b">
        <v>1</v>
      </c>
      <c r="N5542">
        <v>1</v>
      </c>
    </row>
    <row r="5543" spans="1:14">
      <c r="A5543" s="28">
        <v>43911</v>
      </c>
      <c r="B5543" s="28">
        <v>43910.833333333336</v>
      </c>
      <c r="C5543">
        <v>34964545</v>
      </c>
      <c r="D5543" t="s">
        <v>233</v>
      </c>
      <c r="G5543" t="s">
        <v>234</v>
      </c>
      <c r="I5543">
        <v>17.03</v>
      </c>
      <c r="J5543">
        <v>18.562041000000001</v>
      </c>
      <c r="K5543">
        <v>1.5036620000000001</v>
      </c>
      <c r="L5543">
        <v>3.1711999999999997E-2</v>
      </c>
      <c r="M5543" t="b">
        <v>1</v>
      </c>
      <c r="N5543">
        <v>1</v>
      </c>
    </row>
    <row r="5544" spans="1:14">
      <c r="A5544" s="28">
        <v>43911.041666666664</v>
      </c>
      <c r="B5544" s="28">
        <v>43910.875</v>
      </c>
      <c r="C5544">
        <v>34964545</v>
      </c>
      <c r="D5544" t="s">
        <v>233</v>
      </c>
      <c r="G5544" t="s">
        <v>234</v>
      </c>
      <c r="I5544">
        <v>16.2</v>
      </c>
      <c r="J5544">
        <v>17.070813000000001</v>
      </c>
      <c r="K5544">
        <v>0.92215400000000003</v>
      </c>
      <c r="L5544">
        <v>-4.7174000000000001E-2</v>
      </c>
      <c r="M5544" t="b">
        <v>1</v>
      </c>
      <c r="N5544">
        <v>1</v>
      </c>
    </row>
    <row r="5545" spans="1:14">
      <c r="A5545" s="28">
        <v>43911.083333333336</v>
      </c>
      <c r="B5545" s="28">
        <v>43910.916666666664</v>
      </c>
      <c r="C5545">
        <v>34964545</v>
      </c>
      <c r="D5545" t="s">
        <v>233</v>
      </c>
      <c r="G5545" t="s">
        <v>234</v>
      </c>
      <c r="I5545">
        <v>14.06</v>
      </c>
      <c r="J5545">
        <v>14.033547</v>
      </c>
      <c r="K5545">
        <v>2.8444000000000001E-2</v>
      </c>
      <c r="L5545">
        <v>-5.4063E-2</v>
      </c>
      <c r="M5545" t="b">
        <v>1</v>
      </c>
      <c r="N5545">
        <v>1</v>
      </c>
    </row>
    <row r="5546" spans="1:14">
      <c r="A5546" s="28">
        <v>43911.125</v>
      </c>
      <c r="B5546" s="28">
        <v>43910.958333333336</v>
      </c>
      <c r="C5546">
        <v>34964545</v>
      </c>
      <c r="D5546" t="s">
        <v>233</v>
      </c>
      <c r="G5546" t="s">
        <v>234</v>
      </c>
      <c r="I5546">
        <v>12.75</v>
      </c>
      <c r="J5546">
        <v>12.669250999999999</v>
      </c>
      <c r="K5546">
        <v>8.0350000000000005E-3</v>
      </c>
      <c r="L5546">
        <v>-8.7951000000000001E-2</v>
      </c>
      <c r="M5546" t="b">
        <v>1</v>
      </c>
      <c r="N5546">
        <v>1</v>
      </c>
    </row>
    <row r="5547" spans="1:14">
      <c r="A5547" s="28">
        <v>43911.166666666664</v>
      </c>
      <c r="B5547" s="28">
        <v>43911</v>
      </c>
      <c r="C5547">
        <v>34964545</v>
      </c>
      <c r="D5547" t="s">
        <v>233</v>
      </c>
      <c r="G5547" t="s">
        <v>234</v>
      </c>
      <c r="I5547">
        <v>12.14</v>
      </c>
      <c r="J5547">
        <v>12.033486999999999</v>
      </c>
      <c r="K5547">
        <v>0</v>
      </c>
      <c r="L5547">
        <v>-0.107347</v>
      </c>
      <c r="M5547" t="b">
        <v>1</v>
      </c>
      <c r="N5547">
        <v>1</v>
      </c>
    </row>
    <row r="5548" spans="1:14">
      <c r="A5548" s="28">
        <v>43911.208333333336</v>
      </c>
      <c r="B5548" s="28">
        <v>43911.041666666664</v>
      </c>
      <c r="C5548">
        <v>34964545</v>
      </c>
      <c r="D5548" t="s">
        <v>233</v>
      </c>
      <c r="G5548" t="s">
        <v>234</v>
      </c>
      <c r="I5548">
        <v>11.79</v>
      </c>
      <c r="J5548">
        <v>11.645441999999999</v>
      </c>
      <c r="K5548">
        <v>0</v>
      </c>
      <c r="L5548">
        <v>-0.13955799999999999</v>
      </c>
      <c r="M5548" t="b">
        <v>1</v>
      </c>
      <c r="N5548">
        <v>1</v>
      </c>
    </row>
    <row r="5549" spans="1:14">
      <c r="A5549" s="28">
        <v>43911.25</v>
      </c>
      <c r="B5549" s="28">
        <v>43911.083333333336</v>
      </c>
      <c r="C5549">
        <v>34964545</v>
      </c>
      <c r="D5549" t="s">
        <v>233</v>
      </c>
      <c r="G5549" t="s">
        <v>234</v>
      </c>
      <c r="I5549">
        <v>11.57</v>
      </c>
      <c r="J5549">
        <v>11.396634000000001</v>
      </c>
      <c r="K5549">
        <v>0</v>
      </c>
      <c r="L5549">
        <v>-0.17419899999999999</v>
      </c>
      <c r="M5549" t="b">
        <v>1</v>
      </c>
      <c r="N5549">
        <v>1</v>
      </c>
    </row>
    <row r="5550" spans="1:14">
      <c r="A5550" s="28">
        <v>43911.291666666664</v>
      </c>
      <c r="B5550" s="28">
        <v>43911.125</v>
      </c>
      <c r="C5550">
        <v>34964545</v>
      </c>
      <c r="D5550" t="s">
        <v>233</v>
      </c>
      <c r="G5550" t="s">
        <v>234</v>
      </c>
      <c r="I5550">
        <v>11.28</v>
      </c>
      <c r="J5550">
        <v>11.096132000000001</v>
      </c>
      <c r="K5550">
        <v>0</v>
      </c>
      <c r="L5550">
        <v>-0.18720100000000001</v>
      </c>
      <c r="M5550" t="b">
        <v>1</v>
      </c>
      <c r="N5550">
        <v>1</v>
      </c>
    </row>
    <row r="5551" spans="1:14">
      <c r="A5551" s="28">
        <v>43911.333333333336</v>
      </c>
      <c r="B5551" s="28">
        <v>43911.166666666664</v>
      </c>
      <c r="C5551">
        <v>34964545</v>
      </c>
      <c r="D5551" t="s">
        <v>233</v>
      </c>
      <c r="G5551" t="s">
        <v>234</v>
      </c>
      <c r="I5551">
        <v>10.95</v>
      </c>
      <c r="J5551">
        <v>10.7546</v>
      </c>
      <c r="K5551">
        <v>0</v>
      </c>
      <c r="L5551">
        <v>-0.19456699999999999</v>
      </c>
      <c r="M5551" t="b">
        <v>1</v>
      </c>
      <c r="N5551">
        <v>1</v>
      </c>
    </row>
    <row r="5552" spans="1:14">
      <c r="A5552" s="28">
        <v>43911.375</v>
      </c>
      <c r="B5552" s="28">
        <v>43911.208333333336</v>
      </c>
      <c r="C5552">
        <v>34964545</v>
      </c>
      <c r="D5552" t="s">
        <v>233</v>
      </c>
      <c r="G5552" t="s">
        <v>234</v>
      </c>
      <c r="I5552">
        <v>11.25</v>
      </c>
      <c r="J5552">
        <v>11.030049</v>
      </c>
      <c r="K5552">
        <v>0</v>
      </c>
      <c r="L5552">
        <v>-0.22161800000000001</v>
      </c>
      <c r="M5552" t="b">
        <v>1</v>
      </c>
      <c r="N5552">
        <v>1</v>
      </c>
    </row>
    <row r="5553" spans="1:14">
      <c r="A5553" s="28">
        <v>43911.416666666664</v>
      </c>
      <c r="B5553" s="28">
        <v>43911.25</v>
      </c>
      <c r="C5553">
        <v>34964545</v>
      </c>
      <c r="D5553" t="s">
        <v>233</v>
      </c>
      <c r="G5553" t="s">
        <v>234</v>
      </c>
      <c r="I5553">
        <v>11.27</v>
      </c>
      <c r="J5553">
        <v>10.874374</v>
      </c>
      <c r="K5553">
        <v>-0.14763499999999999</v>
      </c>
      <c r="L5553">
        <v>-0.24549099999999999</v>
      </c>
      <c r="M5553" t="b">
        <v>1</v>
      </c>
      <c r="N5553">
        <v>1</v>
      </c>
    </row>
    <row r="5554" spans="1:14">
      <c r="A5554" s="28">
        <v>43911.458333333336</v>
      </c>
      <c r="B5554" s="28">
        <v>43911.291666666664</v>
      </c>
      <c r="C5554">
        <v>34964545</v>
      </c>
      <c r="D5554" t="s">
        <v>233</v>
      </c>
      <c r="G5554" t="s">
        <v>234</v>
      </c>
      <c r="I5554">
        <v>13.82</v>
      </c>
      <c r="J5554">
        <v>13.214784</v>
      </c>
      <c r="K5554">
        <v>-0.285881</v>
      </c>
      <c r="L5554">
        <v>-0.315168</v>
      </c>
      <c r="M5554" t="b">
        <v>1</v>
      </c>
      <c r="N5554">
        <v>1</v>
      </c>
    </row>
    <row r="5555" spans="1:14">
      <c r="A5555" s="28">
        <v>43911.5</v>
      </c>
      <c r="B5555" s="28">
        <v>43911.333333333336</v>
      </c>
      <c r="C5555">
        <v>34964545</v>
      </c>
      <c r="D5555" t="s">
        <v>233</v>
      </c>
      <c r="G5555" t="s">
        <v>234</v>
      </c>
      <c r="I5555">
        <v>16.23</v>
      </c>
      <c r="J5555">
        <v>14.848463000000001</v>
      </c>
      <c r="K5555">
        <v>-1.013177</v>
      </c>
      <c r="L5555">
        <v>-0.36586099999999999</v>
      </c>
      <c r="M5555" t="b">
        <v>1</v>
      </c>
      <c r="N5555">
        <v>1</v>
      </c>
    </row>
    <row r="5556" spans="1:14">
      <c r="A5556" s="28">
        <v>43911.541666666664</v>
      </c>
      <c r="B5556" s="28">
        <v>43911.375</v>
      </c>
      <c r="C5556">
        <v>34964545</v>
      </c>
      <c r="D5556" t="s">
        <v>233</v>
      </c>
      <c r="G5556" t="s">
        <v>234</v>
      </c>
      <c r="I5556">
        <v>21.02</v>
      </c>
      <c r="J5556">
        <v>18.848355000000002</v>
      </c>
      <c r="K5556">
        <v>-1.733808</v>
      </c>
      <c r="L5556">
        <v>-0.43950400000000001</v>
      </c>
      <c r="M5556" t="b">
        <v>1</v>
      </c>
      <c r="N5556">
        <v>1</v>
      </c>
    </row>
    <row r="5557" spans="1:14">
      <c r="A5557" s="28">
        <v>43911.583333333336</v>
      </c>
      <c r="B5557" s="28">
        <v>43911.416666666664</v>
      </c>
      <c r="C5557">
        <v>34964545</v>
      </c>
      <c r="D5557" t="s">
        <v>233</v>
      </c>
      <c r="G5557" t="s">
        <v>234</v>
      </c>
      <c r="I5557">
        <v>18.54</v>
      </c>
      <c r="J5557">
        <v>18.009056000000001</v>
      </c>
      <c r="K5557">
        <v>-0.17343800000000001</v>
      </c>
      <c r="L5557">
        <v>-0.36167300000000002</v>
      </c>
      <c r="M5557" t="b">
        <v>1</v>
      </c>
      <c r="N5557">
        <v>1</v>
      </c>
    </row>
    <row r="5558" spans="1:14">
      <c r="A5558" s="28">
        <v>43911.625</v>
      </c>
      <c r="B5558" s="28">
        <v>43911.458333333336</v>
      </c>
      <c r="C5558">
        <v>34964545</v>
      </c>
      <c r="D5558" t="s">
        <v>233</v>
      </c>
      <c r="G5558" t="s">
        <v>234</v>
      </c>
      <c r="I5558">
        <v>19.14</v>
      </c>
      <c r="J5558">
        <v>18.407440000000001</v>
      </c>
      <c r="K5558">
        <v>-0.36802000000000001</v>
      </c>
      <c r="L5558">
        <v>-0.366207</v>
      </c>
      <c r="M5558" t="b">
        <v>1</v>
      </c>
      <c r="N5558">
        <v>1</v>
      </c>
    </row>
    <row r="5559" spans="1:14">
      <c r="A5559" s="28">
        <v>43911.666666666664</v>
      </c>
      <c r="B5559" s="28">
        <v>43911.5</v>
      </c>
      <c r="C5559">
        <v>34964545</v>
      </c>
      <c r="D5559" t="s">
        <v>233</v>
      </c>
      <c r="G5559" t="s">
        <v>234</v>
      </c>
      <c r="I5559">
        <v>18.25</v>
      </c>
      <c r="J5559">
        <v>18.537642999999999</v>
      </c>
      <c r="K5559">
        <v>0.60046699999999997</v>
      </c>
      <c r="L5559">
        <v>-0.31365700000000002</v>
      </c>
      <c r="M5559" t="b">
        <v>1</v>
      </c>
      <c r="N5559">
        <v>1</v>
      </c>
    </row>
    <row r="5560" spans="1:14">
      <c r="A5560" s="28">
        <v>43911.708333333336</v>
      </c>
      <c r="B5560" s="28">
        <v>43911.541666666664</v>
      </c>
      <c r="C5560">
        <v>34964545</v>
      </c>
      <c r="D5560" t="s">
        <v>233</v>
      </c>
      <c r="G5560" t="s">
        <v>234</v>
      </c>
      <c r="I5560">
        <v>16.149999999999999</v>
      </c>
      <c r="J5560">
        <v>16.747684</v>
      </c>
      <c r="K5560">
        <v>0.83231500000000003</v>
      </c>
      <c r="L5560">
        <v>-0.23629800000000001</v>
      </c>
      <c r="M5560" t="b">
        <v>1</v>
      </c>
      <c r="N5560">
        <v>1</v>
      </c>
    </row>
    <row r="5561" spans="1:14">
      <c r="A5561" s="28">
        <v>43911.75</v>
      </c>
      <c r="B5561" s="28">
        <v>43911.583333333336</v>
      </c>
      <c r="C5561">
        <v>34964545</v>
      </c>
      <c r="D5561" t="s">
        <v>233</v>
      </c>
      <c r="G5561" t="s">
        <v>234</v>
      </c>
      <c r="I5561">
        <v>16.77</v>
      </c>
      <c r="J5561">
        <v>16.967829999999999</v>
      </c>
      <c r="K5561">
        <v>0.44161099999999998</v>
      </c>
      <c r="L5561">
        <v>-0.247114</v>
      </c>
      <c r="M5561" t="b">
        <v>1</v>
      </c>
      <c r="N5561">
        <v>1</v>
      </c>
    </row>
    <row r="5562" spans="1:14">
      <c r="A5562" s="28">
        <v>43911.791666666664</v>
      </c>
      <c r="B5562" s="28">
        <v>43911.625</v>
      </c>
      <c r="C5562">
        <v>34964545</v>
      </c>
      <c r="D5562" t="s">
        <v>233</v>
      </c>
      <c r="G5562" t="s">
        <v>234</v>
      </c>
      <c r="I5562">
        <v>16.329999999999998</v>
      </c>
      <c r="J5562">
        <v>16.390974</v>
      </c>
      <c r="K5562">
        <v>0.27914800000000001</v>
      </c>
      <c r="L5562">
        <v>-0.215674</v>
      </c>
      <c r="M5562" t="b">
        <v>1</v>
      </c>
      <c r="N5562">
        <v>1</v>
      </c>
    </row>
    <row r="5563" spans="1:14">
      <c r="A5563" s="28">
        <v>43911.833333333336</v>
      </c>
      <c r="B5563" s="28">
        <v>43911.666666666664</v>
      </c>
      <c r="C5563">
        <v>34964545</v>
      </c>
      <c r="D5563" t="s">
        <v>233</v>
      </c>
      <c r="G5563" t="s">
        <v>234</v>
      </c>
      <c r="I5563">
        <v>17.04</v>
      </c>
      <c r="J5563">
        <v>17.283591999999999</v>
      </c>
      <c r="K5563">
        <v>0.44354700000000002</v>
      </c>
      <c r="L5563">
        <v>-0.203288</v>
      </c>
      <c r="M5563" t="b">
        <v>1</v>
      </c>
      <c r="N5563">
        <v>1</v>
      </c>
    </row>
    <row r="5564" spans="1:14">
      <c r="A5564" s="28">
        <v>43911.875</v>
      </c>
      <c r="B5564" s="28">
        <v>43911.708333333336</v>
      </c>
      <c r="C5564">
        <v>34964545</v>
      </c>
      <c r="D5564" t="s">
        <v>233</v>
      </c>
      <c r="G5564" t="s">
        <v>234</v>
      </c>
      <c r="I5564">
        <v>18.690000000000001</v>
      </c>
      <c r="J5564">
        <v>19.813414000000002</v>
      </c>
      <c r="K5564">
        <v>1.342293</v>
      </c>
      <c r="L5564">
        <v>-0.21637999999999999</v>
      </c>
      <c r="M5564" t="b">
        <v>1</v>
      </c>
      <c r="N5564">
        <v>1</v>
      </c>
    </row>
    <row r="5565" spans="1:14">
      <c r="A5565" s="28">
        <v>43911.916666666664</v>
      </c>
      <c r="B5565" s="28">
        <v>43911.75</v>
      </c>
      <c r="C5565">
        <v>34964545</v>
      </c>
      <c r="D5565" t="s">
        <v>233</v>
      </c>
      <c r="G5565" t="s">
        <v>234</v>
      </c>
      <c r="I5565">
        <v>18.899999999999999</v>
      </c>
      <c r="J5565">
        <v>18.714210999999999</v>
      </c>
      <c r="K5565">
        <v>3.7784999999999999E-2</v>
      </c>
      <c r="L5565">
        <v>-0.22107399999999999</v>
      </c>
      <c r="M5565" t="b">
        <v>1</v>
      </c>
      <c r="N5565">
        <v>1</v>
      </c>
    </row>
    <row r="5566" spans="1:14">
      <c r="A5566" s="28">
        <v>43911.958333333336</v>
      </c>
      <c r="B5566" s="28">
        <v>43911.791666666664</v>
      </c>
      <c r="C5566">
        <v>34964545</v>
      </c>
      <c r="D5566" t="s">
        <v>233</v>
      </c>
      <c r="G5566" t="s">
        <v>234</v>
      </c>
      <c r="I5566">
        <v>34.17</v>
      </c>
      <c r="J5566">
        <v>33.607418000000003</v>
      </c>
      <c r="K5566">
        <v>-0.110794</v>
      </c>
      <c r="L5566">
        <v>-0.455121</v>
      </c>
      <c r="M5566" t="b">
        <v>1</v>
      </c>
      <c r="N5566">
        <v>1</v>
      </c>
    </row>
    <row r="5567" spans="1:14">
      <c r="A5567" s="28">
        <v>43912</v>
      </c>
      <c r="B5567" s="28">
        <v>43911.833333333336</v>
      </c>
      <c r="C5567">
        <v>34964545</v>
      </c>
      <c r="D5567" t="s">
        <v>233</v>
      </c>
      <c r="G5567" t="s">
        <v>234</v>
      </c>
      <c r="I5567">
        <v>24.76</v>
      </c>
      <c r="J5567">
        <v>24.357680999999999</v>
      </c>
      <c r="K5567">
        <v>-8.2909999999999998E-3</v>
      </c>
      <c r="L5567">
        <v>-0.39819500000000002</v>
      </c>
      <c r="M5567" t="b">
        <v>1</v>
      </c>
      <c r="N5567">
        <v>1</v>
      </c>
    </row>
    <row r="5568" spans="1:14">
      <c r="A5568" s="28">
        <v>43912.041666666664</v>
      </c>
      <c r="B5568" s="28">
        <v>43911.875</v>
      </c>
      <c r="C5568">
        <v>34964545</v>
      </c>
      <c r="D5568" t="s">
        <v>233</v>
      </c>
      <c r="G5568" t="s">
        <v>234</v>
      </c>
      <c r="I5568">
        <v>18.23</v>
      </c>
      <c r="J5568">
        <v>17.939164999999999</v>
      </c>
      <c r="K5568">
        <v>0</v>
      </c>
      <c r="L5568">
        <v>-0.28583500000000001</v>
      </c>
      <c r="M5568" t="b">
        <v>1</v>
      </c>
      <c r="N5568">
        <v>1</v>
      </c>
    </row>
    <row r="5569" spans="1:14">
      <c r="A5569" s="28">
        <v>43912.083333333336</v>
      </c>
      <c r="B5569" s="28">
        <v>43911.916666666664</v>
      </c>
      <c r="C5569">
        <v>34964545</v>
      </c>
      <c r="D5569" t="s">
        <v>233</v>
      </c>
      <c r="G5569" t="s">
        <v>234</v>
      </c>
      <c r="I5569">
        <v>15.85</v>
      </c>
      <c r="J5569">
        <v>15.606833999999999</v>
      </c>
      <c r="K5569">
        <v>0</v>
      </c>
      <c r="L5569">
        <v>-0.24233199999999999</v>
      </c>
      <c r="M5569" t="b">
        <v>1</v>
      </c>
      <c r="N5569">
        <v>1</v>
      </c>
    </row>
    <row r="5570" spans="1:14">
      <c r="A5570" s="28">
        <v>43912.125</v>
      </c>
      <c r="B5570" s="28">
        <v>43911.958333333336</v>
      </c>
      <c r="C5570">
        <v>34964545</v>
      </c>
      <c r="D5570" t="s">
        <v>233</v>
      </c>
      <c r="G5570" t="s">
        <v>234</v>
      </c>
      <c r="I5570">
        <v>15.39</v>
      </c>
      <c r="J5570">
        <v>15.150774</v>
      </c>
      <c r="K5570">
        <v>0</v>
      </c>
      <c r="L5570">
        <v>-0.23505899999999999</v>
      </c>
      <c r="M5570" t="b">
        <v>1</v>
      </c>
      <c r="N5570">
        <v>1</v>
      </c>
    </row>
    <row r="5571" spans="1:14">
      <c r="A5571" s="28">
        <v>43912.166666666664</v>
      </c>
      <c r="B5571" s="28">
        <v>43912</v>
      </c>
      <c r="C5571">
        <v>34964545</v>
      </c>
      <c r="D5571" t="s">
        <v>233</v>
      </c>
      <c r="G5571" t="s">
        <v>234</v>
      </c>
      <c r="I5571">
        <v>13.72</v>
      </c>
      <c r="J5571">
        <v>13.503698999999999</v>
      </c>
      <c r="K5571">
        <v>0</v>
      </c>
      <c r="L5571">
        <v>-0.218801</v>
      </c>
      <c r="M5571" t="b">
        <v>1</v>
      </c>
      <c r="N5571">
        <v>1</v>
      </c>
    </row>
    <row r="5572" spans="1:14">
      <c r="A5572" s="28">
        <v>43912.208333333336</v>
      </c>
      <c r="B5572" s="28">
        <v>43912.041666666664</v>
      </c>
      <c r="C5572">
        <v>34964545</v>
      </c>
      <c r="D5572" t="s">
        <v>233</v>
      </c>
      <c r="G5572" t="s">
        <v>234</v>
      </c>
      <c r="I5572">
        <v>14.11</v>
      </c>
      <c r="J5572">
        <v>13.876892</v>
      </c>
      <c r="K5572">
        <v>0</v>
      </c>
      <c r="L5572">
        <v>-0.23477500000000001</v>
      </c>
      <c r="M5572" t="b">
        <v>1</v>
      </c>
      <c r="N5572">
        <v>1</v>
      </c>
    </row>
    <row r="5573" spans="1:14">
      <c r="A5573" s="28">
        <v>43912.25</v>
      </c>
      <c r="B5573" s="28">
        <v>43912.083333333336</v>
      </c>
      <c r="C5573">
        <v>34964545</v>
      </c>
      <c r="D5573" t="s">
        <v>233</v>
      </c>
      <c r="G5573" t="s">
        <v>234</v>
      </c>
      <c r="I5573">
        <v>14.1</v>
      </c>
      <c r="J5573">
        <v>13.841317999999999</v>
      </c>
      <c r="K5573">
        <v>0</v>
      </c>
      <c r="L5573">
        <v>-0.25618200000000002</v>
      </c>
      <c r="M5573" t="b">
        <v>1</v>
      </c>
      <c r="N5573">
        <v>1</v>
      </c>
    </row>
    <row r="5574" spans="1:14">
      <c r="A5574" s="28">
        <v>43912.291666666664</v>
      </c>
      <c r="B5574" s="28">
        <v>43912.125</v>
      </c>
      <c r="C5574">
        <v>34964545</v>
      </c>
      <c r="D5574" t="s">
        <v>233</v>
      </c>
      <c r="G5574" t="s">
        <v>234</v>
      </c>
      <c r="I5574">
        <v>13.91</v>
      </c>
      <c r="J5574">
        <v>13.668533999999999</v>
      </c>
      <c r="K5574">
        <v>0</v>
      </c>
      <c r="L5574">
        <v>-0.24063300000000001</v>
      </c>
      <c r="M5574" t="b">
        <v>1</v>
      </c>
      <c r="N5574">
        <v>1</v>
      </c>
    </row>
    <row r="5575" spans="1:14">
      <c r="A5575" s="28">
        <v>43912.333333333336</v>
      </c>
      <c r="B5575" s="28">
        <v>43912.166666666664</v>
      </c>
      <c r="C5575">
        <v>34964545</v>
      </c>
      <c r="D5575" t="s">
        <v>233</v>
      </c>
      <c r="G5575" t="s">
        <v>234</v>
      </c>
      <c r="I5575">
        <v>14.35</v>
      </c>
      <c r="J5575">
        <v>14.017486999999999</v>
      </c>
      <c r="K5575">
        <v>-9.3967999999999996E-2</v>
      </c>
      <c r="L5575">
        <v>-0.24271200000000001</v>
      </c>
      <c r="M5575" t="b">
        <v>1</v>
      </c>
      <c r="N5575">
        <v>1</v>
      </c>
    </row>
    <row r="5576" spans="1:14">
      <c r="A5576" s="28">
        <v>43912.375</v>
      </c>
      <c r="B5576" s="28">
        <v>43912.208333333336</v>
      </c>
      <c r="C5576">
        <v>34964545</v>
      </c>
      <c r="D5576" t="s">
        <v>233</v>
      </c>
      <c r="G5576" t="s">
        <v>234</v>
      </c>
      <c r="I5576">
        <v>15.24</v>
      </c>
      <c r="J5576">
        <v>14.614413000000001</v>
      </c>
      <c r="K5576">
        <v>-0.378023</v>
      </c>
      <c r="L5576">
        <v>-0.25006499999999998</v>
      </c>
      <c r="M5576" t="b">
        <v>1</v>
      </c>
      <c r="N5576">
        <v>1</v>
      </c>
    </row>
    <row r="5577" spans="1:14">
      <c r="A5577" s="28">
        <v>43912.416666666664</v>
      </c>
      <c r="B5577" s="28">
        <v>43912.25</v>
      </c>
      <c r="C5577">
        <v>34964545</v>
      </c>
      <c r="D5577" t="s">
        <v>233</v>
      </c>
      <c r="G5577" t="s">
        <v>234</v>
      </c>
      <c r="I5577">
        <v>15.45</v>
      </c>
      <c r="J5577">
        <v>14.696270999999999</v>
      </c>
      <c r="K5577">
        <v>-0.53480799999999995</v>
      </c>
      <c r="L5577">
        <v>-0.22142000000000001</v>
      </c>
      <c r="M5577" t="b">
        <v>1</v>
      </c>
      <c r="N5577">
        <v>1</v>
      </c>
    </row>
    <row r="5578" spans="1:14">
      <c r="A5578" s="28">
        <v>43912.458333333336</v>
      </c>
      <c r="B5578" s="28">
        <v>43912.291666666664</v>
      </c>
      <c r="C5578">
        <v>34964545</v>
      </c>
      <c r="D5578" t="s">
        <v>233</v>
      </c>
      <c r="G5578" t="s">
        <v>234</v>
      </c>
      <c r="I5578">
        <v>14.5</v>
      </c>
      <c r="J5578">
        <v>9.3007960000000001</v>
      </c>
      <c r="K5578">
        <v>-5.0147820000000003</v>
      </c>
      <c r="L5578">
        <v>-0.18858900000000001</v>
      </c>
      <c r="M5578" t="b">
        <v>1</v>
      </c>
      <c r="N5578">
        <v>1</v>
      </c>
    </row>
    <row r="5579" spans="1:14">
      <c r="A5579" s="28">
        <v>43912.5</v>
      </c>
      <c r="B5579" s="28">
        <v>43912.333333333336</v>
      </c>
      <c r="C5579">
        <v>34964545</v>
      </c>
      <c r="D5579" t="s">
        <v>233</v>
      </c>
      <c r="G5579" t="s">
        <v>234</v>
      </c>
      <c r="I5579">
        <v>15.57</v>
      </c>
      <c r="J5579">
        <v>14.664936000000001</v>
      </c>
      <c r="K5579">
        <v>-0.75250399999999995</v>
      </c>
      <c r="L5579">
        <v>-0.150893</v>
      </c>
      <c r="M5579" t="b">
        <v>1</v>
      </c>
      <c r="N5579">
        <v>1</v>
      </c>
    </row>
    <row r="5580" spans="1:14">
      <c r="A5580" s="28">
        <v>43912.541666666664</v>
      </c>
      <c r="B5580" s="28">
        <v>43912.375</v>
      </c>
      <c r="C5580">
        <v>34964545</v>
      </c>
      <c r="D5580" t="s">
        <v>233</v>
      </c>
      <c r="G5580" t="s">
        <v>234</v>
      </c>
      <c r="I5580">
        <v>14.5</v>
      </c>
      <c r="J5580">
        <v>12.938256000000001</v>
      </c>
      <c r="K5580">
        <v>-1.4525030000000001</v>
      </c>
      <c r="L5580">
        <v>-0.11007400000000001</v>
      </c>
      <c r="M5580" t="b">
        <v>1</v>
      </c>
      <c r="N5580">
        <v>1</v>
      </c>
    </row>
    <row r="5581" spans="1:14">
      <c r="A5581" s="28">
        <v>43912.583333333336</v>
      </c>
      <c r="B5581" s="28">
        <v>43912.416666666664</v>
      </c>
      <c r="C5581">
        <v>34964545</v>
      </c>
      <c r="D5581" t="s">
        <v>233</v>
      </c>
      <c r="G5581" t="s">
        <v>234</v>
      </c>
      <c r="I5581">
        <v>14.19</v>
      </c>
      <c r="J5581">
        <v>13.743798</v>
      </c>
      <c r="K5581">
        <v>-0.31503599999999998</v>
      </c>
      <c r="L5581">
        <v>-0.126999</v>
      </c>
      <c r="M5581" t="b">
        <v>1</v>
      </c>
      <c r="N5581">
        <v>1</v>
      </c>
    </row>
    <row r="5582" spans="1:14">
      <c r="A5582" s="28">
        <v>43912.625</v>
      </c>
      <c r="B5582" s="28">
        <v>43912.458333333336</v>
      </c>
      <c r="C5582">
        <v>34964545</v>
      </c>
      <c r="D5582" t="s">
        <v>233</v>
      </c>
      <c r="G5582" t="s">
        <v>234</v>
      </c>
      <c r="I5582">
        <v>15.23</v>
      </c>
      <c r="J5582">
        <v>15.013099</v>
      </c>
      <c r="K5582">
        <v>-3.3653000000000002E-2</v>
      </c>
      <c r="L5582">
        <v>-0.187415</v>
      </c>
      <c r="M5582" t="b">
        <v>1</v>
      </c>
      <c r="N5582">
        <v>1</v>
      </c>
    </row>
    <row r="5583" spans="1:14">
      <c r="A5583" s="28">
        <v>43912.666666666664</v>
      </c>
      <c r="B5583" s="28">
        <v>43912.5</v>
      </c>
      <c r="C5583">
        <v>34964545</v>
      </c>
      <c r="D5583" t="s">
        <v>233</v>
      </c>
      <c r="G5583" t="s">
        <v>234</v>
      </c>
      <c r="I5583">
        <v>16.38</v>
      </c>
      <c r="J5583">
        <v>16.039919999999999</v>
      </c>
      <c r="K5583">
        <v>-6.6572000000000006E-2</v>
      </c>
      <c r="L5583">
        <v>-0.26850800000000002</v>
      </c>
      <c r="M5583" t="b">
        <v>1</v>
      </c>
      <c r="N5583">
        <v>1</v>
      </c>
    </row>
    <row r="5584" spans="1:14">
      <c r="A5584" s="28">
        <v>43912.708333333336</v>
      </c>
      <c r="B5584" s="28">
        <v>43912.541666666664</v>
      </c>
      <c r="C5584">
        <v>34964545</v>
      </c>
      <c r="D5584" t="s">
        <v>233</v>
      </c>
      <c r="G5584" t="s">
        <v>234</v>
      </c>
      <c r="I5584">
        <v>15.3</v>
      </c>
      <c r="J5584">
        <v>15.052201999999999</v>
      </c>
      <c r="K5584">
        <v>0</v>
      </c>
      <c r="L5584">
        <v>-0.24696499999999999</v>
      </c>
      <c r="M5584" t="b">
        <v>1</v>
      </c>
      <c r="N5584">
        <v>1</v>
      </c>
    </row>
    <row r="5585" spans="1:14">
      <c r="A5585" s="28">
        <v>43912.75</v>
      </c>
      <c r="B5585" s="28">
        <v>43912.583333333336</v>
      </c>
      <c r="C5585">
        <v>34964545</v>
      </c>
      <c r="D5585" t="s">
        <v>233</v>
      </c>
      <c r="G5585" t="s">
        <v>234</v>
      </c>
      <c r="I5585">
        <v>14.44</v>
      </c>
      <c r="J5585">
        <v>14.195015</v>
      </c>
      <c r="K5585">
        <v>-1.9089999999999999E-2</v>
      </c>
      <c r="L5585">
        <v>-0.22839599999999999</v>
      </c>
      <c r="M5585" t="b">
        <v>1</v>
      </c>
      <c r="N5585">
        <v>1</v>
      </c>
    </row>
    <row r="5586" spans="1:14">
      <c r="A5586" s="28">
        <v>43912.791666666664</v>
      </c>
      <c r="B5586" s="28">
        <v>43912.625</v>
      </c>
      <c r="C5586">
        <v>34964545</v>
      </c>
      <c r="D5586" t="s">
        <v>233</v>
      </c>
      <c r="G5586" t="s">
        <v>234</v>
      </c>
      <c r="I5586">
        <v>15.54</v>
      </c>
      <c r="J5586">
        <v>15.282056000000001</v>
      </c>
      <c r="K5586">
        <v>0</v>
      </c>
      <c r="L5586">
        <v>-0.26127800000000001</v>
      </c>
      <c r="M5586" t="b">
        <v>1</v>
      </c>
      <c r="N5586">
        <v>1</v>
      </c>
    </row>
    <row r="5587" spans="1:14">
      <c r="A5587" s="28">
        <v>43912.833333333336</v>
      </c>
      <c r="B5587" s="28">
        <v>43912.666666666664</v>
      </c>
      <c r="C5587">
        <v>34964545</v>
      </c>
      <c r="D5587" t="s">
        <v>233</v>
      </c>
      <c r="G5587" t="s">
        <v>234</v>
      </c>
      <c r="I5587">
        <v>17.899999999999999</v>
      </c>
      <c r="J5587">
        <v>17.661918</v>
      </c>
      <c r="K5587">
        <v>0</v>
      </c>
      <c r="L5587">
        <v>-0.24141599999999999</v>
      </c>
      <c r="M5587" t="b">
        <v>1</v>
      </c>
      <c r="N5587">
        <v>1</v>
      </c>
    </row>
    <row r="5588" spans="1:14">
      <c r="A5588" s="28">
        <v>43912.875</v>
      </c>
      <c r="B5588" s="28">
        <v>43912.708333333336</v>
      </c>
      <c r="C5588">
        <v>34964545</v>
      </c>
      <c r="D5588" t="s">
        <v>233</v>
      </c>
      <c r="G5588" t="s">
        <v>234</v>
      </c>
      <c r="I5588">
        <v>17.59</v>
      </c>
      <c r="J5588">
        <v>17.38636</v>
      </c>
      <c r="K5588">
        <v>0</v>
      </c>
      <c r="L5588">
        <v>-0.20114000000000001</v>
      </c>
      <c r="M5588" t="b">
        <v>1</v>
      </c>
      <c r="N5588">
        <v>1</v>
      </c>
    </row>
    <row r="5589" spans="1:14">
      <c r="A5589" s="28">
        <v>43912.916666666664</v>
      </c>
      <c r="B5589" s="28">
        <v>43912.75</v>
      </c>
      <c r="C5589">
        <v>34964545</v>
      </c>
      <c r="D5589" t="s">
        <v>233</v>
      </c>
      <c r="G5589" t="s">
        <v>234</v>
      </c>
      <c r="I5589">
        <v>17.940000000000001</v>
      </c>
      <c r="J5589">
        <v>17.767344000000001</v>
      </c>
      <c r="K5589">
        <v>0</v>
      </c>
      <c r="L5589">
        <v>-0.171823</v>
      </c>
      <c r="M5589" t="b">
        <v>1</v>
      </c>
      <c r="N5589">
        <v>1</v>
      </c>
    </row>
    <row r="5590" spans="1:14">
      <c r="A5590" s="28">
        <v>43912.958333333336</v>
      </c>
      <c r="B5590" s="28">
        <v>43912.791666666664</v>
      </c>
      <c r="C5590">
        <v>34964545</v>
      </c>
      <c r="D5590" t="s">
        <v>233</v>
      </c>
      <c r="G5590" t="s">
        <v>234</v>
      </c>
      <c r="I5590">
        <v>20.16</v>
      </c>
      <c r="J5590">
        <v>19.966448</v>
      </c>
      <c r="K5590">
        <v>0</v>
      </c>
      <c r="L5590">
        <v>-0.191885</v>
      </c>
      <c r="M5590" t="b">
        <v>1</v>
      </c>
      <c r="N5590">
        <v>1</v>
      </c>
    </row>
    <row r="5591" spans="1:14">
      <c r="A5591" s="28">
        <v>43913</v>
      </c>
      <c r="B5591" s="28">
        <v>43912.833333333336</v>
      </c>
      <c r="C5591">
        <v>34964545</v>
      </c>
      <c r="D5591" t="s">
        <v>233</v>
      </c>
      <c r="G5591" t="s">
        <v>234</v>
      </c>
      <c r="I5591">
        <v>19.09</v>
      </c>
      <c r="J5591">
        <v>18.892693999999999</v>
      </c>
      <c r="K5591">
        <v>0</v>
      </c>
      <c r="L5591">
        <v>-0.20147300000000001</v>
      </c>
      <c r="M5591" t="b">
        <v>1</v>
      </c>
      <c r="N5591">
        <v>1</v>
      </c>
    </row>
    <row r="5592" spans="1:14">
      <c r="A5592" s="28">
        <v>43913.041666666664</v>
      </c>
      <c r="B5592" s="28">
        <v>43912.875</v>
      </c>
      <c r="C5592">
        <v>34964545</v>
      </c>
      <c r="D5592" t="s">
        <v>233</v>
      </c>
      <c r="G5592" t="s">
        <v>234</v>
      </c>
      <c r="I5592">
        <v>17.48</v>
      </c>
      <c r="J5592">
        <v>17.266078</v>
      </c>
      <c r="K5592">
        <v>0</v>
      </c>
      <c r="L5592">
        <v>-0.209755</v>
      </c>
      <c r="M5592" t="b">
        <v>1</v>
      </c>
      <c r="N5592">
        <v>1</v>
      </c>
    </row>
    <row r="5593" spans="1:14">
      <c r="A5593" s="28">
        <v>43913.083333333336</v>
      </c>
      <c r="B5593" s="28">
        <v>43912.916666666664</v>
      </c>
      <c r="C5593">
        <v>34964545</v>
      </c>
      <c r="D5593" t="s">
        <v>233</v>
      </c>
      <c r="G5593" t="s">
        <v>234</v>
      </c>
      <c r="I5593">
        <v>17</v>
      </c>
      <c r="J5593">
        <v>16.779613000000001</v>
      </c>
      <c r="K5593">
        <v>0</v>
      </c>
      <c r="L5593">
        <v>-0.222887</v>
      </c>
      <c r="M5593" t="b">
        <v>1</v>
      </c>
      <c r="N5593">
        <v>1</v>
      </c>
    </row>
    <row r="5594" spans="1:14">
      <c r="A5594" s="28">
        <v>43913.125</v>
      </c>
      <c r="B5594" s="28">
        <v>43912.958333333336</v>
      </c>
      <c r="C5594">
        <v>34964545</v>
      </c>
      <c r="D5594" t="s">
        <v>233</v>
      </c>
      <c r="G5594" t="s">
        <v>234</v>
      </c>
      <c r="I5594">
        <v>15.35</v>
      </c>
      <c r="J5594">
        <v>15.173375999999999</v>
      </c>
      <c r="K5594">
        <v>0</v>
      </c>
      <c r="L5594">
        <v>-0.17995800000000001</v>
      </c>
      <c r="M5594" t="b">
        <v>1</v>
      </c>
      <c r="N5594">
        <v>1</v>
      </c>
    </row>
    <row r="5595" spans="1:14">
      <c r="A5595" s="28">
        <v>43913.166666666664</v>
      </c>
      <c r="B5595" s="28">
        <v>43913</v>
      </c>
      <c r="C5595">
        <v>34964545</v>
      </c>
      <c r="D5595" t="s">
        <v>233</v>
      </c>
      <c r="G5595" t="s">
        <v>234</v>
      </c>
      <c r="I5595">
        <v>14.19</v>
      </c>
      <c r="J5595">
        <v>13.925958</v>
      </c>
      <c r="K5595">
        <v>-7.8806000000000001E-2</v>
      </c>
      <c r="L5595">
        <v>-0.18690300000000001</v>
      </c>
      <c r="M5595" t="b">
        <v>1</v>
      </c>
      <c r="N5595">
        <v>1</v>
      </c>
    </row>
    <row r="5596" spans="1:14">
      <c r="A5596" s="28">
        <v>43913.208333333336</v>
      </c>
      <c r="B5596" s="28">
        <v>43913.041666666664</v>
      </c>
      <c r="C5596">
        <v>34964545</v>
      </c>
      <c r="D5596" t="s">
        <v>233</v>
      </c>
      <c r="G5596" t="s">
        <v>234</v>
      </c>
      <c r="I5596">
        <v>14.84</v>
      </c>
      <c r="J5596">
        <v>13.320047000000001</v>
      </c>
      <c r="K5596">
        <v>-1.3269489999999999</v>
      </c>
      <c r="L5596">
        <v>-0.19300500000000001</v>
      </c>
      <c r="M5596" t="b">
        <v>1</v>
      </c>
      <c r="N5596">
        <v>1</v>
      </c>
    </row>
    <row r="5597" spans="1:14">
      <c r="A5597" s="28">
        <v>43913.25</v>
      </c>
      <c r="B5597" s="28">
        <v>43913.083333333336</v>
      </c>
      <c r="C5597">
        <v>34964545</v>
      </c>
      <c r="D5597" t="s">
        <v>233</v>
      </c>
      <c r="G5597" t="s">
        <v>234</v>
      </c>
      <c r="I5597">
        <v>14.77</v>
      </c>
      <c r="J5597">
        <v>14.557872</v>
      </c>
      <c r="K5597">
        <v>0</v>
      </c>
      <c r="L5597">
        <v>-0.21296100000000001</v>
      </c>
      <c r="M5597" t="b">
        <v>1</v>
      </c>
      <c r="N5597">
        <v>1</v>
      </c>
    </row>
    <row r="5598" spans="1:14">
      <c r="A5598" s="28">
        <v>43913.291666666664</v>
      </c>
      <c r="B5598" s="28">
        <v>43913.125</v>
      </c>
      <c r="C5598">
        <v>34964545</v>
      </c>
      <c r="D5598" t="s">
        <v>233</v>
      </c>
      <c r="G5598" t="s">
        <v>234</v>
      </c>
      <c r="I5598">
        <v>14.08</v>
      </c>
      <c r="J5598">
        <v>13.869279000000001</v>
      </c>
      <c r="K5598">
        <v>0</v>
      </c>
      <c r="L5598">
        <v>-0.20572099999999999</v>
      </c>
      <c r="M5598" t="b">
        <v>1</v>
      </c>
      <c r="N5598">
        <v>1</v>
      </c>
    </row>
    <row r="5599" spans="1:14">
      <c r="A5599" s="28">
        <v>43913.333333333336</v>
      </c>
      <c r="B5599" s="28">
        <v>43913.166666666664</v>
      </c>
      <c r="C5599">
        <v>34964545</v>
      </c>
      <c r="D5599" t="s">
        <v>233</v>
      </c>
      <c r="G5599" t="s">
        <v>234</v>
      </c>
      <c r="I5599">
        <v>14.81</v>
      </c>
      <c r="J5599">
        <v>14.629580000000001</v>
      </c>
      <c r="K5599">
        <v>0</v>
      </c>
      <c r="L5599">
        <v>-0.18292</v>
      </c>
      <c r="M5599" t="b">
        <v>1</v>
      </c>
      <c r="N5599">
        <v>1</v>
      </c>
    </row>
    <row r="5600" spans="1:14">
      <c r="A5600" s="28">
        <v>43913.375</v>
      </c>
      <c r="B5600" s="28">
        <v>43913.208333333336</v>
      </c>
      <c r="C5600">
        <v>34964545</v>
      </c>
      <c r="D5600" t="s">
        <v>233</v>
      </c>
      <c r="G5600" t="s">
        <v>234</v>
      </c>
      <c r="I5600">
        <v>16.97</v>
      </c>
      <c r="J5600">
        <v>16.809799000000002</v>
      </c>
      <c r="K5600">
        <v>1.565E-3</v>
      </c>
      <c r="L5600">
        <v>-0.15676599999999999</v>
      </c>
      <c r="M5600" t="b">
        <v>1</v>
      </c>
      <c r="N5600">
        <v>1</v>
      </c>
    </row>
    <row r="5601" spans="1:14">
      <c r="A5601" s="28">
        <v>43913.416666666664</v>
      </c>
      <c r="B5601" s="28">
        <v>43913.25</v>
      </c>
      <c r="C5601">
        <v>34964545</v>
      </c>
      <c r="D5601" t="s">
        <v>233</v>
      </c>
      <c r="G5601" t="s">
        <v>234</v>
      </c>
      <c r="I5601">
        <v>16.239999999999998</v>
      </c>
      <c r="J5601">
        <v>17.144079000000001</v>
      </c>
      <c r="K5601">
        <v>1.0143960000000001</v>
      </c>
      <c r="L5601">
        <v>-0.11115</v>
      </c>
      <c r="M5601" t="b">
        <v>1</v>
      </c>
      <c r="N5601">
        <v>1</v>
      </c>
    </row>
    <row r="5602" spans="1:14">
      <c r="A5602" s="28">
        <v>43913.458333333336</v>
      </c>
      <c r="B5602" s="28">
        <v>43913.291666666664</v>
      </c>
      <c r="C5602">
        <v>34964545</v>
      </c>
      <c r="D5602" t="s">
        <v>233</v>
      </c>
      <c r="G5602" t="s">
        <v>234</v>
      </c>
      <c r="I5602">
        <v>21.91</v>
      </c>
      <c r="J5602">
        <v>25.285875999999998</v>
      </c>
      <c r="K5602">
        <v>3.5198179999999999</v>
      </c>
      <c r="L5602">
        <v>-0.13977500000000001</v>
      </c>
      <c r="M5602" t="b">
        <v>1</v>
      </c>
      <c r="N5602">
        <v>1</v>
      </c>
    </row>
    <row r="5603" spans="1:14">
      <c r="A5603" s="28">
        <v>43913.5</v>
      </c>
      <c r="B5603" s="28">
        <v>43913.333333333336</v>
      </c>
      <c r="C5603">
        <v>34964545</v>
      </c>
      <c r="D5603" t="s">
        <v>233</v>
      </c>
      <c r="G5603" t="s">
        <v>234</v>
      </c>
      <c r="I5603">
        <v>20.9</v>
      </c>
      <c r="J5603">
        <v>22.762274999999999</v>
      </c>
      <c r="K5603">
        <v>2.022796</v>
      </c>
      <c r="L5603">
        <v>-0.164687</v>
      </c>
      <c r="M5603" t="b">
        <v>1</v>
      </c>
      <c r="N5603">
        <v>1</v>
      </c>
    </row>
    <row r="5604" spans="1:14">
      <c r="A5604" s="28">
        <v>43913.541666666664</v>
      </c>
      <c r="B5604" s="28">
        <v>43913.375</v>
      </c>
      <c r="C5604">
        <v>34964545</v>
      </c>
      <c r="D5604" t="s">
        <v>233</v>
      </c>
      <c r="G5604" t="s">
        <v>234</v>
      </c>
      <c r="I5604">
        <v>20.170000000000002</v>
      </c>
      <c r="J5604">
        <v>20.637989999999999</v>
      </c>
      <c r="K5604">
        <v>0.63463899999999995</v>
      </c>
      <c r="L5604">
        <v>-0.16581699999999999</v>
      </c>
      <c r="M5604" t="b">
        <v>1</v>
      </c>
      <c r="N5604">
        <v>1</v>
      </c>
    </row>
    <row r="5605" spans="1:14">
      <c r="A5605" s="28">
        <v>43913.583333333336</v>
      </c>
      <c r="B5605" s="28">
        <v>43913.416666666664</v>
      </c>
      <c r="C5605">
        <v>34964545</v>
      </c>
      <c r="D5605" t="s">
        <v>233</v>
      </c>
      <c r="G5605" t="s">
        <v>234</v>
      </c>
      <c r="I5605">
        <v>22.62</v>
      </c>
      <c r="J5605">
        <v>22.495307</v>
      </c>
      <c r="K5605">
        <v>4.0355000000000002E-2</v>
      </c>
      <c r="L5605">
        <v>-0.160881</v>
      </c>
      <c r="M5605" t="b">
        <v>1</v>
      </c>
      <c r="N5605">
        <v>1</v>
      </c>
    </row>
    <row r="5606" spans="1:14">
      <c r="A5606" s="28">
        <v>43913.625</v>
      </c>
      <c r="B5606" s="28">
        <v>43913.458333333336</v>
      </c>
      <c r="C5606">
        <v>34964545</v>
      </c>
      <c r="D5606" t="s">
        <v>233</v>
      </c>
      <c r="G5606" t="s">
        <v>234</v>
      </c>
      <c r="I5606">
        <v>24.27</v>
      </c>
      <c r="J5606">
        <v>24.133718999999999</v>
      </c>
      <c r="K5606">
        <v>1.9009999999999999E-3</v>
      </c>
      <c r="L5606">
        <v>-0.142349</v>
      </c>
      <c r="M5606" t="b">
        <v>1</v>
      </c>
      <c r="N5606">
        <v>1</v>
      </c>
    </row>
    <row r="5607" spans="1:14">
      <c r="A5607" s="28">
        <v>43913.666666666664</v>
      </c>
      <c r="B5607" s="28">
        <v>43913.5</v>
      </c>
      <c r="C5607">
        <v>34964545</v>
      </c>
      <c r="D5607" t="s">
        <v>233</v>
      </c>
      <c r="G5607" t="s">
        <v>234</v>
      </c>
      <c r="I5607">
        <v>26.55</v>
      </c>
      <c r="J5607">
        <v>26.418662999999999</v>
      </c>
      <c r="K5607">
        <v>1.632E-3</v>
      </c>
      <c r="L5607">
        <v>-0.13630200000000001</v>
      </c>
      <c r="M5607" t="b">
        <v>1</v>
      </c>
      <c r="N5607">
        <v>1</v>
      </c>
    </row>
    <row r="5608" spans="1:14">
      <c r="A5608" s="28">
        <v>43913.708333333336</v>
      </c>
      <c r="B5608" s="28">
        <v>43913.541666666664</v>
      </c>
      <c r="C5608">
        <v>34964545</v>
      </c>
      <c r="D5608" t="s">
        <v>233</v>
      </c>
      <c r="G5608" t="s">
        <v>234</v>
      </c>
      <c r="I5608">
        <v>21.41</v>
      </c>
      <c r="J5608">
        <v>21.327248000000001</v>
      </c>
      <c r="K5608">
        <v>7.6000000000000004E-5</v>
      </c>
      <c r="L5608">
        <v>-8.4495000000000001E-2</v>
      </c>
      <c r="M5608" t="b">
        <v>1</v>
      </c>
      <c r="N5608">
        <v>1</v>
      </c>
    </row>
    <row r="5609" spans="1:14">
      <c r="A5609" s="28">
        <v>43913.75</v>
      </c>
      <c r="B5609" s="28">
        <v>43913.583333333336</v>
      </c>
      <c r="C5609">
        <v>34964545</v>
      </c>
      <c r="D5609" t="s">
        <v>233</v>
      </c>
      <c r="G5609" t="s">
        <v>234</v>
      </c>
      <c r="I5609">
        <v>19.96</v>
      </c>
      <c r="J5609">
        <v>19.941752999999999</v>
      </c>
      <c r="K5609">
        <v>3.6999999999999998E-5</v>
      </c>
      <c r="L5609">
        <v>-1.6617E-2</v>
      </c>
      <c r="M5609" t="b">
        <v>1</v>
      </c>
      <c r="N5609">
        <v>1</v>
      </c>
    </row>
    <row r="5610" spans="1:14">
      <c r="A5610" s="28">
        <v>43913.791666666664</v>
      </c>
      <c r="B5610" s="28">
        <v>43913.625</v>
      </c>
      <c r="C5610">
        <v>34964545</v>
      </c>
      <c r="D5610" t="s">
        <v>233</v>
      </c>
      <c r="G5610" t="s">
        <v>234</v>
      </c>
      <c r="I5610">
        <v>18.18</v>
      </c>
      <c r="J5610">
        <v>18.194921999999998</v>
      </c>
      <c r="K5610">
        <v>1.0000000000000001E-5</v>
      </c>
      <c r="L5610">
        <v>1.6577999999999999E-2</v>
      </c>
      <c r="M5610" t="b">
        <v>1</v>
      </c>
      <c r="N5610">
        <v>1</v>
      </c>
    </row>
    <row r="5611" spans="1:14">
      <c r="A5611" s="28">
        <v>43913.833333333336</v>
      </c>
      <c r="B5611" s="28">
        <v>43913.666666666664</v>
      </c>
      <c r="C5611">
        <v>34964545</v>
      </c>
      <c r="D5611" t="s">
        <v>233</v>
      </c>
      <c r="G5611" t="s">
        <v>234</v>
      </c>
      <c r="I5611">
        <v>20.58</v>
      </c>
      <c r="J5611">
        <v>21.304396000000001</v>
      </c>
      <c r="K5611">
        <v>0.70460599999999995</v>
      </c>
      <c r="L5611">
        <v>2.2290999999999998E-2</v>
      </c>
      <c r="M5611" t="b">
        <v>1</v>
      </c>
      <c r="N5611">
        <v>1</v>
      </c>
    </row>
    <row r="5612" spans="1:14">
      <c r="A5612" s="28">
        <v>43913.875</v>
      </c>
      <c r="B5612" s="28">
        <v>43913.708333333336</v>
      </c>
      <c r="C5612">
        <v>34964545</v>
      </c>
      <c r="D5612" t="s">
        <v>233</v>
      </c>
      <c r="G5612" t="s">
        <v>234</v>
      </c>
      <c r="I5612">
        <v>19.77</v>
      </c>
      <c r="J5612">
        <v>20.366555000000002</v>
      </c>
      <c r="K5612">
        <v>0.55420899999999995</v>
      </c>
      <c r="L5612">
        <v>4.0679E-2</v>
      </c>
      <c r="M5612" t="b">
        <v>1</v>
      </c>
      <c r="N5612">
        <v>1</v>
      </c>
    </row>
    <row r="5613" spans="1:14">
      <c r="A5613" s="28">
        <v>43913.916666666664</v>
      </c>
      <c r="B5613" s="28">
        <v>43913.75</v>
      </c>
      <c r="C5613">
        <v>34964545</v>
      </c>
      <c r="D5613" t="s">
        <v>233</v>
      </c>
      <c r="G5613" t="s">
        <v>234</v>
      </c>
      <c r="I5613">
        <v>17.29</v>
      </c>
      <c r="J5613">
        <v>17.395596000000001</v>
      </c>
      <c r="K5613">
        <v>5.1726000000000001E-2</v>
      </c>
      <c r="L5613">
        <v>5.8036999999999998E-2</v>
      </c>
      <c r="M5613" t="b">
        <v>1</v>
      </c>
      <c r="N5613">
        <v>1</v>
      </c>
    </row>
    <row r="5614" spans="1:14">
      <c r="A5614" s="28">
        <v>43913.958333333336</v>
      </c>
      <c r="B5614" s="28">
        <v>43913.791666666664</v>
      </c>
      <c r="C5614">
        <v>34964545</v>
      </c>
      <c r="D5614" t="s">
        <v>233</v>
      </c>
      <c r="G5614" t="s">
        <v>234</v>
      </c>
      <c r="I5614">
        <v>20.02</v>
      </c>
      <c r="J5614">
        <v>21.719591000000001</v>
      </c>
      <c r="K5614">
        <v>1.6207290000000001</v>
      </c>
      <c r="L5614">
        <v>8.0529000000000003E-2</v>
      </c>
      <c r="M5614" t="b">
        <v>1</v>
      </c>
      <c r="N5614">
        <v>1</v>
      </c>
    </row>
    <row r="5615" spans="1:14">
      <c r="A5615" s="28">
        <v>43914</v>
      </c>
      <c r="B5615" s="28">
        <v>43913.833333333336</v>
      </c>
      <c r="C5615">
        <v>34964545</v>
      </c>
      <c r="D5615" t="s">
        <v>233</v>
      </c>
      <c r="G5615" t="s">
        <v>234</v>
      </c>
      <c r="I5615">
        <v>18.38</v>
      </c>
      <c r="J5615">
        <v>19.597293000000001</v>
      </c>
      <c r="K5615">
        <v>1.1908000000000001</v>
      </c>
      <c r="L5615">
        <v>2.7327000000000001E-2</v>
      </c>
      <c r="M5615" t="b">
        <v>1</v>
      </c>
      <c r="N5615">
        <v>1</v>
      </c>
    </row>
    <row r="5616" spans="1:14">
      <c r="A5616" s="28">
        <v>43914.041666666664</v>
      </c>
      <c r="B5616" s="28">
        <v>43913.875</v>
      </c>
      <c r="C5616">
        <v>34964545</v>
      </c>
      <c r="D5616" t="s">
        <v>233</v>
      </c>
      <c r="G5616" t="s">
        <v>234</v>
      </c>
      <c r="I5616">
        <v>17.3</v>
      </c>
      <c r="J5616">
        <v>17.368276000000002</v>
      </c>
      <c r="K5616">
        <v>9.3021000000000006E-2</v>
      </c>
      <c r="L5616">
        <v>-2.7244999999999998E-2</v>
      </c>
      <c r="M5616" t="b">
        <v>1</v>
      </c>
      <c r="N5616">
        <v>1</v>
      </c>
    </row>
    <row r="5617" spans="1:14">
      <c r="A5617" s="28">
        <v>43914.083333333336</v>
      </c>
      <c r="B5617" s="28">
        <v>43913.916666666664</v>
      </c>
      <c r="C5617">
        <v>34964545</v>
      </c>
      <c r="D5617" t="s">
        <v>233</v>
      </c>
      <c r="G5617" t="s">
        <v>234</v>
      </c>
      <c r="I5617">
        <v>16.11</v>
      </c>
      <c r="J5617">
        <v>16.036273999999999</v>
      </c>
      <c r="K5617">
        <v>0</v>
      </c>
      <c r="L5617">
        <v>-6.8725999999999995E-2</v>
      </c>
      <c r="M5617" t="b">
        <v>1</v>
      </c>
      <c r="N5617">
        <v>1</v>
      </c>
    </row>
    <row r="5618" spans="1:14">
      <c r="A5618" s="28">
        <v>43914.125</v>
      </c>
      <c r="B5618" s="28">
        <v>43913.958333333336</v>
      </c>
      <c r="C5618">
        <v>34964545</v>
      </c>
      <c r="D5618" t="s">
        <v>233</v>
      </c>
      <c r="G5618" t="s">
        <v>234</v>
      </c>
      <c r="I5618">
        <v>15.62</v>
      </c>
      <c r="J5618">
        <v>15.636063</v>
      </c>
      <c r="K5618">
        <v>6.7252999999999993E-2</v>
      </c>
      <c r="L5618">
        <v>-5.2023E-2</v>
      </c>
      <c r="M5618" t="b">
        <v>1</v>
      </c>
      <c r="N5618">
        <v>1</v>
      </c>
    </row>
    <row r="5619" spans="1:14">
      <c r="A5619" s="28">
        <v>43914.166666666664</v>
      </c>
      <c r="B5619" s="28">
        <v>43914</v>
      </c>
      <c r="C5619">
        <v>34964545</v>
      </c>
      <c r="D5619" t="s">
        <v>233</v>
      </c>
      <c r="G5619" t="s">
        <v>234</v>
      </c>
      <c r="I5619">
        <v>14.28</v>
      </c>
      <c r="J5619">
        <v>14.095672</v>
      </c>
      <c r="K5619">
        <v>-0.12765399999999999</v>
      </c>
      <c r="L5619">
        <v>-5.3341E-2</v>
      </c>
      <c r="M5619" t="b">
        <v>1</v>
      </c>
      <c r="N5619">
        <v>1</v>
      </c>
    </row>
    <row r="5620" spans="1:14">
      <c r="A5620" s="28">
        <v>43914.208333333336</v>
      </c>
      <c r="B5620" s="28">
        <v>43914.041666666664</v>
      </c>
      <c r="C5620">
        <v>34964545</v>
      </c>
      <c r="D5620" t="s">
        <v>233</v>
      </c>
      <c r="G5620" t="s">
        <v>234</v>
      </c>
      <c r="I5620">
        <v>15.31</v>
      </c>
      <c r="J5620">
        <v>15.018392</v>
      </c>
      <c r="K5620">
        <v>-0.21015</v>
      </c>
      <c r="L5620">
        <v>-7.8125E-2</v>
      </c>
      <c r="M5620" t="b">
        <v>1</v>
      </c>
      <c r="N5620">
        <v>1</v>
      </c>
    </row>
    <row r="5621" spans="1:14">
      <c r="A5621" s="28">
        <v>43914.25</v>
      </c>
      <c r="B5621" s="28">
        <v>43914.083333333336</v>
      </c>
      <c r="C5621">
        <v>34964545</v>
      </c>
      <c r="D5621" t="s">
        <v>233</v>
      </c>
      <c r="G5621" t="s">
        <v>234</v>
      </c>
      <c r="I5621">
        <v>15.09</v>
      </c>
      <c r="J5621">
        <v>14.814584999999999</v>
      </c>
      <c r="K5621">
        <v>-0.16983799999999999</v>
      </c>
      <c r="L5621">
        <v>-0.105577</v>
      </c>
      <c r="M5621" t="b">
        <v>1</v>
      </c>
      <c r="N5621">
        <v>1</v>
      </c>
    </row>
    <row r="5622" spans="1:14">
      <c r="A5622" s="28">
        <v>43914.291666666664</v>
      </c>
      <c r="B5622" s="28">
        <v>43914.125</v>
      </c>
      <c r="C5622">
        <v>34964545</v>
      </c>
      <c r="D5622" t="s">
        <v>233</v>
      </c>
      <c r="G5622" t="s">
        <v>234</v>
      </c>
      <c r="I5622">
        <v>15.48</v>
      </c>
      <c r="J5622">
        <v>15.182684</v>
      </c>
      <c r="K5622">
        <v>-0.17874399999999999</v>
      </c>
      <c r="L5622">
        <v>-0.118572</v>
      </c>
      <c r="M5622" t="b">
        <v>1</v>
      </c>
      <c r="N5622">
        <v>1</v>
      </c>
    </row>
    <row r="5623" spans="1:14">
      <c r="A5623" s="28">
        <v>43914.333333333336</v>
      </c>
      <c r="B5623" s="28">
        <v>43914.166666666664</v>
      </c>
      <c r="C5623">
        <v>34964545</v>
      </c>
      <c r="D5623" t="s">
        <v>233</v>
      </c>
      <c r="G5623" t="s">
        <v>234</v>
      </c>
      <c r="I5623">
        <v>16.04</v>
      </c>
      <c r="J5623">
        <v>15.410788</v>
      </c>
      <c r="K5623">
        <v>-0.49880099999999999</v>
      </c>
      <c r="L5623">
        <v>-0.132078</v>
      </c>
      <c r="M5623" t="b">
        <v>1</v>
      </c>
      <c r="N5623">
        <v>1</v>
      </c>
    </row>
    <row r="5624" spans="1:14">
      <c r="A5624" s="28">
        <v>43914.375</v>
      </c>
      <c r="B5624" s="28">
        <v>43914.208333333336</v>
      </c>
      <c r="C5624">
        <v>34964545</v>
      </c>
      <c r="D5624" t="s">
        <v>233</v>
      </c>
      <c r="G5624" t="s">
        <v>234</v>
      </c>
      <c r="I5624">
        <v>17.350000000000001</v>
      </c>
      <c r="J5624">
        <v>17.187709000000002</v>
      </c>
      <c r="K5624">
        <v>-7.2468000000000005E-2</v>
      </c>
      <c r="L5624">
        <v>-9.1490000000000002E-2</v>
      </c>
      <c r="M5624" t="b">
        <v>1</v>
      </c>
      <c r="N5624">
        <v>1</v>
      </c>
    </row>
    <row r="5625" spans="1:14">
      <c r="A5625" s="28">
        <v>43914.416666666664</v>
      </c>
      <c r="B5625" s="28">
        <v>43914.25</v>
      </c>
      <c r="C5625">
        <v>34964545</v>
      </c>
      <c r="D5625" t="s">
        <v>233</v>
      </c>
      <c r="G5625" t="s">
        <v>234</v>
      </c>
      <c r="I5625">
        <v>18.37</v>
      </c>
      <c r="J5625">
        <v>19.483726000000001</v>
      </c>
      <c r="K5625">
        <v>1.1925159999999999</v>
      </c>
      <c r="L5625">
        <v>-8.2957000000000003E-2</v>
      </c>
      <c r="M5625" t="b">
        <v>1</v>
      </c>
      <c r="N5625">
        <v>1</v>
      </c>
    </row>
    <row r="5626" spans="1:14">
      <c r="A5626" s="28">
        <v>43914.458333333336</v>
      </c>
      <c r="B5626" s="28">
        <v>43914.291666666664</v>
      </c>
      <c r="C5626">
        <v>34964545</v>
      </c>
      <c r="D5626" t="s">
        <v>233</v>
      </c>
      <c r="G5626" t="s">
        <v>234</v>
      </c>
      <c r="I5626">
        <v>21.51</v>
      </c>
      <c r="J5626">
        <v>23.291732</v>
      </c>
      <c r="K5626">
        <v>1.925281</v>
      </c>
      <c r="L5626">
        <v>-0.14271500000000001</v>
      </c>
      <c r="M5626" t="b">
        <v>1</v>
      </c>
      <c r="N5626">
        <v>1</v>
      </c>
    </row>
    <row r="5627" spans="1:14">
      <c r="A5627" s="28">
        <v>43914.5</v>
      </c>
      <c r="B5627" s="28">
        <v>43914.333333333336</v>
      </c>
      <c r="C5627">
        <v>34964545</v>
      </c>
      <c r="D5627" t="s">
        <v>233</v>
      </c>
      <c r="G5627" t="s">
        <v>234</v>
      </c>
      <c r="I5627">
        <v>30.93</v>
      </c>
      <c r="J5627">
        <v>33.921385000000001</v>
      </c>
      <c r="K5627">
        <v>3.2607460000000001</v>
      </c>
      <c r="L5627">
        <v>-0.26769399999999999</v>
      </c>
      <c r="M5627" t="b">
        <v>1</v>
      </c>
      <c r="N5627">
        <v>1</v>
      </c>
    </row>
    <row r="5628" spans="1:14">
      <c r="A5628" s="28">
        <v>43914.541666666664</v>
      </c>
      <c r="B5628" s="28">
        <v>43914.375</v>
      </c>
      <c r="C5628">
        <v>34964545</v>
      </c>
      <c r="D5628" t="s">
        <v>233</v>
      </c>
      <c r="G5628" t="s">
        <v>234</v>
      </c>
      <c r="I5628">
        <v>19.36</v>
      </c>
      <c r="J5628">
        <v>20.574659</v>
      </c>
      <c r="K5628">
        <v>1.408479</v>
      </c>
      <c r="L5628">
        <v>-0.19048699999999999</v>
      </c>
      <c r="M5628" t="b">
        <v>1</v>
      </c>
      <c r="N5628">
        <v>1</v>
      </c>
    </row>
    <row r="5629" spans="1:14">
      <c r="A5629" s="28">
        <v>43914.583333333336</v>
      </c>
      <c r="B5629" s="28">
        <v>43914.416666666664</v>
      </c>
      <c r="C5629">
        <v>34964545</v>
      </c>
      <c r="D5629" t="s">
        <v>233</v>
      </c>
      <c r="G5629" t="s">
        <v>234</v>
      </c>
      <c r="I5629">
        <v>22.27</v>
      </c>
      <c r="J5629">
        <v>24.305112999999999</v>
      </c>
      <c r="K5629">
        <v>2.235185</v>
      </c>
      <c r="L5629">
        <v>-0.201739</v>
      </c>
      <c r="M5629" t="b">
        <v>1</v>
      </c>
      <c r="N5629">
        <v>1</v>
      </c>
    </row>
    <row r="5630" spans="1:14">
      <c r="A5630" s="28">
        <v>43914.625</v>
      </c>
      <c r="B5630" s="28">
        <v>43914.458333333336</v>
      </c>
      <c r="C5630">
        <v>34964545</v>
      </c>
      <c r="D5630" t="s">
        <v>233</v>
      </c>
      <c r="G5630" t="s">
        <v>234</v>
      </c>
      <c r="I5630">
        <v>28.88</v>
      </c>
      <c r="J5630">
        <v>33.620693000000003</v>
      </c>
      <c r="K5630">
        <v>4.9936179999999997</v>
      </c>
      <c r="L5630">
        <v>-0.25125900000000001</v>
      </c>
      <c r="M5630" t="b">
        <v>1</v>
      </c>
      <c r="N5630">
        <v>1</v>
      </c>
    </row>
    <row r="5631" spans="1:14">
      <c r="A5631" s="28">
        <v>43914.666666666664</v>
      </c>
      <c r="B5631" s="28">
        <v>43914.5</v>
      </c>
      <c r="C5631">
        <v>34964545</v>
      </c>
      <c r="D5631" t="s">
        <v>233</v>
      </c>
      <c r="G5631" t="s">
        <v>234</v>
      </c>
      <c r="I5631">
        <v>21.73</v>
      </c>
      <c r="J5631">
        <v>23.583815000000001</v>
      </c>
      <c r="K5631">
        <v>2.0582500000000001</v>
      </c>
      <c r="L5631">
        <v>-0.20610200000000001</v>
      </c>
      <c r="M5631" t="b">
        <v>1</v>
      </c>
      <c r="N5631">
        <v>1</v>
      </c>
    </row>
    <row r="5632" spans="1:14">
      <c r="A5632" s="28">
        <v>43914.708333333336</v>
      </c>
      <c r="B5632" s="28">
        <v>43914.541666666664</v>
      </c>
      <c r="C5632">
        <v>34964545</v>
      </c>
      <c r="D5632" t="s">
        <v>233</v>
      </c>
      <c r="G5632" t="s">
        <v>234</v>
      </c>
      <c r="I5632">
        <v>16.7</v>
      </c>
      <c r="J5632">
        <v>17.423048000000001</v>
      </c>
      <c r="K5632">
        <v>0.91326099999999999</v>
      </c>
      <c r="L5632">
        <v>-0.19104599999999999</v>
      </c>
      <c r="M5632" t="b">
        <v>1</v>
      </c>
      <c r="N5632">
        <v>1</v>
      </c>
    </row>
    <row r="5633" spans="1:14">
      <c r="A5633" s="28">
        <v>43914.75</v>
      </c>
      <c r="B5633" s="28">
        <v>43914.583333333336</v>
      </c>
      <c r="C5633">
        <v>34964545</v>
      </c>
      <c r="D5633" t="s">
        <v>233</v>
      </c>
      <c r="G5633" t="s">
        <v>234</v>
      </c>
      <c r="I5633">
        <v>16.649999999999999</v>
      </c>
      <c r="J5633">
        <v>16.903714999999998</v>
      </c>
      <c r="K5633">
        <v>0.443019</v>
      </c>
      <c r="L5633">
        <v>-0.191804</v>
      </c>
      <c r="M5633" t="b">
        <v>1</v>
      </c>
      <c r="N5633">
        <v>1</v>
      </c>
    </row>
    <row r="5634" spans="1:14">
      <c r="A5634" s="28">
        <v>43914.791666666664</v>
      </c>
      <c r="B5634" s="28">
        <v>43914.625</v>
      </c>
      <c r="C5634">
        <v>34964545</v>
      </c>
      <c r="D5634" t="s">
        <v>233</v>
      </c>
      <c r="G5634" t="s">
        <v>234</v>
      </c>
      <c r="I5634">
        <v>16.260000000000002</v>
      </c>
      <c r="J5634">
        <v>15.025385999999999</v>
      </c>
      <c r="K5634">
        <v>-1.0943369999999999</v>
      </c>
      <c r="L5634">
        <v>-0.14277699999999999</v>
      </c>
      <c r="M5634" t="b">
        <v>1</v>
      </c>
      <c r="N5634">
        <v>1</v>
      </c>
    </row>
    <row r="5635" spans="1:14">
      <c r="A5635" s="28">
        <v>43914.833333333336</v>
      </c>
      <c r="B5635" s="28">
        <v>43914.666666666664</v>
      </c>
      <c r="C5635">
        <v>34964545</v>
      </c>
      <c r="D5635" t="s">
        <v>233</v>
      </c>
      <c r="G5635" t="s">
        <v>234</v>
      </c>
      <c r="I5635">
        <v>15.07</v>
      </c>
      <c r="J5635">
        <v>14.785531000000001</v>
      </c>
      <c r="K5635">
        <v>-0.19919200000000001</v>
      </c>
      <c r="L5635">
        <v>-8.2777000000000003E-2</v>
      </c>
      <c r="M5635" t="b">
        <v>1</v>
      </c>
      <c r="N5635">
        <v>1</v>
      </c>
    </row>
    <row r="5636" spans="1:14">
      <c r="A5636" s="28">
        <v>43914.875</v>
      </c>
      <c r="B5636" s="28">
        <v>43914.708333333336</v>
      </c>
      <c r="C5636">
        <v>34964545</v>
      </c>
      <c r="D5636" t="s">
        <v>233</v>
      </c>
      <c r="G5636" t="s">
        <v>234</v>
      </c>
      <c r="I5636">
        <v>16.61</v>
      </c>
      <c r="J5636">
        <v>17.041929</v>
      </c>
      <c r="K5636">
        <v>0.50827800000000001</v>
      </c>
      <c r="L5636">
        <v>-8.0517000000000005E-2</v>
      </c>
      <c r="M5636" t="b">
        <v>1</v>
      </c>
      <c r="N5636">
        <v>1</v>
      </c>
    </row>
    <row r="5637" spans="1:14">
      <c r="A5637" s="28">
        <v>43914.916666666664</v>
      </c>
      <c r="B5637" s="28">
        <v>43914.75</v>
      </c>
      <c r="C5637">
        <v>34964545</v>
      </c>
      <c r="D5637" t="s">
        <v>233</v>
      </c>
      <c r="G5637" t="s">
        <v>234</v>
      </c>
      <c r="I5637">
        <v>18.28</v>
      </c>
      <c r="J5637">
        <v>19.388804</v>
      </c>
      <c r="K5637">
        <v>1.171519</v>
      </c>
      <c r="L5637">
        <v>-6.2715000000000007E-2</v>
      </c>
      <c r="M5637" t="b">
        <v>1</v>
      </c>
      <c r="N5637">
        <v>1</v>
      </c>
    </row>
    <row r="5638" spans="1:14">
      <c r="A5638" s="28">
        <v>43914.958333333336</v>
      </c>
      <c r="B5638" s="28">
        <v>43914.791666666664</v>
      </c>
      <c r="C5638">
        <v>34964545</v>
      </c>
      <c r="D5638" t="s">
        <v>233</v>
      </c>
      <c r="G5638" t="s">
        <v>234</v>
      </c>
      <c r="I5638">
        <v>20.420000000000002</v>
      </c>
      <c r="J5638">
        <v>20.933274000000001</v>
      </c>
      <c r="K5638">
        <v>0.56875200000000004</v>
      </c>
      <c r="L5638">
        <v>-5.7145000000000001E-2</v>
      </c>
      <c r="M5638" t="b">
        <v>1</v>
      </c>
      <c r="N5638">
        <v>1</v>
      </c>
    </row>
    <row r="5639" spans="1:14">
      <c r="A5639" s="28">
        <v>43915</v>
      </c>
      <c r="B5639" s="28">
        <v>43914.833333333336</v>
      </c>
      <c r="C5639">
        <v>34964545</v>
      </c>
      <c r="D5639" t="s">
        <v>233</v>
      </c>
      <c r="G5639" t="s">
        <v>234</v>
      </c>
      <c r="I5639">
        <v>18.43</v>
      </c>
      <c r="J5639">
        <v>18.563811000000001</v>
      </c>
      <c r="K5639">
        <v>0.18692600000000001</v>
      </c>
      <c r="L5639">
        <v>-5.1448000000000001E-2</v>
      </c>
      <c r="M5639" t="b">
        <v>1</v>
      </c>
      <c r="N5639">
        <v>1</v>
      </c>
    </row>
    <row r="5640" spans="1:14">
      <c r="A5640" s="28">
        <v>43915.041666666664</v>
      </c>
      <c r="B5640" s="28">
        <v>43914.875</v>
      </c>
      <c r="C5640">
        <v>34964545</v>
      </c>
      <c r="D5640" t="s">
        <v>233</v>
      </c>
      <c r="G5640" t="s">
        <v>234</v>
      </c>
      <c r="I5640">
        <v>17.73</v>
      </c>
      <c r="J5640">
        <v>17.425145000000001</v>
      </c>
      <c r="K5640">
        <v>-0.26584600000000003</v>
      </c>
      <c r="L5640">
        <v>-3.5675999999999999E-2</v>
      </c>
      <c r="M5640" t="b">
        <v>1</v>
      </c>
      <c r="N5640">
        <v>1</v>
      </c>
    </row>
    <row r="5641" spans="1:14">
      <c r="A5641" s="28">
        <v>43915.083333333336</v>
      </c>
      <c r="B5641" s="28">
        <v>43914.916666666664</v>
      </c>
      <c r="C5641">
        <v>34964545</v>
      </c>
      <c r="D5641" t="s">
        <v>233</v>
      </c>
      <c r="G5641" t="s">
        <v>234</v>
      </c>
      <c r="I5641">
        <v>17.079999999999998</v>
      </c>
      <c r="J5641">
        <v>16.880040000000001</v>
      </c>
      <c r="K5641">
        <v>-0.14577000000000001</v>
      </c>
      <c r="L5641">
        <v>-5.4191000000000003E-2</v>
      </c>
      <c r="M5641" t="b">
        <v>1</v>
      </c>
      <c r="N5641">
        <v>1</v>
      </c>
    </row>
    <row r="5642" spans="1:14">
      <c r="A5642" s="28">
        <v>43915.125</v>
      </c>
      <c r="B5642" s="28">
        <v>43914.958333333336</v>
      </c>
      <c r="C5642">
        <v>34964545</v>
      </c>
      <c r="D5642" t="s">
        <v>233</v>
      </c>
      <c r="G5642" t="s">
        <v>234</v>
      </c>
      <c r="I5642">
        <v>15.1</v>
      </c>
      <c r="J5642">
        <v>14.894538000000001</v>
      </c>
      <c r="K5642">
        <v>-0.13441800000000001</v>
      </c>
      <c r="L5642">
        <v>-7.1876999999999996E-2</v>
      </c>
      <c r="M5642" t="b">
        <v>1</v>
      </c>
      <c r="N5642">
        <v>1</v>
      </c>
    </row>
    <row r="5643" spans="1:14">
      <c r="A5643" s="28">
        <v>43915.166666666664</v>
      </c>
      <c r="B5643" s="28">
        <v>43915</v>
      </c>
      <c r="C5643">
        <v>34964545</v>
      </c>
      <c r="D5643" t="s">
        <v>233</v>
      </c>
      <c r="G5643" t="s">
        <v>234</v>
      </c>
      <c r="I5643">
        <v>12.55</v>
      </c>
      <c r="J5643">
        <v>11.926626000000001</v>
      </c>
      <c r="K5643">
        <v>-0.58422099999999999</v>
      </c>
      <c r="L5643">
        <v>-3.4986000000000003E-2</v>
      </c>
      <c r="M5643" t="b">
        <v>1</v>
      </c>
      <c r="N5643">
        <v>1</v>
      </c>
    </row>
    <row r="5644" spans="1:14">
      <c r="A5644" s="28">
        <v>43915.208333333336</v>
      </c>
      <c r="B5644" s="28">
        <v>43915.041666666664</v>
      </c>
      <c r="C5644">
        <v>34964545</v>
      </c>
      <c r="D5644" t="s">
        <v>233</v>
      </c>
      <c r="G5644" t="s">
        <v>234</v>
      </c>
      <c r="I5644">
        <v>13.64</v>
      </c>
      <c r="J5644">
        <v>13.017056999999999</v>
      </c>
      <c r="K5644">
        <v>-0.59851399999999999</v>
      </c>
      <c r="L5644">
        <v>-2.2762000000000001E-2</v>
      </c>
      <c r="M5644" t="b">
        <v>1</v>
      </c>
      <c r="N5644">
        <v>1</v>
      </c>
    </row>
    <row r="5645" spans="1:14">
      <c r="A5645" s="28">
        <v>43915.25</v>
      </c>
      <c r="B5645" s="28">
        <v>43915.083333333336</v>
      </c>
      <c r="C5645">
        <v>34964545</v>
      </c>
      <c r="D5645" t="s">
        <v>233</v>
      </c>
      <c r="G5645" t="s">
        <v>234</v>
      </c>
      <c r="I5645">
        <v>12.48</v>
      </c>
      <c r="J5645">
        <v>11.154479</v>
      </c>
      <c r="K5645">
        <v>-1.2857449999999999</v>
      </c>
      <c r="L5645">
        <v>-3.5610000000000003E-2</v>
      </c>
      <c r="M5645" t="b">
        <v>1</v>
      </c>
      <c r="N5645">
        <v>1</v>
      </c>
    </row>
    <row r="5646" spans="1:14">
      <c r="A5646" s="28">
        <v>43915.291666666664</v>
      </c>
      <c r="B5646" s="28">
        <v>43915.125</v>
      </c>
      <c r="C5646">
        <v>34964545</v>
      </c>
      <c r="D5646" t="s">
        <v>233</v>
      </c>
      <c r="G5646" t="s">
        <v>234</v>
      </c>
      <c r="I5646">
        <v>12.61</v>
      </c>
      <c r="J5646">
        <v>11.770163</v>
      </c>
      <c r="K5646">
        <v>-0.77383800000000003</v>
      </c>
      <c r="L5646">
        <v>-6.0998999999999998E-2</v>
      </c>
      <c r="M5646" t="b">
        <v>1</v>
      </c>
      <c r="N5646">
        <v>1</v>
      </c>
    </row>
    <row r="5647" spans="1:14">
      <c r="A5647" s="28">
        <v>43915.333333333336</v>
      </c>
      <c r="B5647" s="28">
        <v>43915.166666666664</v>
      </c>
      <c r="C5647">
        <v>34964545</v>
      </c>
      <c r="D5647" t="s">
        <v>233</v>
      </c>
      <c r="G5647" t="s">
        <v>234</v>
      </c>
      <c r="I5647">
        <v>13.42</v>
      </c>
      <c r="J5647">
        <v>12.45171</v>
      </c>
      <c r="K5647">
        <v>-0.94012200000000001</v>
      </c>
      <c r="L5647">
        <v>-3.2335000000000003E-2</v>
      </c>
      <c r="M5647" t="b">
        <v>1</v>
      </c>
      <c r="N5647">
        <v>1</v>
      </c>
    </row>
    <row r="5648" spans="1:14">
      <c r="A5648" s="28">
        <v>43915.375</v>
      </c>
      <c r="B5648" s="28">
        <v>43915.208333333336</v>
      </c>
      <c r="C5648">
        <v>34964545</v>
      </c>
      <c r="D5648" t="s">
        <v>233</v>
      </c>
      <c r="G5648" t="s">
        <v>234</v>
      </c>
      <c r="I5648">
        <v>14.24</v>
      </c>
      <c r="J5648">
        <v>11.56202</v>
      </c>
      <c r="K5648">
        <v>-2.6750289999999999</v>
      </c>
      <c r="L5648">
        <v>-3.7850000000000002E-3</v>
      </c>
      <c r="M5648" t="b">
        <v>1</v>
      </c>
      <c r="N5648">
        <v>1</v>
      </c>
    </row>
    <row r="5649" spans="1:14">
      <c r="A5649" s="28">
        <v>43915.416666666664</v>
      </c>
      <c r="B5649" s="28">
        <v>43915.25</v>
      </c>
      <c r="C5649">
        <v>34964545</v>
      </c>
      <c r="D5649" t="s">
        <v>233</v>
      </c>
      <c r="G5649" t="s">
        <v>234</v>
      </c>
      <c r="I5649">
        <v>15.12</v>
      </c>
      <c r="J5649">
        <v>13.982018</v>
      </c>
      <c r="K5649">
        <v>-1.1633500000000001</v>
      </c>
      <c r="L5649">
        <v>2.5368000000000002E-2</v>
      </c>
      <c r="M5649" t="b">
        <v>1</v>
      </c>
      <c r="N5649">
        <v>1</v>
      </c>
    </row>
    <row r="5650" spans="1:14">
      <c r="A5650" s="28">
        <v>43915.458333333336</v>
      </c>
      <c r="B5650" s="28">
        <v>43915.291666666664</v>
      </c>
      <c r="C5650">
        <v>34964545</v>
      </c>
      <c r="D5650" t="s">
        <v>233</v>
      </c>
      <c r="G5650" t="s">
        <v>234</v>
      </c>
      <c r="I5650">
        <v>18.38</v>
      </c>
      <c r="J5650">
        <v>20.64622</v>
      </c>
      <c r="K5650">
        <v>2.2825489999999999</v>
      </c>
      <c r="L5650">
        <v>-1.9663E-2</v>
      </c>
      <c r="M5650" t="b">
        <v>1</v>
      </c>
      <c r="N5650">
        <v>1</v>
      </c>
    </row>
    <row r="5651" spans="1:14">
      <c r="A5651" s="28">
        <v>43915.5</v>
      </c>
      <c r="B5651" s="28">
        <v>43915.333333333336</v>
      </c>
      <c r="C5651">
        <v>34964545</v>
      </c>
      <c r="D5651" t="s">
        <v>233</v>
      </c>
      <c r="G5651" t="s">
        <v>234</v>
      </c>
      <c r="I5651">
        <v>21.37</v>
      </c>
      <c r="J5651">
        <v>20.226662000000001</v>
      </c>
      <c r="K5651">
        <v>-1.067258</v>
      </c>
      <c r="L5651">
        <v>-7.8579999999999997E-2</v>
      </c>
      <c r="M5651" t="b">
        <v>1</v>
      </c>
      <c r="N5651">
        <v>1</v>
      </c>
    </row>
    <row r="5652" spans="1:14">
      <c r="A5652" s="28">
        <v>43915.541666666664</v>
      </c>
      <c r="B5652" s="28">
        <v>43915.375</v>
      </c>
      <c r="C5652">
        <v>34964545</v>
      </c>
      <c r="D5652" t="s">
        <v>233</v>
      </c>
      <c r="G5652" t="s">
        <v>234</v>
      </c>
      <c r="I5652">
        <v>19.02</v>
      </c>
      <c r="J5652">
        <v>18.913347999999999</v>
      </c>
      <c r="K5652">
        <v>0</v>
      </c>
      <c r="L5652">
        <v>-0.10331899999999999</v>
      </c>
      <c r="M5652" t="b">
        <v>1</v>
      </c>
      <c r="N5652">
        <v>1</v>
      </c>
    </row>
    <row r="5653" spans="1:14">
      <c r="A5653" s="28">
        <v>43915.583333333336</v>
      </c>
      <c r="B5653" s="28">
        <v>43915.416666666664</v>
      </c>
      <c r="C5653">
        <v>34964545</v>
      </c>
      <c r="D5653" t="s">
        <v>233</v>
      </c>
      <c r="G5653" t="s">
        <v>234</v>
      </c>
      <c r="I5653">
        <v>20.22</v>
      </c>
      <c r="J5653">
        <v>20.075517999999999</v>
      </c>
      <c r="K5653">
        <v>0</v>
      </c>
      <c r="L5653">
        <v>-0.141982</v>
      </c>
      <c r="M5653" t="b">
        <v>1</v>
      </c>
      <c r="N5653">
        <v>1</v>
      </c>
    </row>
    <row r="5654" spans="1:14">
      <c r="A5654" s="28">
        <v>43915.625</v>
      </c>
      <c r="B5654" s="28">
        <v>43915.458333333336</v>
      </c>
      <c r="C5654">
        <v>34964545</v>
      </c>
      <c r="D5654" t="s">
        <v>233</v>
      </c>
      <c r="G5654" t="s">
        <v>234</v>
      </c>
      <c r="I5654">
        <v>23.57</v>
      </c>
      <c r="J5654">
        <v>23.392443</v>
      </c>
      <c r="K5654">
        <v>0</v>
      </c>
      <c r="L5654">
        <v>-0.17338999999999999</v>
      </c>
      <c r="M5654" t="b">
        <v>1</v>
      </c>
      <c r="N5654">
        <v>1</v>
      </c>
    </row>
    <row r="5655" spans="1:14">
      <c r="A5655" s="28">
        <v>43915.666666666664</v>
      </c>
      <c r="B5655" s="28">
        <v>43915.5</v>
      </c>
      <c r="C5655">
        <v>34964545</v>
      </c>
      <c r="D5655" t="s">
        <v>233</v>
      </c>
      <c r="G5655" t="s">
        <v>234</v>
      </c>
      <c r="I5655">
        <v>18.37</v>
      </c>
      <c r="J5655">
        <v>18.243183999999999</v>
      </c>
      <c r="K5655">
        <v>0</v>
      </c>
      <c r="L5655">
        <v>-0.123483</v>
      </c>
      <c r="M5655" t="b">
        <v>1</v>
      </c>
      <c r="N5655">
        <v>1</v>
      </c>
    </row>
    <row r="5656" spans="1:14">
      <c r="A5656" s="28">
        <v>43915.708333333336</v>
      </c>
      <c r="B5656" s="28">
        <v>43915.541666666664</v>
      </c>
      <c r="C5656">
        <v>34964545</v>
      </c>
      <c r="D5656" t="s">
        <v>233</v>
      </c>
      <c r="G5656" t="s">
        <v>234</v>
      </c>
      <c r="I5656">
        <v>18</v>
      </c>
      <c r="J5656">
        <v>17.898150000000001</v>
      </c>
      <c r="K5656">
        <v>0</v>
      </c>
      <c r="L5656">
        <v>-0.101017</v>
      </c>
      <c r="M5656" t="b">
        <v>1</v>
      </c>
      <c r="N5656">
        <v>1</v>
      </c>
    </row>
    <row r="5657" spans="1:14">
      <c r="A5657" s="28">
        <v>43915.75</v>
      </c>
      <c r="B5657" s="28">
        <v>43915.583333333336</v>
      </c>
      <c r="C5657">
        <v>34964545</v>
      </c>
      <c r="D5657" t="s">
        <v>233</v>
      </c>
      <c r="G5657" t="s">
        <v>234</v>
      </c>
      <c r="I5657">
        <v>17.2</v>
      </c>
      <c r="J5657">
        <v>17.178079</v>
      </c>
      <c r="K5657">
        <v>2.8435999999999999E-2</v>
      </c>
      <c r="L5657">
        <v>-4.9523999999999999E-2</v>
      </c>
      <c r="M5657" t="b">
        <v>1</v>
      </c>
      <c r="N5657">
        <v>1</v>
      </c>
    </row>
    <row r="5658" spans="1:14">
      <c r="A5658" s="28">
        <v>43915.791666666664</v>
      </c>
      <c r="B5658" s="28">
        <v>43915.625</v>
      </c>
      <c r="C5658">
        <v>34964545</v>
      </c>
      <c r="D5658" t="s">
        <v>233</v>
      </c>
      <c r="G5658" t="s">
        <v>234</v>
      </c>
      <c r="I5658">
        <v>15.3</v>
      </c>
      <c r="J5658">
        <v>15.334197</v>
      </c>
      <c r="K5658">
        <v>0</v>
      </c>
      <c r="L5658">
        <v>3.2530000000000003E-2</v>
      </c>
      <c r="M5658" t="b">
        <v>1</v>
      </c>
      <c r="N5658">
        <v>1</v>
      </c>
    </row>
    <row r="5659" spans="1:14">
      <c r="A5659" s="28">
        <v>43915.833333333336</v>
      </c>
      <c r="B5659" s="28">
        <v>43915.666666666664</v>
      </c>
      <c r="C5659">
        <v>34964545</v>
      </c>
      <c r="D5659" t="s">
        <v>233</v>
      </c>
      <c r="G5659" t="s">
        <v>234</v>
      </c>
      <c r="I5659">
        <v>17.600000000000001</v>
      </c>
      <c r="J5659">
        <v>17.640333999999999</v>
      </c>
      <c r="K5659">
        <v>0</v>
      </c>
      <c r="L5659">
        <v>4.2000000000000003E-2</v>
      </c>
      <c r="M5659" t="b">
        <v>1</v>
      </c>
      <c r="N5659">
        <v>1</v>
      </c>
    </row>
    <row r="5660" spans="1:14">
      <c r="A5660" s="28">
        <v>43915.875</v>
      </c>
      <c r="B5660" s="28">
        <v>43915.708333333336</v>
      </c>
      <c r="C5660">
        <v>34964545</v>
      </c>
      <c r="D5660" t="s">
        <v>233</v>
      </c>
      <c r="G5660" t="s">
        <v>234</v>
      </c>
      <c r="I5660">
        <v>16.47</v>
      </c>
      <c r="J5660">
        <v>16.870968999999999</v>
      </c>
      <c r="K5660">
        <v>0.303479</v>
      </c>
      <c r="L5660">
        <v>9.7490999999999994E-2</v>
      </c>
      <c r="M5660" t="b">
        <v>1</v>
      </c>
      <c r="N5660">
        <v>1</v>
      </c>
    </row>
    <row r="5661" spans="1:14">
      <c r="A5661" s="28">
        <v>43915.916666666664</v>
      </c>
      <c r="B5661" s="28">
        <v>43915.75</v>
      </c>
      <c r="C5661">
        <v>34964545</v>
      </c>
      <c r="D5661" t="s">
        <v>233</v>
      </c>
      <c r="G5661" t="s">
        <v>234</v>
      </c>
      <c r="I5661">
        <v>16.12</v>
      </c>
      <c r="J5661">
        <v>16.762568999999999</v>
      </c>
      <c r="K5661">
        <v>0.51503600000000005</v>
      </c>
      <c r="L5661">
        <v>0.1242</v>
      </c>
      <c r="M5661" t="b">
        <v>1</v>
      </c>
      <c r="N5661">
        <v>1</v>
      </c>
    </row>
    <row r="5662" spans="1:14">
      <c r="A5662" s="28">
        <v>43915.958333333336</v>
      </c>
      <c r="B5662" s="28">
        <v>43915.791666666664</v>
      </c>
      <c r="C5662">
        <v>34964545</v>
      </c>
      <c r="D5662" t="s">
        <v>233</v>
      </c>
      <c r="G5662" t="s">
        <v>234</v>
      </c>
      <c r="I5662">
        <v>17.48</v>
      </c>
      <c r="J5662">
        <v>18.081091000000001</v>
      </c>
      <c r="K5662">
        <v>0.51781500000000003</v>
      </c>
      <c r="L5662">
        <v>8.0775E-2</v>
      </c>
      <c r="M5662" t="b">
        <v>1</v>
      </c>
      <c r="N5662">
        <v>1</v>
      </c>
    </row>
    <row r="5663" spans="1:14">
      <c r="A5663" s="28">
        <v>43916</v>
      </c>
      <c r="B5663" s="28">
        <v>43915.833333333336</v>
      </c>
      <c r="C5663">
        <v>34964545</v>
      </c>
      <c r="D5663" t="s">
        <v>233</v>
      </c>
      <c r="G5663" t="s">
        <v>234</v>
      </c>
      <c r="I5663">
        <v>17.600000000000001</v>
      </c>
      <c r="J5663">
        <v>17.850663000000001</v>
      </c>
      <c r="K5663">
        <v>0.201519</v>
      </c>
      <c r="L5663">
        <v>4.8311E-2</v>
      </c>
      <c r="M5663" t="b">
        <v>1</v>
      </c>
      <c r="N5663">
        <v>1</v>
      </c>
    </row>
    <row r="5664" spans="1:14">
      <c r="A5664" s="28">
        <v>43916.041666666664</v>
      </c>
      <c r="B5664" s="28">
        <v>43915.875</v>
      </c>
      <c r="C5664">
        <v>34964545</v>
      </c>
      <c r="D5664" t="s">
        <v>233</v>
      </c>
      <c r="G5664" t="s">
        <v>234</v>
      </c>
      <c r="I5664">
        <v>14.74</v>
      </c>
      <c r="J5664">
        <v>14.798360000000001</v>
      </c>
      <c r="K5664">
        <v>0</v>
      </c>
      <c r="L5664">
        <v>6.336E-2</v>
      </c>
      <c r="M5664" t="b">
        <v>1</v>
      </c>
      <c r="N5664">
        <v>1</v>
      </c>
    </row>
    <row r="5665" spans="1:14">
      <c r="A5665" s="28">
        <v>43916.083333333336</v>
      </c>
      <c r="B5665" s="28">
        <v>43915.916666666664</v>
      </c>
      <c r="C5665">
        <v>34964545</v>
      </c>
      <c r="D5665" t="s">
        <v>233</v>
      </c>
      <c r="G5665" t="s">
        <v>234</v>
      </c>
      <c r="I5665">
        <v>13.98</v>
      </c>
      <c r="J5665">
        <v>14.013607</v>
      </c>
      <c r="K5665">
        <v>0</v>
      </c>
      <c r="L5665">
        <v>3.3606999999999998E-2</v>
      </c>
      <c r="M5665" t="b">
        <v>1</v>
      </c>
      <c r="N5665">
        <v>1</v>
      </c>
    </row>
    <row r="5666" spans="1:14">
      <c r="A5666" s="28">
        <v>43916.125</v>
      </c>
      <c r="B5666" s="28">
        <v>43915.958333333336</v>
      </c>
      <c r="C5666">
        <v>34964545</v>
      </c>
      <c r="D5666" t="s">
        <v>233</v>
      </c>
      <c r="G5666" t="s">
        <v>234</v>
      </c>
      <c r="I5666">
        <v>12.6</v>
      </c>
      <c r="J5666">
        <v>12.626263</v>
      </c>
      <c r="K5666">
        <v>0</v>
      </c>
      <c r="L5666">
        <v>2.7097E-2</v>
      </c>
      <c r="M5666" t="b">
        <v>1</v>
      </c>
      <c r="N5666">
        <v>1</v>
      </c>
    </row>
    <row r="5667" spans="1:14">
      <c r="A5667" s="28">
        <v>43916.166666666664</v>
      </c>
      <c r="B5667" s="28">
        <v>43916</v>
      </c>
      <c r="C5667">
        <v>34964545</v>
      </c>
      <c r="D5667" t="s">
        <v>233</v>
      </c>
      <c r="G5667" t="s">
        <v>234</v>
      </c>
      <c r="I5667">
        <v>12.26</v>
      </c>
      <c r="J5667">
        <v>12.324173999999999</v>
      </c>
      <c r="K5667">
        <v>0</v>
      </c>
      <c r="L5667">
        <v>6.5007999999999996E-2</v>
      </c>
      <c r="M5667" t="b">
        <v>1</v>
      </c>
      <c r="N5667">
        <v>1</v>
      </c>
    </row>
    <row r="5668" spans="1:14">
      <c r="A5668" s="28">
        <v>43916.208333333336</v>
      </c>
      <c r="B5668" s="28">
        <v>43916.041666666664</v>
      </c>
      <c r="C5668">
        <v>34964545</v>
      </c>
      <c r="D5668" t="s">
        <v>233</v>
      </c>
      <c r="G5668" t="s">
        <v>234</v>
      </c>
      <c r="I5668">
        <v>11.81</v>
      </c>
      <c r="J5668">
        <v>11.863977</v>
      </c>
      <c r="K5668">
        <v>0</v>
      </c>
      <c r="L5668">
        <v>5.6476999999999999E-2</v>
      </c>
      <c r="M5668" t="b">
        <v>1</v>
      </c>
      <c r="N5668">
        <v>1</v>
      </c>
    </row>
    <row r="5669" spans="1:14">
      <c r="A5669" s="28">
        <v>43916.25</v>
      </c>
      <c r="B5669" s="28">
        <v>43916.083333333336</v>
      </c>
      <c r="C5669">
        <v>34964545</v>
      </c>
      <c r="D5669" t="s">
        <v>233</v>
      </c>
      <c r="G5669" t="s">
        <v>234</v>
      </c>
      <c r="I5669">
        <v>12.28</v>
      </c>
      <c r="J5669">
        <v>12.302825</v>
      </c>
      <c r="K5669">
        <v>0</v>
      </c>
      <c r="L5669">
        <v>2.6158000000000001E-2</v>
      </c>
      <c r="M5669" t="b">
        <v>1</v>
      </c>
      <c r="N5669">
        <v>1</v>
      </c>
    </row>
    <row r="5670" spans="1:14">
      <c r="A5670" s="28">
        <v>43916.291666666664</v>
      </c>
      <c r="B5670" s="28">
        <v>43916.125</v>
      </c>
      <c r="C5670">
        <v>34964545</v>
      </c>
      <c r="D5670" t="s">
        <v>233</v>
      </c>
      <c r="G5670" t="s">
        <v>234</v>
      </c>
      <c r="I5670">
        <v>12.33</v>
      </c>
      <c r="J5670">
        <v>12.333881</v>
      </c>
      <c r="K5670">
        <v>0</v>
      </c>
      <c r="L5670">
        <v>6.3810000000000004E-3</v>
      </c>
      <c r="M5670" t="b">
        <v>1</v>
      </c>
      <c r="N5670">
        <v>1</v>
      </c>
    </row>
    <row r="5671" spans="1:14">
      <c r="A5671" s="28">
        <v>43916.333333333336</v>
      </c>
      <c r="B5671" s="28">
        <v>43916.166666666664</v>
      </c>
      <c r="C5671">
        <v>34964545</v>
      </c>
      <c r="D5671" t="s">
        <v>233</v>
      </c>
      <c r="G5671" t="s">
        <v>234</v>
      </c>
      <c r="I5671">
        <v>13.32</v>
      </c>
      <c r="J5671">
        <v>13.322442000000001</v>
      </c>
      <c r="K5671">
        <v>0</v>
      </c>
      <c r="L5671">
        <v>-5.8E-5</v>
      </c>
      <c r="M5671" t="b">
        <v>1</v>
      </c>
      <c r="N5671">
        <v>1</v>
      </c>
    </row>
    <row r="5672" spans="1:14">
      <c r="A5672" s="28">
        <v>43916.375</v>
      </c>
      <c r="B5672" s="28">
        <v>43916.208333333336</v>
      </c>
      <c r="C5672">
        <v>34964545</v>
      </c>
      <c r="D5672" t="s">
        <v>233</v>
      </c>
      <c r="G5672" t="s">
        <v>234</v>
      </c>
      <c r="I5672">
        <v>14.29</v>
      </c>
      <c r="J5672">
        <v>14.275122</v>
      </c>
      <c r="K5672">
        <v>0</v>
      </c>
      <c r="L5672">
        <v>-1.6545000000000001E-2</v>
      </c>
      <c r="M5672" t="b">
        <v>1</v>
      </c>
      <c r="N5672">
        <v>1</v>
      </c>
    </row>
    <row r="5673" spans="1:14">
      <c r="A5673" s="28">
        <v>43916.416666666664</v>
      </c>
      <c r="B5673" s="28">
        <v>43916.25</v>
      </c>
      <c r="C5673">
        <v>34964545</v>
      </c>
      <c r="D5673" t="s">
        <v>233</v>
      </c>
      <c r="G5673" t="s">
        <v>234</v>
      </c>
      <c r="I5673">
        <v>16.399999999999999</v>
      </c>
      <c r="J5673">
        <v>16.359003999999999</v>
      </c>
      <c r="K5673">
        <v>0</v>
      </c>
      <c r="L5673">
        <v>-4.0995999999999998E-2</v>
      </c>
      <c r="M5673" t="b">
        <v>1</v>
      </c>
      <c r="N5673">
        <v>1</v>
      </c>
    </row>
    <row r="5674" spans="1:14">
      <c r="A5674" s="28">
        <v>43916.458333333336</v>
      </c>
      <c r="B5674" s="28">
        <v>43916.291666666664</v>
      </c>
      <c r="C5674">
        <v>34964545</v>
      </c>
      <c r="D5674" t="s">
        <v>233</v>
      </c>
      <c r="G5674" t="s">
        <v>234</v>
      </c>
      <c r="I5674">
        <v>16.739999999999998</v>
      </c>
      <c r="J5674">
        <v>16.335231</v>
      </c>
      <c r="K5674">
        <v>-0.30370200000000003</v>
      </c>
      <c r="L5674">
        <v>-0.10440099999999999</v>
      </c>
      <c r="M5674" t="b">
        <v>1</v>
      </c>
      <c r="N5674">
        <v>1</v>
      </c>
    </row>
    <row r="5675" spans="1:14">
      <c r="A5675" s="28">
        <v>43916.5</v>
      </c>
      <c r="B5675" s="28">
        <v>43916.333333333336</v>
      </c>
      <c r="C5675">
        <v>34964545</v>
      </c>
      <c r="D5675" t="s">
        <v>233</v>
      </c>
      <c r="G5675" t="s">
        <v>234</v>
      </c>
      <c r="I5675">
        <v>20.14</v>
      </c>
      <c r="J5675">
        <v>17.046226000000001</v>
      </c>
      <c r="K5675">
        <v>-2.9053599999999999</v>
      </c>
      <c r="L5675">
        <v>-0.189248</v>
      </c>
      <c r="M5675" t="b">
        <v>1</v>
      </c>
      <c r="N5675">
        <v>1</v>
      </c>
    </row>
    <row r="5676" spans="1:14">
      <c r="A5676" s="28">
        <v>43916.541666666664</v>
      </c>
      <c r="B5676" s="28">
        <v>43916.375</v>
      </c>
      <c r="C5676">
        <v>34964545</v>
      </c>
      <c r="D5676" t="s">
        <v>233</v>
      </c>
      <c r="G5676" t="s">
        <v>234</v>
      </c>
      <c r="I5676">
        <v>17.77</v>
      </c>
      <c r="J5676">
        <v>17.374359999999999</v>
      </c>
      <c r="K5676">
        <v>-0.23349400000000001</v>
      </c>
      <c r="L5676">
        <v>-0.16631299999999999</v>
      </c>
      <c r="M5676" t="b">
        <v>1</v>
      </c>
      <c r="N5676">
        <v>1</v>
      </c>
    </row>
    <row r="5677" spans="1:14">
      <c r="A5677" s="28">
        <v>43916.583333333336</v>
      </c>
      <c r="B5677" s="28">
        <v>43916.416666666664</v>
      </c>
      <c r="C5677">
        <v>34964545</v>
      </c>
      <c r="D5677" t="s">
        <v>233</v>
      </c>
      <c r="G5677" t="s">
        <v>234</v>
      </c>
      <c r="I5677">
        <v>17.45</v>
      </c>
      <c r="J5677">
        <v>15.105892000000001</v>
      </c>
      <c r="K5677">
        <v>-2.1181839999999998</v>
      </c>
      <c r="L5677">
        <v>-0.22509100000000001</v>
      </c>
      <c r="M5677" t="b">
        <v>1</v>
      </c>
      <c r="N5677">
        <v>1</v>
      </c>
    </row>
    <row r="5678" spans="1:14">
      <c r="A5678" s="28">
        <v>43916.625</v>
      </c>
      <c r="B5678" s="28">
        <v>43916.458333333336</v>
      </c>
      <c r="C5678">
        <v>34964545</v>
      </c>
      <c r="D5678" t="s">
        <v>233</v>
      </c>
      <c r="G5678" t="s">
        <v>234</v>
      </c>
      <c r="I5678">
        <v>15.93</v>
      </c>
      <c r="J5678">
        <v>14.360562</v>
      </c>
      <c r="K5678">
        <v>-1.379572</v>
      </c>
      <c r="L5678">
        <v>-0.19320000000000001</v>
      </c>
      <c r="M5678" t="b">
        <v>1</v>
      </c>
      <c r="N5678">
        <v>1</v>
      </c>
    </row>
    <row r="5679" spans="1:14">
      <c r="A5679" s="28">
        <v>43916.666666666664</v>
      </c>
      <c r="B5679" s="28">
        <v>43916.5</v>
      </c>
      <c r="C5679">
        <v>34964545</v>
      </c>
      <c r="D5679" t="s">
        <v>233</v>
      </c>
      <c r="G5679" t="s">
        <v>234</v>
      </c>
      <c r="I5679">
        <v>16.07</v>
      </c>
      <c r="J5679">
        <v>15.427884000000001</v>
      </c>
      <c r="K5679">
        <v>-0.41487099999999999</v>
      </c>
      <c r="L5679">
        <v>-0.228079</v>
      </c>
      <c r="M5679" t="b">
        <v>1</v>
      </c>
      <c r="N5679">
        <v>1</v>
      </c>
    </row>
    <row r="5680" spans="1:14">
      <c r="A5680" s="28">
        <v>43916.708333333336</v>
      </c>
      <c r="B5680" s="28">
        <v>43916.541666666664</v>
      </c>
      <c r="C5680">
        <v>34964545</v>
      </c>
      <c r="D5680" t="s">
        <v>233</v>
      </c>
      <c r="G5680" t="s">
        <v>234</v>
      </c>
      <c r="I5680">
        <v>14.56</v>
      </c>
      <c r="J5680">
        <v>14.225446</v>
      </c>
      <c r="K5680">
        <v>-0.111882</v>
      </c>
      <c r="L5680">
        <v>-0.218505</v>
      </c>
      <c r="M5680" t="b">
        <v>1</v>
      </c>
      <c r="N5680">
        <v>1</v>
      </c>
    </row>
    <row r="5681" spans="1:14">
      <c r="A5681" s="28">
        <v>43916.75</v>
      </c>
      <c r="B5681" s="28">
        <v>43916.583333333336</v>
      </c>
      <c r="C5681">
        <v>34964545</v>
      </c>
      <c r="D5681" t="s">
        <v>233</v>
      </c>
      <c r="G5681" t="s">
        <v>234</v>
      </c>
      <c r="I5681">
        <v>13.97</v>
      </c>
      <c r="J5681">
        <v>10.003161</v>
      </c>
      <c r="K5681">
        <v>-3.7747739999999999</v>
      </c>
      <c r="L5681">
        <v>-0.19623199999999999</v>
      </c>
      <c r="M5681" t="b">
        <v>1</v>
      </c>
      <c r="N5681">
        <v>1</v>
      </c>
    </row>
    <row r="5682" spans="1:14">
      <c r="A5682" s="28">
        <v>43916.791666666664</v>
      </c>
      <c r="B5682" s="28">
        <v>43916.625</v>
      </c>
      <c r="C5682">
        <v>34964545</v>
      </c>
      <c r="D5682" t="s">
        <v>233</v>
      </c>
      <c r="G5682" t="s">
        <v>234</v>
      </c>
      <c r="I5682">
        <v>13.51</v>
      </c>
      <c r="J5682">
        <v>12.313763</v>
      </c>
      <c r="K5682">
        <v>-1.0840259999999999</v>
      </c>
      <c r="L5682">
        <v>-0.11221100000000001</v>
      </c>
      <c r="M5682" t="b">
        <v>1</v>
      </c>
      <c r="N5682">
        <v>1</v>
      </c>
    </row>
    <row r="5683" spans="1:14">
      <c r="A5683" s="28">
        <v>43916.833333333336</v>
      </c>
      <c r="B5683" s="28">
        <v>43916.666666666664</v>
      </c>
      <c r="C5683">
        <v>34964545</v>
      </c>
      <c r="D5683" t="s">
        <v>233</v>
      </c>
      <c r="G5683" t="s">
        <v>234</v>
      </c>
      <c r="I5683">
        <v>14.25</v>
      </c>
      <c r="J5683">
        <v>13.480915</v>
      </c>
      <c r="K5683">
        <v>-0.63846099999999995</v>
      </c>
      <c r="L5683">
        <v>-0.12978999999999999</v>
      </c>
      <c r="M5683" t="b">
        <v>1</v>
      </c>
      <c r="N5683">
        <v>1</v>
      </c>
    </row>
    <row r="5684" spans="1:14">
      <c r="A5684" s="28">
        <v>43916.875</v>
      </c>
      <c r="B5684" s="28">
        <v>43916.708333333336</v>
      </c>
      <c r="C5684">
        <v>34964545</v>
      </c>
      <c r="D5684" t="s">
        <v>233</v>
      </c>
      <c r="G5684" t="s">
        <v>234</v>
      </c>
      <c r="I5684">
        <v>16.489999999999998</v>
      </c>
      <c r="J5684">
        <v>12.63172</v>
      </c>
      <c r="K5684">
        <v>-3.6948989999999999</v>
      </c>
      <c r="L5684">
        <v>-0.160881</v>
      </c>
      <c r="M5684" t="b">
        <v>1</v>
      </c>
      <c r="N5684">
        <v>1</v>
      </c>
    </row>
    <row r="5685" spans="1:14">
      <c r="A5685" s="28">
        <v>43916.916666666664</v>
      </c>
      <c r="B5685" s="28">
        <v>43916.75</v>
      </c>
      <c r="C5685">
        <v>34964545</v>
      </c>
      <c r="D5685" t="s">
        <v>233</v>
      </c>
      <c r="G5685" t="s">
        <v>234</v>
      </c>
      <c r="I5685">
        <v>16.23</v>
      </c>
      <c r="J5685">
        <v>14.718579999999999</v>
      </c>
      <c r="K5685">
        <v>-1.4122669999999999</v>
      </c>
      <c r="L5685">
        <v>-9.4986000000000001E-2</v>
      </c>
      <c r="M5685" t="b">
        <v>1</v>
      </c>
      <c r="N5685">
        <v>1</v>
      </c>
    </row>
    <row r="5686" spans="1:14">
      <c r="A5686" s="28">
        <v>43916.958333333336</v>
      </c>
      <c r="B5686" s="28">
        <v>43916.791666666664</v>
      </c>
      <c r="C5686">
        <v>34964545</v>
      </c>
      <c r="D5686" t="s">
        <v>233</v>
      </c>
      <c r="G5686" t="s">
        <v>234</v>
      </c>
      <c r="I5686">
        <v>17.350000000000001</v>
      </c>
      <c r="J5686">
        <v>17.281361</v>
      </c>
      <c r="K5686">
        <v>1.0624E-2</v>
      </c>
      <c r="L5686">
        <v>-8.2597000000000004E-2</v>
      </c>
      <c r="M5686" t="b">
        <v>1</v>
      </c>
      <c r="N5686">
        <v>1</v>
      </c>
    </row>
    <row r="5687" spans="1:14">
      <c r="A5687" s="28">
        <v>43917</v>
      </c>
      <c r="B5687" s="28">
        <v>43916.833333333336</v>
      </c>
      <c r="C5687">
        <v>34964545</v>
      </c>
      <c r="D5687" t="s">
        <v>233</v>
      </c>
      <c r="G5687" t="s">
        <v>234</v>
      </c>
      <c r="I5687">
        <v>17.2</v>
      </c>
      <c r="J5687">
        <v>16.915807999999998</v>
      </c>
      <c r="K5687">
        <v>-0.18615499999999999</v>
      </c>
      <c r="L5687">
        <v>-9.4703999999999997E-2</v>
      </c>
      <c r="M5687" t="b">
        <v>1</v>
      </c>
      <c r="N5687">
        <v>1</v>
      </c>
    </row>
    <row r="5688" spans="1:14">
      <c r="A5688" s="28">
        <v>43917.041666666664</v>
      </c>
      <c r="B5688" s="28">
        <v>43916.875</v>
      </c>
      <c r="C5688">
        <v>34964545</v>
      </c>
      <c r="D5688" t="s">
        <v>233</v>
      </c>
      <c r="G5688" t="s">
        <v>234</v>
      </c>
      <c r="I5688">
        <v>15.19</v>
      </c>
      <c r="J5688">
        <v>14.979699</v>
      </c>
      <c r="K5688">
        <v>-0.12801100000000001</v>
      </c>
      <c r="L5688">
        <v>-8.0624000000000001E-2</v>
      </c>
      <c r="M5688" t="b">
        <v>1</v>
      </c>
      <c r="N5688">
        <v>1</v>
      </c>
    </row>
    <row r="5689" spans="1:14">
      <c r="A5689" s="28">
        <v>43917.083333333336</v>
      </c>
      <c r="B5689" s="28">
        <v>43916.916666666664</v>
      </c>
      <c r="C5689">
        <v>34964545</v>
      </c>
      <c r="D5689" t="s">
        <v>233</v>
      </c>
      <c r="G5689" t="s">
        <v>234</v>
      </c>
      <c r="I5689">
        <v>12.83</v>
      </c>
      <c r="J5689">
        <v>12.744540000000001</v>
      </c>
      <c r="K5689">
        <v>-2.0039000000000001E-2</v>
      </c>
      <c r="L5689">
        <v>-6.0421999999999997E-2</v>
      </c>
      <c r="M5689" t="b">
        <v>1</v>
      </c>
      <c r="N5689">
        <v>1</v>
      </c>
    </row>
    <row r="5690" spans="1:14">
      <c r="A5690" s="28">
        <v>43917.125</v>
      </c>
      <c r="B5690" s="28">
        <v>43916.958333333336</v>
      </c>
      <c r="C5690">
        <v>34964545</v>
      </c>
      <c r="D5690" t="s">
        <v>233</v>
      </c>
      <c r="G5690" t="s">
        <v>234</v>
      </c>
      <c r="I5690">
        <v>12.34</v>
      </c>
      <c r="J5690">
        <v>12.278333</v>
      </c>
      <c r="K5690">
        <v>-6.8719999999999996E-3</v>
      </c>
      <c r="L5690">
        <v>-5.7294999999999999E-2</v>
      </c>
      <c r="M5690" t="b">
        <v>1</v>
      </c>
      <c r="N5690">
        <v>1</v>
      </c>
    </row>
    <row r="5691" spans="1:14">
      <c r="A5691" s="28">
        <v>43917.166666666664</v>
      </c>
      <c r="B5691" s="28">
        <v>43917</v>
      </c>
      <c r="C5691">
        <v>34964545</v>
      </c>
      <c r="D5691" t="s">
        <v>233</v>
      </c>
      <c r="G5691" t="s">
        <v>234</v>
      </c>
      <c r="I5691">
        <v>11.69</v>
      </c>
      <c r="J5691">
        <v>11.663532999999999</v>
      </c>
      <c r="K5691">
        <v>0</v>
      </c>
      <c r="L5691">
        <v>-2.6467000000000001E-2</v>
      </c>
      <c r="M5691" t="b">
        <v>1</v>
      </c>
      <c r="N5691">
        <v>1</v>
      </c>
    </row>
    <row r="5692" spans="1:14">
      <c r="A5692" s="28">
        <v>43917.208333333336</v>
      </c>
      <c r="B5692" s="28">
        <v>43917.041666666664</v>
      </c>
      <c r="C5692">
        <v>34964545</v>
      </c>
      <c r="D5692" t="s">
        <v>233</v>
      </c>
      <c r="G5692" t="s">
        <v>234</v>
      </c>
      <c r="I5692">
        <v>11.49</v>
      </c>
      <c r="J5692">
        <v>11.469644000000001</v>
      </c>
      <c r="K5692">
        <v>0</v>
      </c>
      <c r="L5692">
        <v>-2.3689999999999999E-2</v>
      </c>
      <c r="M5692" t="b">
        <v>1</v>
      </c>
      <c r="N5692">
        <v>1</v>
      </c>
    </row>
    <row r="5693" spans="1:14">
      <c r="A5693" s="28">
        <v>43917.25</v>
      </c>
      <c r="B5693" s="28">
        <v>43917.083333333336</v>
      </c>
      <c r="C5693">
        <v>34964545</v>
      </c>
      <c r="D5693" t="s">
        <v>233</v>
      </c>
      <c r="G5693" t="s">
        <v>234</v>
      </c>
      <c r="I5693">
        <v>10.87</v>
      </c>
      <c r="J5693">
        <v>10.812752</v>
      </c>
      <c r="K5693">
        <v>0</v>
      </c>
      <c r="L5693">
        <v>-5.4747999999999998E-2</v>
      </c>
      <c r="M5693" t="b">
        <v>1</v>
      </c>
      <c r="N5693">
        <v>1</v>
      </c>
    </row>
    <row r="5694" spans="1:14">
      <c r="A5694" s="28">
        <v>43917.291666666664</v>
      </c>
      <c r="B5694" s="28">
        <v>43917.125</v>
      </c>
      <c r="C5694">
        <v>34964545</v>
      </c>
      <c r="D5694" t="s">
        <v>233</v>
      </c>
      <c r="G5694" t="s">
        <v>234</v>
      </c>
      <c r="I5694">
        <v>10.23</v>
      </c>
      <c r="J5694">
        <v>10.175853</v>
      </c>
      <c r="K5694">
        <v>0</v>
      </c>
      <c r="L5694">
        <v>-5.3314E-2</v>
      </c>
      <c r="M5694" t="b">
        <v>1</v>
      </c>
      <c r="N5694">
        <v>1</v>
      </c>
    </row>
    <row r="5695" spans="1:14">
      <c r="A5695" s="28">
        <v>43917.333333333336</v>
      </c>
      <c r="B5695" s="28">
        <v>43917.166666666664</v>
      </c>
      <c r="C5695">
        <v>34964545</v>
      </c>
      <c r="D5695" t="s">
        <v>233</v>
      </c>
      <c r="G5695" t="s">
        <v>234</v>
      </c>
      <c r="I5695">
        <v>10.24</v>
      </c>
      <c r="J5695">
        <v>10.194977</v>
      </c>
      <c r="K5695">
        <v>0</v>
      </c>
      <c r="L5695">
        <v>-4.9189999999999998E-2</v>
      </c>
      <c r="M5695" t="b">
        <v>1</v>
      </c>
      <c r="N5695">
        <v>1</v>
      </c>
    </row>
    <row r="5696" spans="1:14">
      <c r="A5696" s="28">
        <v>43917.375</v>
      </c>
      <c r="B5696" s="28">
        <v>43917.208333333336</v>
      </c>
      <c r="C5696">
        <v>34964545</v>
      </c>
      <c r="D5696" t="s">
        <v>233</v>
      </c>
      <c r="G5696" t="s">
        <v>234</v>
      </c>
      <c r="I5696">
        <v>10.7</v>
      </c>
      <c r="J5696">
        <v>10.628284000000001</v>
      </c>
      <c r="K5696">
        <v>0</v>
      </c>
      <c r="L5696">
        <v>-6.8382999999999999E-2</v>
      </c>
      <c r="M5696" t="b">
        <v>1</v>
      </c>
      <c r="N5696">
        <v>1</v>
      </c>
    </row>
    <row r="5697" spans="1:14">
      <c r="A5697" s="28">
        <v>43917.416666666664</v>
      </c>
      <c r="B5697" s="28">
        <v>43917.25</v>
      </c>
      <c r="C5697">
        <v>34964545</v>
      </c>
      <c r="D5697" t="s">
        <v>233</v>
      </c>
      <c r="G5697" t="s">
        <v>234</v>
      </c>
      <c r="I5697">
        <v>11.73</v>
      </c>
      <c r="J5697">
        <v>11.626938000000001</v>
      </c>
      <c r="K5697">
        <v>0</v>
      </c>
      <c r="L5697">
        <v>-9.8894999999999997E-2</v>
      </c>
      <c r="M5697" t="b">
        <v>1</v>
      </c>
      <c r="N5697">
        <v>1</v>
      </c>
    </row>
    <row r="5698" spans="1:14">
      <c r="A5698" s="28">
        <v>43917.458333333336</v>
      </c>
      <c r="B5698" s="28">
        <v>43917.291666666664</v>
      </c>
      <c r="C5698">
        <v>34964545</v>
      </c>
      <c r="D5698" t="s">
        <v>233</v>
      </c>
      <c r="G5698" t="s">
        <v>234</v>
      </c>
      <c r="I5698">
        <v>13.63</v>
      </c>
      <c r="J5698">
        <v>13.527058</v>
      </c>
      <c r="K5698">
        <v>2.8E-3</v>
      </c>
      <c r="L5698">
        <v>-0.105742</v>
      </c>
      <c r="M5698" t="b">
        <v>1</v>
      </c>
      <c r="N5698">
        <v>1</v>
      </c>
    </row>
    <row r="5699" spans="1:14">
      <c r="A5699" s="28">
        <v>43917.5</v>
      </c>
      <c r="B5699" s="28">
        <v>43917.333333333336</v>
      </c>
      <c r="C5699">
        <v>34964545</v>
      </c>
      <c r="D5699" t="s">
        <v>233</v>
      </c>
      <c r="G5699" t="s">
        <v>234</v>
      </c>
      <c r="I5699">
        <v>13.32</v>
      </c>
      <c r="J5699">
        <v>13.062574</v>
      </c>
      <c r="K5699">
        <v>-7.9286999999999996E-2</v>
      </c>
      <c r="L5699">
        <v>-0.17397299999999999</v>
      </c>
      <c r="M5699" t="b">
        <v>1</v>
      </c>
      <c r="N5699">
        <v>1</v>
      </c>
    </row>
    <row r="5700" spans="1:14">
      <c r="A5700" s="28">
        <v>43917.541666666664</v>
      </c>
      <c r="B5700" s="28">
        <v>43917.375</v>
      </c>
      <c r="C5700">
        <v>34964545</v>
      </c>
      <c r="D5700" t="s">
        <v>233</v>
      </c>
      <c r="G5700" t="s">
        <v>234</v>
      </c>
      <c r="I5700">
        <v>12.61</v>
      </c>
      <c r="J5700">
        <v>12.034587</v>
      </c>
      <c r="K5700">
        <v>-0.31516</v>
      </c>
      <c r="L5700">
        <v>-0.25775300000000001</v>
      </c>
      <c r="M5700" t="b">
        <v>1</v>
      </c>
      <c r="N5700">
        <v>1</v>
      </c>
    </row>
    <row r="5701" spans="1:14">
      <c r="A5701" s="28">
        <v>43917.583333333336</v>
      </c>
      <c r="B5701" s="28">
        <v>43917.416666666664</v>
      </c>
      <c r="C5701">
        <v>34964545</v>
      </c>
      <c r="D5701" t="s">
        <v>233</v>
      </c>
      <c r="G5701" t="s">
        <v>234</v>
      </c>
      <c r="I5701">
        <v>18.579999999999998</v>
      </c>
      <c r="J5701">
        <v>13.506100999999999</v>
      </c>
      <c r="K5701">
        <v>-4.6221129999999997</v>
      </c>
      <c r="L5701">
        <v>-0.44928600000000002</v>
      </c>
      <c r="M5701" t="b">
        <v>1</v>
      </c>
      <c r="N5701">
        <v>1</v>
      </c>
    </row>
    <row r="5702" spans="1:14">
      <c r="A5702" s="28">
        <v>43917.625</v>
      </c>
      <c r="B5702" s="28">
        <v>43917.458333333336</v>
      </c>
      <c r="C5702">
        <v>34964545</v>
      </c>
      <c r="D5702" t="s">
        <v>233</v>
      </c>
      <c r="G5702" t="s">
        <v>234</v>
      </c>
      <c r="I5702">
        <v>16.52</v>
      </c>
      <c r="J5702">
        <v>13.059822</v>
      </c>
      <c r="K5702">
        <v>-3.1014210000000002</v>
      </c>
      <c r="L5702">
        <v>-0.35875699999999999</v>
      </c>
      <c r="M5702" t="b">
        <v>1</v>
      </c>
      <c r="N5702">
        <v>1</v>
      </c>
    </row>
    <row r="5703" spans="1:14">
      <c r="A5703" s="28">
        <v>43917.666666666664</v>
      </c>
      <c r="B5703" s="28">
        <v>43917.5</v>
      </c>
      <c r="C5703">
        <v>34964545</v>
      </c>
      <c r="D5703" t="s">
        <v>233</v>
      </c>
      <c r="G5703" t="s">
        <v>234</v>
      </c>
      <c r="I5703">
        <v>16.93</v>
      </c>
      <c r="J5703">
        <v>16.807742000000001</v>
      </c>
      <c r="K5703">
        <v>0.17218700000000001</v>
      </c>
      <c r="L5703">
        <v>-0.29694599999999999</v>
      </c>
      <c r="M5703" t="b">
        <v>1</v>
      </c>
      <c r="N5703">
        <v>1</v>
      </c>
    </row>
    <row r="5704" spans="1:14">
      <c r="A5704" s="28">
        <v>43917.708333333336</v>
      </c>
      <c r="B5704" s="28">
        <v>43917.541666666664</v>
      </c>
      <c r="C5704">
        <v>34964545</v>
      </c>
      <c r="D5704" t="s">
        <v>233</v>
      </c>
      <c r="G5704" t="s">
        <v>234</v>
      </c>
      <c r="I5704">
        <v>17.32</v>
      </c>
      <c r="J5704">
        <v>18.903272000000001</v>
      </c>
      <c r="K5704">
        <v>1.8426830000000001</v>
      </c>
      <c r="L5704">
        <v>-0.25774399999999997</v>
      </c>
      <c r="M5704" t="b">
        <v>1</v>
      </c>
      <c r="N5704">
        <v>1</v>
      </c>
    </row>
    <row r="5705" spans="1:14">
      <c r="A5705" s="28">
        <v>43917.75</v>
      </c>
      <c r="B5705" s="28">
        <v>43917.583333333336</v>
      </c>
      <c r="C5705">
        <v>34964545</v>
      </c>
      <c r="D5705" t="s">
        <v>233</v>
      </c>
      <c r="G5705" t="s">
        <v>234</v>
      </c>
      <c r="I5705">
        <v>17.190000000000001</v>
      </c>
      <c r="J5705">
        <v>16.403402</v>
      </c>
      <c r="K5705">
        <v>-0.60202699999999998</v>
      </c>
      <c r="L5705">
        <v>-0.18040500000000001</v>
      </c>
      <c r="M5705" t="b">
        <v>1</v>
      </c>
      <c r="N5705">
        <v>1</v>
      </c>
    </row>
    <row r="5706" spans="1:14">
      <c r="A5706" s="28">
        <v>43917.791666666664</v>
      </c>
      <c r="B5706" s="28">
        <v>43917.625</v>
      </c>
      <c r="C5706">
        <v>34964545</v>
      </c>
      <c r="D5706" t="s">
        <v>233</v>
      </c>
      <c r="G5706" t="s">
        <v>234</v>
      </c>
      <c r="I5706">
        <v>15.15</v>
      </c>
      <c r="J5706">
        <v>13.648334</v>
      </c>
      <c r="K5706">
        <v>-1.45302</v>
      </c>
      <c r="L5706">
        <v>-4.5312999999999999E-2</v>
      </c>
      <c r="M5706" t="b">
        <v>1</v>
      </c>
      <c r="N5706">
        <v>1</v>
      </c>
    </row>
    <row r="5707" spans="1:14">
      <c r="A5707" s="28">
        <v>43917.833333333336</v>
      </c>
      <c r="B5707" s="28">
        <v>43917.666666666664</v>
      </c>
      <c r="C5707">
        <v>34964545</v>
      </c>
      <c r="D5707" t="s">
        <v>233</v>
      </c>
      <c r="G5707" t="s">
        <v>234</v>
      </c>
      <c r="I5707">
        <v>13.12</v>
      </c>
      <c r="J5707">
        <v>13.134705</v>
      </c>
      <c r="K5707">
        <v>1.2045999999999999E-2</v>
      </c>
      <c r="L5707">
        <v>-1.508E-3</v>
      </c>
      <c r="M5707" t="b">
        <v>1</v>
      </c>
      <c r="N5707">
        <v>1</v>
      </c>
    </row>
    <row r="5708" spans="1:14">
      <c r="A5708" s="28">
        <v>43917.875</v>
      </c>
      <c r="B5708" s="28">
        <v>43917.708333333336</v>
      </c>
      <c r="C5708">
        <v>34964545</v>
      </c>
      <c r="D5708" t="s">
        <v>233</v>
      </c>
      <c r="G5708" t="s">
        <v>234</v>
      </c>
      <c r="I5708">
        <v>12.97</v>
      </c>
      <c r="J5708">
        <v>12.989867</v>
      </c>
      <c r="K5708">
        <v>2.8384E-2</v>
      </c>
      <c r="L5708">
        <v>-7.6829999999999997E-3</v>
      </c>
      <c r="M5708" t="b">
        <v>1</v>
      </c>
      <c r="N5708">
        <v>1</v>
      </c>
    </row>
    <row r="5709" spans="1:14">
      <c r="A5709" s="28">
        <v>43917.916666666664</v>
      </c>
      <c r="B5709" s="28">
        <v>43917.75</v>
      </c>
      <c r="C5709">
        <v>34964545</v>
      </c>
      <c r="D5709" t="s">
        <v>233</v>
      </c>
      <c r="G5709" t="s">
        <v>234</v>
      </c>
      <c r="I5709">
        <v>13.96</v>
      </c>
      <c r="J5709">
        <v>13.875063000000001</v>
      </c>
      <c r="K5709">
        <v>-0.11482000000000001</v>
      </c>
      <c r="L5709">
        <v>3.3216000000000002E-2</v>
      </c>
      <c r="M5709" t="b">
        <v>1</v>
      </c>
      <c r="N5709">
        <v>1</v>
      </c>
    </row>
    <row r="5710" spans="1:14">
      <c r="A5710" s="28">
        <v>43917.958333333336</v>
      </c>
      <c r="B5710" s="28">
        <v>43917.791666666664</v>
      </c>
      <c r="C5710">
        <v>34964545</v>
      </c>
      <c r="D5710" t="s">
        <v>233</v>
      </c>
      <c r="G5710" t="s">
        <v>234</v>
      </c>
      <c r="I5710">
        <v>19.260000000000002</v>
      </c>
      <c r="J5710">
        <v>19.749948</v>
      </c>
      <c r="K5710">
        <v>0.41889399999999999</v>
      </c>
      <c r="L5710">
        <v>7.1887999999999994E-2</v>
      </c>
      <c r="M5710" t="b">
        <v>1</v>
      </c>
      <c r="N5710">
        <v>1</v>
      </c>
    </row>
    <row r="5711" spans="1:14">
      <c r="A5711" s="28">
        <v>43918</v>
      </c>
      <c r="B5711" s="28">
        <v>43917.833333333336</v>
      </c>
      <c r="C5711">
        <v>34964545</v>
      </c>
      <c r="D5711" t="s">
        <v>233</v>
      </c>
      <c r="G5711" t="s">
        <v>234</v>
      </c>
      <c r="I5711">
        <v>16.14</v>
      </c>
      <c r="J5711">
        <v>16.224602999999998</v>
      </c>
      <c r="K5711">
        <v>5.6523999999999998E-2</v>
      </c>
      <c r="L5711">
        <v>2.3913E-2</v>
      </c>
      <c r="M5711" t="b">
        <v>1</v>
      </c>
      <c r="N5711">
        <v>1</v>
      </c>
    </row>
    <row r="5712" spans="1:14">
      <c r="A5712" s="28">
        <v>43918.041666666664</v>
      </c>
      <c r="B5712" s="28">
        <v>43917.875</v>
      </c>
      <c r="C5712">
        <v>34964545</v>
      </c>
      <c r="D5712" t="s">
        <v>233</v>
      </c>
      <c r="G5712" t="s">
        <v>234</v>
      </c>
      <c r="I5712">
        <v>13.41</v>
      </c>
      <c r="J5712">
        <v>13.381762999999999</v>
      </c>
      <c r="K5712">
        <v>0</v>
      </c>
      <c r="L5712">
        <v>-3.0737E-2</v>
      </c>
      <c r="M5712" t="b">
        <v>1</v>
      </c>
      <c r="N5712">
        <v>1</v>
      </c>
    </row>
    <row r="5713" spans="1:14">
      <c r="A5713" s="28">
        <v>43918.083333333336</v>
      </c>
      <c r="B5713" s="28">
        <v>43917.916666666664</v>
      </c>
      <c r="C5713">
        <v>34964545</v>
      </c>
      <c r="D5713" t="s">
        <v>233</v>
      </c>
      <c r="G5713" t="s">
        <v>234</v>
      </c>
      <c r="I5713">
        <v>13.82</v>
      </c>
      <c r="J5713">
        <v>13.825400999999999</v>
      </c>
      <c r="K5713">
        <v>0</v>
      </c>
      <c r="L5713">
        <v>2.9009999999999999E-3</v>
      </c>
      <c r="M5713" t="b">
        <v>1</v>
      </c>
      <c r="N5713">
        <v>1</v>
      </c>
    </row>
    <row r="5714" spans="1:14">
      <c r="A5714" s="28">
        <v>43918.125</v>
      </c>
      <c r="B5714" s="28">
        <v>43917.958333333336</v>
      </c>
      <c r="C5714">
        <v>34964545</v>
      </c>
      <c r="D5714" t="s">
        <v>233</v>
      </c>
      <c r="G5714" t="s">
        <v>234</v>
      </c>
      <c r="I5714">
        <v>12.23</v>
      </c>
      <c r="J5714">
        <v>12.203089</v>
      </c>
      <c r="K5714">
        <v>0</v>
      </c>
      <c r="L5714">
        <v>-2.1911E-2</v>
      </c>
      <c r="M5714" t="b">
        <v>1</v>
      </c>
      <c r="N5714">
        <v>1</v>
      </c>
    </row>
    <row r="5715" spans="1:14">
      <c r="A5715" s="28">
        <v>43918.166666666664</v>
      </c>
      <c r="B5715" s="28">
        <v>43918</v>
      </c>
      <c r="C5715">
        <v>34964545</v>
      </c>
      <c r="D5715" t="s">
        <v>233</v>
      </c>
      <c r="G5715" t="s">
        <v>234</v>
      </c>
      <c r="I5715">
        <v>11.48</v>
      </c>
      <c r="J5715">
        <v>11.485293</v>
      </c>
      <c r="K5715">
        <v>0</v>
      </c>
      <c r="L5715">
        <v>1.9599999999999999E-3</v>
      </c>
      <c r="M5715" t="b">
        <v>1</v>
      </c>
      <c r="N5715">
        <v>1</v>
      </c>
    </row>
    <row r="5716" spans="1:14">
      <c r="A5716" s="28">
        <v>43918.208333333336</v>
      </c>
      <c r="B5716" s="28">
        <v>43918.041666666664</v>
      </c>
      <c r="C5716">
        <v>34964545</v>
      </c>
      <c r="D5716" t="s">
        <v>233</v>
      </c>
      <c r="G5716" t="s">
        <v>234</v>
      </c>
      <c r="I5716">
        <v>11.18</v>
      </c>
      <c r="J5716">
        <v>11.152680999999999</v>
      </c>
      <c r="K5716">
        <v>0</v>
      </c>
      <c r="L5716">
        <v>-2.7319E-2</v>
      </c>
      <c r="M5716" t="b">
        <v>1</v>
      </c>
      <c r="N5716">
        <v>1</v>
      </c>
    </row>
    <row r="5717" spans="1:14">
      <c r="A5717" s="28">
        <v>43918.25</v>
      </c>
      <c r="B5717" s="28">
        <v>43918.083333333336</v>
      </c>
      <c r="C5717">
        <v>34964545</v>
      </c>
      <c r="D5717" t="s">
        <v>233</v>
      </c>
      <c r="G5717" t="s">
        <v>234</v>
      </c>
      <c r="I5717">
        <v>11.34</v>
      </c>
      <c r="J5717">
        <v>11.272902</v>
      </c>
      <c r="K5717">
        <v>0</v>
      </c>
      <c r="L5717">
        <v>-6.8764000000000006E-2</v>
      </c>
      <c r="M5717" t="b">
        <v>1</v>
      </c>
      <c r="N5717">
        <v>1</v>
      </c>
    </row>
    <row r="5718" spans="1:14">
      <c r="A5718" s="28">
        <v>43918.291666666664</v>
      </c>
      <c r="B5718" s="28">
        <v>43918.125</v>
      </c>
      <c r="C5718">
        <v>34964545</v>
      </c>
      <c r="D5718" t="s">
        <v>233</v>
      </c>
      <c r="G5718" t="s">
        <v>234</v>
      </c>
      <c r="I5718">
        <v>10.75</v>
      </c>
      <c r="J5718">
        <v>10.674801</v>
      </c>
      <c r="K5718">
        <v>0</v>
      </c>
      <c r="L5718">
        <v>-7.2700000000000001E-2</v>
      </c>
      <c r="M5718" t="b">
        <v>1</v>
      </c>
      <c r="N5718">
        <v>1</v>
      </c>
    </row>
    <row r="5719" spans="1:14">
      <c r="A5719" s="28">
        <v>43918.333333333336</v>
      </c>
      <c r="B5719" s="28">
        <v>43918.166666666664</v>
      </c>
      <c r="C5719">
        <v>34964545</v>
      </c>
      <c r="D5719" t="s">
        <v>233</v>
      </c>
      <c r="G5719" t="s">
        <v>234</v>
      </c>
      <c r="I5719">
        <v>10.28</v>
      </c>
      <c r="J5719">
        <v>10.207599</v>
      </c>
      <c r="K5719">
        <v>0</v>
      </c>
      <c r="L5719">
        <v>-7.0734000000000005E-2</v>
      </c>
      <c r="M5719" t="b">
        <v>1</v>
      </c>
      <c r="N5719">
        <v>1</v>
      </c>
    </row>
    <row r="5720" spans="1:14">
      <c r="A5720" s="28">
        <v>43918.375</v>
      </c>
      <c r="B5720" s="28">
        <v>43918.208333333336</v>
      </c>
      <c r="C5720">
        <v>34964545</v>
      </c>
      <c r="D5720" t="s">
        <v>233</v>
      </c>
      <c r="G5720" t="s">
        <v>234</v>
      </c>
      <c r="I5720">
        <v>10.47</v>
      </c>
      <c r="J5720">
        <v>10.393530999999999</v>
      </c>
      <c r="K5720">
        <v>0</v>
      </c>
      <c r="L5720">
        <v>-8.0635999999999999E-2</v>
      </c>
      <c r="M5720" t="b">
        <v>1</v>
      </c>
      <c r="N5720">
        <v>1</v>
      </c>
    </row>
    <row r="5721" spans="1:14">
      <c r="A5721" s="28">
        <v>43918.416666666664</v>
      </c>
      <c r="B5721" s="28">
        <v>43918.25</v>
      </c>
      <c r="C5721">
        <v>34964545</v>
      </c>
      <c r="D5721" t="s">
        <v>233</v>
      </c>
      <c r="G5721" t="s">
        <v>234</v>
      </c>
      <c r="I5721">
        <v>11.42</v>
      </c>
      <c r="J5721">
        <v>11.343033999999999</v>
      </c>
      <c r="K5721">
        <v>0</v>
      </c>
      <c r="L5721">
        <v>-7.6966000000000007E-2</v>
      </c>
      <c r="M5721" t="b">
        <v>1</v>
      </c>
      <c r="N5721">
        <v>1</v>
      </c>
    </row>
    <row r="5722" spans="1:14">
      <c r="A5722" s="28">
        <v>43918.458333333336</v>
      </c>
      <c r="B5722" s="28">
        <v>43918.291666666664</v>
      </c>
      <c r="C5722">
        <v>34964545</v>
      </c>
      <c r="D5722" t="s">
        <v>233</v>
      </c>
      <c r="G5722" t="s">
        <v>234</v>
      </c>
      <c r="I5722">
        <v>11.7</v>
      </c>
      <c r="J5722">
        <v>11.644807</v>
      </c>
      <c r="K5722">
        <v>0</v>
      </c>
      <c r="L5722">
        <v>-5.6027E-2</v>
      </c>
      <c r="M5722" t="b">
        <v>1</v>
      </c>
      <c r="N5722">
        <v>1</v>
      </c>
    </row>
    <row r="5723" spans="1:14">
      <c r="A5723" s="28">
        <v>43918.5</v>
      </c>
      <c r="B5723" s="28">
        <v>43918.333333333336</v>
      </c>
      <c r="C5723">
        <v>34964545</v>
      </c>
      <c r="D5723" t="s">
        <v>233</v>
      </c>
      <c r="G5723" t="s">
        <v>234</v>
      </c>
      <c r="I5723">
        <v>11.59</v>
      </c>
      <c r="J5723">
        <v>11.524988</v>
      </c>
      <c r="K5723">
        <v>0</v>
      </c>
      <c r="L5723">
        <v>-6.7512000000000003E-2</v>
      </c>
      <c r="M5723" t="b">
        <v>1</v>
      </c>
      <c r="N5723">
        <v>1</v>
      </c>
    </row>
    <row r="5724" spans="1:14">
      <c r="A5724" s="28">
        <v>43918.541666666664</v>
      </c>
      <c r="B5724" s="28">
        <v>43918.375</v>
      </c>
      <c r="C5724">
        <v>34964545</v>
      </c>
      <c r="D5724" t="s">
        <v>233</v>
      </c>
      <c r="G5724" t="s">
        <v>234</v>
      </c>
      <c r="I5724">
        <v>13.18</v>
      </c>
      <c r="J5724">
        <v>12.938902000000001</v>
      </c>
      <c r="K5724">
        <v>-0.16302</v>
      </c>
      <c r="L5724">
        <v>-7.7244999999999994E-2</v>
      </c>
      <c r="M5724" t="b">
        <v>1</v>
      </c>
      <c r="N5724">
        <v>1</v>
      </c>
    </row>
    <row r="5725" spans="1:14">
      <c r="A5725" s="28">
        <v>43918.583333333336</v>
      </c>
      <c r="B5725" s="28">
        <v>43918.416666666664</v>
      </c>
      <c r="C5725">
        <v>34964545</v>
      </c>
      <c r="D5725" t="s">
        <v>233</v>
      </c>
      <c r="G5725" t="s">
        <v>234</v>
      </c>
      <c r="I5725">
        <v>13.94</v>
      </c>
      <c r="J5725">
        <v>13.807964</v>
      </c>
      <c r="K5725">
        <v>0</v>
      </c>
      <c r="L5725">
        <v>-0.12870300000000001</v>
      </c>
      <c r="M5725" t="b">
        <v>1</v>
      </c>
      <c r="N5725">
        <v>1</v>
      </c>
    </row>
    <row r="5726" spans="1:14">
      <c r="A5726" s="28">
        <v>43918.625</v>
      </c>
      <c r="B5726" s="28">
        <v>43918.458333333336</v>
      </c>
      <c r="C5726">
        <v>34964545</v>
      </c>
      <c r="D5726" t="s">
        <v>233</v>
      </c>
      <c r="G5726" t="s">
        <v>234</v>
      </c>
      <c r="I5726">
        <v>17.53</v>
      </c>
      <c r="J5726">
        <v>17.268149999999999</v>
      </c>
      <c r="K5726">
        <v>0</v>
      </c>
      <c r="L5726">
        <v>-0.26601599999999997</v>
      </c>
      <c r="M5726" t="b">
        <v>1</v>
      </c>
      <c r="N5726">
        <v>1</v>
      </c>
    </row>
    <row r="5727" spans="1:14">
      <c r="A5727" s="28">
        <v>43918.666666666664</v>
      </c>
      <c r="B5727" s="28">
        <v>43918.5</v>
      </c>
      <c r="C5727">
        <v>34964545</v>
      </c>
      <c r="D5727" t="s">
        <v>233</v>
      </c>
      <c r="G5727" t="s">
        <v>234</v>
      </c>
      <c r="I5727">
        <v>23.84</v>
      </c>
      <c r="J5727">
        <v>23.557373999999999</v>
      </c>
      <c r="K5727">
        <v>0</v>
      </c>
      <c r="L5727">
        <v>-0.28012599999999999</v>
      </c>
      <c r="M5727" t="b">
        <v>1</v>
      </c>
      <c r="N5727">
        <v>1</v>
      </c>
    </row>
    <row r="5728" spans="1:14">
      <c r="A5728" s="28">
        <v>43918.708333333336</v>
      </c>
      <c r="B5728" s="28">
        <v>43918.541666666664</v>
      </c>
      <c r="C5728">
        <v>34964545</v>
      </c>
      <c r="D5728" t="s">
        <v>233</v>
      </c>
      <c r="G5728" t="s">
        <v>234</v>
      </c>
      <c r="I5728">
        <v>18.32</v>
      </c>
      <c r="J5728">
        <v>18.15117</v>
      </c>
      <c r="K5728">
        <v>0</v>
      </c>
      <c r="L5728">
        <v>-0.16883000000000001</v>
      </c>
      <c r="M5728" t="b">
        <v>1</v>
      </c>
      <c r="N5728">
        <v>1</v>
      </c>
    </row>
    <row r="5729" spans="1:14">
      <c r="A5729" s="28">
        <v>43918.75</v>
      </c>
      <c r="B5729" s="28">
        <v>43918.583333333336</v>
      </c>
      <c r="C5729">
        <v>34964545</v>
      </c>
      <c r="D5729" t="s">
        <v>233</v>
      </c>
      <c r="G5729" t="s">
        <v>234</v>
      </c>
      <c r="I5729">
        <v>17.59</v>
      </c>
      <c r="J5729">
        <v>17.469477000000001</v>
      </c>
      <c r="K5729">
        <v>0</v>
      </c>
      <c r="L5729">
        <v>-0.115523</v>
      </c>
      <c r="M5729" t="b">
        <v>1</v>
      </c>
      <c r="N5729">
        <v>1</v>
      </c>
    </row>
    <row r="5730" spans="1:14">
      <c r="A5730" s="28">
        <v>43918.791666666664</v>
      </c>
      <c r="B5730" s="28">
        <v>43918.625</v>
      </c>
      <c r="C5730">
        <v>34964545</v>
      </c>
      <c r="D5730" t="s">
        <v>233</v>
      </c>
      <c r="G5730" t="s">
        <v>234</v>
      </c>
      <c r="I5730">
        <v>17.28</v>
      </c>
      <c r="J5730">
        <v>17.663741000000002</v>
      </c>
      <c r="K5730">
        <v>0.467532</v>
      </c>
      <c r="L5730">
        <v>-8.3791000000000004E-2</v>
      </c>
      <c r="M5730" t="b">
        <v>1</v>
      </c>
      <c r="N5730">
        <v>1</v>
      </c>
    </row>
    <row r="5731" spans="1:14">
      <c r="A5731" s="28">
        <v>43918.833333333336</v>
      </c>
      <c r="B5731" s="28">
        <v>43918.666666666664</v>
      </c>
      <c r="C5731">
        <v>34964545</v>
      </c>
      <c r="D5731" t="s">
        <v>233</v>
      </c>
      <c r="G5731" t="s">
        <v>234</v>
      </c>
      <c r="I5731">
        <v>23.62</v>
      </c>
      <c r="J5731">
        <v>23.895440000000001</v>
      </c>
      <c r="K5731">
        <v>0.40073300000000001</v>
      </c>
      <c r="L5731">
        <v>-0.121126</v>
      </c>
      <c r="M5731" t="b">
        <v>1</v>
      </c>
      <c r="N5731">
        <v>1</v>
      </c>
    </row>
    <row r="5732" spans="1:14">
      <c r="A5732" s="28">
        <v>43918.875</v>
      </c>
      <c r="B5732" s="28">
        <v>43918.708333333336</v>
      </c>
      <c r="C5732">
        <v>34964545</v>
      </c>
      <c r="D5732" t="s">
        <v>233</v>
      </c>
      <c r="G5732" t="s">
        <v>234</v>
      </c>
      <c r="I5732">
        <v>18.36</v>
      </c>
      <c r="J5732">
        <v>18.373111999999999</v>
      </c>
      <c r="K5732">
        <v>3.6348999999999999E-2</v>
      </c>
      <c r="L5732">
        <v>-2.1571E-2</v>
      </c>
      <c r="M5732" t="b">
        <v>1</v>
      </c>
      <c r="N5732">
        <v>1</v>
      </c>
    </row>
    <row r="5733" spans="1:14">
      <c r="A5733" s="28">
        <v>43918.916666666664</v>
      </c>
      <c r="B5733" s="28">
        <v>43918.75</v>
      </c>
      <c r="C5733">
        <v>34964545</v>
      </c>
      <c r="D5733" t="s">
        <v>233</v>
      </c>
      <c r="G5733" t="s">
        <v>234</v>
      </c>
      <c r="I5733">
        <v>17.3</v>
      </c>
      <c r="J5733">
        <v>17.880769999999998</v>
      </c>
      <c r="K5733">
        <v>0.52887099999999998</v>
      </c>
      <c r="L5733">
        <v>5.3566000000000003E-2</v>
      </c>
      <c r="M5733" t="b">
        <v>1</v>
      </c>
      <c r="N5733">
        <v>1</v>
      </c>
    </row>
    <row r="5734" spans="1:14">
      <c r="A5734" s="28">
        <v>43918.958333333336</v>
      </c>
      <c r="B5734" s="28">
        <v>43918.791666666664</v>
      </c>
      <c r="C5734">
        <v>34964545</v>
      </c>
      <c r="D5734" t="s">
        <v>233</v>
      </c>
      <c r="G5734" t="s">
        <v>234</v>
      </c>
      <c r="I5734">
        <v>17.04</v>
      </c>
      <c r="J5734">
        <v>17.884917000000002</v>
      </c>
      <c r="K5734">
        <v>0.76619400000000004</v>
      </c>
      <c r="L5734">
        <v>7.6222999999999999E-2</v>
      </c>
      <c r="M5734" t="b">
        <v>1</v>
      </c>
      <c r="N5734">
        <v>1</v>
      </c>
    </row>
    <row r="5735" spans="1:14">
      <c r="A5735" s="28">
        <v>43919</v>
      </c>
      <c r="B5735" s="28">
        <v>43918.833333333336</v>
      </c>
      <c r="C5735">
        <v>34964545</v>
      </c>
      <c r="D5735" t="s">
        <v>233</v>
      </c>
      <c r="G5735" t="s">
        <v>234</v>
      </c>
      <c r="I5735">
        <v>17.27</v>
      </c>
      <c r="J5735">
        <v>17.883921999999998</v>
      </c>
      <c r="K5735">
        <v>0.56965500000000002</v>
      </c>
      <c r="L5735">
        <v>4.9266999999999998E-2</v>
      </c>
      <c r="M5735" t="b">
        <v>1</v>
      </c>
      <c r="N5735">
        <v>1</v>
      </c>
    </row>
    <row r="5736" spans="1:14">
      <c r="A5736" s="28">
        <v>43919.041666666664</v>
      </c>
      <c r="B5736" s="28">
        <v>43918.875</v>
      </c>
      <c r="C5736">
        <v>34964545</v>
      </c>
      <c r="D5736" t="s">
        <v>233</v>
      </c>
      <c r="G5736" t="s">
        <v>234</v>
      </c>
      <c r="I5736">
        <v>15.77</v>
      </c>
      <c r="J5736">
        <v>15.87979</v>
      </c>
      <c r="K5736">
        <v>7.2759000000000004E-2</v>
      </c>
      <c r="L5736">
        <v>4.0363999999999997E-2</v>
      </c>
      <c r="M5736" t="b">
        <v>1</v>
      </c>
      <c r="N5736">
        <v>1</v>
      </c>
    </row>
    <row r="5737" spans="1:14">
      <c r="A5737" s="28">
        <v>43919.083333333336</v>
      </c>
      <c r="B5737" s="28">
        <v>43918.916666666664</v>
      </c>
      <c r="C5737">
        <v>34964545</v>
      </c>
      <c r="D5737" t="s">
        <v>233</v>
      </c>
      <c r="G5737" t="s">
        <v>234</v>
      </c>
      <c r="I5737">
        <v>16.350000000000001</v>
      </c>
      <c r="J5737">
        <v>16.707647000000001</v>
      </c>
      <c r="K5737">
        <v>0.27728900000000001</v>
      </c>
      <c r="L5737">
        <v>8.3691000000000002E-2</v>
      </c>
      <c r="M5737" t="b">
        <v>1</v>
      </c>
      <c r="N5737">
        <v>1</v>
      </c>
    </row>
    <row r="5738" spans="1:14">
      <c r="A5738" s="28">
        <v>43919.125</v>
      </c>
      <c r="B5738" s="28">
        <v>43918.958333333336</v>
      </c>
      <c r="C5738">
        <v>34964545</v>
      </c>
      <c r="D5738" t="s">
        <v>233</v>
      </c>
      <c r="G5738" t="s">
        <v>234</v>
      </c>
      <c r="I5738">
        <v>10.94</v>
      </c>
      <c r="J5738">
        <v>11.526456</v>
      </c>
      <c r="K5738">
        <v>0.51363099999999995</v>
      </c>
      <c r="L5738">
        <v>7.2826000000000002E-2</v>
      </c>
      <c r="M5738" t="b">
        <v>1</v>
      </c>
      <c r="N5738">
        <v>1</v>
      </c>
    </row>
    <row r="5739" spans="1:14">
      <c r="A5739" s="28">
        <v>43919.166666666664</v>
      </c>
      <c r="B5739" s="28">
        <v>43919</v>
      </c>
      <c r="C5739">
        <v>34964545</v>
      </c>
      <c r="D5739" t="s">
        <v>233</v>
      </c>
      <c r="G5739" t="s">
        <v>234</v>
      </c>
      <c r="I5739">
        <v>9.81</v>
      </c>
      <c r="J5739">
        <v>10.243226</v>
      </c>
      <c r="K5739">
        <v>0.38267200000000001</v>
      </c>
      <c r="L5739">
        <v>5.1387000000000002E-2</v>
      </c>
      <c r="M5739" t="b">
        <v>1</v>
      </c>
      <c r="N5739">
        <v>1</v>
      </c>
    </row>
    <row r="5740" spans="1:14">
      <c r="A5740" s="28">
        <v>43919.208333333336</v>
      </c>
      <c r="B5740" s="28">
        <v>43919.041666666664</v>
      </c>
      <c r="C5740">
        <v>34964545</v>
      </c>
      <c r="D5740" t="s">
        <v>233</v>
      </c>
      <c r="G5740" t="s">
        <v>234</v>
      </c>
      <c r="I5740">
        <v>9.52</v>
      </c>
      <c r="J5740">
        <v>9.8410969999999995</v>
      </c>
      <c r="K5740">
        <v>0.28396199999999999</v>
      </c>
      <c r="L5740">
        <v>4.1301999999999998E-2</v>
      </c>
      <c r="M5740" t="b">
        <v>1</v>
      </c>
      <c r="N5740">
        <v>1</v>
      </c>
    </row>
    <row r="5741" spans="1:14">
      <c r="A5741" s="28">
        <v>43919.25</v>
      </c>
      <c r="B5741" s="28">
        <v>43919.083333333336</v>
      </c>
      <c r="C5741">
        <v>34964545</v>
      </c>
      <c r="D5741" t="s">
        <v>233</v>
      </c>
      <c r="G5741" t="s">
        <v>234</v>
      </c>
      <c r="I5741">
        <v>8.4600000000000009</v>
      </c>
      <c r="J5741">
        <v>8.7786150000000003</v>
      </c>
      <c r="K5741">
        <v>0.292765</v>
      </c>
      <c r="L5741">
        <v>3.0849999999999999E-2</v>
      </c>
      <c r="M5741" t="b">
        <v>1</v>
      </c>
      <c r="N5741">
        <v>1</v>
      </c>
    </row>
    <row r="5742" spans="1:14">
      <c r="A5742" s="28">
        <v>43919.291666666664</v>
      </c>
      <c r="B5742" s="28">
        <v>43919.125</v>
      </c>
      <c r="C5742">
        <v>34964545</v>
      </c>
      <c r="D5742" t="s">
        <v>233</v>
      </c>
      <c r="G5742" t="s">
        <v>234</v>
      </c>
      <c r="I5742">
        <v>8.44</v>
      </c>
      <c r="J5742">
        <v>8.6304269999999992</v>
      </c>
      <c r="K5742">
        <v>0.174674</v>
      </c>
      <c r="L5742">
        <v>2.0752E-2</v>
      </c>
      <c r="M5742" t="b">
        <v>1</v>
      </c>
      <c r="N5742">
        <v>1</v>
      </c>
    </row>
    <row r="5743" spans="1:14">
      <c r="A5743" s="28">
        <v>43919.333333333336</v>
      </c>
      <c r="B5743" s="28">
        <v>43919.166666666664</v>
      </c>
      <c r="C5743">
        <v>34964545</v>
      </c>
      <c r="D5743" t="s">
        <v>233</v>
      </c>
      <c r="G5743" t="s">
        <v>234</v>
      </c>
      <c r="I5743">
        <v>7.35</v>
      </c>
      <c r="J5743">
        <v>7.8805810000000003</v>
      </c>
      <c r="K5743">
        <v>0.51885800000000004</v>
      </c>
      <c r="L5743">
        <v>1.4223E-2</v>
      </c>
      <c r="M5743" t="b">
        <v>1</v>
      </c>
      <c r="N5743">
        <v>1</v>
      </c>
    </row>
    <row r="5744" spans="1:14">
      <c r="A5744" s="28">
        <v>43919.375</v>
      </c>
      <c r="B5744" s="28">
        <v>43919.208333333336</v>
      </c>
      <c r="C5744">
        <v>34964545</v>
      </c>
      <c r="D5744" t="s">
        <v>233</v>
      </c>
      <c r="G5744" t="s">
        <v>234</v>
      </c>
      <c r="I5744">
        <v>6.85</v>
      </c>
      <c r="J5744">
        <v>7.7459949999999997</v>
      </c>
      <c r="K5744">
        <v>0.88314899999999996</v>
      </c>
      <c r="L5744">
        <v>9.5119999999999996E-3</v>
      </c>
      <c r="M5744" t="b">
        <v>1</v>
      </c>
      <c r="N5744">
        <v>1</v>
      </c>
    </row>
    <row r="5745" spans="1:14">
      <c r="A5745" s="28">
        <v>43919.416666666664</v>
      </c>
      <c r="B5745" s="28">
        <v>43919.25</v>
      </c>
      <c r="C5745">
        <v>34964545</v>
      </c>
      <c r="D5745" t="s">
        <v>233</v>
      </c>
      <c r="G5745" t="s">
        <v>234</v>
      </c>
      <c r="I5745">
        <v>6.94</v>
      </c>
      <c r="J5745">
        <v>7.9741590000000002</v>
      </c>
      <c r="K5745">
        <v>1.032948</v>
      </c>
      <c r="L5745">
        <v>4.5440000000000003E-3</v>
      </c>
      <c r="M5745" t="b">
        <v>1</v>
      </c>
      <c r="N5745">
        <v>1</v>
      </c>
    </row>
    <row r="5746" spans="1:14">
      <c r="A5746" s="28">
        <v>43919.458333333336</v>
      </c>
      <c r="B5746" s="28">
        <v>43919.291666666664</v>
      </c>
      <c r="C5746">
        <v>34964545</v>
      </c>
      <c r="D5746" t="s">
        <v>233</v>
      </c>
      <c r="G5746" t="s">
        <v>234</v>
      </c>
      <c r="I5746">
        <v>7.3</v>
      </c>
      <c r="J5746">
        <v>8.2260229999999996</v>
      </c>
      <c r="K5746">
        <v>0.94245000000000001</v>
      </c>
      <c r="L5746">
        <v>-1.6428000000000002E-2</v>
      </c>
      <c r="M5746" t="b">
        <v>1</v>
      </c>
      <c r="N5746">
        <v>1</v>
      </c>
    </row>
    <row r="5747" spans="1:14">
      <c r="A5747" s="28">
        <v>43919.5</v>
      </c>
      <c r="B5747" s="28">
        <v>43919.333333333336</v>
      </c>
      <c r="C5747">
        <v>34964545</v>
      </c>
      <c r="D5747" t="s">
        <v>233</v>
      </c>
      <c r="G5747" t="s">
        <v>234</v>
      </c>
      <c r="I5747">
        <v>7.7</v>
      </c>
      <c r="J5747">
        <v>8.4524000000000008</v>
      </c>
      <c r="K5747">
        <v>0.780308</v>
      </c>
      <c r="L5747">
        <v>-2.5408E-2</v>
      </c>
      <c r="M5747" t="b">
        <v>1</v>
      </c>
      <c r="N5747">
        <v>1</v>
      </c>
    </row>
    <row r="5748" spans="1:14">
      <c r="A5748" s="28">
        <v>43919.541666666664</v>
      </c>
      <c r="B5748" s="28">
        <v>43919.375</v>
      </c>
      <c r="C5748">
        <v>34964545</v>
      </c>
      <c r="D5748" t="s">
        <v>233</v>
      </c>
      <c r="G5748" t="s">
        <v>234</v>
      </c>
      <c r="I5748">
        <v>9.61</v>
      </c>
      <c r="J5748">
        <v>9.8951980000000006</v>
      </c>
      <c r="K5748">
        <v>0.33761200000000002</v>
      </c>
      <c r="L5748">
        <v>-5.5746999999999998E-2</v>
      </c>
      <c r="M5748" t="b">
        <v>1</v>
      </c>
      <c r="N5748">
        <v>1</v>
      </c>
    </row>
    <row r="5749" spans="1:14">
      <c r="A5749" s="28">
        <v>43919.583333333336</v>
      </c>
      <c r="B5749" s="28">
        <v>43919.416666666664</v>
      </c>
      <c r="C5749">
        <v>34964545</v>
      </c>
      <c r="D5749" t="s">
        <v>233</v>
      </c>
      <c r="G5749" t="s">
        <v>234</v>
      </c>
      <c r="I5749">
        <v>11.95</v>
      </c>
      <c r="J5749">
        <v>11.962237</v>
      </c>
      <c r="K5749">
        <v>8.7731000000000003E-2</v>
      </c>
      <c r="L5749">
        <v>-7.3828000000000005E-2</v>
      </c>
      <c r="M5749" t="b">
        <v>1</v>
      </c>
      <c r="N5749">
        <v>1</v>
      </c>
    </row>
    <row r="5750" spans="1:14">
      <c r="A5750" s="28">
        <v>43919.625</v>
      </c>
      <c r="B5750" s="28">
        <v>43919.458333333336</v>
      </c>
      <c r="C5750">
        <v>34964545</v>
      </c>
      <c r="D5750" t="s">
        <v>233</v>
      </c>
      <c r="G5750" t="s">
        <v>234</v>
      </c>
      <c r="I5750">
        <v>13.61</v>
      </c>
      <c r="J5750">
        <v>14.571527</v>
      </c>
      <c r="K5750">
        <v>1.0311809999999999</v>
      </c>
      <c r="L5750">
        <v>-6.8820999999999993E-2</v>
      </c>
      <c r="M5750" t="b">
        <v>1</v>
      </c>
      <c r="N5750">
        <v>1</v>
      </c>
    </row>
    <row r="5751" spans="1:14">
      <c r="A5751" s="28">
        <v>43919.666666666664</v>
      </c>
      <c r="B5751" s="28">
        <v>43919.5</v>
      </c>
      <c r="C5751">
        <v>34964545</v>
      </c>
      <c r="D5751" t="s">
        <v>233</v>
      </c>
      <c r="G5751" t="s">
        <v>234</v>
      </c>
      <c r="I5751">
        <v>17.72</v>
      </c>
      <c r="J5751">
        <v>18.027512000000002</v>
      </c>
      <c r="K5751">
        <v>0.403949</v>
      </c>
      <c r="L5751">
        <v>-9.3104000000000006E-2</v>
      </c>
      <c r="M5751" t="b">
        <v>1</v>
      </c>
      <c r="N5751">
        <v>1</v>
      </c>
    </row>
    <row r="5752" spans="1:14">
      <c r="A5752" s="28">
        <v>43919.708333333336</v>
      </c>
      <c r="B5752" s="28">
        <v>43919.541666666664</v>
      </c>
      <c r="C5752">
        <v>34964545</v>
      </c>
      <c r="D5752" t="s">
        <v>233</v>
      </c>
      <c r="G5752" t="s">
        <v>234</v>
      </c>
      <c r="I5752">
        <v>16.3</v>
      </c>
      <c r="J5752">
        <v>16.540254999999998</v>
      </c>
      <c r="K5752">
        <v>0.283416</v>
      </c>
      <c r="L5752">
        <v>-4.7328000000000002E-2</v>
      </c>
      <c r="M5752" t="b">
        <v>1</v>
      </c>
      <c r="N5752">
        <v>1</v>
      </c>
    </row>
    <row r="5753" spans="1:14">
      <c r="A5753" s="28">
        <v>43919.75</v>
      </c>
      <c r="B5753" s="28">
        <v>43919.583333333336</v>
      </c>
      <c r="C5753">
        <v>34964545</v>
      </c>
      <c r="D5753" t="s">
        <v>233</v>
      </c>
      <c r="G5753" t="s">
        <v>234</v>
      </c>
      <c r="I5753">
        <v>14.37</v>
      </c>
      <c r="J5753">
        <v>14.807413</v>
      </c>
      <c r="K5753">
        <v>0.44444299999999998</v>
      </c>
      <c r="L5753">
        <v>-2.8639999999999998E-3</v>
      </c>
      <c r="M5753" t="b">
        <v>1</v>
      </c>
      <c r="N5753">
        <v>1</v>
      </c>
    </row>
    <row r="5754" spans="1:14">
      <c r="A5754" s="28">
        <v>43919.791666666664</v>
      </c>
      <c r="B5754" s="28">
        <v>43919.625</v>
      </c>
      <c r="C5754">
        <v>34964545</v>
      </c>
      <c r="D5754" t="s">
        <v>233</v>
      </c>
      <c r="G5754" t="s">
        <v>234</v>
      </c>
      <c r="I5754">
        <v>12.68</v>
      </c>
      <c r="J5754">
        <v>13.78584</v>
      </c>
      <c r="K5754">
        <v>1.0898350000000001</v>
      </c>
      <c r="L5754">
        <v>1.9338000000000001E-2</v>
      </c>
      <c r="M5754" t="b">
        <v>1</v>
      </c>
      <c r="N5754">
        <v>1</v>
      </c>
    </row>
    <row r="5755" spans="1:14">
      <c r="A5755" s="28">
        <v>43919.833333333336</v>
      </c>
      <c r="B5755" s="28">
        <v>43919.666666666664</v>
      </c>
      <c r="C5755">
        <v>34964545</v>
      </c>
      <c r="D5755" t="s">
        <v>233</v>
      </c>
      <c r="G5755" t="s">
        <v>234</v>
      </c>
      <c r="I5755">
        <v>16.309999999999999</v>
      </c>
      <c r="J5755">
        <v>17.546446</v>
      </c>
      <c r="K5755">
        <v>1.1673899999999999</v>
      </c>
      <c r="L5755">
        <v>6.4889000000000002E-2</v>
      </c>
      <c r="M5755" t="b">
        <v>1</v>
      </c>
      <c r="N5755">
        <v>1</v>
      </c>
    </row>
    <row r="5756" spans="1:14">
      <c r="A5756" s="28">
        <v>43919.875</v>
      </c>
      <c r="B5756" s="28">
        <v>43919.708333333336</v>
      </c>
      <c r="C5756">
        <v>34964545</v>
      </c>
      <c r="D5756" t="s">
        <v>233</v>
      </c>
      <c r="G5756" t="s">
        <v>234</v>
      </c>
      <c r="I5756">
        <v>17.309999999999999</v>
      </c>
      <c r="J5756">
        <v>18.779183</v>
      </c>
      <c r="K5756">
        <v>1.358033</v>
      </c>
      <c r="L5756">
        <v>0.112816</v>
      </c>
      <c r="M5756" t="b">
        <v>1</v>
      </c>
      <c r="N5756">
        <v>1</v>
      </c>
    </row>
    <row r="5757" spans="1:14">
      <c r="A5757" s="28">
        <v>43919.916666666664</v>
      </c>
      <c r="B5757" s="28">
        <v>43919.75</v>
      </c>
      <c r="C5757">
        <v>34964545</v>
      </c>
      <c r="D5757" t="s">
        <v>233</v>
      </c>
      <c r="G5757" t="s">
        <v>234</v>
      </c>
      <c r="I5757">
        <v>16.649999999999999</v>
      </c>
      <c r="J5757">
        <v>17.309998</v>
      </c>
      <c r="K5757">
        <v>0.47309099999999998</v>
      </c>
      <c r="L5757">
        <v>0.18857299999999999</v>
      </c>
      <c r="M5757" t="b">
        <v>1</v>
      </c>
      <c r="N5757">
        <v>1</v>
      </c>
    </row>
    <row r="5758" spans="1:14">
      <c r="A5758" s="28">
        <v>43919.958333333336</v>
      </c>
      <c r="B5758" s="28">
        <v>43919.791666666664</v>
      </c>
      <c r="C5758">
        <v>34964545</v>
      </c>
      <c r="D5758" t="s">
        <v>233</v>
      </c>
      <c r="G5758" t="s">
        <v>234</v>
      </c>
      <c r="I5758">
        <v>17.63</v>
      </c>
      <c r="J5758">
        <v>18.101115</v>
      </c>
      <c r="K5758">
        <v>0.28924100000000003</v>
      </c>
      <c r="L5758">
        <v>0.18687500000000001</v>
      </c>
      <c r="M5758" t="b">
        <v>1</v>
      </c>
      <c r="N5758">
        <v>1</v>
      </c>
    </row>
    <row r="5759" spans="1:14">
      <c r="A5759" s="28">
        <v>43920</v>
      </c>
      <c r="B5759" s="28">
        <v>43919.833333333336</v>
      </c>
      <c r="C5759">
        <v>34964545</v>
      </c>
      <c r="D5759" t="s">
        <v>233</v>
      </c>
      <c r="G5759" t="s">
        <v>234</v>
      </c>
      <c r="I5759">
        <v>29.26</v>
      </c>
      <c r="J5759">
        <v>29.620562</v>
      </c>
      <c r="K5759">
        <v>0.100979</v>
      </c>
      <c r="L5759">
        <v>0.25541700000000001</v>
      </c>
      <c r="M5759" t="b">
        <v>1</v>
      </c>
      <c r="N5759">
        <v>1</v>
      </c>
    </row>
    <row r="5760" spans="1:14">
      <c r="A5760" s="28">
        <v>43920.041666666664</v>
      </c>
      <c r="B5760" s="28">
        <v>43919.875</v>
      </c>
      <c r="C5760">
        <v>34964545</v>
      </c>
      <c r="D5760" t="s">
        <v>233</v>
      </c>
      <c r="G5760" t="s">
        <v>234</v>
      </c>
      <c r="I5760">
        <v>16.63</v>
      </c>
      <c r="J5760">
        <v>16.771090000000001</v>
      </c>
      <c r="K5760">
        <v>6.0035999999999999E-2</v>
      </c>
      <c r="L5760">
        <v>8.5220000000000004E-2</v>
      </c>
      <c r="M5760" t="b">
        <v>1</v>
      </c>
      <c r="N5760">
        <v>1</v>
      </c>
    </row>
    <row r="5761" spans="1:14">
      <c r="A5761" s="28">
        <v>43920.083333333336</v>
      </c>
      <c r="B5761" s="28">
        <v>43919.916666666664</v>
      </c>
      <c r="C5761">
        <v>34964545</v>
      </c>
      <c r="D5761" t="s">
        <v>233</v>
      </c>
      <c r="G5761" t="s">
        <v>234</v>
      </c>
      <c r="I5761">
        <v>12.63</v>
      </c>
      <c r="J5761">
        <v>12.786535000000001</v>
      </c>
      <c r="K5761">
        <v>8.4078E-2</v>
      </c>
      <c r="L5761">
        <v>7.2456999999999994E-2</v>
      </c>
      <c r="M5761" t="b">
        <v>1</v>
      </c>
      <c r="N5761">
        <v>1</v>
      </c>
    </row>
    <row r="5762" spans="1:14">
      <c r="A5762" s="28">
        <v>43920.125</v>
      </c>
      <c r="B5762" s="28">
        <v>43919.958333333336</v>
      </c>
      <c r="C5762">
        <v>34964545</v>
      </c>
      <c r="D5762" t="s">
        <v>233</v>
      </c>
      <c r="G5762" t="s">
        <v>234</v>
      </c>
      <c r="I5762">
        <v>10.61</v>
      </c>
      <c r="J5762">
        <v>10.806775999999999</v>
      </c>
      <c r="K5762">
        <v>0.14516699999999999</v>
      </c>
      <c r="L5762">
        <v>4.8275999999999999E-2</v>
      </c>
      <c r="M5762" t="b">
        <v>1</v>
      </c>
      <c r="N5762">
        <v>1</v>
      </c>
    </row>
    <row r="5763" spans="1:14">
      <c r="A5763" s="28">
        <v>43920.166666666664</v>
      </c>
      <c r="B5763" s="28">
        <v>43920</v>
      </c>
      <c r="C5763">
        <v>34964545</v>
      </c>
      <c r="D5763" t="s">
        <v>233</v>
      </c>
      <c r="G5763" t="s">
        <v>234</v>
      </c>
      <c r="I5763">
        <v>9.7799999999999994</v>
      </c>
      <c r="J5763">
        <v>10.251455</v>
      </c>
      <c r="K5763">
        <v>0.43127700000000002</v>
      </c>
      <c r="L5763">
        <v>4.0178999999999999E-2</v>
      </c>
      <c r="M5763" t="b">
        <v>1</v>
      </c>
      <c r="N5763">
        <v>1</v>
      </c>
    </row>
    <row r="5764" spans="1:14">
      <c r="A5764" s="28">
        <v>43920.208333333336</v>
      </c>
      <c r="B5764" s="28">
        <v>43920.041666666664</v>
      </c>
      <c r="C5764">
        <v>34964545</v>
      </c>
      <c r="D5764" t="s">
        <v>233</v>
      </c>
      <c r="G5764" t="s">
        <v>234</v>
      </c>
      <c r="I5764">
        <v>9.36</v>
      </c>
      <c r="J5764">
        <v>9.8470169999999992</v>
      </c>
      <c r="K5764">
        <v>0.43545600000000001</v>
      </c>
      <c r="L5764">
        <v>4.8228E-2</v>
      </c>
      <c r="M5764" t="b">
        <v>1</v>
      </c>
      <c r="N5764">
        <v>1</v>
      </c>
    </row>
    <row r="5765" spans="1:14">
      <c r="A5765" s="28">
        <v>43920.25</v>
      </c>
      <c r="B5765" s="28">
        <v>43920.083333333336</v>
      </c>
      <c r="C5765">
        <v>34964545</v>
      </c>
      <c r="D5765" t="s">
        <v>233</v>
      </c>
      <c r="G5765" t="s">
        <v>234</v>
      </c>
      <c r="I5765">
        <v>8.86</v>
      </c>
      <c r="J5765">
        <v>9.2238050000000005</v>
      </c>
      <c r="K5765">
        <v>0.35676200000000002</v>
      </c>
      <c r="L5765">
        <v>1.0376E-2</v>
      </c>
      <c r="M5765" t="b">
        <v>1</v>
      </c>
      <c r="N5765">
        <v>1</v>
      </c>
    </row>
    <row r="5766" spans="1:14">
      <c r="A5766" s="28">
        <v>43920.291666666664</v>
      </c>
      <c r="B5766" s="28">
        <v>43920.125</v>
      </c>
      <c r="C5766">
        <v>34964545</v>
      </c>
      <c r="D5766" t="s">
        <v>233</v>
      </c>
      <c r="G5766" t="s">
        <v>234</v>
      </c>
      <c r="I5766">
        <v>8.5299999999999994</v>
      </c>
      <c r="J5766">
        <v>8.7943460000000009</v>
      </c>
      <c r="K5766">
        <v>0.25597799999999998</v>
      </c>
      <c r="L5766">
        <v>5.0340000000000003E-3</v>
      </c>
      <c r="M5766" t="b">
        <v>1</v>
      </c>
      <c r="N5766">
        <v>1</v>
      </c>
    </row>
    <row r="5767" spans="1:14">
      <c r="A5767" s="28">
        <v>43920.333333333336</v>
      </c>
      <c r="B5767" s="28">
        <v>43920.166666666664</v>
      </c>
      <c r="C5767">
        <v>34964545</v>
      </c>
      <c r="D5767" t="s">
        <v>233</v>
      </c>
      <c r="G5767" t="s">
        <v>234</v>
      </c>
      <c r="I5767">
        <v>8.77</v>
      </c>
      <c r="J5767">
        <v>9.1203599999999998</v>
      </c>
      <c r="K5767">
        <v>0.34480899999999998</v>
      </c>
      <c r="L5767">
        <v>1.384E-3</v>
      </c>
      <c r="M5767" t="b">
        <v>1</v>
      </c>
      <c r="N5767">
        <v>1</v>
      </c>
    </row>
    <row r="5768" spans="1:14">
      <c r="A5768" s="28">
        <v>43920.375</v>
      </c>
      <c r="B5768" s="28">
        <v>43920.208333333336</v>
      </c>
      <c r="C5768">
        <v>34964545</v>
      </c>
      <c r="D5768" t="s">
        <v>233</v>
      </c>
      <c r="G5768" t="s">
        <v>234</v>
      </c>
      <c r="I5768">
        <v>8.7100000000000009</v>
      </c>
      <c r="J5768">
        <v>9.1133019999999991</v>
      </c>
      <c r="K5768">
        <v>0.41863800000000001</v>
      </c>
      <c r="L5768">
        <v>-1.2836E-2</v>
      </c>
      <c r="M5768" t="b">
        <v>1</v>
      </c>
      <c r="N5768">
        <v>1</v>
      </c>
    </row>
    <row r="5769" spans="1:14">
      <c r="A5769" s="28">
        <v>43920.416666666664</v>
      </c>
      <c r="B5769" s="28">
        <v>43920.25</v>
      </c>
      <c r="C5769">
        <v>34964545</v>
      </c>
      <c r="D5769" t="s">
        <v>233</v>
      </c>
      <c r="G5769" t="s">
        <v>234</v>
      </c>
      <c r="I5769">
        <v>12.61</v>
      </c>
      <c r="J5769">
        <v>13.034034999999999</v>
      </c>
      <c r="K5769">
        <v>0.50221199999999999</v>
      </c>
      <c r="L5769">
        <v>-7.3177000000000006E-2</v>
      </c>
      <c r="M5769" t="b">
        <v>1</v>
      </c>
      <c r="N5769">
        <v>1</v>
      </c>
    </row>
    <row r="5770" spans="1:14">
      <c r="A5770" s="28">
        <v>43920.458333333336</v>
      </c>
      <c r="B5770" s="28">
        <v>43920.291666666664</v>
      </c>
      <c r="C5770">
        <v>34964545</v>
      </c>
      <c r="D5770" t="s">
        <v>233</v>
      </c>
      <c r="G5770" t="s">
        <v>234</v>
      </c>
      <c r="I5770">
        <v>14.21</v>
      </c>
      <c r="J5770">
        <v>14.400145</v>
      </c>
      <c r="K5770">
        <v>0.35191499999999998</v>
      </c>
      <c r="L5770">
        <v>-0.165937</v>
      </c>
      <c r="M5770" t="b">
        <v>1</v>
      </c>
      <c r="N5770">
        <v>1</v>
      </c>
    </row>
    <row r="5771" spans="1:14">
      <c r="A5771" s="28">
        <v>43920.5</v>
      </c>
      <c r="B5771" s="28">
        <v>43920.333333333336</v>
      </c>
      <c r="C5771">
        <v>34964545</v>
      </c>
      <c r="D5771" t="s">
        <v>233</v>
      </c>
      <c r="G5771" t="s">
        <v>234</v>
      </c>
      <c r="I5771">
        <v>16.850000000000001</v>
      </c>
      <c r="J5771">
        <v>16.606639999999999</v>
      </c>
      <c r="K5771">
        <v>8.5199999999999998E-3</v>
      </c>
      <c r="L5771">
        <v>-0.24854699999999999</v>
      </c>
      <c r="M5771" t="b">
        <v>1</v>
      </c>
      <c r="N5771">
        <v>1</v>
      </c>
    </row>
    <row r="5772" spans="1:14">
      <c r="A5772" s="28">
        <v>43920.541666666664</v>
      </c>
      <c r="B5772" s="28">
        <v>43920.375</v>
      </c>
      <c r="C5772">
        <v>34964545</v>
      </c>
      <c r="D5772" t="s">
        <v>233</v>
      </c>
      <c r="G5772" t="s">
        <v>234</v>
      </c>
      <c r="I5772">
        <v>16.82</v>
      </c>
      <c r="J5772">
        <v>16.561160999999998</v>
      </c>
      <c r="K5772">
        <v>0</v>
      </c>
      <c r="L5772">
        <v>-0.25967200000000001</v>
      </c>
      <c r="M5772" t="b">
        <v>1</v>
      </c>
      <c r="N5772">
        <v>1</v>
      </c>
    </row>
    <row r="5773" spans="1:14">
      <c r="A5773" s="28">
        <v>43920.583333333336</v>
      </c>
      <c r="B5773" s="28">
        <v>43920.416666666664</v>
      </c>
      <c r="C5773">
        <v>34964545</v>
      </c>
      <c r="D5773" t="s">
        <v>233</v>
      </c>
      <c r="G5773" t="s">
        <v>234</v>
      </c>
      <c r="I5773">
        <v>15.73</v>
      </c>
      <c r="J5773">
        <v>15.470768</v>
      </c>
      <c r="K5773">
        <v>5.6670000000000002E-3</v>
      </c>
      <c r="L5773">
        <v>-0.26156600000000002</v>
      </c>
      <c r="M5773" t="b">
        <v>1</v>
      </c>
      <c r="N5773">
        <v>1</v>
      </c>
    </row>
    <row r="5774" spans="1:14">
      <c r="A5774" s="28">
        <v>43920.625</v>
      </c>
      <c r="B5774" s="28">
        <v>43920.458333333336</v>
      </c>
      <c r="C5774">
        <v>34964545</v>
      </c>
      <c r="D5774" t="s">
        <v>233</v>
      </c>
      <c r="G5774" t="s">
        <v>234</v>
      </c>
      <c r="I5774">
        <v>18.5</v>
      </c>
      <c r="J5774">
        <v>18.432877000000001</v>
      </c>
      <c r="K5774">
        <v>0.20869399999999999</v>
      </c>
      <c r="L5774">
        <v>-0.27915099999999998</v>
      </c>
      <c r="M5774" t="b">
        <v>1</v>
      </c>
      <c r="N5774">
        <v>1</v>
      </c>
    </row>
    <row r="5775" spans="1:14">
      <c r="A5775" s="28">
        <v>43920.666666666664</v>
      </c>
      <c r="B5775" s="28">
        <v>43920.5</v>
      </c>
      <c r="C5775">
        <v>34964545</v>
      </c>
      <c r="D5775" t="s">
        <v>233</v>
      </c>
      <c r="G5775" t="s">
        <v>234</v>
      </c>
      <c r="I5775">
        <v>17.91</v>
      </c>
      <c r="J5775">
        <v>17.648689999999998</v>
      </c>
      <c r="K5775">
        <v>0</v>
      </c>
      <c r="L5775">
        <v>-0.25880999999999998</v>
      </c>
      <c r="M5775" t="b">
        <v>1</v>
      </c>
      <c r="N5775">
        <v>1</v>
      </c>
    </row>
    <row r="5776" spans="1:14">
      <c r="A5776" s="28">
        <v>43920.708333333336</v>
      </c>
      <c r="B5776" s="28">
        <v>43920.541666666664</v>
      </c>
      <c r="C5776">
        <v>34964545</v>
      </c>
      <c r="D5776" t="s">
        <v>233</v>
      </c>
      <c r="G5776" t="s">
        <v>234</v>
      </c>
      <c r="I5776">
        <v>16.239999999999998</v>
      </c>
      <c r="J5776">
        <v>16.259841999999999</v>
      </c>
      <c r="K5776">
        <v>0.23114799999999999</v>
      </c>
      <c r="L5776">
        <v>-0.20713899999999999</v>
      </c>
      <c r="M5776" t="b">
        <v>1</v>
      </c>
      <c r="N5776">
        <v>1</v>
      </c>
    </row>
    <row r="5777" spans="1:14">
      <c r="A5777" s="28">
        <v>43920.75</v>
      </c>
      <c r="B5777" s="28">
        <v>43920.583333333336</v>
      </c>
      <c r="C5777">
        <v>34964545</v>
      </c>
      <c r="D5777" t="s">
        <v>233</v>
      </c>
      <c r="G5777" t="s">
        <v>234</v>
      </c>
      <c r="I5777">
        <v>15.37</v>
      </c>
      <c r="J5777">
        <v>15.520887999999999</v>
      </c>
      <c r="K5777">
        <v>0.30530299999999999</v>
      </c>
      <c r="L5777">
        <v>-0.158582</v>
      </c>
      <c r="M5777" t="b">
        <v>1</v>
      </c>
      <c r="N5777">
        <v>1</v>
      </c>
    </row>
    <row r="5778" spans="1:14">
      <c r="A5778" s="28">
        <v>43920.791666666664</v>
      </c>
      <c r="B5778" s="28">
        <v>43920.625</v>
      </c>
      <c r="C5778">
        <v>34964545</v>
      </c>
      <c r="D5778" t="s">
        <v>233</v>
      </c>
      <c r="G5778" t="s">
        <v>234</v>
      </c>
      <c r="I5778">
        <v>15.9</v>
      </c>
      <c r="J5778">
        <v>12.031643000000001</v>
      </c>
      <c r="K5778">
        <v>-3.7338300000000002</v>
      </c>
      <c r="L5778">
        <v>-0.129527</v>
      </c>
      <c r="M5778" t="b">
        <v>1</v>
      </c>
      <c r="N5778">
        <v>1</v>
      </c>
    </row>
    <row r="5779" spans="1:14">
      <c r="A5779" s="28">
        <v>43920.833333333336</v>
      </c>
      <c r="B5779" s="28">
        <v>43920.666666666664</v>
      </c>
      <c r="C5779">
        <v>34964545</v>
      </c>
      <c r="D5779" t="s">
        <v>233</v>
      </c>
      <c r="G5779" t="s">
        <v>234</v>
      </c>
      <c r="I5779">
        <v>26.44</v>
      </c>
      <c r="J5779">
        <v>6.6977339999999996</v>
      </c>
      <c r="K5779">
        <v>-19.732220999999999</v>
      </c>
      <c r="L5779">
        <v>-7.5449999999999996E-3</v>
      </c>
      <c r="M5779" t="b">
        <v>1</v>
      </c>
      <c r="N5779">
        <v>1</v>
      </c>
    </row>
    <row r="5780" spans="1:14">
      <c r="A5780" s="28">
        <v>43920.875</v>
      </c>
      <c r="B5780" s="28">
        <v>43920.708333333336</v>
      </c>
      <c r="C5780">
        <v>34964545</v>
      </c>
      <c r="D5780" t="s">
        <v>233</v>
      </c>
      <c r="G5780" t="s">
        <v>234</v>
      </c>
      <c r="I5780">
        <v>16.87</v>
      </c>
      <c r="J5780">
        <v>15.893713</v>
      </c>
      <c r="K5780">
        <v>-0.965785</v>
      </c>
      <c r="L5780">
        <v>-1.2168E-2</v>
      </c>
      <c r="M5780" t="b">
        <v>1</v>
      </c>
      <c r="N5780">
        <v>1</v>
      </c>
    </row>
    <row r="5781" spans="1:14">
      <c r="A5781" s="28">
        <v>43920.916666666664</v>
      </c>
      <c r="B5781" s="28">
        <v>43920.75</v>
      </c>
      <c r="C5781">
        <v>34964545</v>
      </c>
      <c r="D5781" t="s">
        <v>233</v>
      </c>
      <c r="G5781" t="s">
        <v>234</v>
      </c>
      <c r="I5781">
        <v>16.45</v>
      </c>
      <c r="J5781">
        <v>15.381069999999999</v>
      </c>
      <c r="K5781">
        <v>-1.0781559999999999</v>
      </c>
      <c r="L5781">
        <v>5.8929999999999998E-3</v>
      </c>
      <c r="M5781" t="b">
        <v>1</v>
      </c>
      <c r="N5781">
        <v>1</v>
      </c>
    </row>
    <row r="5782" spans="1:14">
      <c r="A5782" s="28">
        <v>43920.958333333336</v>
      </c>
      <c r="B5782" s="28">
        <v>43920.791666666664</v>
      </c>
      <c r="C5782">
        <v>34964545</v>
      </c>
      <c r="D5782" t="s">
        <v>233</v>
      </c>
      <c r="G5782" t="s">
        <v>234</v>
      </c>
      <c r="I5782">
        <v>18.59</v>
      </c>
      <c r="J5782">
        <v>17.543289000000001</v>
      </c>
      <c r="K5782">
        <v>-0.989255</v>
      </c>
      <c r="L5782">
        <v>-5.2456999999999997E-2</v>
      </c>
      <c r="M5782" t="b">
        <v>1</v>
      </c>
      <c r="N5782">
        <v>1</v>
      </c>
    </row>
    <row r="5783" spans="1:14">
      <c r="A5783" s="28">
        <v>43921</v>
      </c>
      <c r="B5783" s="28">
        <v>43920.833333333336</v>
      </c>
      <c r="C5783">
        <v>34964545</v>
      </c>
      <c r="D5783" t="s">
        <v>233</v>
      </c>
      <c r="G5783" t="s">
        <v>234</v>
      </c>
      <c r="I5783">
        <v>18.309999999999999</v>
      </c>
      <c r="J5783">
        <v>17.668008</v>
      </c>
      <c r="K5783">
        <v>-0.50164600000000004</v>
      </c>
      <c r="L5783">
        <v>-0.14118</v>
      </c>
      <c r="M5783" t="b">
        <v>1</v>
      </c>
      <c r="N5783">
        <v>1</v>
      </c>
    </row>
    <row r="5784" spans="1:14">
      <c r="A5784" s="28">
        <v>43921.041666666664</v>
      </c>
      <c r="B5784" s="28">
        <v>43920.875</v>
      </c>
      <c r="C5784">
        <v>34964545</v>
      </c>
      <c r="D5784" t="s">
        <v>233</v>
      </c>
      <c r="G5784" t="s">
        <v>234</v>
      </c>
      <c r="I5784">
        <v>17.329999999999998</v>
      </c>
      <c r="J5784">
        <v>17.198709000000001</v>
      </c>
      <c r="K5784">
        <v>0</v>
      </c>
      <c r="L5784">
        <v>-0.12712399999999999</v>
      </c>
      <c r="M5784" t="b">
        <v>1</v>
      </c>
      <c r="N5784">
        <v>1</v>
      </c>
    </row>
    <row r="5785" spans="1:14">
      <c r="A5785" s="28">
        <v>43921.083333333336</v>
      </c>
      <c r="B5785" s="28">
        <v>43920.916666666664</v>
      </c>
      <c r="C5785">
        <v>34964545</v>
      </c>
      <c r="D5785" t="s">
        <v>233</v>
      </c>
      <c r="G5785" t="s">
        <v>234</v>
      </c>
      <c r="I5785">
        <v>14.74</v>
      </c>
      <c r="J5785">
        <v>14.624736</v>
      </c>
      <c r="K5785">
        <v>0</v>
      </c>
      <c r="L5785">
        <v>-0.110264</v>
      </c>
      <c r="M5785" t="b">
        <v>1</v>
      </c>
      <c r="N5785">
        <v>1</v>
      </c>
    </row>
    <row r="5786" spans="1:14">
      <c r="A5786" s="28">
        <v>43921.125</v>
      </c>
      <c r="B5786" s="28">
        <v>43920.958333333336</v>
      </c>
      <c r="C5786">
        <v>34964545</v>
      </c>
      <c r="D5786" t="s">
        <v>233</v>
      </c>
      <c r="G5786" t="s">
        <v>234</v>
      </c>
      <c r="I5786">
        <v>14.91</v>
      </c>
      <c r="J5786">
        <v>14.756385999999999</v>
      </c>
      <c r="K5786">
        <v>0</v>
      </c>
      <c r="L5786">
        <v>-0.156114</v>
      </c>
      <c r="M5786" t="b">
        <v>1</v>
      </c>
      <c r="N5786">
        <v>1</v>
      </c>
    </row>
    <row r="5787" spans="1:14">
      <c r="A5787" s="28">
        <v>43921.166666666664</v>
      </c>
      <c r="B5787" s="28">
        <v>43921</v>
      </c>
      <c r="C5787">
        <v>34964545</v>
      </c>
      <c r="D5787" t="s">
        <v>233</v>
      </c>
      <c r="G5787" t="s">
        <v>234</v>
      </c>
      <c r="I5787">
        <v>11.46</v>
      </c>
      <c r="J5787">
        <v>11.294185000000001</v>
      </c>
      <c r="K5787">
        <v>0</v>
      </c>
      <c r="L5787">
        <v>-0.16581499999999999</v>
      </c>
      <c r="M5787" t="b">
        <v>1</v>
      </c>
      <c r="N5787">
        <v>1</v>
      </c>
    </row>
    <row r="5788" spans="1:14">
      <c r="A5788" s="28">
        <v>43921.208333333336</v>
      </c>
      <c r="B5788" s="28">
        <v>43921.041666666664</v>
      </c>
      <c r="C5788">
        <v>34964545</v>
      </c>
      <c r="D5788" t="s">
        <v>233</v>
      </c>
      <c r="G5788" t="s">
        <v>234</v>
      </c>
      <c r="I5788">
        <v>11.62</v>
      </c>
      <c r="J5788">
        <v>11.434111</v>
      </c>
      <c r="K5788">
        <v>0</v>
      </c>
      <c r="L5788">
        <v>-0.182556</v>
      </c>
      <c r="M5788" t="b">
        <v>1</v>
      </c>
      <c r="N5788">
        <v>1</v>
      </c>
    </row>
    <row r="5789" spans="1:14">
      <c r="A5789" s="28">
        <v>43921.25</v>
      </c>
      <c r="B5789" s="28">
        <v>43921.083333333336</v>
      </c>
      <c r="C5789">
        <v>34964545</v>
      </c>
      <c r="D5789" t="s">
        <v>233</v>
      </c>
      <c r="G5789" t="s">
        <v>234</v>
      </c>
      <c r="I5789">
        <v>11.03</v>
      </c>
      <c r="J5789">
        <v>10.855409999999999</v>
      </c>
      <c r="K5789">
        <v>0</v>
      </c>
      <c r="L5789">
        <v>-0.17709</v>
      </c>
      <c r="M5789" t="b">
        <v>1</v>
      </c>
      <c r="N5789">
        <v>1</v>
      </c>
    </row>
    <row r="5790" spans="1:14">
      <c r="A5790" s="28">
        <v>43921.291666666664</v>
      </c>
      <c r="B5790" s="28">
        <v>43921.125</v>
      </c>
      <c r="C5790">
        <v>34964545</v>
      </c>
      <c r="D5790" t="s">
        <v>233</v>
      </c>
      <c r="G5790" t="s">
        <v>234</v>
      </c>
      <c r="I5790">
        <v>10.95</v>
      </c>
      <c r="J5790">
        <v>10.786911</v>
      </c>
      <c r="K5790">
        <v>0</v>
      </c>
      <c r="L5790">
        <v>-0.16475600000000001</v>
      </c>
      <c r="M5790" t="b">
        <v>1</v>
      </c>
      <c r="N5790">
        <v>1</v>
      </c>
    </row>
    <row r="5791" spans="1:14">
      <c r="A5791" s="28">
        <v>43921.333333333336</v>
      </c>
      <c r="B5791" s="28">
        <v>43921.166666666664</v>
      </c>
      <c r="C5791">
        <v>34964545</v>
      </c>
      <c r="D5791" t="s">
        <v>233</v>
      </c>
      <c r="G5791" t="s">
        <v>234</v>
      </c>
      <c r="I5791">
        <v>10.74</v>
      </c>
      <c r="J5791">
        <v>10.591426999999999</v>
      </c>
      <c r="K5791">
        <v>0</v>
      </c>
      <c r="L5791">
        <v>-0.14607300000000001</v>
      </c>
      <c r="M5791" t="b">
        <v>1</v>
      </c>
      <c r="N5791">
        <v>1</v>
      </c>
    </row>
    <row r="5792" spans="1:14">
      <c r="A5792" s="28">
        <v>43921.375</v>
      </c>
      <c r="B5792" s="28">
        <v>43921.208333333336</v>
      </c>
      <c r="C5792">
        <v>34964545</v>
      </c>
      <c r="D5792" t="s">
        <v>233</v>
      </c>
      <c r="G5792" t="s">
        <v>234</v>
      </c>
      <c r="I5792">
        <v>12.7</v>
      </c>
      <c r="J5792">
        <v>12.544019</v>
      </c>
      <c r="K5792">
        <v>0</v>
      </c>
      <c r="L5792">
        <v>-0.15348100000000001</v>
      </c>
      <c r="M5792" t="b">
        <v>1</v>
      </c>
      <c r="N5792">
        <v>1</v>
      </c>
    </row>
    <row r="5793" spans="1:14">
      <c r="A5793" s="28">
        <v>43921.416666666664</v>
      </c>
      <c r="B5793" s="28">
        <v>43921.25</v>
      </c>
      <c r="C5793">
        <v>34964545</v>
      </c>
      <c r="D5793" t="s">
        <v>233</v>
      </c>
      <c r="G5793" t="s">
        <v>234</v>
      </c>
      <c r="I5793">
        <v>15.17</v>
      </c>
      <c r="J5793">
        <v>14.811875000000001</v>
      </c>
      <c r="K5793">
        <v>-0.13750299999999999</v>
      </c>
      <c r="L5793">
        <v>-0.21812300000000001</v>
      </c>
      <c r="M5793" t="b">
        <v>1</v>
      </c>
      <c r="N5793">
        <v>1</v>
      </c>
    </row>
    <row r="5794" spans="1:14">
      <c r="A5794" s="28">
        <v>43921.458333333336</v>
      </c>
      <c r="B5794" s="28">
        <v>43921.291666666664</v>
      </c>
      <c r="C5794">
        <v>34964545</v>
      </c>
      <c r="D5794" t="s">
        <v>233</v>
      </c>
      <c r="G5794" t="s">
        <v>234</v>
      </c>
      <c r="I5794">
        <v>32.049999999999997</v>
      </c>
      <c r="J5794">
        <v>8.9085289999999997</v>
      </c>
      <c r="K5794">
        <v>-22.611108000000002</v>
      </c>
      <c r="L5794">
        <v>-0.53452999999999995</v>
      </c>
      <c r="M5794" t="b">
        <v>1</v>
      </c>
      <c r="N5794">
        <v>1</v>
      </c>
    </row>
    <row r="5795" spans="1:14">
      <c r="A5795" s="28">
        <v>43921.5</v>
      </c>
      <c r="B5795" s="28">
        <v>43921.333333333336</v>
      </c>
      <c r="C5795">
        <v>34964545</v>
      </c>
      <c r="D5795" t="s">
        <v>233</v>
      </c>
      <c r="G5795" t="s">
        <v>234</v>
      </c>
      <c r="I5795">
        <v>28.58</v>
      </c>
      <c r="J5795">
        <v>17.258355000000002</v>
      </c>
      <c r="K5795">
        <v>-10.962016</v>
      </c>
      <c r="L5795">
        <v>-0.35546299999999997</v>
      </c>
      <c r="M5795" t="b">
        <v>1</v>
      </c>
      <c r="N5795">
        <v>1</v>
      </c>
    </row>
    <row r="5796" spans="1:14">
      <c r="A5796" s="28">
        <v>43921.541666666664</v>
      </c>
      <c r="B5796" s="28">
        <v>43921.375</v>
      </c>
      <c r="C5796">
        <v>34964545</v>
      </c>
      <c r="D5796" t="s">
        <v>233</v>
      </c>
      <c r="G5796" t="s">
        <v>234</v>
      </c>
      <c r="I5796">
        <v>20.14</v>
      </c>
      <c r="J5796">
        <v>19.232059</v>
      </c>
      <c r="K5796">
        <v>-0.668624</v>
      </c>
      <c r="L5796">
        <v>-0.239317</v>
      </c>
      <c r="M5796" t="b">
        <v>1</v>
      </c>
      <c r="N5796">
        <v>1</v>
      </c>
    </row>
    <row r="5797" spans="1:14">
      <c r="A5797" s="28">
        <v>43921.583333333336</v>
      </c>
      <c r="B5797" s="28">
        <v>43921.416666666664</v>
      </c>
      <c r="C5797">
        <v>34964545</v>
      </c>
      <c r="D5797" t="s">
        <v>233</v>
      </c>
      <c r="G5797" t="s">
        <v>234</v>
      </c>
      <c r="I5797">
        <v>21.34</v>
      </c>
      <c r="J5797">
        <v>20.842376000000002</v>
      </c>
      <c r="K5797">
        <v>-0.16855899999999999</v>
      </c>
      <c r="L5797">
        <v>-0.33323199999999997</v>
      </c>
      <c r="M5797" t="b">
        <v>1</v>
      </c>
      <c r="N5797">
        <v>1</v>
      </c>
    </row>
    <row r="5798" spans="1:14">
      <c r="A5798" s="28">
        <v>43921.625</v>
      </c>
      <c r="B5798" s="28">
        <v>43921.458333333336</v>
      </c>
      <c r="C5798">
        <v>34964545</v>
      </c>
      <c r="D5798" t="s">
        <v>233</v>
      </c>
      <c r="G5798" t="s">
        <v>234</v>
      </c>
      <c r="I5798">
        <v>32.35</v>
      </c>
      <c r="J5798">
        <v>29.199207000000001</v>
      </c>
      <c r="K5798">
        <v>-2.5837300000000001</v>
      </c>
      <c r="L5798">
        <v>-0.56872999999999996</v>
      </c>
      <c r="M5798" t="b">
        <v>1</v>
      </c>
      <c r="N5798">
        <v>1</v>
      </c>
    </row>
    <row r="5799" spans="1:14">
      <c r="A5799" s="28">
        <v>43921.666666666664</v>
      </c>
      <c r="B5799" s="28">
        <v>43921.5</v>
      </c>
      <c r="C5799">
        <v>34964545</v>
      </c>
      <c r="D5799" t="s">
        <v>233</v>
      </c>
      <c r="G5799" t="s">
        <v>234</v>
      </c>
      <c r="I5799">
        <v>18.5</v>
      </c>
      <c r="J5799">
        <v>18.210830000000001</v>
      </c>
      <c r="K5799">
        <v>-3.2750000000000001E-2</v>
      </c>
      <c r="L5799">
        <v>-0.25975300000000001</v>
      </c>
      <c r="M5799" t="b">
        <v>1</v>
      </c>
      <c r="N5799">
        <v>1</v>
      </c>
    </row>
    <row r="5800" spans="1:14">
      <c r="A5800" s="28">
        <v>43921.708333333336</v>
      </c>
      <c r="B5800" s="28">
        <v>43921.541666666664</v>
      </c>
      <c r="C5800">
        <v>34964545</v>
      </c>
      <c r="D5800" t="s">
        <v>233</v>
      </c>
      <c r="G5800" t="s">
        <v>234</v>
      </c>
      <c r="I5800">
        <v>22.3</v>
      </c>
      <c r="J5800">
        <v>20.632715999999999</v>
      </c>
      <c r="K5800">
        <v>-1.403762</v>
      </c>
      <c r="L5800">
        <v>-0.25935599999999998</v>
      </c>
      <c r="M5800" t="b">
        <v>1</v>
      </c>
      <c r="N5800">
        <v>1</v>
      </c>
    </row>
    <row r="5801" spans="1:14">
      <c r="A5801" s="28">
        <v>43921.75</v>
      </c>
      <c r="B5801" s="28">
        <v>43921.583333333336</v>
      </c>
      <c r="C5801">
        <v>34964545</v>
      </c>
      <c r="D5801" t="s">
        <v>233</v>
      </c>
      <c r="G5801" t="s">
        <v>234</v>
      </c>
      <c r="I5801">
        <v>26.13</v>
      </c>
      <c r="J5801">
        <v>23.280007999999999</v>
      </c>
      <c r="K5801">
        <v>-2.589156</v>
      </c>
      <c r="L5801">
        <v>-0.26416899999999999</v>
      </c>
      <c r="M5801" t="b">
        <v>1</v>
      </c>
      <c r="N5801">
        <v>1</v>
      </c>
    </row>
    <row r="5802" spans="1:14">
      <c r="A5802" s="28">
        <v>43921.791666666664</v>
      </c>
      <c r="B5802" s="28">
        <v>43921.625</v>
      </c>
      <c r="C5802">
        <v>34964545</v>
      </c>
      <c r="D5802" t="s">
        <v>233</v>
      </c>
      <c r="G5802" t="s">
        <v>234</v>
      </c>
      <c r="I5802">
        <v>18.2</v>
      </c>
      <c r="J5802">
        <v>18.060184</v>
      </c>
      <c r="K5802">
        <v>-8.7069999999999995E-3</v>
      </c>
      <c r="L5802">
        <v>-0.13527600000000001</v>
      </c>
      <c r="M5802" t="b">
        <v>1</v>
      </c>
      <c r="N5802">
        <v>1</v>
      </c>
    </row>
    <row r="5803" spans="1:14">
      <c r="A5803" s="28">
        <v>43921.833333333336</v>
      </c>
      <c r="B5803" s="28">
        <v>43921.666666666664</v>
      </c>
      <c r="C5803">
        <v>34964545</v>
      </c>
      <c r="D5803" t="s">
        <v>233</v>
      </c>
      <c r="G5803" t="s">
        <v>234</v>
      </c>
      <c r="I5803">
        <v>21.2</v>
      </c>
      <c r="J5803">
        <v>20.773515</v>
      </c>
      <c r="K5803">
        <v>-0.31207299999999999</v>
      </c>
      <c r="L5803">
        <v>-0.113579</v>
      </c>
      <c r="M5803" t="b">
        <v>1</v>
      </c>
      <c r="N5803">
        <v>1</v>
      </c>
    </row>
    <row r="5804" spans="1:14">
      <c r="A5804" s="28">
        <v>43921.875</v>
      </c>
      <c r="B5804" s="28">
        <v>43921.708333333336</v>
      </c>
      <c r="C5804">
        <v>34964545</v>
      </c>
      <c r="D5804" t="s">
        <v>233</v>
      </c>
      <c r="G5804" t="s">
        <v>234</v>
      </c>
      <c r="I5804">
        <v>24.82</v>
      </c>
      <c r="J5804">
        <v>26.883054000000001</v>
      </c>
      <c r="K5804">
        <v>2.164253</v>
      </c>
      <c r="L5804">
        <v>-9.9531999999999995E-2</v>
      </c>
      <c r="M5804" t="b">
        <v>1</v>
      </c>
      <c r="N5804">
        <v>1</v>
      </c>
    </row>
    <row r="5805" spans="1:14">
      <c r="A5805" s="28">
        <v>43921.916666666664</v>
      </c>
      <c r="B5805" s="28">
        <v>43921.75</v>
      </c>
      <c r="C5805">
        <v>34964545</v>
      </c>
      <c r="D5805" t="s">
        <v>233</v>
      </c>
      <c r="G5805" t="s">
        <v>234</v>
      </c>
      <c r="I5805">
        <v>17.079999999999998</v>
      </c>
      <c r="J5805">
        <v>17.004778999999999</v>
      </c>
      <c r="K5805">
        <v>0</v>
      </c>
      <c r="L5805">
        <v>-7.3553999999999994E-2</v>
      </c>
      <c r="M5805" t="b">
        <v>1</v>
      </c>
      <c r="N5805">
        <v>1</v>
      </c>
    </row>
    <row r="5806" spans="1:14">
      <c r="A5806" s="28">
        <v>43921.958333333336</v>
      </c>
      <c r="B5806" s="28">
        <v>43921.791666666664</v>
      </c>
      <c r="C5806">
        <v>34964545</v>
      </c>
      <c r="D5806" t="s">
        <v>233</v>
      </c>
      <c r="G5806" t="s">
        <v>234</v>
      </c>
      <c r="I5806">
        <v>17.7</v>
      </c>
      <c r="J5806">
        <v>17.603911</v>
      </c>
      <c r="K5806">
        <v>0</v>
      </c>
      <c r="L5806">
        <v>-9.7755999999999996E-2</v>
      </c>
      <c r="M5806" t="b">
        <v>1</v>
      </c>
      <c r="N5806">
        <v>1</v>
      </c>
    </row>
    <row r="5807" spans="1:14">
      <c r="A5807" s="28">
        <v>43922</v>
      </c>
      <c r="B5807" s="28">
        <v>43921.833333333336</v>
      </c>
      <c r="C5807">
        <v>34964545</v>
      </c>
      <c r="D5807" t="s">
        <v>233</v>
      </c>
      <c r="G5807" t="s">
        <v>234</v>
      </c>
      <c r="I5807">
        <v>15.96</v>
      </c>
      <c r="J5807">
        <v>15.843775000000001</v>
      </c>
      <c r="K5807">
        <v>0</v>
      </c>
      <c r="L5807">
        <v>-0.117058</v>
      </c>
      <c r="M5807" t="b">
        <v>1</v>
      </c>
      <c r="N5807">
        <v>1</v>
      </c>
    </row>
    <row r="5808" spans="1:14">
      <c r="A5808" s="28">
        <v>43922.041666666664</v>
      </c>
      <c r="B5808" s="28">
        <v>43921.875</v>
      </c>
      <c r="C5808">
        <v>34964545</v>
      </c>
      <c r="D5808" t="s">
        <v>233</v>
      </c>
      <c r="G5808" t="s">
        <v>234</v>
      </c>
      <c r="I5808">
        <v>17.149999999999999</v>
      </c>
      <c r="J5808">
        <v>17.543883999999998</v>
      </c>
      <c r="K5808">
        <v>0.51510400000000001</v>
      </c>
      <c r="L5808">
        <v>-0.11788700000000001</v>
      </c>
      <c r="M5808" t="b">
        <v>1</v>
      </c>
      <c r="N5808">
        <v>1</v>
      </c>
    </row>
    <row r="5809" spans="1:14">
      <c r="A5809" s="28">
        <v>43922.083333333336</v>
      </c>
      <c r="B5809" s="28">
        <v>43921.916666666664</v>
      </c>
      <c r="C5809">
        <v>34964545</v>
      </c>
      <c r="D5809" t="s">
        <v>233</v>
      </c>
      <c r="G5809" t="s">
        <v>234</v>
      </c>
      <c r="I5809">
        <v>19.920000000000002</v>
      </c>
      <c r="J5809">
        <v>22.766119</v>
      </c>
      <c r="K5809">
        <v>2.956159</v>
      </c>
      <c r="L5809">
        <v>-0.11004</v>
      </c>
      <c r="M5809" t="b">
        <v>1</v>
      </c>
      <c r="N5809">
        <v>1</v>
      </c>
    </row>
    <row r="5810" spans="1:14">
      <c r="A5810" s="28">
        <v>43922.125</v>
      </c>
      <c r="B5810" s="28">
        <v>43921.958333333336</v>
      </c>
      <c r="C5810">
        <v>34964545</v>
      </c>
      <c r="D5810" t="s">
        <v>233</v>
      </c>
      <c r="G5810" t="s">
        <v>234</v>
      </c>
      <c r="I5810">
        <v>18.47</v>
      </c>
      <c r="J5810">
        <v>18.335519999999999</v>
      </c>
      <c r="K5810">
        <v>0</v>
      </c>
      <c r="L5810">
        <v>-0.13281299999999999</v>
      </c>
      <c r="M5810" t="b">
        <v>1</v>
      </c>
      <c r="N5810">
        <v>1</v>
      </c>
    </row>
    <row r="5811" spans="1:14">
      <c r="A5811" s="28">
        <v>43922.166666666664</v>
      </c>
      <c r="B5811" s="28">
        <v>43922</v>
      </c>
      <c r="C5811">
        <v>34964545</v>
      </c>
      <c r="D5811" t="s">
        <v>233</v>
      </c>
      <c r="G5811" t="s">
        <v>234</v>
      </c>
      <c r="I5811">
        <v>14.72</v>
      </c>
      <c r="J5811">
        <v>14.600263999999999</v>
      </c>
      <c r="K5811">
        <v>0</v>
      </c>
      <c r="L5811">
        <v>-0.119736</v>
      </c>
      <c r="M5811" t="b">
        <v>1</v>
      </c>
      <c r="N5811">
        <v>1</v>
      </c>
    </row>
    <row r="5812" spans="1:14">
      <c r="A5812" s="28">
        <v>43922.208333333336</v>
      </c>
      <c r="B5812" s="28">
        <v>43922.041666666664</v>
      </c>
      <c r="C5812">
        <v>34964545</v>
      </c>
      <c r="D5812" t="s">
        <v>233</v>
      </c>
      <c r="G5812" t="s">
        <v>234</v>
      </c>
      <c r="I5812">
        <v>14.89</v>
      </c>
      <c r="J5812">
        <v>14.760109999999999</v>
      </c>
      <c r="K5812">
        <v>0</v>
      </c>
      <c r="L5812">
        <v>-0.126557</v>
      </c>
      <c r="M5812" t="b">
        <v>1</v>
      </c>
      <c r="N5812">
        <v>1</v>
      </c>
    </row>
    <row r="5813" spans="1:14">
      <c r="A5813" s="28">
        <v>43922.25</v>
      </c>
      <c r="B5813" s="28">
        <v>43922.083333333336</v>
      </c>
      <c r="C5813">
        <v>34964545</v>
      </c>
      <c r="D5813" t="s">
        <v>233</v>
      </c>
      <c r="G5813" t="s">
        <v>234</v>
      </c>
      <c r="I5813">
        <v>14.79</v>
      </c>
      <c r="J5813">
        <v>14.404201</v>
      </c>
      <c r="K5813">
        <v>-0.26351999999999998</v>
      </c>
      <c r="L5813">
        <v>-0.122279</v>
      </c>
      <c r="M5813" t="b">
        <v>1</v>
      </c>
      <c r="N5813">
        <v>1</v>
      </c>
    </row>
    <row r="5814" spans="1:14">
      <c r="A5814" s="28">
        <v>43922.291666666664</v>
      </c>
      <c r="B5814" s="28">
        <v>43922.125</v>
      </c>
      <c r="C5814">
        <v>34964545</v>
      </c>
      <c r="D5814" t="s">
        <v>233</v>
      </c>
      <c r="G5814" t="s">
        <v>234</v>
      </c>
      <c r="I5814">
        <v>14.53</v>
      </c>
      <c r="J5814">
        <v>14.397297</v>
      </c>
      <c r="K5814">
        <v>-2.1541000000000001E-2</v>
      </c>
      <c r="L5814">
        <v>-0.113663</v>
      </c>
      <c r="M5814" t="b">
        <v>1</v>
      </c>
      <c r="N5814">
        <v>1</v>
      </c>
    </row>
    <row r="5815" spans="1:14">
      <c r="A5815" s="28">
        <v>43922.333333333336</v>
      </c>
      <c r="B5815" s="28">
        <v>43922.166666666664</v>
      </c>
      <c r="C5815">
        <v>34964545</v>
      </c>
      <c r="D5815" t="s">
        <v>233</v>
      </c>
      <c r="G5815" t="s">
        <v>234</v>
      </c>
      <c r="I5815">
        <v>15.11</v>
      </c>
      <c r="J5815">
        <v>15.655308</v>
      </c>
      <c r="K5815">
        <v>0.60980299999999998</v>
      </c>
      <c r="L5815">
        <v>-6.4494999999999997E-2</v>
      </c>
      <c r="M5815" t="b">
        <v>1</v>
      </c>
      <c r="N5815">
        <v>1</v>
      </c>
    </row>
    <row r="5816" spans="1:14">
      <c r="A5816" s="28">
        <v>43922.375</v>
      </c>
      <c r="B5816" s="28">
        <v>43922.208333333336</v>
      </c>
      <c r="C5816">
        <v>34964545</v>
      </c>
      <c r="D5816" t="s">
        <v>233</v>
      </c>
      <c r="G5816" t="s">
        <v>234</v>
      </c>
      <c r="I5816">
        <v>15.53</v>
      </c>
      <c r="J5816">
        <v>15.130675999999999</v>
      </c>
      <c r="K5816">
        <v>-0.36610199999999998</v>
      </c>
      <c r="L5816">
        <v>-3.7387999999999998E-2</v>
      </c>
      <c r="M5816" t="b">
        <v>1</v>
      </c>
      <c r="N5816">
        <v>1</v>
      </c>
    </row>
    <row r="5817" spans="1:14">
      <c r="A5817" s="28">
        <v>43922.416666666664</v>
      </c>
      <c r="B5817" s="28">
        <v>43922.25</v>
      </c>
      <c r="C5817">
        <v>34964545</v>
      </c>
      <c r="D5817" t="s">
        <v>233</v>
      </c>
      <c r="G5817" t="s">
        <v>234</v>
      </c>
      <c r="I5817">
        <v>40.9</v>
      </c>
      <c r="J5817">
        <v>105.649455</v>
      </c>
      <c r="K5817">
        <v>64.867470999999995</v>
      </c>
      <c r="L5817">
        <v>-0.11885</v>
      </c>
      <c r="M5817" t="b">
        <v>1</v>
      </c>
      <c r="N5817">
        <v>1</v>
      </c>
    </row>
    <row r="5818" spans="1:14">
      <c r="A5818" s="28">
        <v>43922.458333333336</v>
      </c>
      <c r="B5818" s="28">
        <v>43922.291666666664</v>
      </c>
      <c r="C5818">
        <v>34964545</v>
      </c>
      <c r="D5818" t="s">
        <v>233</v>
      </c>
      <c r="G5818" t="s">
        <v>234</v>
      </c>
      <c r="I5818">
        <v>22.39</v>
      </c>
      <c r="J5818">
        <v>19.486467999999999</v>
      </c>
      <c r="K5818">
        <v>-2.815588</v>
      </c>
      <c r="L5818">
        <v>-8.7110000000000007E-2</v>
      </c>
      <c r="M5818" t="b">
        <v>1</v>
      </c>
      <c r="N5818">
        <v>1</v>
      </c>
    </row>
    <row r="5819" spans="1:14">
      <c r="A5819" s="28">
        <v>43922.5</v>
      </c>
      <c r="B5819" s="28">
        <v>43922.333333333336</v>
      </c>
      <c r="C5819">
        <v>34964545</v>
      </c>
      <c r="D5819" t="s">
        <v>233</v>
      </c>
      <c r="G5819" t="s">
        <v>234</v>
      </c>
      <c r="I5819">
        <v>28.64</v>
      </c>
      <c r="J5819">
        <v>17.001643999999999</v>
      </c>
      <c r="K5819">
        <v>-11.571769</v>
      </c>
      <c r="L5819">
        <v>-6.7419999999999994E-2</v>
      </c>
      <c r="M5819" t="b">
        <v>1</v>
      </c>
      <c r="N5819">
        <v>1</v>
      </c>
    </row>
    <row r="5820" spans="1:14">
      <c r="A5820" s="28">
        <v>43922.541666666664</v>
      </c>
      <c r="B5820" s="28">
        <v>43922.375</v>
      </c>
      <c r="C5820">
        <v>34964545</v>
      </c>
      <c r="D5820" t="s">
        <v>233</v>
      </c>
      <c r="G5820" t="s">
        <v>234</v>
      </c>
      <c r="I5820">
        <v>22.3</v>
      </c>
      <c r="J5820">
        <v>16.395284</v>
      </c>
      <c r="K5820">
        <v>-5.8492730000000002</v>
      </c>
      <c r="L5820">
        <v>-5.2109999999999997E-2</v>
      </c>
      <c r="M5820" t="b">
        <v>1</v>
      </c>
      <c r="N5820">
        <v>1</v>
      </c>
    </row>
    <row r="5821" spans="1:14">
      <c r="A5821" s="28">
        <v>43922.583333333336</v>
      </c>
      <c r="B5821" s="28">
        <v>43922.416666666664</v>
      </c>
      <c r="C5821">
        <v>34964545</v>
      </c>
      <c r="D5821" t="s">
        <v>233</v>
      </c>
      <c r="G5821" t="s">
        <v>234</v>
      </c>
      <c r="I5821">
        <v>35.78</v>
      </c>
      <c r="J5821">
        <v>70.997609999999995</v>
      </c>
      <c r="K5821">
        <v>35.410446</v>
      </c>
      <c r="L5821">
        <v>-0.189502</v>
      </c>
      <c r="M5821" t="b">
        <v>1</v>
      </c>
      <c r="N5821">
        <v>1</v>
      </c>
    </row>
    <row r="5822" spans="1:14">
      <c r="A5822" s="28">
        <v>43922.625</v>
      </c>
      <c r="B5822" s="28">
        <v>43922.458333333336</v>
      </c>
      <c r="C5822">
        <v>34964545</v>
      </c>
      <c r="D5822" t="s">
        <v>233</v>
      </c>
      <c r="G5822" t="s">
        <v>234</v>
      </c>
      <c r="I5822">
        <v>17.59</v>
      </c>
      <c r="J5822">
        <v>17.681166000000001</v>
      </c>
      <c r="K5822">
        <v>0.212618</v>
      </c>
      <c r="L5822">
        <v>-0.117285</v>
      </c>
      <c r="M5822" t="b">
        <v>1</v>
      </c>
      <c r="N5822">
        <v>1</v>
      </c>
    </row>
    <row r="5823" spans="1:14">
      <c r="A5823" s="28">
        <v>43922.666666666664</v>
      </c>
      <c r="B5823" s="28">
        <v>43922.5</v>
      </c>
      <c r="C5823">
        <v>34964545</v>
      </c>
      <c r="D5823" t="s">
        <v>233</v>
      </c>
      <c r="G5823" t="s">
        <v>234</v>
      </c>
      <c r="I5823">
        <v>18.57</v>
      </c>
      <c r="J5823">
        <v>18.630768</v>
      </c>
      <c r="K5823">
        <v>0.19445100000000001</v>
      </c>
      <c r="L5823">
        <v>-0.133683</v>
      </c>
      <c r="M5823" t="b">
        <v>1</v>
      </c>
      <c r="N5823">
        <v>1</v>
      </c>
    </row>
    <row r="5824" spans="1:14">
      <c r="A5824" s="28">
        <v>43922.708333333336</v>
      </c>
      <c r="B5824" s="28">
        <v>43922.541666666664</v>
      </c>
      <c r="C5824">
        <v>34964545</v>
      </c>
      <c r="D5824" t="s">
        <v>233</v>
      </c>
      <c r="G5824" t="s">
        <v>234</v>
      </c>
      <c r="I5824">
        <v>17.37</v>
      </c>
      <c r="J5824">
        <v>17.766908000000001</v>
      </c>
      <c r="K5824">
        <v>0.53239899999999996</v>
      </c>
      <c r="L5824">
        <v>-0.137158</v>
      </c>
      <c r="M5824" t="b">
        <v>1</v>
      </c>
      <c r="N5824">
        <v>1</v>
      </c>
    </row>
    <row r="5825" spans="1:14">
      <c r="A5825" s="28">
        <v>43922.75</v>
      </c>
      <c r="B5825" s="28">
        <v>43922.583333333336</v>
      </c>
      <c r="C5825">
        <v>34964545</v>
      </c>
      <c r="D5825" t="s">
        <v>233</v>
      </c>
      <c r="G5825" t="s">
        <v>234</v>
      </c>
      <c r="I5825">
        <v>15.82</v>
      </c>
      <c r="J5825">
        <v>16.236681999999998</v>
      </c>
      <c r="K5825">
        <v>0.51180800000000004</v>
      </c>
      <c r="L5825">
        <v>-9.7626000000000004E-2</v>
      </c>
      <c r="M5825" t="b">
        <v>1</v>
      </c>
      <c r="N5825">
        <v>1</v>
      </c>
    </row>
    <row r="5826" spans="1:14">
      <c r="A5826" s="28">
        <v>43922.791666666664</v>
      </c>
      <c r="B5826" s="28">
        <v>43922.625</v>
      </c>
      <c r="C5826">
        <v>34964545</v>
      </c>
      <c r="D5826" t="s">
        <v>233</v>
      </c>
      <c r="G5826" t="s">
        <v>234</v>
      </c>
      <c r="I5826">
        <v>14.36</v>
      </c>
      <c r="J5826">
        <v>14.44393</v>
      </c>
      <c r="K5826">
        <v>0.19324</v>
      </c>
      <c r="L5826">
        <v>-0.11264299999999999</v>
      </c>
      <c r="M5826" t="b">
        <v>1</v>
      </c>
      <c r="N5826">
        <v>1</v>
      </c>
    </row>
    <row r="5827" spans="1:14">
      <c r="A5827" s="28">
        <v>43922.833333333336</v>
      </c>
      <c r="B5827" s="28">
        <v>43922.666666666664</v>
      </c>
      <c r="C5827">
        <v>34964545</v>
      </c>
      <c r="D5827" t="s">
        <v>233</v>
      </c>
      <c r="G5827" t="s">
        <v>234</v>
      </c>
      <c r="I5827">
        <v>16.11</v>
      </c>
      <c r="J5827">
        <v>16.315897</v>
      </c>
      <c r="K5827">
        <v>0.37134</v>
      </c>
      <c r="L5827">
        <v>-0.16710900000000001</v>
      </c>
      <c r="M5827" t="b">
        <v>1</v>
      </c>
      <c r="N5827">
        <v>1</v>
      </c>
    </row>
    <row r="5828" spans="1:14">
      <c r="A5828" s="28">
        <v>43922.875</v>
      </c>
      <c r="B5828" s="28">
        <v>43922.708333333336</v>
      </c>
      <c r="C5828">
        <v>34964545</v>
      </c>
      <c r="D5828" t="s">
        <v>233</v>
      </c>
      <c r="G5828" t="s">
        <v>234</v>
      </c>
      <c r="I5828">
        <v>17.13</v>
      </c>
      <c r="J5828">
        <v>17.396432000000001</v>
      </c>
      <c r="K5828">
        <v>0.416464</v>
      </c>
      <c r="L5828">
        <v>-0.146698</v>
      </c>
      <c r="M5828" t="b">
        <v>1</v>
      </c>
      <c r="N5828">
        <v>1</v>
      </c>
    </row>
    <row r="5829" spans="1:14">
      <c r="A5829" s="28">
        <v>43922.916666666664</v>
      </c>
      <c r="B5829" s="28">
        <v>43922.75</v>
      </c>
      <c r="C5829">
        <v>34964545</v>
      </c>
      <c r="D5829" t="s">
        <v>233</v>
      </c>
      <c r="G5829" t="s">
        <v>234</v>
      </c>
      <c r="I5829">
        <v>15.81</v>
      </c>
      <c r="J5829">
        <v>16.131775000000001</v>
      </c>
      <c r="K5829">
        <v>0.415186</v>
      </c>
      <c r="L5829">
        <v>-9.7577999999999998E-2</v>
      </c>
      <c r="M5829" t="b">
        <v>1</v>
      </c>
      <c r="N5829">
        <v>1</v>
      </c>
    </row>
    <row r="5830" spans="1:14">
      <c r="A5830" s="28">
        <v>43922.958333333336</v>
      </c>
      <c r="B5830" s="28">
        <v>43922.791666666664</v>
      </c>
      <c r="C5830">
        <v>34964545</v>
      </c>
      <c r="D5830" t="s">
        <v>233</v>
      </c>
      <c r="G5830" t="s">
        <v>234</v>
      </c>
      <c r="I5830">
        <v>16.43</v>
      </c>
      <c r="J5830">
        <v>17.179002000000001</v>
      </c>
      <c r="K5830">
        <v>0.77169500000000002</v>
      </c>
      <c r="L5830">
        <v>-2.6026000000000001E-2</v>
      </c>
      <c r="M5830" t="b">
        <v>1</v>
      </c>
      <c r="N5830">
        <v>1</v>
      </c>
    </row>
    <row r="5831" spans="1:14">
      <c r="A5831" s="28">
        <v>43923</v>
      </c>
      <c r="B5831" s="28">
        <v>43922.833333333336</v>
      </c>
      <c r="C5831">
        <v>34964545</v>
      </c>
      <c r="D5831" t="s">
        <v>233</v>
      </c>
      <c r="G5831" t="s">
        <v>234</v>
      </c>
      <c r="I5831">
        <v>16.940000000000001</v>
      </c>
      <c r="J5831">
        <v>17.693674000000001</v>
      </c>
      <c r="K5831">
        <v>0.80840400000000001</v>
      </c>
      <c r="L5831">
        <v>-5.3895999999999999E-2</v>
      </c>
      <c r="M5831" t="b">
        <v>1</v>
      </c>
      <c r="N5831">
        <v>1</v>
      </c>
    </row>
    <row r="5832" spans="1:14">
      <c r="A5832" s="28">
        <v>43923.041666666664</v>
      </c>
      <c r="B5832" s="28">
        <v>43922.875</v>
      </c>
      <c r="C5832">
        <v>34964545</v>
      </c>
      <c r="D5832" t="s">
        <v>233</v>
      </c>
      <c r="G5832" t="s">
        <v>234</v>
      </c>
      <c r="I5832">
        <v>16.5</v>
      </c>
      <c r="J5832">
        <v>17.249005</v>
      </c>
      <c r="K5832">
        <v>0.796597</v>
      </c>
      <c r="L5832">
        <v>-4.8425000000000003E-2</v>
      </c>
      <c r="M5832" t="b">
        <v>1</v>
      </c>
      <c r="N5832">
        <v>1</v>
      </c>
    </row>
    <row r="5833" spans="1:14">
      <c r="A5833" s="28">
        <v>43923.083333333336</v>
      </c>
      <c r="B5833" s="28">
        <v>43922.916666666664</v>
      </c>
      <c r="C5833">
        <v>34964545</v>
      </c>
      <c r="D5833" t="s">
        <v>233</v>
      </c>
      <c r="G5833" t="s">
        <v>234</v>
      </c>
      <c r="I5833">
        <v>17.100000000000001</v>
      </c>
      <c r="J5833">
        <v>17.999821000000001</v>
      </c>
      <c r="K5833">
        <v>0.94692100000000001</v>
      </c>
      <c r="L5833">
        <v>-4.3765999999999999E-2</v>
      </c>
      <c r="M5833" t="b">
        <v>1</v>
      </c>
      <c r="N5833">
        <v>1</v>
      </c>
    </row>
    <row r="5834" spans="1:14">
      <c r="A5834" s="28">
        <v>43923.125</v>
      </c>
      <c r="B5834" s="28">
        <v>43922.958333333336</v>
      </c>
      <c r="C5834">
        <v>34964545</v>
      </c>
      <c r="D5834" t="s">
        <v>233</v>
      </c>
      <c r="G5834" t="s">
        <v>234</v>
      </c>
      <c r="I5834">
        <v>14.88</v>
      </c>
      <c r="J5834">
        <v>15.044339000000001</v>
      </c>
      <c r="K5834">
        <v>0.17038800000000001</v>
      </c>
      <c r="L5834">
        <v>-8.5489999999999993E-3</v>
      </c>
      <c r="M5834" t="b">
        <v>1</v>
      </c>
      <c r="N5834">
        <v>1</v>
      </c>
    </row>
    <row r="5835" spans="1:14">
      <c r="A5835" s="28">
        <v>43923.166666666664</v>
      </c>
      <c r="B5835" s="28">
        <v>43923</v>
      </c>
      <c r="C5835">
        <v>34964545</v>
      </c>
      <c r="D5835" t="s">
        <v>233</v>
      </c>
      <c r="G5835" t="s">
        <v>234</v>
      </c>
      <c r="I5835">
        <v>13.28</v>
      </c>
      <c r="J5835">
        <v>13.30242</v>
      </c>
      <c r="K5835">
        <v>2.5097999999999999E-2</v>
      </c>
      <c r="L5835">
        <v>-1.8450000000000001E-3</v>
      </c>
      <c r="M5835" t="b">
        <v>1</v>
      </c>
      <c r="N5835">
        <v>1</v>
      </c>
    </row>
    <row r="5836" spans="1:14">
      <c r="A5836" s="28">
        <v>43923.208333333336</v>
      </c>
      <c r="B5836" s="28">
        <v>43923.041666666664</v>
      </c>
      <c r="C5836">
        <v>34964545</v>
      </c>
      <c r="D5836" t="s">
        <v>233</v>
      </c>
      <c r="G5836" t="s">
        <v>234</v>
      </c>
      <c r="I5836">
        <v>12.89</v>
      </c>
      <c r="J5836">
        <v>12.967041</v>
      </c>
      <c r="K5836">
        <v>8.3267999999999995E-2</v>
      </c>
      <c r="L5836">
        <v>-1.0394E-2</v>
      </c>
      <c r="M5836" t="b">
        <v>1</v>
      </c>
      <c r="N5836">
        <v>1</v>
      </c>
    </row>
    <row r="5837" spans="1:14">
      <c r="A5837" s="28">
        <v>43923.25</v>
      </c>
      <c r="B5837" s="28">
        <v>43923.083333333336</v>
      </c>
      <c r="C5837">
        <v>34964545</v>
      </c>
      <c r="D5837" t="s">
        <v>233</v>
      </c>
      <c r="G5837" t="s">
        <v>234</v>
      </c>
      <c r="I5837">
        <v>12.79</v>
      </c>
      <c r="J5837">
        <v>12.836554</v>
      </c>
      <c r="K5837">
        <v>6.7054000000000002E-2</v>
      </c>
      <c r="L5837">
        <v>-2.3833E-2</v>
      </c>
      <c r="M5837" t="b">
        <v>1</v>
      </c>
      <c r="N5837">
        <v>1</v>
      </c>
    </row>
    <row r="5838" spans="1:14">
      <c r="A5838" s="28">
        <v>43923.291666666664</v>
      </c>
      <c r="B5838" s="28">
        <v>43923.125</v>
      </c>
      <c r="C5838">
        <v>34964545</v>
      </c>
      <c r="D5838" t="s">
        <v>233</v>
      </c>
      <c r="G5838" t="s">
        <v>234</v>
      </c>
      <c r="I5838">
        <v>13.48</v>
      </c>
      <c r="J5838">
        <v>13.565854</v>
      </c>
      <c r="K5838">
        <v>9.3256000000000006E-2</v>
      </c>
      <c r="L5838">
        <v>-3.235E-3</v>
      </c>
      <c r="M5838" t="b">
        <v>1</v>
      </c>
      <c r="N5838">
        <v>1</v>
      </c>
    </row>
    <row r="5839" spans="1:14">
      <c r="A5839" s="28">
        <v>43923.333333333336</v>
      </c>
      <c r="B5839" s="28">
        <v>43923.166666666664</v>
      </c>
      <c r="C5839">
        <v>34964545</v>
      </c>
      <c r="D5839" t="s">
        <v>233</v>
      </c>
      <c r="G5839" t="s">
        <v>234</v>
      </c>
      <c r="I5839">
        <v>13.55</v>
      </c>
      <c r="J5839">
        <v>13.643984</v>
      </c>
      <c r="K5839">
        <v>0.10496</v>
      </c>
      <c r="L5839">
        <v>-1.1809E-2</v>
      </c>
      <c r="M5839" t="b">
        <v>1</v>
      </c>
      <c r="N5839">
        <v>1</v>
      </c>
    </row>
    <row r="5840" spans="1:14">
      <c r="A5840" s="28">
        <v>43923.375</v>
      </c>
      <c r="B5840" s="28">
        <v>43923.208333333336</v>
      </c>
      <c r="C5840">
        <v>34964545</v>
      </c>
      <c r="D5840" t="s">
        <v>233</v>
      </c>
      <c r="G5840" t="s">
        <v>234</v>
      </c>
      <c r="I5840">
        <v>15.05</v>
      </c>
      <c r="J5840">
        <v>15.303913</v>
      </c>
      <c r="K5840">
        <v>0.21435899999999999</v>
      </c>
      <c r="L5840">
        <v>3.5388000000000003E-2</v>
      </c>
      <c r="M5840" t="b">
        <v>1</v>
      </c>
      <c r="N5840">
        <v>1</v>
      </c>
    </row>
    <row r="5841" spans="1:14">
      <c r="A5841" s="28">
        <v>43923.416666666664</v>
      </c>
      <c r="B5841" s="28">
        <v>43923.25</v>
      </c>
      <c r="C5841">
        <v>34964545</v>
      </c>
      <c r="D5841" t="s">
        <v>233</v>
      </c>
      <c r="G5841" t="s">
        <v>234</v>
      </c>
      <c r="I5841">
        <v>15.7</v>
      </c>
      <c r="J5841">
        <v>15.561476000000001</v>
      </c>
      <c r="K5841">
        <v>-9.6171999999999994E-2</v>
      </c>
      <c r="L5841">
        <v>-4.5685000000000003E-2</v>
      </c>
      <c r="M5841" t="b">
        <v>1</v>
      </c>
      <c r="N5841">
        <v>1</v>
      </c>
    </row>
    <row r="5842" spans="1:14">
      <c r="A5842" s="28">
        <v>43923.458333333336</v>
      </c>
      <c r="B5842" s="28">
        <v>43923.291666666664</v>
      </c>
      <c r="C5842">
        <v>34964545</v>
      </c>
      <c r="D5842" t="s">
        <v>233</v>
      </c>
      <c r="G5842" t="s">
        <v>234</v>
      </c>
      <c r="I5842">
        <v>16.329999999999998</v>
      </c>
      <c r="J5842">
        <v>15.152627000000001</v>
      </c>
      <c r="K5842">
        <v>-1.075137</v>
      </c>
      <c r="L5842">
        <v>-0.10223699999999999</v>
      </c>
      <c r="M5842" t="b">
        <v>1</v>
      </c>
      <c r="N5842">
        <v>1</v>
      </c>
    </row>
    <row r="5843" spans="1:14">
      <c r="A5843" s="28">
        <v>43923.5</v>
      </c>
      <c r="B5843" s="28">
        <v>43923.333333333336</v>
      </c>
      <c r="C5843">
        <v>34964545</v>
      </c>
      <c r="D5843" t="s">
        <v>233</v>
      </c>
      <c r="G5843" t="s">
        <v>234</v>
      </c>
      <c r="I5843">
        <v>14.02</v>
      </c>
      <c r="J5843">
        <v>13.212963</v>
      </c>
      <c r="K5843">
        <v>-0.61763999999999997</v>
      </c>
      <c r="L5843">
        <v>-0.19273000000000001</v>
      </c>
      <c r="M5843" t="b">
        <v>1</v>
      </c>
      <c r="N5843">
        <v>1</v>
      </c>
    </row>
    <row r="5844" spans="1:14">
      <c r="A5844" s="28">
        <v>43923.541666666664</v>
      </c>
      <c r="B5844" s="28">
        <v>43923.375</v>
      </c>
      <c r="C5844">
        <v>34964545</v>
      </c>
      <c r="D5844" t="s">
        <v>233</v>
      </c>
      <c r="G5844" t="s">
        <v>234</v>
      </c>
      <c r="I5844">
        <v>15.4</v>
      </c>
      <c r="J5844">
        <v>13.706174000000001</v>
      </c>
      <c r="K5844">
        <v>-1.424919</v>
      </c>
      <c r="L5844">
        <v>-0.26557399999999998</v>
      </c>
      <c r="M5844" t="b">
        <v>1</v>
      </c>
      <c r="N5844">
        <v>1</v>
      </c>
    </row>
    <row r="5845" spans="1:14">
      <c r="A5845" s="28">
        <v>43923.583333333336</v>
      </c>
      <c r="B5845" s="28">
        <v>43923.416666666664</v>
      </c>
      <c r="C5845">
        <v>34964545</v>
      </c>
      <c r="D5845" t="s">
        <v>233</v>
      </c>
      <c r="G5845" t="s">
        <v>234</v>
      </c>
      <c r="I5845">
        <v>14.46</v>
      </c>
      <c r="J5845">
        <v>12.717813</v>
      </c>
      <c r="K5845">
        <v>-1.52342</v>
      </c>
      <c r="L5845">
        <v>-0.21710099999999999</v>
      </c>
      <c r="M5845" t="b">
        <v>1</v>
      </c>
      <c r="N5845">
        <v>1</v>
      </c>
    </row>
    <row r="5846" spans="1:14">
      <c r="A5846" s="28">
        <v>43923.625</v>
      </c>
      <c r="B5846" s="28">
        <v>43923.458333333336</v>
      </c>
      <c r="C5846">
        <v>34964545</v>
      </c>
      <c r="D5846" t="s">
        <v>233</v>
      </c>
      <c r="G5846" t="s">
        <v>234</v>
      </c>
      <c r="I5846">
        <v>14.27</v>
      </c>
      <c r="J5846">
        <v>13.10256</v>
      </c>
      <c r="K5846">
        <v>-0.97870299999999999</v>
      </c>
      <c r="L5846">
        <v>-0.18373700000000001</v>
      </c>
      <c r="M5846" t="b">
        <v>1</v>
      </c>
      <c r="N5846">
        <v>1</v>
      </c>
    </row>
    <row r="5847" spans="1:14">
      <c r="A5847" s="28">
        <v>43923.666666666664</v>
      </c>
      <c r="B5847" s="28">
        <v>43923.5</v>
      </c>
      <c r="C5847">
        <v>34964545</v>
      </c>
      <c r="D5847" t="s">
        <v>233</v>
      </c>
      <c r="G5847" t="s">
        <v>234</v>
      </c>
      <c r="I5847">
        <v>14.65</v>
      </c>
      <c r="J5847">
        <v>13.064432999999999</v>
      </c>
      <c r="K5847">
        <v>-1.371523</v>
      </c>
      <c r="L5847">
        <v>-0.21487700000000001</v>
      </c>
      <c r="M5847" t="b">
        <v>1</v>
      </c>
      <c r="N5847">
        <v>1</v>
      </c>
    </row>
    <row r="5848" spans="1:14">
      <c r="A5848" s="28">
        <v>43923.708333333336</v>
      </c>
      <c r="B5848" s="28">
        <v>43923.541666666664</v>
      </c>
      <c r="C5848">
        <v>34964545</v>
      </c>
      <c r="D5848" t="s">
        <v>233</v>
      </c>
      <c r="G5848" t="s">
        <v>234</v>
      </c>
      <c r="I5848">
        <v>12.48</v>
      </c>
      <c r="J5848">
        <v>12.319876000000001</v>
      </c>
      <c r="K5848">
        <v>8.5800000000000008E-3</v>
      </c>
      <c r="L5848">
        <v>-0.16870399999999999</v>
      </c>
      <c r="M5848" t="b">
        <v>1</v>
      </c>
      <c r="N5848">
        <v>1</v>
      </c>
    </row>
    <row r="5849" spans="1:14">
      <c r="A5849" s="28">
        <v>43923.75</v>
      </c>
      <c r="B5849" s="28">
        <v>43923.583333333336</v>
      </c>
      <c r="C5849">
        <v>34964545</v>
      </c>
      <c r="D5849" t="s">
        <v>233</v>
      </c>
      <c r="G5849" t="s">
        <v>234</v>
      </c>
      <c r="I5849">
        <v>15.22</v>
      </c>
      <c r="J5849">
        <v>13.484305000000001</v>
      </c>
      <c r="K5849">
        <v>-1.5500480000000001</v>
      </c>
      <c r="L5849">
        <v>-0.18564700000000001</v>
      </c>
      <c r="M5849" t="b">
        <v>1</v>
      </c>
      <c r="N5849">
        <v>1</v>
      </c>
    </row>
    <row r="5850" spans="1:14">
      <c r="A5850" s="28">
        <v>43923.791666666664</v>
      </c>
      <c r="B5850" s="28">
        <v>43923.625</v>
      </c>
      <c r="C5850">
        <v>34964545</v>
      </c>
      <c r="D5850" t="s">
        <v>233</v>
      </c>
      <c r="G5850" t="s">
        <v>234</v>
      </c>
      <c r="I5850">
        <v>11.02</v>
      </c>
      <c r="J5850">
        <v>10.810188</v>
      </c>
      <c r="K5850">
        <v>-9.2045000000000002E-2</v>
      </c>
      <c r="L5850">
        <v>-0.1186</v>
      </c>
      <c r="M5850" t="b">
        <v>1</v>
      </c>
      <c r="N5850">
        <v>1</v>
      </c>
    </row>
    <row r="5851" spans="1:14">
      <c r="A5851" s="28">
        <v>43923.833333333336</v>
      </c>
      <c r="B5851" s="28">
        <v>43923.666666666664</v>
      </c>
      <c r="C5851">
        <v>34964545</v>
      </c>
      <c r="D5851" t="s">
        <v>233</v>
      </c>
      <c r="G5851" t="s">
        <v>234</v>
      </c>
      <c r="I5851">
        <v>11.53</v>
      </c>
      <c r="J5851">
        <v>11.278931</v>
      </c>
      <c r="K5851">
        <v>-0.109509</v>
      </c>
      <c r="L5851">
        <v>-0.13989299999999999</v>
      </c>
      <c r="M5851" t="b">
        <v>1</v>
      </c>
      <c r="N5851">
        <v>1</v>
      </c>
    </row>
    <row r="5852" spans="1:14">
      <c r="A5852" s="28">
        <v>43923.875</v>
      </c>
      <c r="B5852" s="28">
        <v>43923.708333333336</v>
      </c>
      <c r="C5852">
        <v>34964545</v>
      </c>
      <c r="D5852" t="s">
        <v>233</v>
      </c>
      <c r="G5852" t="s">
        <v>234</v>
      </c>
      <c r="I5852">
        <v>12.31</v>
      </c>
      <c r="J5852">
        <v>12.176163000000001</v>
      </c>
      <c r="K5852">
        <v>0</v>
      </c>
      <c r="L5852">
        <v>-0.13217000000000001</v>
      </c>
      <c r="M5852" t="b">
        <v>1</v>
      </c>
      <c r="N5852">
        <v>1</v>
      </c>
    </row>
    <row r="5853" spans="1:14">
      <c r="A5853" s="28">
        <v>43923.916666666664</v>
      </c>
      <c r="B5853" s="28">
        <v>43923.75</v>
      </c>
      <c r="C5853">
        <v>34964545</v>
      </c>
      <c r="D5853" t="s">
        <v>233</v>
      </c>
      <c r="G5853" t="s">
        <v>234</v>
      </c>
      <c r="I5853">
        <v>13.91</v>
      </c>
      <c r="J5853">
        <v>13.789543999999999</v>
      </c>
      <c r="K5853">
        <v>6.0000000000000002E-6</v>
      </c>
      <c r="L5853">
        <v>-0.122129</v>
      </c>
      <c r="M5853" t="b">
        <v>1</v>
      </c>
      <c r="N5853">
        <v>1</v>
      </c>
    </row>
    <row r="5854" spans="1:14">
      <c r="A5854" s="28">
        <v>43923.958333333336</v>
      </c>
      <c r="B5854" s="28">
        <v>43923.791666666664</v>
      </c>
      <c r="C5854">
        <v>34964545</v>
      </c>
      <c r="D5854" t="s">
        <v>233</v>
      </c>
      <c r="G5854" t="s">
        <v>234</v>
      </c>
      <c r="I5854">
        <v>13.98</v>
      </c>
      <c r="J5854">
        <v>14.016237</v>
      </c>
      <c r="K5854">
        <v>0.13978699999999999</v>
      </c>
      <c r="L5854">
        <v>-0.10105</v>
      </c>
      <c r="M5854" t="b">
        <v>1</v>
      </c>
      <c r="N5854">
        <v>1</v>
      </c>
    </row>
    <row r="5855" spans="1:14">
      <c r="A5855" s="28">
        <v>43924</v>
      </c>
      <c r="B5855" s="28">
        <v>43923.833333333336</v>
      </c>
      <c r="C5855">
        <v>34964545</v>
      </c>
      <c r="D5855" t="s">
        <v>233</v>
      </c>
      <c r="G5855" t="s">
        <v>234</v>
      </c>
      <c r="I5855">
        <v>15.58</v>
      </c>
      <c r="J5855">
        <v>15.558465</v>
      </c>
      <c r="K5855">
        <v>8.3330000000000001E-2</v>
      </c>
      <c r="L5855">
        <v>-0.101532</v>
      </c>
      <c r="M5855" t="b">
        <v>1</v>
      </c>
      <c r="N5855">
        <v>1</v>
      </c>
    </row>
    <row r="5856" spans="1:14">
      <c r="A5856" s="28">
        <v>43924.041666666664</v>
      </c>
      <c r="B5856" s="28">
        <v>43923.875</v>
      </c>
      <c r="C5856">
        <v>34964545</v>
      </c>
      <c r="D5856" t="s">
        <v>233</v>
      </c>
      <c r="G5856" t="s">
        <v>234</v>
      </c>
      <c r="I5856">
        <v>14.34</v>
      </c>
      <c r="J5856">
        <v>14.217606999999999</v>
      </c>
      <c r="K5856">
        <v>1.6180000000000001E-3</v>
      </c>
      <c r="L5856">
        <v>-0.12817799999999999</v>
      </c>
      <c r="M5856" t="b">
        <v>1</v>
      </c>
      <c r="N5856">
        <v>1</v>
      </c>
    </row>
    <row r="5857" spans="1:14">
      <c r="A5857" s="28">
        <v>43924.083333333336</v>
      </c>
      <c r="B5857" s="28">
        <v>43923.916666666664</v>
      </c>
      <c r="C5857">
        <v>34964545</v>
      </c>
      <c r="D5857" t="s">
        <v>233</v>
      </c>
      <c r="G5857" t="s">
        <v>234</v>
      </c>
      <c r="I5857">
        <v>13.98</v>
      </c>
      <c r="J5857">
        <v>13.892865</v>
      </c>
      <c r="K5857">
        <v>4.3543999999999999E-2</v>
      </c>
      <c r="L5857">
        <v>-0.12901199999999999</v>
      </c>
      <c r="M5857" t="b">
        <v>1</v>
      </c>
      <c r="N5857">
        <v>1</v>
      </c>
    </row>
    <row r="5858" spans="1:14">
      <c r="A5858" s="28">
        <v>43924.125</v>
      </c>
      <c r="B5858" s="28">
        <v>43923.958333333336</v>
      </c>
      <c r="C5858">
        <v>34964545</v>
      </c>
      <c r="D5858" t="s">
        <v>233</v>
      </c>
      <c r="G5858" t="s">
        <v>234</v>
      </c>
      <c r="I5858">
        <v>15.77</v>
      </c>
      <c r="J5858">
        <v>15.875496</v>
      </c>
      <c r="K5858">
        <v>0.20395199999999999</v>
      </c>
      <c r="L5858">
        <v>-9.3456999999999998E-2</v>
      </c>
      <c r="M5858" t="b">
        <v>1</v>
      </c>
      <c r="N5858">
        <v>1</v>
      </c>
    </row>
    <row r="5859" spans="1:14">
      <c r="A5859" s="28">
        <v>43924.166666666664</v>
      </c>
      <c r="B5859" s="28">
        <v>43924</v>
      </c>
      <c r="C5859">
        <v>34964545</v>
      </c>
      <c r="D5859" t="s">
        <v>233</v>
      </c>
      <c r="G5859" t="s">
        <v>234</v>
      </c>
      <c r="I5859">
        <v>12.09</v>
      </c>
      <c r="J5859">
        <v>11.987323</v>
      </c>
      <c r="K5859">
        <v>1.9999999999999999E-6</v>
      </c>
      <c r="L5859">
        <v>-0.10434599999999999</v>
      </c>
      <c r="M5859" t="b">
        <v>1</v>
      </c>
      <c r="N5859">
        <v>1</v>
      </c>
    </row>
    <row r="5860" spans="1:14">
      <c r="A5860" s="28">
        <v>43924.208333333336</v>
      </c>
      <c r="B5860" s="28">
        <v>43924.041666666664</v>
      </c>
      <c r="C5860">
        <v>34964545</v>
      </c>
      <c r="D5860" t="s">
        <v>233</v>
      </c>
      <c r="G5860" t="s">
        <v>234</v>
      </c>
      <c r="I5860">
        <v>12.59</v>
      </c>
      <c r="J5860">
        <v>12.499658</v>
      </c>
      <c r="K5860">
        <v>1.6784E-2</v>
      </c>
      <c r="L5860">
        <v>-0.106293</v>
      </c>
      <c r="M5860" t="b">
        <v>1</v>
      </c>
      <c r="N5860">
        <v>1</v>
      </c>
    </row>
    <row r="5861" spans="1:14">
      <c r="A5861" s="28">
        <v>43924.25</v>
      </c>
      <c r="B5861" s="28">
        <v>43924.083333333336</v>
      </c>
      <c r="C5861">
        <v>34964545</v>
      </c>
      <c r="D5861" t="s">
        <v>233</v>
      </c>
      <c r="G5861" t="s">
        <v>234</v>
      </c>
      <c r="I5861">
        <v>13.44</v>
      </c>
      <c r="J5861">
        <v>13.41107</v>
      </c>
      <c r="K5861">
        <v>7.5560000000000002E-2</v>
      </c>
      <c r="L5861">
        <v>-0.107824</v>
      </c>
      <c r="M5861" t="b">
        <v>1</v>
      </c>
      <c r="N5861">
        <v>1</v>
      </c>
    </row>
    <row r="5862" spans="1:14">
      <c r="A5862" s="28">
        <v>43924.291666666664</v>
      </c>
      <c r="B5862" s="28">
        <v>43924.125</v>
      </c>
      <c r="C5862">
        <v>34964545</v>
      </c>
      <c r="D5862" t="s">
        <v>233</v>
      </c>
      <c r="G5862" t="s">
        <v>234</v>
      </c>
      <c r="I5862">
        <v>12.13</v>
      </c>
      <c r="J5862">
        <v>12.036705</v>
      </c>
      <c r="K5862">
        <v>1.5299999999999999E-2</v>
      </c>
      <c r="L5862">
        <v>-0.10526099999999999</v>
      </c>
      <c r="M5862" t="b">
        <v>1</v>
      </c>
      <c r="N5862">
        <v>1</v>
      </c>
    </row>
    <row r="5863" spans="1:14">
      <c r="A5863" s="28">
        <v>43924.333333333336</v>
      </c>
      <c r="B5863" s="28">
        <v>43924.166666666664</v>
      </c>
      <c r="C5863">
        <v>34964545</v>
      </c>
      <c r="D5863" t="s">
        <v>233</v>
      </c>
      <c r="G5863" t="s">
        <v>234</v>
      </c>
      <c r="I5863">
        <v>13.04</v>
      </c>
      <c r="J5863">
        <v>13.020867000000001</v>
      </c>
      <c r="K5863">
        <v>5.8590000000000003E-2</v>
      </c>
      <c r="L5863">
        <v>-7.4389999999999998E-2</v>
      </c>
      <c r="M5863" t="b">
        <v>1</v>
      </c>
      <c r="N5863">
        <v>1</v>
      </c>
    </row>
    <row r="5864" spans="1:14">
      <c r="A5864" s="28">
        <v>43924.375</v>
      </c>
      <c r="B5864" s="28">
        <v>43924.208333333336</v>
      </c>
      <c r="C5864">
        <v>34964545</v>
      </c>
      <c r="D5864" t="s">
        <v>233</v>
      </c>
      <c r="G5864" t="s">
        <v>234</v>
      </c>
      <c r="I5864">
        <v>12.94</v>
      </c>
      <c r="J5864">
        <v>12.913306</v>
      </c>
      <c r="K5864">
        <v>0.101602</v>
      </c>
      <c r="L5864">
        <v>-0.123296</v>
      </c>
      <c r="M5864" t="b">
        <v>1</v>
      </c>
      <c r="N5864">
        <v>1</v>
      </c>
    </row>
    <row r="5865" spans="1:14">
      <c r="A5865" s="28">
        <v>43924.416666666664</v>
      </c>
      <c r="B5865" s="28">
        <v>43924.25</v>
      </c>
      <c r="C5865">
        <v>34964545</v>
      </c>
      <c r="D5865" t="s">
        <v>233</v>
      </c>
      <c r="G5865" t="s">
        <v>234</v>
      </c>
      <c r="I5865">
        <v>18.809999999999999</v>
      </c>
      <c r="J5865">
        <v>35.22269</v>
      </c>
      <c r="K5865">
        <v>16.580031000000002</v>
      </c>
      <c r="L5865">
        <v>-0.16234100000000001</v>
      </c>
      <c r="M5865" t="b">
        <v>1</v>
      </c>
      <c r="N5865">
        <v>1</v>
      </c>
    </row>
    <row r="5866" spans="1:14">
      <c r="A5866" s="28">
        <v>43924.458333333336</v>
      </c>
      <c r="B5866" s="28">
        <v>43924.291666666664</v>
      </c>
      <c r="C5866">
        <v>34964545</v>
      </c>
      <c r="D5866" t="s">
        <v>233</v>
      </c>
      <c r="G5866" t="s">
        <v>234</v>
      </c>
      <c r="I5866">
        <v>15.31</v>
      </c>
      <c r="J5866">
        <v>15.685926</v>
      </c>
      <c r="K5866">
        <v>0.54397799999999996</v>
      </c>
      <c r="L5866">
        <v>-0.17138500000000001</v>
      </c>
      <c r="M5866" t="b">
        <v>1</v>
      </c>
      <c r="N5866">
        <v>1</v>
      </c>
    </row>
    <row r="5867" spans="1:14">
      <c r="A5867" s="28">
        <v>43924.5</v>
      </c>
      <c r="B5867" s="28">
        <v>43924.333333333336</v>
      </c>
      <c r="C5867">
        <v>34964545</v>
      </c>
      <c r="D5867" t="s">
        <v>233</v>
      </c>
      <c r="G5867" t="s">
        <v>234</v>
      </c>
      <c r="I5867">
        <v>15.74</v>
      </c>
      <c r="J5867">
        <v>15.603061</v>
      </c>
      <c r="K5867">
        <v>0.13627300000000001</v>
      </c>
      <c r="L5867">
        <v>-0.27654600000000001</v>
      </c>
      <c r="M5867" t="b">
        <v>1</v>
      </c>
      <c r="N5867">
        <v>1</v>
      </c>
    </row>
    <row r="5868" spans="1:14">
      <c r="A5868" s="28">
        <v>43924.541666666664</v>
      </c>
      <c r="B5868" s="28">
        <v>43924.375</v>
      </c>
      <c r="C5868">
        <v>34964545</v>
      </c>
      <c r="D5868" t="s">
        <v>233</v>
      </c>
      <c r="G5868" t="s">
        <v>234</v>
      </c>
      <c r="I5868">
        <v>26.67</v>
      </c>
      <c r="J5868">
        <v>19.244368000000001</v>
      </c>
      <c r="K5868">
        <v>-6.8949109999999996</v>
      </c>
      <c r="L5868">
        <v>-0.53238700000000005</v>
      </c>
      <c r="M5868" t="b">
        <v>1</v>
      </c>
      <c r="N5868">
        <v>1</v>
      </c>
    </row>
    <row r="5869" spans="1:14">
      <c r="A5869" s="28">
        <v>43924.583333333336</v>
      </c>
      <c r="B5869" s="28">
        <v>43924.416666666664</v>
      </c>
      <c r="C5869">
        <v>34964545</v>
      </c>
      <c r="D5869" t="s">
        <v>233</v>
      </c>
      <c r="G5869" t="s">
        <v>234</v>
      </c>
      <c r="I5869">
        <v>14.48</v>
      </c>
      <c r="J5869">
        <v>13.386920999999999</v>
      </c>
      <c r="K5869">
        <v>-0.78899399999999997</v>
      </c>
      <c r="L5869">
        <v>-0.29991800000000002</v>
      </c>
      <c r="M5869" t="b">
        <v>1</v>
      </c>
      <c r="N5869">
        <v>1</v>
      </c>
    </row>
    <row r="5870" spans="1:14">
      <c r="A5870" s="28">
        <v>43924.625</v>
      </c>
      <c r="B5870" s="28">
        <v>43924.458333333336</v>
      </c>
      <c r="C5870">
        <v>34964545</v>
      </c>
      <c r="D5870" t="s">
        <v>233</v>
      </c>
      <c r="G5870" t="s">
        <v>234</v>
      </c>
      <c r="I5870">
        <v>14.06</v>
      </c>
      <c r="J5870">
        <v>13.068496</v>
      </c>
      <c r="K5870">
        <v>-0.69780399999999998</v>
      </c>
      <c r="L5870">
        <v>-0.28870000000000001</v>
      </c>
      <c r="M5870" t="b">
        <v>1</v>
      </c>
      <c r="N5870">
        <v>1</v>
      </c>
    </row>
    <row r="5871" spans="1:14">
      <c r="A5871" s="28">
        <v>43924.666666666664</v>
      </c>
      <c r="B5871" s="28">
        <v>43924.5</v>
      </c>
      <c r="C5871">
        <v>34964545</v>
      </c>
      <c r="D5871" t="s">
        <v>233</v>
      </c>
      <c r="G5871" t="s">
        <v>234</v>
      </c>
      <c r="I5871">
        <v>14.43</v>
      </c>
      <c r="J5871">
        <v>13.153027</v>
      </c>
      <c r="K5871">
        <v>-1.0095829999999999</v>
      </c>
      <c r="L5871">
        <v>-0.26405699999999999</v>
      </c>
      <c r="M5871" t="b">
        <v>1</v>
      </c>
      <c r="N5871">
        <v>1</v>
      </c>
    </row>
    <row r="5872" spans="1:14">
      <c r="A5872" s="28">
        <v>43924.708333333336</v>
      </c>
      <c r="B5872" s="28">
        <v>43924.541666666664</v>
      </c>
      <c r="C5872">
        <v>34964545</v>
      </c>
      <c r="D5872" t="s">
        <v>233</v>
      </c>
      <c r="G5872" t="s">
        <v>234</v>
      </c>
      <c r="I5872">
        <v>13.95</v>
      </c>
      <c r="J5872">
        <v>12.909041</v>
      </c>
      <c r="K5872">
        <v>-0.782115</v>
      </c>
      <c r="L5872">
        <v>-0.26134499999999999</v>
      </c>
      <c r="M5872" t="b">
        <v>1</v>
      </c>
      <c r="N5872">
        <v>1</v>
      </c>
    </row>
    <row r="5873" spans="1:14">
      <c r="A5873" s="28">
        <v>43924.75</v>
      </c>
      <c r="B5873" s="28">
        <v>43924.583333333336</v>
      </c>
      <c r="C5873">
        <v>34964545</v>
      </c>
      <c r="D5873" t="s">
        <v>233</v>
      </c>
      <c r="G5873" t="s">
        <v>234</v>
      </c>
      <c r="I5873">
        <v>13.07</v>
      </c>
      <c r="J5873">
        <v>11.629353</v>
      </c>
      <c r="K5873">
        <v>-1.19939</v>
      </c>
      <c r="L5873">
        <v>-0.237924</v>
      </c>
      <c r="M5873" t="b">
        <v>1</v>
      </c>
      <c r="N5873">
        <v>1</v>
      </c>
    </row>
    <row r="5874" spans="1:14">
      <c r="A5874" s="28">
        <v>43924.791666666664</v>
      </c>
      <c r="B5874" s="28">
        <v>43924.625</v>
      </c>
      <c r="C5874">
        <v>34964545</v>
      </c>
      <c r="D5874" t="s">
        <v>233</v>
      </c>
      <c r="G5874" t="s">
        <v>234</v>
      </c>
      <c r="I5874">
        <v>14.06</v>
      </c>
      <c r="J5874">
        <v>13.023571</v>
      </c>
      <c r="K5874">
        <v>-0.78140500000000002</v>
      </c>
      <c r="L5874">
        <v>-0.25502399999999997</v>
      </c>
      <c r="M5874" t="b">
        <v>1</v>
      </c>
      <c r="N5874">
        <v>1</v>
      </c>
    </row>
    <row r="5875" spans="1:14">
      <c r="A5875" s="28">
        <v>43924.833333333336</v>
      </c>
      <c r="B5875" s="28">
        <v>43924.666666666664</v>
      </c>
      <c r="C5875">
        <v>34964545</v>
      </c>
      <c r="D5875" t="s">
        <v>233</v>
      </c>
      <c r="G5875" t="s">
        <v>234</v>
      </c>
      <c r="I5875">
        <v>13.02</v>
      </c>
      <c r="J5875">
        <v>12.398721</v>
      </c>
      <c r="K5875">
        <v>-0.386299</v>
      </c>
      <c r="L5875">
        <v>-0.23497999999999999</v>
      </c>
      <c r="M5875" t="b">
        <v>1</v>
      </c>
      <c r="N5875">
        <v>1</v>
      </c>
    </row>
    <row r="5876" spans="1:14">
      <c r="A5876" s="28">
        <v>43924.875</v>
      </c>
      <c r="B5876" s="28">
        <v>43924.708333333336</v>
      </c>
      <c r="C5876">
        <v>34964545</v>
      </c>
      <c r="D5876" t="s">
        <v>233</v>
      </c>
      <c r="G5876" t="s">
        <v>234</v>
      </c>
      <c r="I5876">
        <v>14.22</v>
      </c>
      <c r="J5876">
        <v>13.573041999999999</v>
      </c>
      <c r="K5876">
        <v>-0.39216000000000001</v>
      </c>
      <c r="L5876">
        <v>-0.255631</v>
      </c>
      <c r="M5876" t="b">
        <v>1</v>
      </c>
      <c r="N5876">
        <v>1</v>
      </c>
    </row>
    <row r="5877" spans="1:14">
      <c r="A5877" s="28">
        <v>43924.916666666664</v>
      </c>
      <c r="B5877" s="28">
        <v>43924.75</v>
      </c>
      <c r="C5877">
        <v>34964545</v>
      </c>
      <c r="D5877" t="s">
        <v>233</v>
      </c>
      <c r="G5877" t="s">
        <v>234</v>
      </c>
      <c r="I5877">
        <v>14.98</v>
      </c>
      <c r="J5877">
        <v>14.534071000000001</v>
      </c>
      <c r="K5877">
        <v>-0.205655</v>
      </c>
      <c r="L5877">
        <v>-0.23694100000000001</v>
      </c>
      <c r="M5877" t="b">
        <v>1</v>
      </c>
      <c r="N5877">
        <v>1</v>
      </c>
    </row>
    <row r="5878" spans="1:14">
      <c r="A5878" s="28">
        <v>43924.958333333336</v>
      </c>
      <c r="B5878" s="28">
        <v>43924.791666666664</v>
      </c>
      <c r="C5878">
        <v>34964545</v>
      </c>
      <c r="D5878" t="s">
        <v>233</v>
      </c>
      <c r="G5878" t="s">
        <v>234</v>
      </c>
      <c r="I5878">
        <v>15.33</v>
      </c>
      <c r="J5878">
        <v>15.160447</v>
      </c>
      <c r="K5878">
        <v>1.9999999999999999E-6</v>
      </c>
      <c r="L5878">
        <v>-0.16622200000000001</v>
      </c>
      <c r="M5878" t="b">
        <v>1</v>
      </c>
      <c r="N5878">
        <v>1</v>
      </c>
    </row>
    <row r="5879" spans="1:14">
      <c r="A5879" s="28">
        <v>43925</v>
      </c>
      <c r="B5879" s="28">
        <v>43924.833333333336</v>
      </c>
      <c r="C5879">
        <v>34964545</v>
      </c>
      <c r="D5879" t="s">
        <v>233</v>
      </c>
      <c r="G5879" t="s">
        <v>234</v>
      </c>
      <c r="I5879">
        <v>18.07</v>
      </c>
      <c r="J5879">
        <v>17.838522999999999</v>
      </c>
      <c r="K5879">
        <v>-9.810000000000001E-4</v>
      </c>
      <c r="L5879">
        <v>-0.227163</v>
      </c>
      <c r="M5879" t="b">
        <v>1</v>
      </c>
      <c r="N5879">
        <v>1</v>
      </c>
    </row>
    <row r="5880" spans="1:14">
      <c r="A5880" s="28">
        <v>43925.041666666664</v>
      </c>
      <c r="B5880" s="28">
        <v>43924.875</v>
      </c>
      <c r="C5880">
        <v>34964545</v>
      </c>
      <c r="D5880" t="s">
        <v>233</v>
      </c>
      <c r="G5880" t="s">
        <v>234</v>
      </c>
      <c r="I5880">
        <v>14.14</v>
      </c>
      <c r="J5880">
        <v>14.065517</v>
      </c>
      <c r="K5880">
        <v>0.115826</v>
      </c>
      <c r="L5880">
        <v>-0.19114200000000001</v>
      </c>
      <c r="M5880" t="b">
        <v>1</v>
      </c>
      <c r="N5880">
        <v>1</v>
      </c>
    </row>
    <row r="5881" spans="1:14">
      <c r="A5881" s="28">
        <v>43925.083333333336</v>
      </c>
      <c r="B5881" s="28">
        <v>43924.916666666664</v>
      </c>
      <c r="C5881">
        <v>34964545</v>
      </c>
      <c r="D5881" t="s">
        <v>233</v>
      </c>
      <c r="G5881" t="s">
        <v>234</v>
      </c>
      <c r="I5881">
        <v>13.29</v>
      </c>
      <c r="J5881">
        <v>13.196026</v>
      </c>
      <c r="K5881">
        <v>7.7487E-2</v>
      </c>
      <c r="L5881">
        <v>-0.172295</v>
      </c>
      <c r="M5881" t="b">
        <v>1</v>
      </c>
      <c r="N5881">
        <v>1</v>
      </c>
    </row>
    <row r="5882" spans="1:14">
      <c r="A5882" s="28">
        <v>43925.125</v>
      </c>
      <c r="B5882" s="28">
        <v>43924.958333333336</v>
      </c>
      <c r="C5882">
        <v>34964545</v>
      </c>
      <c r="D5882" t="s">
        <v>233</v>
      </c>
      <c r="G5882" t="s">
        <v>234</v>
      </c>
      <c r="I5882">
        <v>11.38</v>
      </c>
      <c r="J5882">
        <v>13.275164999999999</v>
      </c>
      <c r="K5882">
        <v>2.048937</v>
      </c>
      <c r="L5882">
        <v>-0.15043899999999999</v>
      </c>
      <c r="M5882" t="b">
        <v>1</v>
      </c>
      <c r="N5882">
        <v>1</v>
      </c>
    </row>
    <row r="5883" spans="1:14">
      <c r="A5883" s="28">
        <v>43925.166666666664</v>
      </c>
      <c r="B5883" s="28">
        <v>43925</v>
      </c>
      <c r="C5883">
        <v>34964545</v>
      </c>
      <c r="D5883" t="s">
        <v>233</v>
      </c>
      <c r="G5883" t="s">
        <v>234</v>
      </c>
      <c r="I5883">
        <v>13.17</v>
      </c>
      <c r="J5883">
        <v>16.886396999999999</v>
      </c>
      <c r="K5883">
        <v>3.8545090000000002</v>
      </c>
      <c r="L5883">
        <v>-0.13977899999999999</v>
      </c>
      <c r="M5883" t="b">
        <v>1</v>
      </c>
      <c r="N5883">
        <v>1</v>
      </c>
    </row>
    <row r="5884" spans="1:14">
      <c r="A5884" s="28">
        <v>43925.208333333336</v>
      </c>
      <c r="B5884" s="28">
        <v>43925.041666666664</v>
      </c>
      <c r="C5884">
        <v>34964545</v>
      </c>
      <c r="D5884" t="s">
        <v>233</v>
      </c>
      <c r="G5884" t="s">
        <v>234</v>
      </c>
      <c r="I5884">
        <v>11.79</v>
      </c>
      <c r="J5884">
        <v>11.696853000000001</v>
      </c>
      <c r="K5884">
        <v>0</v>
      </c>
      <c r="L5884">
        <v>-9.1480000000000006E-2</v>
      </c>
      <c r="M5884" t="b">
        <v>1</v>
      </c>
      <c r="N5884">
        <v>1</v>
      </c>
    </row>
    <row r="5885" spans="1:14">
      <c r="A5885" s="28">
        <v>43925.25</v>
      </c>
      <c r="B5885" s="28">
        <v>43925.083333333336</v>
      </c>
      <c r="C5885">
        <v>34964545</v>
      </c>
      <c r="D5885" t="s">
        <v>233</v>
      </c>
      <c r="G5885" t="s">
        <v>234</v>
      </c>
      <c r="I5885">
        <v>11.22</v>
      </c>
      <c r="J5885">
        <v>11.126073999999999</v>
      </c>
      <c r="K5885">
        <v>0</v>
      </c>
      <c r="L5885">
        <v>-9.2259999999999995E-2</v>
      </c>
      <c r="M5885" t="b">
        <v>1</v>
      </c>
      <c r="N5885">
        <v>1</v>
      </c>
    </row>
    <row r="5886" spans="1:14">
      <c r="A5886" s="28">
        <v>43925.291666666664</v>
      </c>
      <c r="B5886" s="28">
        <v>43925.125</v>
      </c>
      <c r="C5886">
        <v>34964545</v>
      </c>
      <c r="D5886" t="s">
        <v>233</v>
      </c>
      <c r="G5886" t="s">
        <v>234</v>
      </c>
      <c r="I5886">
        <v>12.12</v>
      </c>
      <c r="J5886">
        <v>12.025487</v>
      </c>
      <c r="K5886">
        <v>9.6599999999999995E-4</v>
      </c>
      <c r="L5886">
        <v>-9.8811999999999997E-2</v>
      </c>
      <c r="M5886" t="b">
        <v>1</v>
      </c>
      <c r="N5886">
        <v>1</v>
      </c>
    </row>
    <row r="5887" spans="1:14">
      <c r="A5887" s="28">
        <v>43925.333333333336</v>
      </c>
      <c r="B5887" s="28">
        <v>43925.166666666664</v>
      </c>
      <c r="C5887">
        <v>34964545</v>
      </c>
      <c r="D5887" t="s">
        <v>233</v>
      </c>
      <c r="G5887" t="s">
        <v>234</v>
      </c>
      <c r="I5887">
        <v>11.58</v>
      </c>
      <c r="J5887">
        <v>11.511760000000001</v>
      </c>
      <c r="K5887">
        <v>1.2310000000000001E-3</v>
      </c>
      <c r="L5887">
        <v>-7.1970999999999993E-2</v>
      </c>
      <c r="M5887" t="b">
        <v>1</v>
      </c>
      <c r="N5887">
        <v>1</v>
      </c>
    </row>
    <row r="5888" spans="1:14">
      <c r="A5888" s="28">
        <v>43925.375</v>
      </c>
      <c r="B5888" s="28">
        <v>43925.208333333336</v>
      </c>
      <c r="C5888">
        <v>34964545</v>
      </c>
      <c r="D5888" t="s">
        <v>233</v>
      </c>
      <c r="G5888" t="s">
        <v>234</v>
      </c>
      <c r="I5888">
        <v>11.81</v>
      </c>
      <c r="J5888">
        <v>11.743895</v>
      </c>
      <c r="K5888">
        <v>8.6799999999999996E-4</v>
      </c>
      <c r="L5888">
        <v>-6.3639000000000001E-2</v>
      </c>
      <c r="M5888" t="b">
        <v>1</v>
      </c>
      <c r="N5888">
        <v>1</v>
      </c>
    </row>
    <row r="5889" spans="1:14">
      <c r="A5889" s="28">
        <v>43925.416666666664</v>
      </c>
      <c r="B5889" s="28">
        <v>43925.25</v>
      </c>
      <c r="C5889">
        <v>34964545</v>
      </c>
      <c r="D5889" t="s">
        <v>233</v>
      </c>
      <c r="G5889" t="s">
        <v>234</v>
      </c>
      <c r="I5889">
        <v>13.23</v>
      </c>
      <c r="J5889">
        <v>13.162584000000001</v>
      </c>
      <c r="K5889">
        <v>2.6949000000000001E-2</v>
      </c>
      <c r="L5889">
        <v>-9.1031000000000001E-2</v>
      </c>
      <c r="M5889" t="b">
        <v>1</v>
      </c>
      <c r="N5889">
        <v>1</v>
      </c>
    </row>
    <row r="5890" spans="1:14">
      <c r="A5890" s="28">
        <v>43925.458333333336</v>
      </c>
      <c r="B5890" s="28">
        <v>43925.291666666664</v>
      </c>
      <c r="C5890">
        <v>34964545</v>
      </c>
      <c r="D5890" t="s">
        <v>233</v>
      </c>
      <c r="G5890" t="s">
        <v>234</v>
      </c>
      <c r="I5890">
        <v>11.8</v>
      </c>
      <c r="J5890">
        <v>11.691551</v>
      </c>
      <c r="K5890">
        <v>1.1721000000000001E-2</v>
      </c>
      <c r="L5890">
        <v>-0.123503</v>
      </c>
      <c r="M5890" t="b">
        <v>1</v>
      </c>
      <c r="N5890">
        <v>1</v>
      </c>
    </row>
    <row r="5891" spans="1:14">
      <c r="A5891" s="28">
        <v>43925.5</v>
      </c>
      <c r="B5891" s="28">
        <v>43925.333333333336</v>
      </c>
      <c r="C5891">
        <v>34964545</v>
      </c>
      <c r="D5891" t="s">
        <v>233</v>
      </c>
      <c r="G5891" t="s">
        <v>234</v>
      </c>
      <c r="I5891">
        <v>12.99</v>
      </c>
      <c r="J5891">
        <v>12.480505000000001</v>
      </c>
      <c r="K5891">
        <v>-0.31028600000000001</v>
      </c>
      <c r="L5891">
        <v>-0.19587599999999999</v>
      </c>
      <c r="M5891" t="b">
        <v>1</v>
      </c>
      <c r="N5891">
        <v>1</v>
      </c>
    </row>
    <row r="5892" spans="1:14">
      <c r="A5892" s="28">
        <v>43925.541666666664</v>
      </c>
      <c r="B5892" s="28">
        <v>43925.375</v>
      </c>
      <c r="C5892">
        <v>34964545</v>
      </c>
      <c r="D5892" t="s">
        <v>233</v>
      </c>
      <c r="G5892" t="s">
        <v>234</v>
      </c>
      <c r="I5892">
        <v>14.2</v>
      </c>
      <c r="J5892">
        <v>13.006459</v>
      </c>
      <c r="K5892">
        <v>-0.94547400000000004</v>
      </c>
      <c r="L5892">
        <v>-0.24306700000000001</v>
      </c>
      <c r="M5892" t="b">
        <v>1</v>
      </c>
      <c r="N5892">
        <v>1</v>
      </c>
    </row>
    <row r="5893" spans="1:14">
      <c r="A5893" s="28">
        <v>43925.583333333336</v>
      </c>
      <c r="B5893" s="28">
        <v>43925.416666666664</v>
      </c>
      <c r="C5893">
        <v>34964545</v>
      </c>
      <c r="D5893" t="s">
        <v>233</v>
      </c>
      <c r="G5893" t="s">
        <v>234</v>
      </c>
      <c r="I5893">
        <v>15.82</v>
      </c>
      <c r="J5893">
        <v>14.855145</v>
      </c>
      <c r="K5893">
        <v>-0.68274599999999996</v>
      </c>
      <c r="L5893">
        <v>-0.282109</v>
      </c>
      <c r="M5893" t="b">
        <v>1</v>
      </c>
      <c r="N5893">
        <v>1</v>
      </c>
    </row>
    <row r="5894" spans="1:14">
      <c r="A5894" s="28">
        <v>43925.625</v>
      </c>
      <c r="B5894" s="28">
        <v>43925.458333333336</v>
      </c>
      <c r="C5894">
        <v>34964545</v>
      </c>
      <c r="D5894" t="s">
        <v>233</v>
      </c>
      <c r="G5894" t="s">
        <v>234</v>
      </c>
      <c r="I5894">
        <v>16.940000000000001</v>
      </c>
      <c r="J5894">
        <v>15.780101999999999</v>
      </c>
      <c r="K5894">
        <v>-0.88513900000000001</v>
      </c>
      <c r="L5894">
        <v>-0.26976</v>
      </c>
      <c r="M5894" t="b">
        <v>1</v>
      </c>
      <c r="N5894">
        <v>1</v>
      </c>
    </row>
    <row r="5895" spans="1:14">
      <c r="A5895" s="28">
        <v>43925.666666666664</v>
      </c>
      <c r="B5895" s="28">
        <v>43925.5</v>
      </c>
      <c r="C5895">
        <v>34964545</v>
      </c>
      <c r="D5895" t="s">
        <v>233</v>
      </c>
      <c r="G5895" t="s">
        <v>234</v>
      </c>
      <c r="I5895">
        <v>16.989999999999998</v>
      </c>
      <c r="J5895">
        <v>16.433223999999999</v>
      </c>
      <c r="K5895">
        <v>-0.30830400000000002</v>
      </c>
      <c r="L5895">
        <v>-0.245139</v>
      </c>
      <c r="M5895" t="b">
        <v>1</v>
      </c>
      <c r="N5895">
        <v>1</v>
      </c>
    </row>
    <row r="5896" spans="1:14">
      <c r="A5896" s="28">
        <v>43925.708333333336</v>
      </c>
      <c r="B5896" s="28">
        <v>43925.541666666664</v>
      </c>
      <c r="C5896">
        <v>34964545</v>
      </c>
      <c r="D5896" t="s">
        <v>233</v>
      </c>
      <c r="G5896" t="s">
        <v>234</v>
      </c>
      <c r="I5896">
        <v>21.11</v>
      </c>
      <c r="J5896">
        <v>20.757023</v>
      </c>
      <c r="K5896">
        <v>-0.139353</v>
      </c>
      <c r="L5896">
        <v>-0.21445700000000001</v>
      </c>
      <c r="M5896" t="b">
        <v>1</v>
      </c>
      <c r="N5896">
        <v>1</v>
      </c>
    </row>
    <row r="5897" spans="1:14">
      <c r="A5897" s="28">
        <v>43925.75</v>
      </c>
      <c r="B5897" s="28">
        <v>43925.583333333336</v>
      </c>
      <c r="C5897">
        <v>34964545</v>
      </c>
      <c r="D5897" t="s">
        <v>233</v>
      </c>
      <c r="G5897" t="s">
        <v>234</v>
      </c>
      <c r="I5897">
        <v>16.89</v>
      </c>
      <c r="J5897">
        <v>16.79205</v>
      </c>
      <c r="K5897">
        <v>0</v>
      </c>
      <c r="L5897">
        <v>-9.4617000000000007E-2</v>
      </c>
      <c r="M5897" t="b">
        <v>1</v>
      </c>
      <c r="N5897">
        <v>1</v>
      </c>
    </row>
    <row r="5898" spans="1:14">
      <c r="A5898" s="28">
        <v>43925.791666666664</v>
      </c>
      <c r="B5898" s="28">
        <v>43925.625</v>
      </c>
      <c r="C5898">
        <v>34964545</v>
      </c>
      <c r="D5898" t="s">
        <v>233</v>
      </c>
      <c r="G5898" t="s">
        <v>234</v>
      </c>
      <c r="I5898">
        <v>15.42</v>
      </c>
      <c r="J5898">
        <v>15.346971</v>
      </c>
      <c r="K5898">
        <v>0</v>
      </c>
      <c r="L5898">
        <v>-7.0528999999999994E-2</v>
      </c>
      <c r="M5898" t="b">
        <v>1</v>
      </c>
      <c r="N5898">
        <v>1</v>
      </c>
    </row>
    <row r="5899" spans="1:14">
      <c r="A5899" s="28">
        <v>43925.833333333336</v>
      </c>
      <c r="B5899" s="28">
        <v>43925.666666666664</v>
      </c>
      <c r="C5899">
        <v>34964545</v>
      </c>
      <c r="D5899" t="s">
        <v>233</v>
      </c>
      <c r="G5899" t="s">
        <v>234</v>
      </c>
      <c r="I5899">
        <v>18.28</v>
      </c>
      <c r="J5899">
        <v>18.199162000000001</v>
      </c>
      <c r="K5899">
        <v>0</v>
      </c>
      <c r="L5899">
        <v>-8.4171999999999997E-2</v>
      </c>
      <c r="M5899" t="b">
        <v>1</v>
      </c>
      <c r="N5899">
        <v>1</v>
      </c>
    </row>
    <row r="5900" spans="1:14">
      <c r="A5900" s="28">
        <v>43925.875</v>
      </c>
      <c r="B5900" s="28">
        <v>43925.708333333336</v>
      </c>
      <c r="C5900">
        <v>34964545</v>
      </c>
      <c r="D5900" t="s">
        <v>233</v>
      </c>
      <c r="G5900" t="s">
        <v>234</v>
      </c>
      <c r="I5900">
        <v>21.77</v>
      </c>
      <c r="J5900">
        <v>21.669328</v>
      </c>
      <c r="K5900">
        <v>0</v>
      </c>
      <c r="L5900">
        <v>-9.6505999999999995E-2</v>
      </c>
      <c r="M5900" t="b">
        <v>1</v>
      </c>
      <c r="N5900">
        <v>1</v>
      </c>
    </row>
    <row r="5901" spans="1:14">
      <c r="A5901" s="28">
        <v>43925.916666666664</v>
      </c>
      <c r="B5901" s="28">
        <v>43925.75</v>
      </c>
      <c r="C5901">
        <v>34964545</v>
      </c>
      <c r="D5901" t="s">
        <v>233</v>
      </c>
      <c r="G5901" t="s">
        <v>234</v>
      </c>
      <c r="I5901">
        <v>16.61</v>
      </c>
      <c r="J5901">
        <v>16.577302</v>
      </c>
      <c r="K5901">
        <v>0</v>
      </c>
      <c r="L5901">
        <v>-3.3530999999999998E-2</v>
      </c>
      <c r="M5901" t="b">
        <v>1</v>
      </c>
      <c r="N5901">
        <v>1</v>
      </c>
    </row>
    <row r="5902" spans="1:14">
      <c r="A5902" s="28">
        <v>43925.958333333336</v>
      </c>
      <c r="B5902" s="28">
        <v>43925.791666666664</v>
      </c>
      <c r="C5902">
        <v>34964545</v>
      </c>
      <c r="D5902" t="s">
        <v>233</v>
      </c>
      <c r="G5902" t="s">
        <v>234</v>
      </c>
      <c r="I5902">
        <v>24.78</v>
      </c>
      <c r="J5902">
        <v>24.817744999999999</v>
      </c>
      <c r="K5902">
        <v>0</v>
      </c>
      <c r="L5902">
        <v>4.1911999999999998E-2</v>
      </c>
      <c r="M5902" t="b">
        <v>1</v>
      </c>
      <c r="N5902">
        <v>1</v>
      </c>
    </row>
    <row r="5903" spans="1:14">
      <c r="A5903" s="28">
        <v>43926</v>
      </c>
      <c r="B5903" s="28">
        <v>43925.833333333336</v>
      </c>
      <c r="C5903">
        <v>34964545</v>
      </c>
      <c r="D5903" t="s">
        <v>233</v>
      </c>
      <c r="G5903" t="s">
        <v>234</v>
      </c>
      <c r="I5903">
        <v>19.88</v>
      </c>
      <c r="J5903">
        <v>19.927973999999999</v>
      </c>
      <c r="K5903">
        <v>0</v>
      </c>
      <c r="L5903">
        <v>4.7974000000000003E-2</v>
      </c>
      <c r="M5903" t="b">
        <v>1</v>
      </c>
      <c r="N5903">
        <v>1</v>
      </c>
    </row>
    <row r="5904" spans="1:14">
      <c r="A5904" s="28">
        <v>43926.041666666664</v>
      </c>
      <c r="B5904" s="28">
        <v>43925.875</v>
      </c>
      <c r="C5904">
        <v>34964545</v>
      </c>
      <c r="D5904" t="s">
        <v>233</v>
      </c>
      <c r="G5904" t="s">
        <v>234</v>
      </c>
      <c r="I5904">
        <v>17.329999999999998</v>
      </c>
      <c r="J5904">
        <v>17.349278000000002</v>
      </c>
      <c r="K5904">
        <v>0</v>
      </c>
      <c r="L5904">
        <v>1.7611999999999999E-2</v>
      </c>
      <c r="M5904" t="b">
        <v>1</v>
      </c>
      <c r="N5904">
        <v>1</v>
      </c>
    </row>
    <row r="5905" spans="1:14">
      <c r="A5905" s="28">
        <v>43926.083333333336</v>
      </c>
      <c r="B5905" s="28">
        <v>43925.916666666664</v>
      </c>
      <c r="C5905">
        <v>34964545</v>
      </c>
      <c r="D5905" t="s">
        <v>233</v>
      </c>
      <c r="G5905" t="s">
        <v>234</v>
      </c>
      <c r="I5905">
        <v>15.08</v>
      </c>
      <c r="J5905">
        <v>15.040145000000001</v>
      </c>
      <c r="K5905">
        <v>0</v>
      </c>
      <c r="L5905">
        <v>-4.2354999999999997E-2</v>
      </c>
      <c r="M5905" t="b">
        <v>1</v>
      </c>
      <c r="N5905">
        <v>1</v>
      </c>
    </row>
    <row r="5906" spans="1:14">
      <c r="A5906" s="28">
        <v>43926.125</v>
      </c>
      <c r="B5906" s="28">
        <v>43925.958333333336</v>
      </c>
      <c r="C5906">
        <v>34964545</v>
      </c>
      <c r="D5906" t="s">
        <v>233</v>
      </c>
      <c r="G5906" t="s">
        <v>234</v>
      </c>
      <c r="I5906">
        <v>13.48</v>
      </c>
      <c r="J5906">
        <v>13.429847000000001</v>
      </c>
      <c r="K5906">
        <v>0</v>
      </c>
      <c r="L5906">
        <v>-4.6820000000000001E-2</v>
      </c>
      <c r="M5906" t="b">
        <v>1</v>
      </c>
      <c r="N5906">
        <v>1</v>
      </c>
    </row>
    <row r="5907" spans="1:14">
      <c r="A5907" s="28">
        <v>43926.166666666664</v>
      </c>
      <c r="B5907" s="28">
        <v>43926</v>
      </c>
      <c r="C5907">
        <v>34964545</v>
      </c>
      <c r="D5907" t="s">
        <v>233</v>
      </c>
      <c r="G5907" t="s">
        <v>234</v>
      </c>
      <c r="I5907">
        <v>14.41</v>
      </c>
      <c r="J5907">
        <v>14.439005</v>
      </c>
      <c r="K5907">
        <v>0</v>
      </c>
      <c r="L5907">
        <v>3.0672000000000001E-2</v>
      </c>
      <c r="M5907" t="b">
        <v>1</v>
      </c>
      <c r="N5907">
        <v>1</v>
      </c>
    </row>
    <row r="5908" spans="1:14">
      <c r="A5908" s="28">
        <v>43926.208333333336</v>
      </c>
      <c r="B5908" s="28">
        <v>43926.041666666664</v>
      </c>
      <c r="C5908">
        <v>34964545</v>
      </c>
      <c r="D5908" t="s">
        <v>233</v>
      </c>
      <c r="G5908" t="s">
        <v>234</v>
      </c>
      <c r="I5908">
        <v>14.22</v>
      </c>
      <c r="J5908">
        <v>14.23312</v>
      </c>
      <c r="K5908">
        <v>0</v>
      </c>
      <c r="L5908">
        <v>9.7870000000000006E-3</v>
      </c>
      <c r="M5908" t="b">
        <v>1</v>
      </c>
      <c r="N5908">
        <v>1</v>
      </c>
    </row>
    <row r="5909" spans="1:14">
      <c r="A5909" s="28">
        <v>43926.25</v>
      </c>
      <c r="B5909" s="28">
        <v>43926.083333333336</v>
      </c>
      <c r="C5909">
        <v>34964545</v>
      </c>
      <c r="D5909" t="s">
        <v>233</v>
      </c>
      <c r="G5909" t="s">
        <v>234</v>
      </c>
      <c r="I5909">
        <v>12.55</v>
      </c>
      <c r="J5909">
        <v>12.556213</v>
      </c>
      <c r="K5909">
        <v>0</v>
      </c>
      <c r="L5909">
        <v>2.8800000000000002E-3</v>
      </c>
      <c r="M5909" t="b">
        <v>1</v>
      </c>
      <c r="N5909">
        <v>1</v>
      </c>
    </row>
    <row r="5910" spans="1:14">
      <c r="A5910" s="28">
        <v>43926.291666666664</v>
      </c>
      <c r="B5910" s="28">
        <v>43926.125</v>
      </c>
      <c r="C5910">
        <v>34964545</v>
      </c>
      <c r="D5910" t="s">
        <v>233</v>
      </c>
      <c r="G5910" t="s">
        <v>234</v>
      </c>
      <c r="I5910">
        <v>11.67</v>
      </c>
      <c r="J5910">
        <v>11.677339999999999</v>
      </c>
      <c r="K5910">
        <v>0</v>
      </c>
      <c r="L5910">
        <v>3.173E-3</v>
      </c>
      <c r="M5910" t="b">
        <v>1</v>
      </c>
      <c r="N5910">
        <v>1</v>
      </c>
    </row>
    <row r="5911" spans="1:14">
      <c r="A5911" s="28">
        <v>43926.333333333336</v>
      </c>
      <c r="B5911" s="28">
        <v>43926.166666666664</v>
      </c>
      <c r="C5911">
        <v>34964545</v>
      </c>
      <c r="D5911" t="s">
        <v>233</v>
      </c>
      <c r="G5911" t="s">
        <v>234</v>
      </c>
      <c r="I5911">
        <v>13.3</v>
      </c>
      <c r="J5911">
        <v>13.302075</v>
      </c>
      <c r="K5911">
        <v>0</v>
      </c>
      <c r="L5911">
        <v>-2.0920000000000001E-3</v>
      </c>
      <c r="M5911" t="b">
        <v>1</v>
      </c>
      <c r="N5911">
        <v>1</v>
      </c>
    </row>
    <row r="5912" spans="1:14">
      <c r="A5912" s="28">
        <v>43926.375</v>
      </c>
      <c r="B5912" s="28">
        <v>43926.208333333336</v>
      </c>
      <c r="C5912">
        <v>34964545</v>
      </c>
      <c r="D5912" t="s">
        <v>233</v>
      </c>
      <c r="G5912" t="s">
        <v>234</v>
      </c>
      <c r="I5912">
        <v>13.32</v>
      </c>
      <c r="J5912">
        <v>13.318039000000001</v>
      </c>
      <c r="K5912">
        <v>0</v>
      </c>
      <c r="L5912">
        <v>5.3899999999999998E-4</v>
      </c>
      <c r="M5912" t="b">
        <v>1</v>
      </c>
      <c r="N5912">
        <v>1</v>
      </c>
    </row>
    <row r="5913" spans="1:14">
      <c r="A5913" s="28">
        <v>43926.416666666664</v>
      </c>
      <c r="B5913" s="28">
        <v>43926.25</v>
      </c>
      <c r="C5913">
        <v>34964545</v>
      </c>
      <c r="D5913" t="s">
        <v>233</v>
      </c>
      <c r="G5913" t="s">
        <v>234</v>
      </c>
      <c r="I5913">
        <v>12.91</v>
      </c>
      <c r="J5913">
        <v>12.906927</v>
      </c>
      <c r="K5913">
        <v>0</v>
      </c>
      <c r="L5913">
        <v>-5.5729999999999998E-3</v>
      </c>
      <c r="M5913" t="b">
        <v>1</v>
      </c>
      <c r="N5913">
        <v>1</v>
      </c>
    </row>
    <row r="5914" spans="1:14">
      <c r="A5914" s="28">
        <v>43926.458333333336</v>
      </c>
      <c r="B5914" s="28">
        <v>43926.291666666664</v>
      </c>
      <c r="C5914">
        <v>34964545</v>
      </c>
      <c r="D5914" t="s">
        <v>233</v>
      </c>
      <c r="G5914" t="s">
        <v>234</v>
      </c>
      <c r="I5914">
        <v>11.71</v>
      </c>
      <c r="J5914">
        <v>11.687205000000001</v>
      </c>
      <c r="K5914">
        <v>7.8980000000000005E-3</v>
      </c>
      <c r="L5914">
        <v>-2.9860000000000001E-2</v>
      </c>
      <c r="M5914" t="b">
        <v>1</v>
      </c>
      <c r="N5914">
        <v>1</v>
      </c>
    </row>
    <row r="5915" spans="1:14">
      <c r="A5915" s="28">
        <v>43926.5</v>
      </c>
      <c r="B5915" s="28">
        <v>43926.333333333336</v>
      </c>
      <c r="C5915">
        <v>34964545</v>
      </c>
      <c r="D5915" t="s">
        <v>233</v>
      </c>
      <c r="G5915" t="s">
        <v>234</v>
      </c>
      <c r="I5915">
        <v>11.93</v>
      </c>
      <c r="J5915">
        <v>11.827057</v>
      </c>
      <c r="K5915">
        <v>2.3210000000000001E-3</v>
      </c>
      <c r="L5915">
        <v>-0.10026400000000001</v>
      </c>
      <c r="M5915" t="b">
        <v>1</v>
      </c>
      <c r="N5915">
        <v>1</v>
      </c>
    </row>
    <row r="5916" spans="1:14">
      <c r="A5916" s="28">
        <v>43926.541666666664</v>
      </c>
      <c r="B5916" s="28">
        <v>43926.375</v>
      </c>
      <c r="C5916">
        <v>34964545</v>
      </c>
      <c r="D5916" t="s">
        <v>233</v>
      </c>
      <c r="G5916" t="s">
        <v>234</v>
      </c>
      <c r="I5916">
        <v>11.59</v>
      </c>
      <c r="J5916">
        <v>11.367787</v>
      </c>
      <c r="K5916">
        <v>-4.3459999999999999E-2</v>
      </c>
      <c r="L5916">
        <v>-0.17625299999999999</v>
      </c>
      <c r="M5916" t="b">
        <v>1</v>
      </c>
      <c r="N5916">
        <v>1</v>
      </c>
    </row>
    <row r="5917" spans="1:14">
      <c r="A5917" s="28">
        <v>43926.583333333336</v>
      </c>
      <c r="B5917" s="28">
        <v>43926.416666666664</v>
      </c>
      <c r="C5917">
        <v>34964545</v>
      </c>
      <c r="D5917" t="s">
        <v>233</v>
      </c>
      <c r="G5917" t="s">
        <v>234</v>
      </c>
      <c r="I5917">
        <v>13.9</v>
      </c>
      <c r="J5917">
        <v>12.514208999999999</v>
      </c>
      <c r="K5917">
        <v>-1.129707</v>
      </c>
      <c r="L5917">
        <v>-0.252751</v>
      </c>
      <c r="M5917" t="b">
        <v>1</v>
      </c>
      <c r="N5917">
        <v>1</v>
      </c>
    </row>
    <row r="5918" spans="1:14">
      <c r="A5918" s="28">
        <v>43926.625</v>
      </c>
      <c r="B5918" s="28">
        <v>43926.458333333336</v>
      </c>
      <c r="C5918">
        <v>34964545</v>
      </c>
      <c r="D5918" t="s">
        <v>233</v>
      </c>
      <c r="G5918" t="s">
        <v>234</v>
      </c>
      <c r="I5918">
        <v>14.48</v>
      </c>
      <c r="J5918">
        <v>13.888252</v>
      </c>
      <c r="K5918">
        <v>-0.37376599999999999</v>
      </c>
      <c r="L5918">
        <v>-0.21381500000000001</v>
      </c>
      <c r="M5918" t="b">
        <v>1</v>
      </c>
      <c r="N5918">
        <v>1</v>
      </c>
    </row>
    <row r="5919" spans="1:14">
      <c r="A5919" s="28">
        <v>43926.666666666664</v>
      </c>
      <c r="B5919" s="28">
        <v>43926.5</v>
      </c>
      <c r="C5919">
        <v>34964545</v>
      </c>
      <c r="D5919" t="s">
        <v>233</v>
      </c>
      <c r="G5919" t="s">
        <v>234</v>
      </c>
      <c r="I5919">
        <v>13.74</v>
      </c>
      <c r="J5919">
        <v>13.272795</v>
      </c>
      <c r="K5919">
        <v>-0.29441800000000001</v>
      </c>
      <c r="L5919">
        <v>-0.174454</v>
      </c>
      <c r="M5919" t="b">
        <v>1</v>
      </c>
      <c r="N5919">
        <v>1</v>
      </c>
    </row>
    <row r="5920" spans="1:14">
      <c r="A5920" s="28">
        <v>43926.708333333336</v>
      </c>
      <c r="B5920" s="28">
        <v>43926.541666666664</v>
      </c>
      <c r="C5920">
        <v>34964545</v>
      </c>
      <c r="D5920" t="s">
        <v>233</v>
      </c>
      <c r="G5920" t="s">
        <v>234</v>
      </c>
      <c r="I5920">
        <v>12.24</v>
      </c>
      <c r="J5920">
        <v>11.781152000000001</v>
      </c>
      <c r="K5920">
        <v>-0.26996799999999999</v>
      </c>
      <c r="L5920">
        <v>-0.18887999999999999</v>
      </c>
      <c r="M5920" t="b">
        <v>1</v>
      </c>
      <c r="N5920">
        <v>1</v>
      </c>
    </row>
    <row r="5921" spans="1:14">
      <c r="A5921" s="28">
        <v>43926.75</v>
      </c>
      <c r="B5921" s="28">
        <v>43926.583333333336</v>
      </c>
      <c r="C5921">
        <v>34964545</v>
      </c>
      <c r="D5921" t="s">
        <v>233</v>
      </c>
      <c r="G5921" t="s">
        <v>234</v>
      </c>
      <c r="I5921">
        <v>12.91</v>
      </c>
      <c r="J5921">
        <v>11.296619</v>
      </c>
      <c r="K5921">
        <v>-1.4159330000000001</v>
      </c>
      <c r="L5921">
        <v>-0.20161499999999999</v>
      </c>
      <c r="M5921" t="b">
        <v>1</v>
      </c>
      <c r="N5921">
        <v>1</v>
      </c>
    </row>
    <row r="5922" spans="1:14">
      <c r="A5922" s="28">
        <v>43926.791666666664</v>
      </c>
      <c r="B5922" s="28">
        <v>43926.625</v>
      </c>
      <c r="C5922">
        <v>34964545</v>
      </c>
      <c r="D5922" t="s">
        <v>233</v>
      </c>
      <c r="G5922" t="s">
        <v>234</v>
      </c>
      <c r="I5922">
        <v>26.44</v>
      </c>
      <c r="J5922">
        <v>21.431740000000001</v>
      </c>
      <c r="K5922">
        <v>-4.7826420000000001</v>
      </c>
      <c r="L5922">
        <v>-0.22395100000000001</v>
      </c>
      <c r="M5922" t="b">
        <v>1</v>
      </c>
      <c r="N5922">
        <v>1</v>
      </c>
    </row>
    <row r="5923" spans="1:14">
      <c r="A5923" s="28">
        <v>43926.833333333336</v>
      </c>
      <c r="B5923" s="28">
        <v>43926.666666666664</v>
      </c>
      <c r="C5923">
        <v>34964545</v>
      </c>
      <c r="D5923" t="s">
        <v>233</v>
      </c>
      <c r="G5923" t="s">
        <v>234</v>
      </c>
      <c r="I5923">
        <v>13.21</v>
      </c>
      <c r="J5923">
        <v>12.877507</v>
      </c>
      <c r="K5923">
        <v>-0.19827600000000001</v>
      </c>
      <c r="L5923">
        <v>-0.131718</v>
      </c>
      <c r="M5923" t="b">
        <v>1</v>
      </c>
      <c r="N5923">
        <v>1</v>
      </c>
    </row>
    <row r="5924" spans="1:14">
      <c r="A5924" s="28">
        <v>43926.875</v>
      </c>
      <c r="B5924" s="28">
        <v>43926.708333333336</v>
      </c>
      <c r="C5924">
        <v>34964545</v>
      </c>
      <c r="D5924" t="s">
        <v>233</v>
      </c>
      <c r="G5924" t="s">
        <v>234</v>
      </c>
      <c r="I5924">
        <v>16.23</v>
      </c>
      <c r="J5924">
        <v>16.036871999999999</v>
      </c>
      <c r="K5924">
        <v>-2.9382999999999999E-2</v>
      </c>
      <c r="L5924">
        <v>-0.161245</v>
      </c>
      <c r="M5924" t="b">
        <v>1</v>
      </c>
      <c r="N5924">
        <v>1</v>
      </c>
    </row>
    <row r="5925" spans="1:14">
      <c r="A5925" s="28">
        <v>43926.916666666664</v>
      </c>
      <c r="B5925" s="28">
        <v>43926.75</v>
      </c>
      <c r="C5925">
        <v>34964545</v>
      </c>
      <c r="D5925" t="s">
        <v>233</v>
      </c>
      <c r="G5925" t="s">
        <v>234</v>
      </c>
      <c r="I5925">
        <v>16.809999999999999</v>
      </c>
      <c r="J5925">
        <v>16.725888999999999</v>
      </c>
      <c r="K5925">
        <v>0</v>
      </c>
      <c r="L5925">
        <v>-8.0778000000000003E-2</v>
      </c>
      <c r="M5925" t="b">
        <v>1</v>
      </c>
      <c r="N5925">
        <v>1</v>
      </c>
    </row>
    <row r="5926" spans="1:14">
      <c r="A5926" s="28">
        <v>43926.958333333336</v>
      </c>
      <c r="B5926" s="28">
        <v>43926.791666666664</v>
      </c>
      <c r="C5926">
        <v>34964545</v>
      </c>
      <c r="D5926" t="s">
        <v>233</v>
      </c>
      <c r="G5926" t="s">
        <v>234</v>
      </c>
      <c r="I5926">
        <v>15.19</v>
      </c>
      <c r="J5926">
        <v>15.140872999999999</v>
      </c>
      <c r="K5926">
        <v>0</v>
      </c>
      <c r="L5926">
        <v>-4.9959999999999997E-2</v>
      </c>
      <c r="M5926" t="b">
        <v>1</v>
      </c>
      <c r="N5926">
        <v>1</v>
      </c>
    </row>
    <row r="5927" spans="1:14">
      <c r="A5927" s="28">
        <v>43927</v>
      </c>
      <c r="B5927" s="28">
        <v>43926.833333333336</v>
      </c>
      <c r="C5927">
        <v>34964545</v>
      </c>
      <c r="D5927" t="s">
        <v>233</v>
      </c>
      <c r="G5927" t="s">
        <v>234</v>
      </c>
      <c r="I5927">
        <v>17.38</v>
      </c>
      <c r="J5927">
        <v>17.320595999999998</v>
      </c>
      <c r="K5927">
        <v>0</v>
      </c>
      <c r="L5927">
        <v>-6.0238E-2</v>
      </c>
      <c r="M5927" t="b">
        <v>1</v>
      </c>
      <c r="N5927">
        <v>1</v>
      </c>
    </row>
    <row r="5928" spans="1:14">
      <c r="A5928" s="28">
        <v>43927.041666666664</v>
      </c>
      <c r="B5928" s="28">
        <v>43926.875</v>
      </c>
      <c r="C5928">
        <v>34964545</v>
      </c>
      <c r="D5928" t="s">
        <v>233</v>
      </c>
      <c r="G5928" t="s">
        <v>234</v>
      </c>
      <c r="I5928">
        <v>14.08</v>
      </c>
      <c r="J5928">
        <v>13.989183000000001</v>
      </c>
      <c r="K5928">
        <v>0</v>
      </c>
      <c r="L5928">
        <v>-8.7484000000000006E-2</v>
      </c>
      <c r="M5928" t="b">
        <v>1</v>
      </c>
      <c r="N5928">
        <v>1</v>
      </c>
    </row>
    <row r="5929" spans="1:14">
      <c r="A5929" s="28">
        <v>43927.083333333336</v>
      </c>
      <c r="B5929" s="28">
        <v>43926.916666666664</v>
      </c>
      <c r="C5929">
        <v>34964545</v>
      </c>
      <c r="D5929" t="s">
        <v>233</v>
      </c>
      <c r="G5929" t="s">
        <v>234</v>
      </c>
      <c r="I5929">
        <v>12.7</v>
      </c>
      <c r="J5929">
        <v>12.594733</v>
      </c>
      <c r="K5929">
        <v>0</v>
      </c>
      <c r="L5929">
        <v>-0.105267</v>
      </c>
      <c r="M5929" t="b">
        <v>1</v>
      </c>
      <c r="N5929">
        <v>1</v>
      </c>
    </row>
    <row r="5930" spans="1:14">
      <c r="A5930" s="28">
        <v>43927.125</v>
      </c>
      <c r="B5930" s="28">
        <v>43926.958333333336</v>
      </c>
      <c r="C5930">
        <v>34964545</v>
      </c>
      <c r="D5930" t="s">
        <v>233</v>
      </c>
      <c r="G5930" t="s">
        <v>234</v>
      </c>
      <c r="I5930">
        <v>12.42</v>
      </c>
      <c r="J5930">
        <v>12.318509000000001</v>
      </c>
      <c r="K5930">
        <v>0</v>
      </c>
      <c r="L5930">
        <v>-0.103158</v>
      </c>
      <c r="M5930" t="b">
        <v>1</v>
      </c>
      <c r="N5930">
        <v>1</v>
      </c>
    </row>
    <row r="5931" spans="1:14">
      <c r="A5931" s="28">
        <v>43927.166666666664</v>
      </c>
      <c r="B5931" s="28">
        <v>43927</v>
      </c>
      <c r="C5931">
        <v>34964545</v>
      </c>
      <c r="D5931" t="s">
        <v>233</v>
      </c>
      <c r="G5931" t="s">
        <v>234</v>
      </c>
      <c r="I5931">
        <v>10.43</v>
      </c>
      <c r="J5931">
        <v>10.364922</v>
      </c>
      <c r="K5931">
        <v>0</v>
      </c>
      <c r="L5931">
        <v>-6.7577999999999999E-2</v>
      </c>
      <c r="M5931" t="b">
        <v>1</v>
      </c>
      <c r="N5931">
        <v>1</v>
      </c>
    </row>
    <row r="5932" spans="1:14">
      <c r="A5932" s="28">
        <v>43927.208333333336</v>
      </c>
      <c r="B5932" s="28">
        <v>43927.041666666664</v>
      </c>
      <c r="C5932">
        <v>34964545</v>
      </c>
      <c r="D5932" t="s">
        <v>233</v>
      </c>
      <c r="G5932" t="s">
        <v>234</v>
      </c>
      <c r="I5932">
        <v>10.82</v>
      </c>
      <c r="J5932">
        <v>10.726649999999999</v>
      </c>
      <c r="K5932">
        <v>0</v>
      </c>
      <c r="L5932">
        <v>-8.8349999999999998E-2</v>
      </c>
      <c r="M5932" t="b">
        <v>1</v>
      </c>
      <c r="N5932">
        <v>1</v>
      </c>
    </row>
    <row r="5933" spans="1:14">
      <c r="A5933" s="28">
        <v>43927.25</v>
      </c>
      <c r="B5933" s="28">
        <v>43927.083333333336</v>
      </c>
      <c r="C5933">
        <v>34964545</v>
      </c>
      <c r="D5933" t="s">
        <v>233</v>
      </c>
      <c r="G5933" t="s">
        <v>234</v>
      </c>
      <c r="I5933">
        <v>10.64</v>
      </c>
      <c r="J5933">
        <v>10.564503999999999</v>
      </c>
      <c r="K5933">
        <v>0</v>
      </c>
      <c r="L5933">
        <v>-7.6329999999999995E-2</v>
      </c>
      <c r="M5933" t="b">
        <v>1</v>
      </c>
      <c r="N5933">
        <v>1</v>
      </c>
    </row>
    <row r="5934" spans="1:14">
      <c r="A5934" s="28">
        <v>43927.291666666664</v>
      </c>
      <c r="B5934" s="28">
        <v>43927.125</v>
      </c>
      <c r="C5934">
        <v>34964545</v>
      </c>
      <c r="D5934" t="s">
        <v>233</v>
      </c>
      <c r="G5934" t="s">
        <v>234</v>
      </c>
      <c r="I5934">
        <v>10.16</v>
      </c>
      <c r="J5934">
        <v>10.127761</v>
      </c>
      <c r="K5934">
        <v>0</v>
      </c>
      <c r="L5934">
        <v>-3.0572999999999999E-2</v>
      </c>
      <c r="M5934" t="b">
        <v>1</v>
      </c>
      <c r="N5934">
        <v>1</v>
      </c>
    </row>
    <row r="5935" spans="1:14">
      <c r="A5935" s="28">
        <v>43927.333333333336</v>
      </c>
      <c r="B5935" s="28">
        <v>43927.166666666664</v>
      </c>
      <c r="C5935">
        <v>34964545</v>
      </c>
      <c r="D5935" t="s">
        <v>233</v>
      </c>
      <c r="G5935" t="s">
        <v>234</v>
      </c>
      <c r="I5935">
        <v>11.08</v>
      </c>
      <c r="J5935">
        <v>11.174061999999999</v>
      </c>
      <c r="K5935">
        <v>0.112332</v>
      </c>
      <c r="L5935">
        <v>-2.1603000000000001E-2</v>
      </c>
      <c r="M5935" t="b">
        <v>1</v>
      </c>
      <c r="N5935">
        <v>1</v>
      </c>
    </row>
    <row r="5936" spans="1:14">
      <c r="A5936" s="28">
        <v>43927.375</v>
      </c>
      <c r="B5936" s="28">
        <v>43927.208333333336</v>
      </c>
      <c r="C5936">
        <v>34964545</v>
      </c>
      <c r="D5936" t="s">
        <v>233</v>
      </c>
      <c r="G5936" t="s">
        <v>234</v>
      </c>
      <c r="I5936">
        <v>12.18</v>
      </c>
      <c r="J5936">
        <v>12.060185000000001</v>
      </c>
      <c r="K5936">
        <v>-3.8965E-2</v>
      </c>
      <c r="L5936">
        <v>-7.6684000000000002E-2</v>
      </c>
      <c r="M5936" t="b">
        <v>1</v>
      </c>
      <c r="N5936">
        <v>1</v>
      </c>
    </row>
    <row r="5937" spans="1:14">
      <c r="A5937" s="28">
        <v>43927.416666666664</v>
      </c>
      <c r="B5937" s="28">
        <v>43927.25</v>
      </c>
      <c r="C5937">
        <v>34964545</v>
      </c>
      <c r="D5937" t="s">
        <v>233</v>
      </c>
      <c r="G5937" t="s">
        <v>234</v>
      </c>
      <c r="I5937">
        <v>13.54</v>
      </c>
      <c r="J5937">
        <v>13.9451</v>
      </c>
      <c r="K5937">
        <v>0.55553600000000003</v>
      </c>
      <c r="L5937">
        <v>-0.15210199999999999</v>
      </c>
      <c r="M5937" t="b">
        <v>1</v>
      </c>
      <c r="N5937">
        <v>1</v>
      </c>
    </row>
    <row r="5938" spans="1:14">
      <c r="A5938" s="28">
        <v>43927.458333333336</v>
      </c>
      <c r="B5938" s="28">
        <v>43927.291666666664</v>
      </c>
      <c r="C5938">
        <v>34964545</v>
      </c>
      <c r="D5938" t="s">
        <v>233</v>
      </c>
      <c r="G5938" t="s">
        <v>234</v>
      </c>
      <c r="I5938">
        <v>13.51</v>
      </c>
      <c r="J5938">
        <v>13.273999</v>
      </c>
      <c r="K5938">
        <v>1.2952999999999999E-2</v>
      </c>
      <c r="L5938">
        <v>-0.25062099999999998</v>
      </c>
      <c r="M5938" t="b">
        <v>1</v>
      </c>
      <c r="N5938">
        <v>1</v>
      </c>
    </row>
    <row r="5939" spans="1:14">
      <c r="A5939" s="28">
        <v>43927.5</v>
      </c>
      <c r="B5939" s="28">
        <v>43927.333333333336</v>
      </c>
      <c r="C5939">
        <v>34964545</v>
      </c>
      <c r="D5939" t="s">
        <v>233</v>
      </c>
      <c r="G5939" t="s">
        <v>234</v>
      </c>
      <c r="I5939">
        <v>14.16</v>
      </c>
      <c r="J5939">
        <v>12.654496</v>
      </c>
      <c r="K5939">
        <v>-1.207411</v>
      </c>
      <c r="L5939">
        <v>-0.298093</v>
      </c>
      <c r="M5939" t="b">
        <v>1</v>
      </c>
      <c r="N5939">
        <v>1</v>
      </c>
    </row>
    <row r="5940" spans="1:14">
      <c r="A5940" s="28">
        <v>43927.541666666664</v>
      </c>
      <c r="B5940" s="28">
        <v>43927.375</v>
      </c>
      <c r="C5940">
        <v>34964545</v>
      </c>
      <c r="D5940" t="s">
        <v>233</v>
      </c>
      <c r="G5940" t="s">
        <v>234</v>
      </c>
      <c r="I5940">
        <v>14.02</v>
      </c>
      <c r="J5940">
        <v>13.466616</v>
      </c>
      <c r="K5940">
        <v>-0.22702800000000001</v>
      </c>
      <c r="L5940">
        <v>-0.32802199999999998</v>
      </c>
      <c r="M5940" t="b">
        <v>1</v>
      </c>
      <c r="N5940">
        <v>1</v>
      </c>
    </row>
    <row r="5941" spans="1:14">
      <c r="A5941" s="28">
        <v>43927.583333333336</v>
      </c>
      <c r="B5941" s="28">
        <v>43927.416666666664</v>
      </c>
      <c r="C5941">
        <v>34964545</v>
      </c>
      <c r="D5941" t="s">
        <v>233</v>
      </c>
      <c r="G5941" t="s">
        <v>234</v>
      </c>
      <c r="I5941">
        <v>15.1</v>
      </c>
      <c r="J5941">
        <v>14.730646999999999</v>
      </c>
      <c r="K5941">
        <v>-2.0465000000000001E-2</v>
      </c>
      <c r="L5941">
        <v>-0.348055</v>
      </c>
      <c r="M5941" t="b">
        <v>1</v>
      </c>
      <c r="N5941">
        <v>1</v>
      </c>
    </row>
    <row r="5942" spans="1:14">
      <c r="A5942" s="28">
        <v>43927.625</v>
      </c>
      <c r="B5942" s="28">
        <v>43927.458333333336</v>
      </c>
      <c r="C5942">
        <v>34964545</v>
      </c>
      <c r="D5942" t="s">
        <v>233</v>
      </c>
      <c r="G5942" t="s">
        <v>234</v>
      </c>
      <c r="I5942">
        <v>21.43</v>
      </c>
      <c r="J5942">
        <v>20.469587000000001</v>
      </c>
      <c r="K5942">
        <v>-0.49938900000000003</v>
      </c>
      <c r="L5942">
        <v>-0.45769100000000001</v>
      </c>
      <c r="M5942" t="b">
        <v>1</v>
      </c>
      <c r="N5942">
        <v>1</v>
      </c>
    </row>
    <row r="5943" spans="1:14">
      <c r="A5943" s="28">
        <v>43927.666666666664</v>
      </c>
      <c r="B5943" s="28">
        <v>43927.5</v>
      </c>
      <c r="C5943">
        <v>34964545</v>
      </c>
      <c r="D5943" t="s">
        <v>233</v>
      </c>
      <c r="G5943" t="s">
        <v>234</v>
      </c>
      <c r="I5943">
        <v>21.51</v>
      </c>
      <c r="J5943">
        <v>21.013826000000002</v>
      </c>
      <c r="K5943">
        <v>-0.13631699999999999</v>
      </c>
      <c r="L5943">
        <v>-0.35485699999999998</v>
      </c>
      <c r="M5943" t="b">
        <v>1</v>
      </c>
      <c r="N5943">
        <v>1</v>
      </c>
    </row>
    <row r="5944" spans="1:14">
      <c r="A5944" s="28">
        <v>43927.708333333336</v>
      </c>
      <c r="B5944" s="28">
        <v>43927.541666666664</v>
      </c>
      <c r="C5944">
        <v>34964545</v>
      </c>
      <c r="D5944" t="s">
        <v>233</v>
      </c>
      <c r="G5944" t="s">
        <v>234</v>
      </c>
      <c r="I5944">
        <v>14.07</v>
      </c>
      <c r="J5944">
        <v>14.301651</v>
      </c>
      <c r="K5944">
        <v>0.41460000000000002</v>
      </c>
      <c r="L5944">
        <v>-0.181282</v>
      </c>
      <c r="M5944" t="b">
        <v>1</v>
      </c>
      <c r="N5944">
        <v>1</v>
      </c>
    </row>
    <row r="5945" spans="1:14">
      <c r="A5945" s="28">
        <v>43927.75</v>
      </c>
      <c r="B5945" s="28">
        <v>43927.583333333336</v>
      </c>
      <c r="C5945">
        <v>34964545</v>
      </c>
      <c r="D5945" t="s">
        <v>233</v>
      </c>
      <c r="G5945" t="s">
        <v>234</v>
      </c>
      <c r="I5945">
        <v>13.22</v>
      </c>
      <c r="J5945">
        <v>13.883103999999999</v>
      </c>
      <c r="K5945">
        <v>0.79730100000000004</v>
      </c>
      <c r="L5945">
        <v>-0.13086300000000001</v>
      </c>
      <c r="M5945" t="b">
        <v>1</v>
      </c>
      <c r="N5945">
        <v>1</v>
      </c>
    </row>
    <row r="5946" spans="1:14">
      <c r="A5946" s="28">
        <v>43927.791666666664</v>
      </c>
      <c r="B5946" s="28">
        <v>43927.625</v>
      </c>
      <c r="C5946">
        <v>34964545</v>
      </c>
      <c r="D5946" t="s">
        <v>233</v>
      </c>
      <c r="G5946" t="s">
        <v>234</v>
      </c>
      <c r="I5946">
        <v>13.61</v>
      </c>
      <c r="J5946">
        <v>14.989706</v>
      </c>
      <c r="K5946">
        <v>1.4684410000000001</v>
      </c>
      <c r="L5946">
        <v>-8.3736000000000005E-2</v>
      </c>
      <c r="M5946" t="b">
        <v>1</v>
      </c>
      <c r="N5946">
        <v>1</v>
      </c>
    </row>
    <row r="5947" spans="1:14">
      <c r="A5947" s="28">
        <v>43927.833333333336</v>
      </c>
      <c r="B5947" s="28">
        <v>43927.666666666664</v>
      </c>
      <c r="C5947">
        <v>34964545</v>
      </c>
      <c r="D5947" t="s">
        <v>233</v>
      </c>
      <c r="G5947" t="s">
        <v>234</v>
      </c>
      <c r="I5947">
        <v>14.6</v>
      </c>
      <c r="J5947">
        <v>16.808696999999999</v>
      </c>
      <c r="K5947">
        <v>2.2891210000000002</v>
      </c>
      <c r="L5947">
        <v>-7.7923999999999993E-2</v>
      </c>
      <c r="M5947" t="b">
        <v>1</v>
      </c>
      <c r="N5947">
        <v>1</v>
      </c>
    </row>
    <row r="5948" spans="1:14">
      <c r="A5948" s="28">
        <v>43927.875</v>
      </c>
      <c r="B5948" s="28">
        <v>43927.708333333336</v>
      </c>
      <c r="C5948">
        <v>34964545</v>
      </c>
      <c r="D5948" t="s">
        <v>233</v>
      </c>
      <c r="G5948" t="s">
        <v>234</v>
      </c>
      <c r="I5948">
        <v>16.059999999999999</v>
      </c>
      <c r="J5948">
        <v>19.449224000000001</v>
      </c>
      <c r="K5948">
        <v>3.450415</v>
      </c>
      <c r="L5948">
        <v>-6.2857999999999997E-2</v>
      </c>
      <c r="M5948" t="b">
        <v>1</v>
      </c>
      <c r="N5948">
        <v>1</v>
      </c>
    </row>
    <row r="5949" spans="1:14">
      <c r="A5949" s="28">
        <v>43927.916666666664</v>
      </c>
      <c r="B5949" s="28">
        <v>43927.75</v>
      </c>
      <c r="C5949">
        <v>34964545</v>
      </c>
      <c r="D5949" t="s">
        <v>233</v>
      </c>
      <c r="G5949" t="s">
        <v>234</v>
      </c>
      <c r="I5949">
        <v>16.190000000000001</v>
      </c>
      <c r="J5949">
        <v>19.777121999999999</v>
      </c>
      <c r="K5949">
        <v>3.6342590000000001</v>
      </c>
      <c r="L5949">
        <v>-4.9637000000000001E-2</v>
      </c>
      <c r="M5949" t="b">
        <v>1</v>
      </c>
      <c r="N5949">
        <v>1</v>
      </c>
    </row>
    <row r="5950" spans="1:14">
      <c r="A5950" s="28">
        <v>43927.958333333336</v>
      </c>
      <c r="B5950" s="28">
        <v>43927.791666666664</v>
      </c>
      <c r="C5950">
        <v>34964545</v>
      </c>
      <c r="D5950" t="s">
        <v>233</v>
      </c>
      <c r="G5950" t="s">
        <v>234</v>
      </c>
      <c r="I5950">
        <v>14.16</v>
      </c>
      <c r="J5950">
        <v>16.135321000000001</v>
      </c>
      <c r="K5950">
        <v>2.0216419999999999</v>
      </c>
      <c r="L5950">
        <v>-4.5488000000000001E-2</v>
      </c>
      <c r="M5950" t="b">
        <v>1</v>
      </c>
      <c r="N5950">
        <v>1</v>
      </c>
    </row>
    <row r="5951" spans="1:14">
      <c r="A5951" s="28">
        <v>43928</v>
      </c>
      <c r="B5951" s="28">
        <v>43927.833333333336</v>
      </c>
      <c r="C5951">
        <v>34964545</v>
      </c>
      <c r="D5951" t="s">
        <v>233</v>
      </c>
      <c r="G5951" t="s">
        <v>234</v>
      </c>
      <c r="I5951">
        <v>16.18</v>
      </c>
      <c r="J5951">
        <v>18.17745</v>
      </c>
      <c r="K5951">
        <v>2.070398</v>
      </c>
      <c r="L5951">
        <v>-7.2947999999999999E-2</v>
      </c>
      <c r="M5951" t="b">
        <v>1</v>
      </c>
      <c r="N5951">
        <v>1</v>
      </c>
    </row>
    <row r="5952" spans="1:14">
      <c r="A5952" s="28">
        <v>43928.041666666664</v>
      </c>
      <c r="B5952" s="28">
        <v>43927.875</v>
      </c>
      <c r="C5952">
        <v>34964545</v>
      </c>
      <c r="D5952" t="s">
        <v>233</v>
      </c>
      <c r="G5952" t="s">
        <v>234</v>
      </c>
      <c r="I5952">
        <v>12.46</v>
      </c>
      <c r="J5952">
        <v>13.599531000000001</v>
      </c>
      <c r="K5952">
        <v>1.1697</v>
      </c>
      <c r="L5952">
        <v>-3.2668999999999997E-2</v>
      </c>
      <c r="M5952" t="b">
        <v>1</v>
      </c>
      <c r="N5952">
        <v>1</v>
      </c>
    </row>
    <row r="5953" spans="1:14">
      <c r="A5953" s="28">
        <v>43928.083333333336</v>
      </c>
      <c r="B5953" s="28">
        <v>43927.916666666664</v>
      </c>
      <c r="C5953">
        <v>34964545</v>
      </c>
      <c r="D5953" t="s">
        <v>233</v>
      </c>
      <c r="G5953" t="s">
        <v>234</v>
      </c>
      <c r="I5953">
        <v>11.48</v>
      </c>
      <c r="J5953">
        <v>12.570691999999999</v>
      </c>
      <c r="K5953">
        <v>1.1228370000000001</v>
      </c>
      <c r="L5953">
        <v>-3.0478999999999999E-2</v>
      </c>
      <c r="M5953" t="b">
        <v>1</v>
      </c>
      <c r="N5953">
        <v>1</v>
      </c>
    </row>
    <row r="5954" spans="1:14">
      <c r="A5954" s="28">
        <v>43928.125</v>
      </c>
      <c r="B5954" s="28">
        <v>43927.958333333336</v>
      </c>
      <c r="C5954">
        <v>34964545</v>
      </c>
      <c r="D5954" t="s">
        <v>233</v>
      </c>
      <c r="G5954" t="s">
        <v>234</v>
      </c>
      <c r="I5954">
        <v>10.65</v>
      </c>
      <c r="J5954">
        <v>10.9968</v>
      </c>
      <c r="K5954">
        <v>0.35123300000000002</v>
      </c>
      <c r="L5954">
        <v>-1.1000000000000001E-3</v>
      </c>
      <c r="M5954" t="b">
        <v>1</v>
      </c>
      <c r="N5954">
        <v>1</v>
      </c>
    </row>
    <row r="5955" spans="1:14">
      <c r="A5955" s="28">
        <v>43928.166666666664</v>
      </c>
      <c r="B5955" s="28">
        <v>43928</v>
      </c>
      <c r="C5955">
        <v>34964545</v>
      </c>
      <c r="D5955" t="s">
        <v>233</v>
      </c>
      <c r="G5955" t="s">
        <v>234</v>
      </c>
      <c r="I5955">
        <v>10.16</v>
      </c>
      <c r="J5955">
        <v>10.386901999999999</v>
      </c>
      <c r="K5955">
        <v>0.17263300000000001</v>
      </c>
      <c r="L5955">
        <v>5.5101999999999998E-2</v>
      </c>
      <c r="M5955" t="b">
        <v>1</v>
      </c>
      <c r="N5955">
        <v>1</v>
      </c>
    </row>
    <row r="5956" spans="1:14">
      <c r="A5956" s="28">
        <v>43928.208333333336</v>
      </c>
      <c r="B5956" s="28">
        <v>43928.041666666664</v>
      </c>
      <c r="C5956">
        <v>34964545</v>
      </c>
      <c r="D5956" t="s">
        <v>233</v>
      </c>
      <c r="G5956" t="s">
        <v>234</v>
      </c>
      <c r="I5956">
        <v>9.4499999999999993</v>
      </c>
      <c r="J5956">
        <v>9.4969149999999996</v>
      </c>
      <c r="K5956">
        <v>0</v>
      </c>
      <c r="L5956">
        <v>5.0248000000000001E-2</v>
      </c>
      <c r="M5956" t="b">
        <v>1</v>
      </c>
      <c r="N5956">
        <v>1</v>
      </c>
    </row>
    <row r="5957" spans="1:14">
      <c r="A5957" s="28">
        <v>43928.25</v>
      </c>
      <c r="B5957" s="28">
        <v>43928.083333333336</v>
      </c>
      <c r="C5957">
        <v>34964545</v>
      </c>
      <c r="D5957" t="s">
        <v>233</v>
      </c>
      <c r="G5957" t="s">
        <v>234</v>
      </c>
      <c r="I5957">
        <v>9.08</v>
      </c>
      <c r="J5957">
        <v>9.1167239999999996</v>
      </c>
      <c r="K5957">
        <v>0</v>
      </c>
      <c r="L5957">
        <v>3.5890999999999999E-2</v>
      </c>
      <c r="M5957" t="b">
        <v>1</v>
      </c>
      <c r="N5957">
        <v>1</v>
      </c>
    </row>
    <row r="5958" spans="1:14">
      <c r="A5958" s="28">
        <v>43928.291666666664</v>
      </c>
      <c r="B5958" s="28">
        <v>43928.125</v>
      </c>
      <c r="C5958">
        <v>34964545</v>
      </c>
      <c r="D5958" t="s">
        <v>233</v>
      </c>
      <c r="G5958" t="s">
        <v>234</v>
      </c>
      <c r="I5958">
        <v>8.89</v>
      </c>
      <c r="J5958">
        <v>8.9013380000000009</v>
      </c>
      <c r="K5958">
        <v>0</v>
      </c>
      <c r="L5958">
        <v>7.1710000000000003E-3</v>
      </c>
      <c r="M5958" t="b">
        <v>1</v>
      </c>
      <c r="N5958">
        <v>1</v>
      </c>
    </row>
    <row r="5959" spans="1:14">
      <c r="A5959" s="28">
        <v>43928.333333333336</v>
      </c>
      <c r="B5959" s="28">
        <v>43928.166666666664</v>
      </c>
      <c r="C5959">
        <v>34964545</v>
      </c>
      <c r="D5959" t="s">
        <v>233</v>
      </c>
      <c r="G5959" t="s">
        <v>234</v>
      </c>
      <c r="I5959">
        <v>8.8000000000000007</v>
      </c>
      <c r="J5959">
        <v>8.8029700000000002</v>
      </c>
      <c r="K5959">
        <v>0</v>
      </c>
      <c r="L5959">
        <v>-1.1969999999999999E-3</v>
      </c>
      <c r="M5959" t="b">
        <v>1</v>
      </c>
      <c r="N5959">
        <v>1</v>
      </c>
    </row>
    <row r="5960" spans="1:14">
      <c r="A5960" s="28">
        <v>43928.375</v>
      </c>
      <c r="B5960" s="28">
        <v>43928.208333333336</v>
      </c>
      <c r="C5960">
        <v>34964545</v>
      </c>
      <c r="D5960" t="s">
        <v>233</v>
      </c>
      <c r="G5960" t="s">
        <v>234</v>
      </c>
      <c r="I5960">
        <v>9.08</v>
      </c>
      <c r="J5960">
        <v>9.0684450000000005</v>
      </c>
      <c r="K5960">
        <v>0</v>
      </c>
      <c r="L5960">
        <v>-1.4888999999999999E-2</v>
      </c>
      <c r="M5960" t="b">
        <v>1</v>
      </c>
      <c r="N5960">
        <v>1</v>
      </c>
    </row>
    <row r="5961" spans="1:14">
      <c r="A5961" s="28">
        <v>43928.416666666664</v>
      </c>
      <c r="B5961" s="28">
        <v>43928.25</v>
      </c>
      <c r="C5961">
        <v>34964545</v>
      </c>
      <c r="D5961" t="s">
        <v>233</v>
      </c>
      <c r="G5961" t="s">
        <v>234</v>
      </c>
      <c r="I5961">
        <v>9.91</v>
      </c>
      <c r="J5961">
        <v>9.8656190000000006</v>
      </c>
      <c r="K5961">
        <v>0</v>
      </c>
      <c r="L5961">
        <v>-4.3548000000000003E-2</v>
      </c>
      <c r="M5961" t="b">
        <v>1</v>
      </c>
      <c r="N5961">
        <v>1</v>
      </c>
    </row>
    <row r="5962" spans="1:14">
      <c r="A5962" s="28">
        <v>43928.458333333336</v>
      </c>
      <c r="B5962" s="28">
        <v>43928.291666666664</v>
      </c>
      <c r="C5962">
        <v>34964545</v>
      </c>
      <c r="D5962" t="s">
        <v>233</v>
      </c>
      <c r="G5962" t="s">
        <v>234</v>
      </c>
      <c r="I5962">
        <v>12.29</v>
      </c>
      <c r="J5962">
        <v>12.263814</v>
      </c>
      <c r="K5962">
        <v>4.0191999999999999E-2</v>
      </c>
      <c r="L5962">
        <v>-6.7211000000000007E-2</v>
      </c>
      <c r="M5962" t="b">
        <v>1</v>
      </c>
      <c r="N5962">
        <v>1</v>
      </c>
    </row>
    <row r="5963" spans="1:14">
      <c r="A5963" s="28">
        <v>43928.5</v>
      </c>
      <c r="B5963" s="28">
        <v>43928.333333333336</v>
      </c>
      <c r="C5963">
        <v>34964545</v>
      </c>
      <c r="D5963" t="s">
        <v>233</v>
      </c>
      <c r="G5963" t="s">
        <v>234</v>
      </c>
      <c r="I5963">
        <v>13.29</v>
      </c>
      <c r="J5963">
        <v>13.492272</v>
      </c>
      <c r="K5963">
        <v>0.35592000000000001</v>
      </c>
      <c r="L5963">
        <v>-0.15198200000000001</v>
      </c>
      <c r="M5963" t="b">
        <v>1</v>
      </c>
      <c r="N5963">
        <v>1</v>
      </c>
    </row>
    <row r="5964" spans="1:14">
      <c r="A5964" s="28">
        <v>43928.541666666664</v>
      </c>
      <c r="B5964" s="28">
        <v>43928.375</v>
      </c>
      <c r="C5964">
        <v>34964545</v>
      </c>
      <c r="D5964" t="s">
        <v>233</v>
      </c>
      <c r="G5964" t="s">
        <v>234</v>
      </c>
      <c r="I5964">
        <v>25.71</v>
      </c>
      <c r="J5964">
        <v>64.212282999999999</v>
      </c>
      <c r="K5964">
        <v>38.97542</v>
      </c>
      <c r="L5964">
        <v>-0.469804</v>
      </c>
      <c r="M5964" t="b">
        <v>1</v>
      </c>
      <c r="N5964">
        <v>1</v>
      </c>
    </row>
    <row r="5965" spans="1:14">
      <c r="A5965" s="28">
        <v>43928.583333333336</v>
      </c>
      <c r="B5965" s="28">
        <v>43928.416666666664</v>
      </c>
      <c r="C5965">
        <v>34964545</v>
      </c>
      <c r="D5965" t="s">
        <v>233</v>
      </c>
      <c r="G5965" t="s">
        <v>234</v>
      </c>
      <c r="I5965">
        <v>14.45</v>
      </c>
      <c r="J5965">
        <v>13.867986</v>
      </c>
      <c r="K5965">
        <v>-0.32281399999999999</v>
      </c>
      <c r="L5965">
        <v>-0.25919999999999999</v>
      </c>
      <c r="M5965" t="b">
        <v>1</v>
      </c>
      <c r="N5965">
        <v>1</v>
      </c>
    </row>
    <row r="5966" spans="1:14">
      <c r="A5966" s="28">
        <v>43928.625</v>
      </c>
      <c r="B5966" s="28">
        <v>43928.458333333336</v>
      </c>
      <c r="C5966">
        <v>34964545</v>
      </c>
      <c r="D5966" t="s">
        <v>233</v>
      </c>
      <c r="G5966" t="s">
        <v>234</v>
      </c>
      <c r="I5966">
        <v>15.57</v>
      </c>
      <c r="J5966">
        <v>15.287622000000001</v>
      </c>
      <c r="K5966">
        <v>-2.0670999999999998E-2</v>
      </c>
      <c r="L5966">
        <v>-0.26004100000000002</v>
      </c>
      <c r="M5966" t="b">
        <v>1</v>
      </c>
      <c r="N5966">
        <v>1</v>
      </c>
    </row>
    <row r="5967" spans="1:14">
      <c r="A5967" s="28">
        <v>43928.666666666664</v>
      </c>
      <c r="B5967" s="28">
        <v>43928.5</v>
      </c>
      <c r="C5967">
        <v>34964545</v>
      </c>
      <c r="D5967" t="s">
        <v>233</v>
      </c>
      <c r="G5967" t="s">
        <v>234</v>
      </c>
      <c r="I5967">
        <v>17.36</v>
      </c>
      <c r="J5967">
        <v>18.693066000000002</v>
      </c>
      <c r="K5967">
        <v>1.570071</v>
      </c>
      <c r="L5967">
        <v>-0.23533799999999999</v>
      </c>
      <c r="M5967" t="b">
        <v>1</v>
      </c>
      <c r="N5967">
        <v>1</v>
      </c>
    </row>
    <row r="5968" spans="1:14">
      <c r="A5968" s="28">
        <v>43928.708333333336</v>
      </c>
      <c r="B5968" s="28">
        <v>43928.541666666664</v>
      </c>
      <c r="C5968">
        <v>34964545</v>
      </c>
      <c r="D5968" t="s">
        <v>233</v>
      </c>
      <c r="G5968" t="s">
        <v>234</v>
      </c>
      <c r="I5968">
        <v>16.079999999999998</v>
      </c>
      <c r="J5968">
        <v>18.075358999999999</v>
      </c>
      <c r="K5968">
        <v>2.197031</v>
      </c>
      <c r="L5968">
        <v>-0.20417199999999999</v>
      </c>
      <c r="M5968" t="b">
        <v>1</v>
      </c>
      <c r="N5968">
        <v>1</v>
      </c>
    </row>
    <row r="5969" spans="1:14">
      <c r="A5969" s="28">
        <v>43928.75</v>
      </c>
      <c r="B5969" s="28">
        <v>43928.583333333336</v>
      </c>
      <c r="C5969">
        <v>34964545</v>
      </c>
      <c r="D5969" t="s">
        <v>233</v>
      </c>
      <c r="G5969" t="s">
        <v>234</v>
      </c>
      <c r="I5969">
        <v>16.22</v>
      </c>
      <c r="J5969">
        <v>18.874738000000001</v>
      </c>
      <c r="K5969">
        <v>2.8234910000000002</v>
      </c>
      <c r="L5969">
        <v>-0.16958699999999999</v>
      </c>
      <c r="M5969" t="b">
        <v>1</v>
      </c>
      <c r="N5969">
        <v>1</v>
      </c>
    </row>
    <row r="5970" spans="1:14">
      <c r="A5970" s="28">
        <v>43928.791666666664</v>
      </c>
      <c r="B5970" s="28">
        <v>43928.625</v>
      </c>
      <c r="C5970">
        <v>34964545</v>
      </c>
      <c r="D5970" t="s">
        <v>233</v>
      </c>
      <c r="G5970" t="s">
        <v>234</v>
      </c>
      <c r="I5970">
        <v>15.68</v>
      </c>
      <c r="J5970">
        <v>18.376353999999999</v>
      </c>
      <c r="K5970">
        <v>2.7732510000000001</v>
      </c>
      <c r="L5970">
        <v>-7.7729000000000006E-2</v>
      </c>
      <c r="M5970" t="b">
        <v>1</v>
      </c>
      <c r="N5970">
        <v>1</v>
      </c>
    </row>
    <row r="5971" spans="1:14">
      <c r="A5971" s="28">
        <v>43928.833333333336</v>
      </c>
      <c r="B5971" s="28">
        <v>43928.666666666664</v>
      </c>
      <c r="C5971">
        <v>34964545</v>
      </c>
      <c r="D5971" t="s">
        <v>233</v>
      </c>
      <c r="G5971" t="s">
        <v>234</v>
      </c>
      <c r="I5971">
        <v>14.23</v>
      </c>
      <c r="J5971">
        <v>15.777428</v>
      </c>
      <c r="K5971">
        <v>1.5588949999999999</v>
      </c>
      <c r="L5971">
        <v>-1.3134E-2</v>
      </c>
      <c r="M5971" t="b">
        <v>1</v>
      </c>
      <c r="N5971">
        <v>1</v>
      </c>
    </row>
    <row r="5972" spans="1:14">
      <c r="A5972" s="28">
        <v>43928.875</v>
      </c>
      <c r="B5972" s="28">
        <v>43928.708333333336</v>
      </c>
      <c r="C5972">
        <v>34964545</v>
      </c>
      <c r="D5972" t="s">
        <v>233</v>
      </c>
      <c r="G5972" t="s">
        <v>234</v>
      </c>
      <c r="I5972">
        <v>14.38</v>
      </c>
      <c r="J5972">
        <v>15.887525999999999</v>
      </c>
      <c r="K5972">
        <v>1.4642269999999999</v>
      </c>
      <c r="L5972">
        <v>4.3299999999999998E-2</v>
      </c>
      <c r="M5972" t="b">
        <v>1</v>
      </c>
      <c r="N5972">
        <v>1</v>
      </c>
    </row>
    <row r="5973" spans="1:14">
      <c r="A5973" s="28">
        <v>43928.916666666664</v>
      </c>
      <c r="B5973" s="28">
        <v>43928.75</v>
      </c>
      <c r="C5973">
        <v>34964545</v>
      </c>
      <c r="D5973" t="s">
        <v>233</v>
      </c>
      <c r="G5973" t="s">
        <v>234</v>
      </c>
      <c r="I5973">
        <v>14.75</v>
      </c>
      <c r="J5973">
        <v>17.28678</v>
      </c>
      <c r="K5973">
        <v>2.4721099999999998</v>
      </c>
      <c r="L5973">
        <v>6.7169999999999994E-2</v>
      </c>
      <c r="M5973" t="b">
        <v>1</v>
      </c>
      <c r="N5973">
        <v>1</v>
      </c>
    </row>
    <row r="5974" spans="1:14">
      <c r="A5974" s="28">
        <v>43928.958333333336</v>
      </c>
      <c r="B5974" s="28">
        <v>43928.791666666664</v>
      </c>
      <c r="C5974">
        <v>34964545</v>
      </c>
      <c r="D5974" t="s">
        <v>233</v>
      </c>
      <c r="G5974" t="s">
        <v>234</v>
      </c>
      <c r="I5974">
        <v>13.88</v>
      </c>
      <c r="J5974">
        <v>15.801717999999999</v>
      </c>
      <c r="K5974">
        <v>1.88914</v>
      </c>
      <c r="L5974">
        <v>3.0078000000000001E-2</v>
      </c>
      <c r="M5974" t="b">
        <v>1</v>
      </c>
      <c r="N5974">
        <v>1</v>
      </c>
    </row>
    <row r="5975" spans="1:14">
      <c r="A5975" s="28">
        <v>43929</v>
      </c>
      <c r="B5975" s="28">
        <v>43928.833333333336</v>
      </c>
      <c r="C5975">
        <v>34964545</v>
      </c>
      <c r="D5975" t="s">
        <v>233</v>
      </c>
      <c r="G5975" t="s">
        <v>234</v>
      </c>
      <c r="I5975">
        <v>17.059999999999999</v>
      </c>
      <c r="J5975">
        <v>20.5365</v>
      </c>
      <c r="K5975">
        <v>3.4620340000000001</v>
      </c>
      <c r="L5975">
        <v>1.9466000000000001E-2</v>
      </c>
      <c r="M5975" t="b">
        <v>1</v>
      </c>
      <c r="N5975">
        <v>1</v>
      </c>
    </row>
    <row r="5976" spans="1:14">
      <c r="A5976" s="28">
        <v>43929.041666666664</v>
      </c>
      <c r="B5976" s="28">
        <v>43928.875</v>
      </c>
      <c r="C5976">
        <v>34964545</v>
      </c>
      <c r="D5976" t="s">
        <v>233</v>
      </c>
      <c r="G5976" t="s">
        <v>234</v>
      </c>
      <c r="I5976">
        <v>14.15</v>
      </c>
      <c r="J5976">
        <v>14.488628</v>
      </c>
      <c r="K5976">
        <v>0.36652899999999999</v>
      </c>
      <c r="L5976">
        <v>-2.7067999999999998E-2</v>
      </c>
      <c r="M5976" t="b">
        <v>1</v>
      </c>
      <c r="N5976">
        <v>1</v>
      </c>
    </row>
    <row r="5977" spans="1:14">
      <c r="A5977" s="28">
        <v>43929.083333333336</v>
      </c>
      <c r="B5977" s="28">
        <v>43928.916666666664</v>
      </c>
      <c r="C5977">
        <v>34964545</v>
      </c>
      <c r="D5977" t="s">
        <v>233</v>
      </c>
      <c r="G5977" t="s">
        <v>234</v>
      </c>
      <c r="I5977">
        <v>12.77</v>
      </c>
      <c r="J5977">
        <v>13.374574000000001</v>
      </c>
      <c r="K5977">
        <v>0.62121700000000002</v>
      </c>
      <c r="L5977">
        <v>-1.9144000000000001E-2</v>
      </c>
      <c r="M5977" t="b">
        <v>1</v>
      </c>
      <c r="N5977">
        <v>1</v>
      </c>
    </row>
    <row r="5978" spans="1:14">
      <c r="A5978" s="28">
        <v>43929.125</v>
      </c>
      <c r="B5978" s="28">
        <v>43928.958333333336</v>
      </c>
      <c r="C5978">
        <v>34964545</v>
      </c>
      <c r="D5978" t="s">
        <v>233</v>
      </c>
      <c r="G5978" t="s">
        <v>234</v>
      </c>
      <c r="I5978">
        <v>12.07</v>
      </c>
      <c r="J5978">
        <v>11.968144000000001</v>
      </c>
      <c r="K5978">
        <v>-0.113853</v>
      </c>
      <c r="L5978">
        <v>1.2829999999999999E-2</v>
      </c>
      <c r="M5978" t="b">
        <v>1</v>
      </c>
      <c r="N5978">
        <v>1</v>
      </c>
    </row>
    <row r="5979" spans="1:14">
      <c r="A5979" s="28">
        <v>43929.166666666664</v>
      </c>
      <c r="B5979" s="28">
        <v>43929</v>
      </c>
      <c r="C5979">
        <v>34964545</v>
      </c>
      <c r="D5979" t="s">
        <v>233</v>
      </c>
      <c r="G5979" t="s">
        <v>234</v>
      </c>
      <c r="I5979">
        <v>10.15</v>
      </c>
      <c r="J5979">
        <v>10.30918</v>
      </c>
      <c r="K5979">
        <v>0.146372</v>
      </c>
      <c r="L5979">
        <v>1.3641E-2</v>
      </c>
      <c r="M5979" t="b">
        <v>1</v>
      </c>
      <c r="N5979">
        <v>1</v>
      </c>
    </row>
    <row r="5980" spans="1:14">
      <c r="A5980" s="28">
        <v>43929.208333333336</v>
      </c>
      <c r="B5980" s="28">
        <v>43929.041666666664</v>
      </c>
      <c r="C5980">
        <v>34964545</v>
      </c>
      <c r="D5980" t="s">
        <v>233</v>
      </c>
      <c r="G5980" t="s">
        <v>234</v>
      </c>
      <c r="I5980">
        <v>10.15</v>
      </c>
      <c r="J5980">
        <v>10.170681999999999</v>
      </c>
      <c r="K5980">
        <v>0</v>
      </c>
      <c r="L5980">
        <v>1.9848999999999999E-2</v>
      </c>
      <c r="M5980" t="b">
        <v>1</v>
      </c>
      <c r="N5980">
        <v>1</v>
      </c>
    </row>
    <row r="5981" spans="1:14">
      <c r="A5981" s="28">
        <v>43929.25</v>
      </c>
      <c r="B5981" s="28">
        <v>43929.083333333336</v>
      </c>
      <c r="C5981">
        <v>34964545</v>
      </c>
      <c r="D5981" t="s">
        <v>233</v>
      </c>
      <c r="G5981" t="s">
        <v>234</v>
      </c>
      <c r="I5981">
        <v>10.34</v>
      </c>
      <c r="J5981">
        <v>10.348122</v>
      </c>
      <c r="K5981">
        <v>0</v>
      </c>
      <c r="L5981">
        <v>7.2890000000000003E-3</v>
      </c>
      <c r="M5981" t="b">
        <v>1</v>
      </c>
      <c r="N5981">
        <v>1</v>
      </c>
    </row>
    <row r="5982" spans="1:14">
      <c r="A5982" s="28">
        <v>43929.291666666664</v>
      </c>
      <c r="B5982" s="28">
        <v>43929.125</v>
      </c>
      <c r="C5982">
        <v>34964545</v>
      </c>
      <c r="D5982" t="s">
        <v>233</v>
      </c>
      <c r="G5982" t="s">
        <v>234</v>
      </c>
      <c r="I5982">
        <v>10.51</v>
      </c>
      <c r="J5982">
        <v>10.505501000000001</v>
      </c>
      <c r="K5982">
        <v>0</v>
      </c>
      <c r="L5982">
        <v>-6.999E-3</v>
      </c>
      <c r="M5982" t="b">
        <v>1</v>
      </c>
      <c r="N5982">
        <v>1</v>
      </c>
    </row>
    <row r="5983" spans="1:14">
      <c r="A5983" s="28">
        <v>43929.333333333336</v>
      </c>
      <c r="B5983" s="28">
        <v>43929.166666666664</v>
      </c>
      <c r="C5983">
        <v>34964545</v>
      </c>
      <c r="D5983" t="s">
        <v>233</v>
      </c>
      <c r="G5983" t="s">
        <v>234</v>
      </c>
      <c r="I5983">
        <v>10.97</v>
      </c>
      <c r="J5983">
        <v>10.993307</v>
      </c>
      <c r="K5983">
        <v>0</v>
      </c>
      <c r="L5983">
        <v>2.4972999999999999E-2</v>
      </c>
      <c r="M5983" t="b">
        <v>1</v>
      </c>
      <c r="N5983">
        <v>1</v>
      </c>
    </row>
    <row r="5984" spans="1:14">
      <c r="A5984" s="28">
        <v>43929.375</v>
      </c>
      <c r="B5984" s="28">
        <v>43929.208333333336</v>
      </c>
      <c r="C5984">
        <v>34964545</v>
      </c>
      <c r="D5984" t="s">
        <v>233</v>
      </c>
      <c r="G5984" t="s">
        <v>234</v>
      </c>
      <c r="I5984">
        <v>11.13</v>
      </c>
      <c r="J5984">
        <v>11.016135</v>
      </c>
      <c r="K5984">
        <v>-0.10030500000000001</v>
      </c>
      <c r="L5984">
        <v>-9.3930000000000003E-3</v>
      </c>
      <c r="M5984" t="b">
        <v>1</v>
      </c>
      <c r="N5984">
        <v>1</v>
      </c>
    </row>
    <row r="5985" spans="1:14">
      <c r="A5985" s="28">
        <v>43929.416666666664</v>
      </c>
      <c r="B5985" s="28">
        <v>43929.25</v>
      </c>
      <c r="C5985">
        <v>34964545</v>
      </c>
      <c r="D5985" t="s">
        <v>233</v>
      </c>
      <c r="G5985" t="s">
        <v>234</v>
      </c>
      <c r="I5985">
        <v>11.63</v>
      </c>
      <c r="J5985">
        <v>12.128959999999999</v>
      </c>
      <c r="K5985">
        <v>0.594275</v>
      </c>
      <c r="L5985">
        <v>-9.1148000000000007E-2</v>
      </c>
      <c r="M5985" t="b">
        <v>1</v>
      </c>
      <c r="N5985">
        <v>1</v>
      </c>
    </row>
    <row r="5986" spans="1:14">
      <c r="A5986" s="28">
        <v>43929.458333333336</v>
      </c>
      <c r="B5986" s="28">
        <v>43929.291666666664</v>
      </c>
      <c r="C5986">
        <v>34964545</v>
      </c>
      <c r="D5986" t="s">
        <v>233</v>
      </c>
      <c r="G5986" t="s">
        <v>234</v>
      </c>
      <c r="I5986">
        <v>14.12</v>
      </c>
      <c r="J5986">
        <v>15.694501000000001</v>
      </c>
      <c r="K5986">
        <v>1.73231</v>
      </c>
      <c r="L5986">
        <v>-0.15864200000000001</v>
      </c>
      <c r="M5986" t="b">
        <v>1</v>
      </c>
      <c r="N5986">
        <v>1</v>
      </c>
    </row>
    <row r="5987" spans="1:14">
      <c r="A5987" s="28">
        <v>43929.5</v>
      </c>
      <c r="B5987" s="28">
        <v>43929.333333333336</v>
      </c>
      <c r="C5987">
        <v>34964545</v>
      </c>
      <c r="D5987" t="s">
        <v>233</v>
      </c>
      <c r="G5987" t="s">
        <v>234</v>
      </c>
      <c r="I5987">
        <v>33.49</v>
      </c>
      <c r="J5987">
        <v>90.675854000000001</v>
      </c>
      <c r="K5987">
        <v>57.628712999999998</v>
      </c>
      <c r="L5987">
        <v>-0.44535999999999998</v>
      </c>
      <c r="M5987" t="b">
        <v>1</v>
      </c>
      <c r="N5987">
        <v>1</v>
      </c>
    </row>
    <row r="5988" spans="1:14">
      <c r="A5988" s="28">
        <v>43929.541666666664</v>
      </c>
      <c r="B5988" s="28">
        <v>43929.375</v>
      </c>
      <c r="C5988">
        <v>34964545</v>
      </c>
      <c r="D5988" t="s">
        <v>233</v>
      </c>
      <c r="G5988" t="s">
        <v>234</v>
      </c>
      <c r="I5988">
        <v>20.99</v>
      </c>
      <c r="J5988">
        <v>21.630739999999999</v>
      </c>
      <c r="K5988">
        <v>1.003401</v>
      </c>
      <c r="L5988">
        <v>-0.35766100000000001</v>
      </c>
      <c r="M5988" t="b">
        <v>1</v>
      </c>
      <c r="N5988">
        <v>1</v>
      </c>
    </row>
    <row r="5989" spans="1:14">
      <c r="A5989" s="28">
        <v>43929.583333333336</v>
      </c>
      <c r="B5989" s="28">
        <v>43929.416666666664</v>
      </c>
      <c r="C5989">
        <v>34964545</v>
      </c>
      <c r="D5989" t="s">
        <v>233</v>
      </c>
      <c r="G5989" t="s">
        <v>234</v>
      </c>
      <c r="I5989">
        <v>17.059999999999999</v>
      </c>
      <c r="J5989">
        <v>17.534082000000001</v>
      </c>
      <c r="K5989">
        <v>0.72896899999999998</v>
      </c>
      <c r="L5989">
        <v>-0.25322</v>
      </c>
      <c r="M5989" t="b">
        <v>1</v>
      </c>
      <c r="N5989">
        <v>1</v>
      </c>
    </row>
    <row r="5990" spans="1:14">
      <c r="A5990" s="28">
        <v>43929.625</v>
      </c>
      <c r="B5990" s="28">
        <v>43929.458333333336</v>
      </c>
      <c r="C5990">
        <v>34964545</v>
      </c>
      <c r="D5990" t="s">
        <v>233</v>
      </c>
      <c r="G5990" t="s">
        <v>234</v>
      </c>
      <c r="I5990">
        <v>21.48</v>
      </c>
      <c r="J5990">
        <v>17.496627</v>
      </c>
      <c r="K5990">
        <v>-3.6898089999999999</v>
      </c>
      <c r="L5990">
        <v>-0.29439700000000002</v>
      </c>
      <c r="M5990" t="b">
        <v>1</v>
      </c>
      <c r="N5990">
        <v>1</v>
      </c>
    </row>
    <row r="5991" spans="1:14">
      <c r="A5991" s="28">
        <v>43929.666666666664</v>
      </c>
      <c r="B5991" s="28">
        <v>43929.5</v>
      </c>
      <c r="C5991">
        <v>34964545</v>
      </c>
      <c r="D5991" t="s">
        <v>233</v>
      </c>
      <c r="G5991" t="s">
        <v>234</v>
      </c>
      <c r="I5991">
        <v>20.74</v>
      </c>
      <c r="J5991">
        <v>18.798280999999999</v>
      </c>
      <c r="K5991">
        <v>-1.6931959999999999</v>
      </c>
      <c r="L5991">
        <v>-0.25019000000000002</v>
      </c>
      <c r="M5991" t="b">
        <v>1</v>
      </c>
      <c r="N5991">
        <v>1</v>
      </c>
    </row>
    <row r="5992" spans="1:14">
      <c r="A5992" s="28">
        <v>43929.708333333336</v>
      </c>
      <c r="B5992" s="28">
        <v>43929.541666666664</v>
      </c>
      <c r="C5992">
        <v>34964545</v>
      </c>
      <c r="D5992" t="s">
        <v>233</v>
      </c>
      <c r="G5992" t="s">
        <v>234</v>
      </c>
      <c r="I5992">
        <v>17.809999999999999</v>
      </c>
      <c r="J5992">
        <v>18.308458000000002</v>
      </c>
      <c r="K5992">
        <v>0.72587699999999999</v>
      </c>
      <c r="L5992">
        <v>-0.22991900000000001</v>
      </c>
      <c r="M5992" t="b">
        <v>1</v>
      </c>
      <c r="N5992">
        <v>1</v>
      </c>
    </row>
    <row r="5993" spans="1:14">
      <c r="A5993" s="28">
        <v>43929.75</v>
      </c>
      <c r="B5993" s="28">
        <v>43929.583333333336</v>
      </c>
      <c r="C5993">
        <v>34964545</v>
      </c>
      <c r="D5993" t="s">
        <v>233</v>
      </c>
      <c r="G5993" t="s">
        <v>234</v>
      </c>
      <c r="I5993">
        <v>17.649999999999999</v>
      </c>
      <c r="J5993">
        <v>17.895368000000001</v>
      </c>
      <c r="K5993">
        <v>0.47117700000000001</v>
      </c>
      <c r="L5993">
        <v>-0.22330800000000001</v>
      </c>
      <c r="M5993" t="b">
        <v>1</v>
      </c>
      <c r="N5993">
        <v>1</v>
      </c>
    </row>
    <row r="5994" spans="1:14">
      <c r="A5994" s="28">
        <v>43929.791666666664</v>
      </c>
      <c r="B5994" s="28">
        <v>43929.625</v>
      </c>
      <c r="C5994">
        <v>34964545</v>
      </c>
      <c r="D5994" t="s">
        <v>233</v>
      </c>
      <c r="G5994" t="s">
        <v>234</v>
      </c>
      <c r="I5994">
        <v>17.059999999999999</v>
      </c>
      <c r="J5994">
        <v>19.021601</v>
      </c>
      <c r="K5994">
        <v>2.1135160000000002</v>
      </c>
      <c r="L5994">
        <v>-0.153582</v>
      </c>
      <c r="M5994" t="b">
        <v>1</v>
      </c>
      <c r="N5994">
        <v>1</v>
      </c>
    </row>
    <row r="5995" spans="1:14">
      <c r="A5995" s="28">
        <v>43929.833333333336</v>
      </c>
      <c r="B5995" s="28">
        <v>43929.666666666664</v>
      </c>
      <c r="C5995">
        <v>34964545</v>
      </c>
      <c r="D5995" t="s">
        <v>233</v>
      </c>
      <c r="G5995" t="s">
        <v>234</v>
      </c>
      <c r="I5995">
        <v>16.32</v>
      </c>
      <c r="J5995">
        <v>18.522387999999999</v>
      </c>
      <c r="K5995">
        <v>2.3224390000000001</v>
      </c>
      <c r="L5995">
        <v>-0.116718</v>
      </c>
      <c r="M5995" t="b">
        <v>1</v>
      </c>
      <c r="N5995">
        <v>1</v>
      </c>
    </row>
    <row r="5996" spans="1:14">
      <c r="A5996" s="28">
        <v>43929.875</v>
      </c>
      <c r="B5996" s="28">
        <v>43929.708333333336</v>
      </c>
      <c r="C5996">
        <v>34964545</v>
      </c>
      <c r="D5996" t="s">
        <v>233</v>
      </c>
      <c r="G5996" t="s">
        <v>234</v>
      </c>
      <c r="I5996">
        <v>18.29</v>
      </c>
      <c r="J5996">
        <v>21.346392000000002</v>
      </c>
      <c r="K5996">
        <v>3.104203</v>
      </c>
      <c r="L5996">
        <v>-4.4477999999999997E-2</v>
      </c>
      <c r="M5996" t="b">
        <v>1</v>
      </c>
      <c r="N5996">
        <v>1</v>
      </c>
    </row>
    <row r="5997" spans="1:14">
      <c r="A5997" s="28">
        <v>43929.916666666664</v>
      </c>
      <c r="B5997" s="28">
        <v>43929.75</v>
      </c>
      <c r="C5997">
        <v>34964545</v>
      </c>
      <c r="D5997" t="s">
        <v>233</v>
      </c>
      <c r="G5997" t="s">
        <v>234</v>
      </c>
      <c r="I5997">
        <v>24.82</v>
      </c>
      <c r="J5997">
        <v>33.718086</v>
      </c>
      <c r="K5997">
        <v>8.7968779999999995</v>
      </c>
      <c r="L5997">
        <v>0.10287499999999999</v>
      </c>
      <c r="M5997" t="b">
        <v>1</v>
      </c>
      <c r="N5997">
        <v>1</v>
      </c>
    </row>
    <row r="5998" spans="1:14">
      <c r="A5998" s="28">
        <v>43929.958333333336</v>
      </c>
      <c r="B5998" s="28">
        <v>43929.791666666664</v>
      </c>
      <c r="C5998">
        <v>34964545</v>
      </c>
      <c r="D5998" t="s">
        <v>233</v>
      </c>
      <c r="G5998" t="s">
        <v>234</v>
      </c>
      <c r="I5998">
        <v>18.54</v>
      </c>
      <c r="J5998">
        <v>24.002939000000001</v>
      </c>
      <c r="K5998">
        <v>5.311375</v>
      </c>
      <c r="L5998">
        <v>0.15656500000000001</v>
      </c>
      <c r="M5998" t="b">
        <v>1</v>
      </c>
      <c r="N5998">
        <v>1</v>
      </c>
    </row>
    <row r="5999" spans="1:14">
      <c r="A5999" s="28">
        <v>43930</v>
      </c>
      <c r="B5999" s="28">
        <v>43929.833333333336</v>
      </c>
      <c r="C5999">
        <v>34964545</v>
      </c>
      <c r="D5999" t="s">
        <v>233</v>
      </c>
      <c r="G5999" t="s">
        <v>234</v>
      </c>
      <c r="I5999">
        <v>36.57</v>
      </c>
      <c r="J5999">
        <v>55.585887999999997</v>
      </c>
      <c r="K5999">
        <v>18.612549999999999</v>
      </c>
      <c r="L5999">
        <v>0.40667199999999998</v>
      </c>
      <c r="M5999" t="b">
        <v>1</v>
      </c>
      <c r="N5999">
        <v>1</v>
      </c>
    </row>
    <row r="6000" spans="1:14">
      <c r="A6000" s="28">
        <v>43930.041666666664</v>
      </c>
      <c r="B6000" s="28">
        <v>43929.875</v>
      </c>
      <c r="C6000">
        <v>34964545</v>
      </c>
      <c r="D6000" t="s">
        <v>233</v>
      </c>
      <c r="G6000" t="s">
        <v>234</v>
      </c>
      <c r="I6000">
        <v>36.270000000000003</v>
      </c>
      <c r="J6000">
        <v>32.054129000000003</v>
      </c>
      <c r="K6000">
        <v>-4.4690940000000001</v>
      </c>
      <c r="L6000">
        <v>0.254056</v>
      </c>
      <c r="M6000" t="b">
        <v>1</v>
      </c>
      <c r="N6000">
        <v>1</v>
      </c>
    </row>
    <row r="6001" spans="1:14">
      <c r="A6001" s="28">
        <v>43930.083333333336</v>
      </c>
      <c r="B6001" s="28">
        <v>43929.916666666664</v>
      </c>
      <c r="C6001">
        <v>34964545</v>
      </c>
      <c r="D6001" t="s">
        <v>233</v>
      </c>
      <c r="G6001" t="s">
        <v>234</v>
      </c>
      <c r="I6001">
        <v>23.41</v>
      </c>
      <c r="J6001">
        <v>20.396652</v>
      </c>
      <c r="K6001">
        <v>-3.1192700000000002</v>
      </c>
      <c r="L6001">
        <v>0.106755</v>
      </c>
      <c r="M6001" t="b">
        <v>1</v>
      </c>
      <c r="N6001">
        <v>1</v>
      </c>
    </row>
    <row r="6002" spans="1:14">
      <c r="A6002" s="28">
        <v>43930.125</v>
      </c>
      <c r="B6002" s="28">
        <v>43929.958333333336</v>
      </c>
      <c r="C6002">
        <v>34964545</v>
      </c>
      <c r="D6002" t="s">
        <v>233</v>
      </c>
      <c r="G6002" t="s">
        <v>234</v>
      </c>
      <c r="I6002">
        <v>25.52</v>
      </c>
      <c r="J6002">
        <v>68.165580000000006</v>
      </c>
      <c r="K6002">
        <v>42.419581000000001</v>
      </c>
      <c r="L6002">
        <v>0.22766600000000001</v>
      </c>
      <c r="M6002" t="b">
        <v>1</v>
      </c>
      <c r="N6002">
        <v>1</v>
      </c>
    </row>
    <row r="6003" spans="1:14">
      <c r="A6003" s="28">
        <v>43930.166666666664</v>
      </c>
      <c r="B6003" s="28">
        <v>43930</v>
      </c>
      <c r="C6003">
        <v>34964545</v>
      </c>
      <c r="D6003" t="s">
        <v>233</v>
      </c>
      <c r="G6003" t="s">
        <v>234</v>
      </c>
      <c r="I6003">
        <v>14.46</v>
      </c>
      <c r="J6003">
        <v>15.897107999999999</v>
      </c>
      <c r="K6003">
        <v>1.25837</v>
      </c>
      <c r="L6003">
        <v>0.17873800000000001</v>
      </c>
      <c r="M6003" t="b">
        <v>1</v>
      </c>
      <c r="N6003">
        <v>1</v>
      </c>
    </row>
    <row r="6004" spans="1:14">
      <c r="A6004" s="28">
        <v>43930.208333333336</v>
      </c>
      <c r="B6004" s="28">
        <v>43930.041666666664</v>
      </c>
      <c r="C6004">
        <v>34964545</v>
      </c>
      <c r="D6004" t="s">
        <v>233</v>
      </c>
      <c r="G6004" t="s">
        <v>234</v>
      </c>
      <c r="I6004">
        <v>12.39</v>
      </c>
      <c r="J6004">
        <v>12.668453</v>
      </c>
      <c r="K6004">
        <v>0.12825</v>
      </c>
      <c r="L6004">
        <v>0.146037</v>
      </c>
      <c r="M6004" t="b">
        <v>1</v>
      </c>
      <c r="N6004">
        <v>1</v>
      </c>
    </row>
    <row r="6005" spans="1:14">
      <c r="A6005" s="28">
        <v>43930.25</v>
      </c>
      <c r="B6005" s="28">
        <v>43930.083333333336</v>
      </c>
      <c r="C6005">
        <v>34964545</v>
      </c>
      <c r="D6005" t="s">
        <v>233</v>
      </c>
      <c r="G6005" t="s">
        <v>234</v>
      </c>
      <c r="I6005">
        <v>10.41</v>
      </c>
      <c r="J6005">
        <v>11.027234</v>
      </c>
      <c r="K6005">
        <v>0.56082699999999996</v>
      </c>
      <c r="L6005">
        <v>5.6406999999999999E-2</v>
      </c>
      <c r="M6005" t="b">
        <v>1</v>
      </c>
      <c r="N6005">
        <v>1</v>
      </c>
    </row>
    <row r="6006" spans="1:14">
      <c r="A6006" s="28">
        <v>43930.291666666664</v>
      </c>
      <c r="B6006" s="28">
        <v>43930.125</v>
      </c>
      <c r="C6006">
        <v>34964545</v>
      </c>
      <c r="D6006" t="s">
        <v>233</v>
      </c>
      <c r="G6006" t="s">
        <v>234</v>
      </c>
      <c r="I6006">
        <v>10.37</v>
      </c>
      <c r="J6006">
        <v>11.003769999999999</v>
      </c>
      <c r="K6006">
        <v>0.59783399999999998</v>
      </c>
      <c r="L6006">
        <v>3.6769000000000003E-2</v>
      </c>
      <c r="M6006" t="b">
        <v>1</v>
      </c>
      <c r="N6006">
        <v>1</v>
      </c>
    </row>
    <row r="6007" spans="1:14">
      <c r="A6007" s="28">
        <v>43930.333333333336</v>
      </c>
      <c r="B6007" s="28">
        <v>43930.166666666664</v>
      </c>
      <c r="C6007">
        <v>34964545</v>
      </c>
      <c r="D6007" t="s">
        <v>233</v>
      </c>
      <c r="G6007" t="s">
        <v>234</v>
      </c>
      <c r="I6007">
        <v>10.78</v>
      </c>
      <c r="J6007">
        <v>11.578562</v>
      </c>
      <c r="K6007">
        <v>0.71645400000000004</v>
      </c>
      <c r="L6007">
        <v>8.2941000000000001E-2</v>
      </c>
      <c r="M6007" t="b">
        <v>1</v>
      </c>
      <c r="N6007">
        <v>1</v>
      </c>
    </row>
    <row r="6008" spans="1:14">
      <c r="A6008" s="28">
        <v>43930.375</v>
      </c>
      <c r="B6008" s="28">
        <v>43930.208333333336</v>
      </c>
      <c r="C6008">
        <v>34964545</v>
      </c>
      <c r="D6008" t="s">
        <v>233</v>
      </c>
      <c r="G6008" t="s">
        <v>234</v>
      </c>
      <c r="I6008">
        <v>11.47</v>
      </c>
      <c r="J6008">
        <v>12.289184000000001</v>
      </c>
      <c r="K6008">
        <v>0.728016</v>
      </c>
      <c r="L6008">
        <v>9.3668000000000001E-2</v>
      </c>
      <c r="M6008" t="b">
        <v>1</v>
      </c>
      <c r="N6008">
        <v>1</v>
      </c>
    </row>
    <row r="6009" spans="1:14">
      <c r="A6009" s="28">
        <v>43930.416666666664</v>
      </c>
      <c r="B6009" s="28">
        <v>43930.25</v>
      </c>
      <c r="C6009">
        <v>34964545</v>
      </c>
      <c r="D6009" t="s">
        <v>233</v>
      </c>
      <c r="G6009" t="s">
        <v>234</v>
      </c>
      <c r="I6009">
        <v>11.11</v>
      </c>
      <c r="J6009">
        <v>11.793576</v>
      </c>
      <c r="K6009">
        <v>0.59777999999999998</v>
      </c>
      <c r="L6009">
        <v>8.1628999999999993E-2</v>
      </c>
      <c r="M6009" t="b">
        <v>1</v>
      </c>
      <c r="N6009">
        <v>1</v>
      </c>
    </row>
    <row r="6010" spans="1:14">
      <c r="A6010" s="28">
        <v>43930.458333333336</v>
      </c>
      <c r="B6010" s="28">
        <v>43930.291666666664</v>
      </c>
      <c r="C6010">
        <v>34964545</v>
      </c>
      <c r="D6010" t="s">
        <v>233</v>
      </c>
      <c r="G6010" t="s">
        <v>234</v>
      </c>
      <c r="I6010">
        <v>13.1</v>
      </c>
      <c r="J6010">
        <v>13.634861000000001</v>
      </c>
      <c r="K6010">
        <v>0.47497</v>
      </c>
      <c r="L6010">
        <v>5.9889999999999999E-2</v>
      </c>
      <c r="M6010" t="b">
        <v>1</v>
      </c>
      <c r="N6010">
        <v>1</v>
      </c>
    </row>
    <row r="6011" spans="1:14">
      <c r="A6011" s="28">
        <v>43930.5</v>
      </c>
      <c r="B6011" s="28">
        <v>43930.333333333336</v>
      </c>
      <c r="C6011">
        <v>34964545</v>
      </c>
      <c r="D6011" t="s">
        <v>233</v>
      </c>
      <c r="G6011" t="s">
        <v>234</v>
      </c>
      <c r="I6011">
        <v>15.64</v>
      </c>
      <c r="J6011">
        <v>16.157378000000001</v>
      </c>
      <c r="K6011">
        <v>0.53267100000000001</v>
      </c>
      <c r="L6011">
        <v>-1.6126000000000001E-2</v>
      </c>
      <c r="M6011" t="b">
        <v>1</v>
      </c>
      <c r="N6011">
        <v>1</v>
      </c>
    </row>
    <row r="6012" spans="1:14">
      <c r="A6012" s="28">
        <v>43930.541666666664</v>
      </c>
      <c r="B6012" s="28">
        <v>43930.375</v>
      </c>
      <c r="C6012">
        <v>34964545</v>
      </c>
      <c r="D6012" t="s">
        <v>233</v>
      </c>
      <c r="G6012" t="s">
        <v>234</v>
      </c>
      <c r="I6012">
        <v>15.44</v>
      </c>
      <c r="J6012">
        <v>15.473786</v>
      </c>
      <c r="K6012">
        <v>7.7038999999999996E-2</v>
      </c>
      <c r="L6012">
        <v>-4.4086E-2</v>
      </c>
      <c r="M6012" t="b">
        <v>1</v>
      </c>
      <c r="N6012">
        <v>1</v>
      </c>
    </row>
    <row r="6013" spans="1:14">
      <c r="A6013" s="28">
        <v>43930.583333333336</v>
      </c>
      <c r="B6013" s="28">
        <v>43930.416666666664</v>
      </c>
      <c r="C6013">
        <v>34964545</v>
      </c>
      <c r="D6013" t="s">
        <v>233</v>
      </c>
      <c r="G6013" t="s">
        <v>234</v>
      </c>
      <c r="I6013">
        <v>13.32</v>
      </c>
      <c r="J6013">
        <v>13.394999</v>
      </c>
      <c r="K6013">
        <v>0.13032299999999999</v>
      </c>
      <c r="L6013">
        <v>-5.5323999999999998E-2</v>
      </c>
      <c r="M6013" t="b">
        <v>1</v>
      </c>
      <c r="N6013">
        <v>1</v>
      </c>
    </row>
    <row r="6014" spans="1:14">
      <c r="A6014" s="28">
        <v>43930.625</v>
      </c>
      <c r="B6014" s="28">
        <v>43930.458333333336</v>
      </c>
      <c r="C6014">
        <v>34964545</v>
      </c>
      <c r="D6014" t="s">
        <v>233</v>
      </c>
      <c r="G6014" t="s">
        <v>234</v>
      </c>
      <c r="I6014">
        <v>12.08</v>
      </c>
      <c r="J6014">
        <v>12.546165999999999</v>
      </c>
      <c r="K6014">
        <v>0.51305500000000004</v>
      </c>
      <c r="L6014">
        <v>-4.5221999999999998E-2</v>
      </c>
      <c r="M6014" t="b">
        <v>1</v>
      </c>
      <c r="N6014">
        <v>1</v>
      </c>
    </row>
    <row r="6015" spans="1:14">
      <c r="A6015" s="28">
        <v>43930.666666666664</v>
      </c>
      <c r="B6015" s="28">
        <v>43930.5</v>
      </c>
      <c r="C6015">
        <v>34964545</v>
      </c>
      <c r="D6015" t="s">
        <v>233</v>
      </c>
      <c r="G6015" t="s">
        <v>234</v>
      </c>
      <c r="I6015">
        <v>17.53</v>
      </c>
      <c r="J6015">
        <v>18.175317</v>
      </c>
      <c r="K6015">
        <v>0.67763499999999999</v>
      </c>
      <c r="L6015">
        <v>-3.0651000000000001E-2</v>
      </c>
      <c r="M6015" t="b">
        <v>1</v>
      </c>
      <c r="N6015">
        <v>1</v>
      </c>
    </row>
    <row r="6016" spans="1:14">
      <c r="A6016" s="28">
        <v>43930.708333333336</v>
      </c>
      <c r="B6016" s="28">
        <v>43930.541666666664</v>
      </c>
      <c r="C6016">
        <v>34964545</v>
      </c>
      <c r="D6016" t="s">
        <v>233</v>
      </c>
      <c r="G6016" t="s">
        <v>234</v>
      </c>
      <c r="I6016">
        <v>16.420000000000002</v>
      </c>
      <c r="J6016">
        <v>16.991439</v>
      </c>
      <c r="K6016">
        <v>0.62655499999999997</v>
      </c>
      <c r="L6016">
        <v>-5.7616000000000001E-2</v>
      </c>
      <c r="M6016" t="b">
        <v>1</v>
      </c>
      <c r="N6016">
        <v>1</v>
      </c>
    </row>
    <row r="6017" spans="1:14">
      <c r="A6017" s="28">
        <v>43930.75</v>
      </c>
      <c r="B6017" s="28">
        <v>43930.583333333336</v>
      </c>
      <c r="C6017">
        <v>34964545</v>
      </c>
      <c r="D6017" t="s">
        <v>233</v>
      </c>
      <c r="G6017" t="s">
        <v>234</v>
      </c>
      <c r="I6017">
        <v>14.68</v>
      </c>
      <c r="J6017">
        <v>15.367454</v>
      </c>
      <c r="K6017">
        <v>0.71233400000000002</v>
      </c>
      <c r="L6017">
        <v>-2.2381000000000002E-2</v>
      </c>
      <c r="M6017" t="b">
        <v>1</v>
      </c>
      <c r="N6017">
        <v>1</v>
      </c>
    </row>
    <row r="6018" spans="1:14">
      <c r="A6018" s="28">
        <v>43930.791666666664</v>
      </c>
      <c r="B6018" s="28">
        <v>43930.625</v>
      </c>
      <c r="C6018">
        <v>34964545</v>
      </c>
      <c r="D6018" t="s">
        <v>233</v>
      </c>
      <c r="G6018" t="s">
        <v>234</v>
      </c>
      <c r="I6018">
        <v>11.12</v>
      </c>
      <c r="J6018">
        <v>12.293359000000001</v>
      </c>
      <c r="K6018">
        <v>1.1731780000000001</v>
      </c>
      <c r="L6018">
        <v>2.6800000000000001E-3</v>
      </c>
      <c r="M6018" t="b">
        <v>1</v>
      </c>
      <c r="N6018">
        <v>1</v>
      </c>
    </row>
    <row r="6019" spans="1:14">
      <c r="A6019" s="28">
        <v>43930.833333333336</v>
      </c>
      <c r="B6019" s="28">
        <v>43930.666666666664</v>
      </c>
      <c r="C6019">
        <v>34964545</v>
      </c>
      <c r="D6019" t="s">
        <v>233</v>
      </c>
      <c r="G6019" t="s">
        <v>234</v>
      </c>
      <c r="I6019">
        <v>11.33</v>
      </c>
      <c r="J6019">
        <v>12.680797999999999</v>
      </c>
      <c r="K6019">
        <v>1.3074790000000001</v>
      </c>
      <c r="L6019">
        <v>4.4985999999999998E-2</v>
      </c>
      <c r="M6019" t="b">
        <v>1</v>
      </c>
      <c r="N6019">
        <v>1</v>
      </c>
    </row>
    <row r="6020" spans="1:14">
      <c r="A6020" s="28">
        <v>43930.875</v>
      </c>
      <c r="B6020" s="28">
        <v>43930.708333333336</v>
      </c>
      <c r="C6020">
        <v>34964545</v>
      </c>
      <c r="D6020" t="s">
        <v>233</v>
      </c>
      <c r="G6020" t="s">
        <v>234</v>
      </c>
      <c r="I6020">
        <v>11.74</v>
      </c>
      <c r="J6020">
        <v>13.145829000000001</v>
      </c>
      <c r="K6020">
        <v>1.371162</v>
      </c>
      <c r="L6020">
        <v>3.3833000000000002E-2</v>
      </c>
      <c r="M6020" t="b">
        <v>1</v>
      </c>
      <c r="N6020">
        <v>1</v>
      </c>
    </row>
    <row r="6021" spans="1:14">
      <c r="A6021" s="28">
        <v>43930.916666666664</v>
      </c>
      <c r="B6021" s="28">
        <v>43930.75</v>
      </c>
      <c r="C6021">
        <v>34964545</v>
      </c>
      <c r="D6021" t="s">
        <v>233</v>
      </c>
      <c r="G6021" t="s">
        <v>234</v>
      </c>
      <c r="I6021">
        <v>16.079999999999998</v>
      </c>
      <c r="J6021">
        <v>17.586987000000001</v>
      </c>
      <c r="K6021">
        <v>1.401087</v>
      </c>
      <c r="L6021">
        <v>0.105901</v>
      </c>
      <c r="M6021" t="b">
        <v>1</v>
      </c>
      <c r="N6021">
        <v>1</v>
      </c>
    </row>
    <row r="6022" spans="1:14">
      <c r="A6022" s="28">
        <v>43930.958333333336</v>
      </c>
      <c r="B6022" s="28">
        <v>43930.791666666664</v>
      </c>
      <c r="C6022">
        <v>34964545</v>
      </c>
      <c r="D6022" t="s">
        <v>233</v>
      </c>
      <c r="G6022" t="s">
        <v>234</v>
      </c>
      <c r="I6022">
        <v>14.48</v>
      </c>
      <c r="J6022">
        <v>15.615799000000001</v>
      </c>
      <c r="K6022">
        <v>1.0231509999999999</v>
      </c>
      <c r="L6022">
        <v>0.112648</v>
      </c>
      <c r="M6022" t="b">
        <v>1</v>
      </c>
      <c r="N6022">
        <v>1</v>
      </c>
    </row>
    <row r="6023" spans="1:14">
      <c r="A6023" s="28">
        <v>43931</v>
      </c>
      <c r="B6023" s="28">
        <v>43930.833333333336</v>
      </c>
      <c r="C6023">
        <v>34964545</v>
      </c>
      <c r="D6023" t="s">
        <v>233</v>
      </c>
      <c r="G6023" t="s">
        <v>234</v>
      </c>
      <c r="I6023">
        <v>16.23</v>
      </c>
      <c r="J6023">
        <v>16.990770000000001</v>
      </c>
      <c r="K6023">
        <v>0.734402</v>
      </c>
      <c r="L6023">
        <v>2.6367999999999999E-2</v>
      </c>
      <c r="M6023" t="b">
        <v>1</v>
      </c>
      <c r="N6023">
        <v>1</v>
      </c>
    </row>
    <row r="6024" spans="1:14">
      <c r="A6024" s="28">
        <v>43931.041666666664</v>
      </c>
      <c r="B6024" s="28">
        <v>43930.875</v>
      </c>
      <c r="C6024">
        <v>34964545</v>
      </c>
      <c r="D6024" t="s">
        <v>233</v>
      </c>
      <c r="G6024" t="s">
        <v>234</v>
      </c>
      <c r="I6024">
        <v>15.98</v>
      </c>
      <c r="J6024">
        <v>16.563586000000001</v>
      </c>
      <c r="K6024">
        <v>0.61732600000000004</v>
      </c>
      <c r="L6024">
        <v>-3.7074000000000003E-2</v>
      </c>
      <c r="M6024" t="b">
        <v>1</v>
      </c>
      <c r="N6024">
        <v>1</v>
      </c>
    </row>
    <row r="6025" spans="1:14">
      <c r="A6025" s="28">
        <v>43931.083333333336</v>
      </c>
      <c r="B6025" s="28">
        <v>43930.916666666664</v>
      </c>
      <c r="C6025">
        <v>34964545</v>
      </c>
      <c r="D6025" t="s">
        <v>233</v>
      </c>
      <c r="G6025" t="s">
        <v>234</v>
      </c>
      <c r="I6025">
        <v>13.26</v>
      </c>
      <c r="J6025">
        <v>13.801151000000001</v>
      </c>
      <c r="K6025">
        <v>0.56538500000000003</v>
      </c>
      <c r="L6025">
        <v>-2.3401000000000002E-2</v>
      </c>
      <c r="M6025" t="b">
        <v>1</v>
      </c>
      <c r="N6025">
        <v>1</v>
      </c>
    </row>
    <row r="6026" spans="1:14">
      <c r="A6026" s="28">
        <v>43931.125</v>
      </c>
      <c r="B6026" s="28">
        <v>43930.958333333336</v>
      </c>
      <c r="C6026">
        <v>34964545</v>
      </c>
      <c r="D6026" t="s">
        <v>233</v>
      </c>
      <c r="G6026" t="s">
        <v>234</v>
      </c>
      <c r="I6026">
        <v>13.17</v>
      </c>
      <c r="J6026">
        <v>13.664782000000001</v>
      </c>
      <c r="K6026">
        <v>0.465476</v>
      </c>
      <c r="L6026">
        <v>2.7639E-2</v>
      </c>
      <c r="M6026" t="b">
        <v>1</v>
      </c>
      <c r="N6026">
        <v>1</v>
      </c>
    </row>
    <row r="6027" spans="1:14">
      <c r="A6027" s="28">
        <v>43931.166666666664</v>
      </c>
      <c r="B6027" s="28">
        <v>43931</v>
      </c>
      <c r="C6027">
        <v>34964545</v>
      </c>
      <c r="D6027" t="s">
        <v>233</v>
      </c>
      <c r="G6027" t="s">
        <v>234</v>
      </c>
      <c r="I6027">
        <v>12.59</v>
      </c>
      <c r="J6027">
        <v>13.014362</v>
      </c>
      <c r="K6027">
        <v>0.37997500000000001</v>
      </c>
      <c r="L6027">
        <v>4.5220999999999997E-2</v>
      </c>
      <c r="M6027" t="b">
        <v>1</v>
      </c>
      <c r="N6027">
        <v>1</v>
      </c>
    </row>
    <row r="6028" spans="1:14">
      <c r="A6028" s="28">
        <v>43931.208333333336</v>
      </c>
      <c r="B6028" s="28">
        <v>43931.041666666664</v>
      </c>
      <c r="C6028">
        <v>34964545</v>
      </c>
      <c r="D6028" t="s">
        <v>233</v>
      </c>
      <c r="G6028" t="s">
        <v>234</v>
      </c>
      <c r="I6028">
        <v>14.27</v>
      </c>
      <c r="J6028">
        <v>14.677987</v>
      </c>
      <c r="K6028">
        <v>0.31015900000000002</v>
      </c>
      <c r="L6028">
        <v>0.100328</v>
      </c>
      <c r="M6028" t="b">
        <v>1</v>
      </c>
      <c r="N6028">
        <v>1</v>
      </c>
    </row>
    <row r="6029" spans="1:14">
      <c r="A6029" s="28">
        <v>43931.25</v>
      </c>
      <c r="B6029" s="28">
        <v>43931.083333333336</v>
      </c>
      <c r="C6029">
        <v>34964545</v>
      </c>
      <c r="D6029" t="s">
        <v>233</v>
      </c>
      <c r="G6029" t="s">
        <v>234</v>
      </c>
      <c r="I6029">
        <v>14.53</v>
      </c>
      <c r="J6029">
        <v>15.105085000000001</v>
      </c>
      <c r="K6029">
        <v>0.41942299999999999</v>
      </c>
      <c r="L6029">
        <v>0.159829</v>
      </c>
      <c r="M6029" t="b">
        <v>1</v>
      </c>
      <c r="N6029">
        <v>1</v>
      </c>
    </row>
    <row r="6030" spans="1:14">
      <c r="A6030" s="28">
        <v>43931.291666666664</v>
      </c>
      <c r="B6030" s="28">
        <v>43931.125</v>
      </c>
      <c r="C6030">
        <v>34964545</v>
      </c>
      <c r="D6030" t="s">
        <v>233</v>
      </c>
      <c r="G6030" t="s">
        <v>234</v>
      </c>
      <c r="I6030">
        <v>13.69</v>
      </c>
      <c r="J6030">
        <v>14.204796999999999</v>
      </c>
      <c r="K6030">
        <v>0.38389299999999998</v>
      </c>
      <c r="L6030">
        <v>0.135903</v>
      </c>
      <c r="M6030" t="b">
        <v>1</v>
      </c>
      <c r="N6030">
        <v>1</v>
      </c>
    </row>
    <row r="6031" spans="1:14">
      <c r="A6031" s="28">
        <v>43931.333333333336</v>
      </c>
      <c r="B6031" s="28">
        <v>43931.166666666664</v>
      </c>
      <c r="C6031">
        <v>34964545</v>
      </c>
      <c r="D6031" t="s">
        <v>233</v>
      </c>
      <c r="G6031" t="s">
        <v>234</v>
      </c>
      <c r="I6031">
        <v>13.98</v>
      </c>
      <c r="J6031">
        <v>14.428392000000001</v>
      </c>
      <c r="K6031">
        <v>0.32089000000000001</v>
      </c>
      <c r="L6031">
        <v>0.124169</v>
      </c>
      <c r="M6031" t="b">
        <v>1</v>
      </c>
      <c r="N6031">
        <v>1</v>
      </c>
    </row>
    <row r="6032" spans="1:14">
      <c r="A6032" s="28">
        <v>43931.375</v>
      </c>
      <c r="B6032" s="28">
        <v>43931.208333333336</v>
      </c>
      <c r="C6032">
        <v>34964545</v>
      </c>
      <c r="D6032" t="s">
        <v>233</v>
      </c>
      <c r="G6032" t="s">
        <v>234</v>
      </c>
      <c r="I6032">
        <v>15.51</v>
      </c>
      <c r="J6032">
        <v>15.856484</v>
      </c>
      <c r="K6032">
        <v>0.230485</v>
      </c>
      <c r="L6032">
        <v>0.120166</v>
      </c>
      <c r="M6032" t="b">
        <v>1</v>
      </c>
      <c r="N6032">
        <v>1</v>
      </c>
    </row>
    <row r="6033" spans="1:14">
      <c r="A6033" s="28">
        <v>43931.416666666664</v>
      </c>
      <c r="B6033" s="28">
        <v>43931.25</v>
      </c>
      <c r="C6033">
        <v>34964545</v>
      </c>
      <c r="D6033" t="s">
        <v>233</v>
      </c>
      <c r="G6033" t="s">
        <v>234</v>
      </c>
      <c r="I6033">
        <v>16.52</v>
      </c>
      <c r="J6033">
        <v>16.647760999999999</v>
      </c>
      <c r="K6033">
        <v>1.5757E-2</v>
      </c>
      <c r="L6033">
        <v>0.11117100000000001</v>
      </c>
      <c r="M6033" t="b">
        <v>1</v>
      </c>
      <c r="N6033">
        <v>1</v>
      </c>
    </row>
    <row r="6034" spans="1:14">
      <c r="A6034" s="28">
        <v>43931.458333333336</v>
      </c>
      <c r="B6034" s="28">
        <v>43931.291666666664</v>
      </c>
      <c r="C6034">
        <v>34964545</v>
      </c>
      <c r="D6034" t="s">
        <v>233</v>
      </c>
      <c r="G6034" t="s">
        <v>234</v>
      </c>
      <c r="I6034">
        <v>17.43</v>
      </c>
      <c r="J6034">
        <v>17.813694999999999</v>
      </c>
      <c r="K6034">
        <v>0.28162799999999999</v>
      </c>
      <c r="L6034">
        <v>0.10290000000000001</v>
      </c>
      <c r="M6034" t="b">
        <v>1</v>
      </c>
      <c r="N6034">
        <v>1</v>
      </c>
    </row>
    <row r="6035" spans="1:14">
      <c r="A6035" s="28">
        <v>43931.5</v>
      </c>
      <c r="B6035" s="28">
        <v>43931.333333333336</v>
      </c>
      <c r="C6035">
        <v>34964545</v>
      </c>
      <c r="D6035" t="s">
        <v>233</v>
      </c>
      <c r="G6035" t="s">
        <v>234</v>
      </c>
      <c r="I6035">
        <v>19.45</v>
      </c>
      <c r="J6035">
        <v>19.445851000000001</v>
      </c>
      <c r="K6035">
        <v>0</v>
      </c>
      <c r="L6035">
        <v>-8.3160000000000005E-3</v>
      </c>
      <c r="M6035" t="b">
        <v>1</v>
      </c>
      <c r="N6035">
        <v>1</v>
      </c>
    </row>
    <row r="6036" spans="1:14">
      <c r="A6036" s="28">
        <v>43931.541666666664</v>
      </c>
      <c r="B6036" s="28">
        <v>43931.375</v>
      </c>
      <c r="C6036">
        <v>34964545</v>
      </c>
      <c r="D6036" t="s">
        <v>233</v>
      </c>
      <c r="G6036" t="s">
        <v>234</v>
      </c>
      <c r="I6036">
        <v>19.37</v>
      </c>
      <c r="J6036">
        <v>19.253416000000001</v>
      </c>
      <c r="K6036">
        <v>0</v>
      </c>
      <c r="L6036">
        <v>-0.11741799999999999</v>
      </c>
      <c r="M6036" t="b">
        <v>1</v>
      </c>
      <c r="N6036">
        <v>1</v>
      </c>
    </row>
    <row r="6037" spans="1:14">
      <c r="A6037" s="28">
        <v>43931.583333333336</v>
      </c>
      <c r="B6037" s="28">
        <v>43931.416666666664</v>
      </c>
      <c r="C6037">
        <v>34964545</v>
      </c>
      <c r="D6037" t="s">
        <v>233</v>
      </c>
      <c r="G6037" t="s">
        <v>234</v>
      </c>
      <c r="I6037">
        <v>21.41</v>
      </c>
      <c r="J6037">
        <v>21.33006</v>
      </c>
      <c r="K6037">
        <v>0</v>
      </c>
      <c r="L6037">
        <v>-8.0772999999999998E-2</v>
      </c>
      <c r="M6037" t="b">
        <v>1</v>
      </c>
      <c r="N6037">
        <v>1</v>
      </c>
    </row>
    <row r="6038" spans="1:14">
      <c r="A6038" s="28">
        <v>43931.625</v>
      </c>
      <c r="B6038" s="28">
        <v>43931.458333333336</v>
      </c>
      <c r="C6038">
        <v>34964545</v>
      </c>
      <c r="D6038" t="s">
        <v>233</v>
      </c>
      <c r="G6038" t="s">
        <v>234</v>
      </c>
      <c r="I6038">
        <v>17.89</v>
      </c>
      <c r="J6038">
        <v>17.985520000000001</v>
      </c>
      <c r="K6038">
        <v>0.12588199999999999</v>
      </c>
      <c r="L6038">
        <v>-3.2029000000000002E-2</v>
      </c>
      <c r="M6038" t="b">
        <v>1</v>
      </c>
      <c r="N6038">
        <v>1</v>
      </c>
    </row>
    <row r="6039" spans="1:14">
      <c r="A6039" s="28">
        <v>43931.666666666664</v>
      </c>
      <c r="B6039" s="28">
        <v>43931.5</v>
      </c>
      <c r="C6039">
        <v>34964545</v>
      </c>
      <c r="D6039" t="s">
        <v>233</v>
      </c>
      <c r="G6039" t="s">
        <v>234</v>
      </c>
      <c r="I6039">
        <v>18.53</v>
      </c>
      <c r="J6039">
        <v>18.478742</v>
      </c>
      <c r="K6039">
        <v>0</v>
      </c>
      <c r="L6039">
        <v>-5.5424000000000001E-2</v>
      </c>
      <c r="M6039" t="b">
        <v>1</v>
      </c>
      <c r="N6039">
        <v>1</v>
      </c>
    </row>
    <row r="6040" spans="1:14">
      <c r="A6040" s="28">
        <v>43931.708333333336</v>
      </c>
      <c r="B6040" s="28">
        <v>43931.541666666664</v>
      </c>
      <c r="C6040">
        <v>34964545</v>
      </c>
      <c r="D6040" t="s">
        <v>233</v>
      </c>
      <c r="G6040" t="s">
        <v>234</v>
      </c>
      <c r="I6040">
        <v>19.73</v>
      </c>
      <c r="J6040">
        <v>19.670055000000001</v>
      </c>
      <c r="K6040">
        <v>0</v>
      </c>
      <c r="L6040">
        <v>-6.0779E-2</v>
      </c>
      <c r="M6040" t="b">
        <v>1</v>
      </c>
      <c r="N6040">
        <v>1</v>
      </c>
    </row>
    <row r="6041" spans="1:14">
      <c r="A6041" s="28">
        <v>43931.75</v>
      </c>
      <c r="B6041" s="28">
        <v>43931.583333333336</v>
      </c>
      <c r="C6041">
        <v>34964545</v>
      </c>
      <c r="D6041" t="s">
        <v>233</v>
      </c>
      <c r="G6041" t="s">
        <v>234</v>
      </c>
      <c r="I6041">
        <v>17.64</v>
      </c>
      <c r="J6041">
        <v>17.526095999999999</v>
      </c>
      <c r="K6041">
        <v>0</v>
      </c>
      <c r="L6041">
        <v>-0.11057</v>
      </c>
      <c r="M6041" t="b">
        <v>1</v>
      </c>
      <c r="N6041">
        <v>1</v>
      </c>
    </row>
    <row r="6042" spans="1:14">
      <c r="A6042" s="28">
        <v>43931.791666666664</v>
      </c>
      <c r="B6042" s="28">
        <v>43931.625</v>
      </c>
      <c r="C6042">
        <v>34964545</v>
      </c>
      <c r="D6042" t="s">
        <v>233</v>
      </c>
      <c r="G6042" t="s">
        <v>234</v>
      </c>
      <c r="I6042">
        <v>16.21</v>
      </c>
      <c r="J6042">
        <v>16.129640999999999</v>
      </c>
      <c r="K6042">
        <v>0</v>
      </c>
      <c r="L6042">
        <v>-8.4526000000000004E-2</v>
      </c>
      <c r="M6042" t="b">
        <v>1</v>
      </c>
      <c r="N6042">
        <v>1</v>
      </c>
    </row>
    <row r="6043" spans="1:14">
      <c r="A6043" s="28">
        <v>43931.833333333336</v>
      </c>
      <c r="B6043" s="28">
        <v>43931.666666666664</v>
      </c>
      <c r="C6043">
        <v>34964545</v>
      </c>
      <c r="D6043" t="s">
        <v>233</v>
      </c>
      <c r="G6043" t="s">
        <v>234</v>
      </c>
      <c r="I6043">
        <v>16.66</v>
      </c>
      <c r="J6043">
        <v>16.601510000000001</v>
      </c>
      <c r="K6043">
        <v>0</v>
      </c>
      <c r="L6043">
        <v>-6.1823000000000003E-2</v>
      </c>
      <c r="M6043" t="b">
        <v>1</v>
      </c>
      <c r="N6043">
        <v>1</v>
      </c>
    </row>
    <row r="6044" spans="1:14">
      <c r="A6044" s="28">
        <v>43931.875</v>
      </c>
      <c r="B6044" s="28">
        <v>43931.708333333336</v>
      </c>
      <c r="C6044">
        <v>34964545</v>
      </c>
      <c r="D6044" t="s">
        <v>233</v>
      </c>
      <c r="G6044" t="s">
        <v>234</v>
      </c>
      <c r="I6044">
        <v>17.07</v>
      </c>
      <c r="J6044">
        <v>17.164784999999998</v>
      </c>
      <c r="K6044">
        <v>0.14713200000000001</v>
      </c>
      <c r="L6044">
        <v>-4.7347E-2</v>
      </c>
      <c r="M6044" t="b">
        <v>1</v>
      </c>
      <c r="N6044">
        <v>1</v>
      </c>
    </row>
    <row r="6045" spans="1:14">
      <c r="A6045" s="28">
        <v>43931.916666666664</v>
      </c>
      <c r="B6045" s="28">
        <v>43931.75</v>
      </c>
      <c r="C6045">
        <v>34964545</v>
      </c>
      <c r="D6045" t="s">
        <v>233</v>
      </c>
      <c r="G6045" t="s">
        <v>234</v>
      </c>
      <c r="I6045">
        <v>29.72</v>
      </c>
      <c r="J6045">
        <v>29.854611999999999</v>
      </c>
      <c r="K6045">
        <v>4.7738000000000003E-2</v>
      </c>
      <c r="L6045">
        <v>8.3540000000000003E-2</v>
      </c>
      <c r="M6045" t="b">
        <v>1</v>
      </c>
      <c r="N6045">
        <v>1</v>
      </c>
    </row>
    <row r="6046" spans="1:14">
      <c r="A6046" s="28">
        <v>43931.958333333336</v>
      </c>
      <c r="B6046" s="28">
        <v>43931.791666666664</v>
      </c>
      <c r="C6046">
        <v>34964545</v>
      </c>
      <c r="D6046" t="s">
        <v>233</v>
      </c>
      <c r="G6046" t="s">
        <v>234</v>
      </c>
      <c r="I6046">
        <v>37.619999999999997</v>
      </c>
      <c r="J6046">
        <v>37.894883999999998</v>
      </c>
      <c r="K6046">
        <v>0</v>
      </c>
      <c r="L6046">
        <v>0.27988400000000002</v>
      </c>
      <c r="M6046" t="b">
        <v>1</v>
      </c>
      <c r="N6046">
        <v>1</v>
      </c>
    </row>
    <row r="6047" spans="1:14">
      <c r="A6047" s="28">
        <v>43932</v>
      </c>
      <c r="B6047" s="28">
        <v>43931.833333333336</v>
      </c>
      <c r="C6047">
        <v>34964545</v>
      </c>
      <c r="D6047" t="s">
        <v>233</v>
      </c>
      <c r="G6047" t="s">
        <v>234</v>
      </c>
      <c r="I6047">
        <v>29.87</v>
      </c>
      <c r="J6047">
        <v>30.123639000000001</v>
      </c>
      <c r="K6047">
        <v>0</v>
      </c>
      <c r="L6047">
        <v>0.25780599999999998</v>
      </c>
      <c r="M6047" t="b">
        <v>1</v>
      </c>
      <c r="N6047">
        <v>1</v>
      </c>
    </row>
    <row r="6048" spans="1:14">
      <c r="A6048" s="28">
        <v>43932.041666666664</v>
      </c>
      <c r="B6048" s="28">
        <v>43931.875</v>
      </c>
      <c r="C6048">
        <v>34964545</v>
      </c>
      <c r="D6048" t="s">
        <v>233</v>
      </c>
      <c r="G6048" t="s">
        <v>234</v>
      </c>
      <c r="I6048">
        <v>24.21</v>
      </c>
      <c r="J6048">
        <v>24.413352</v>
      </c>
      <c r="K6048">
        <v>0</v>
      </c>
      <c r="L6048">
        <v>0.20751900000000001</v>
      </c>
      <c r="M6048" t="b">
        <v>1</v>
      </c>
      <c r="N6048">
        <v>1</v>
      </c>
    </row>
    <row r="6049" spans="1:14">
      <c r="A6049" s="28">
        <v>43932.083333333336</v>
      </c>
      <c r="B6049" s="28">
        <v>43931.916666666664</v>
      </c>
      <c r="C6049">
        <v>34964545</v>
      </c>
      <c r="D6049" t="s">
        <v>233</v>
      </c>
      <c r="G6049" t="s">
        <v>234</v>
      </c>
      <c r="I6049">
        <v>50.43</v>
      </c>
      <c r="J6049">
        <v>50.887202000000002</v>
      </c>
      <c r="K6049">
        <v>0</v>
      </c>
      <c r="L6049">
        <v>0.45386900000000002</v>
      </c>
      <c r="M6049" t="b">
        <v>1</v>
      </c>
      <c r="N6049">
        <v>1</v>
      </c>
    </row>
    <row r="6050" spans="1:14">
      <c r="A6050" s="28">
        <v>43932.125</v>
      </c>
      <c r="B6050" s="28">
        <v>43931.958333333336</v>
      </c>
      <c r="C6050">
        <v>34964545</v>
      </c>
      <c r="D6050" t="s">
        <v>233</v>
      </c>
      <c r="G6050" t="s">
        <v>234</v>
      </c>
      <c r="I6050">
        <v>19.87</v>
      </c>
      <c r="J6050">
        <v>20.026959999999999</v>
      </c>
      <c r="K6050">
        <v>0</v>
      </c>
      <c r="L6050">
        <v>0.15612699999999999</v>
      </c>
      <c r="M6050" t="b">
        <v>1</v>
      </c>
      <c r="N6050">
        <v>1</v>
      </c>
    </row>
    <row r="6051" spans="1:14">
      <c r="A6051" s="28">
        <v>43932.166666666664</v>
      </c>
      <c r="B6051" s="28">
        <v>43932</v>
      </c>
      <c r="C6051">
        <v>34964545</v>
      </c>
      <c r="D6051" t="s">
        <v>233</v>
      </c>
      <c r="G6051" t="s">
        <v>234</v>
      </c>
      <c r="I6051">
        <v>21.58</v>
      </c>
      <c r="J6051">
        <v>21.732899</v>
      </c>
      <c r="K6051">
        <v>0</v>
      </c>
      <c r="L6051">
        <v>0.15206600000000001</v>
      </c>
      <c r="M6051" t="b">
        <v>1</v>
      </c>
      <c r="N6051">
        <v>1</v>
      </c>
    </row>
    <row r="6052" spans="1:14">
      <c r="A6052" s="28">
        <v>43932.208333333336</v>
      </c>
      <c r="B6052" s="28">
        <v>43932.041666666664</v>
      </c>
      <c r="C6052">
        <v>34964545</v>
      </c>
      <c r="D6052" t="s">
        <v>233</v>
      </c>
      <c r="G6052" t="s">
        <v>234</v>
      </c>
      <c r="I6052">
        <v>20.47</v>
      </c>
      <c r="J6052">
        <v>20.645416000000001</v>
      </c>
      <c r="K6052">
        <v>0</v>
      </c>
      <c r="L6052">
        <v>0.17624999999999999</v>
      </c>
      <c r="M6052" t="b">
        <v>1</v>
      </c>
      <c r="N6052">
        <v>1</v>
      </c>
    </row>
    <row r="6053" spans="1:14">
      <c r="A6053" s="28">
        <v>43932.25</v>
      </c>
      <c r="B6053" s="28">
        <v>43932.083333333336</v>
      </c>
      <c r="C6053">
        <v>34964545</v>
      </c>
      <c r="D6053" t="s">
        <v>233</v>
      </c>
      <c r="G6053" t="s">
        <v>234</v>
      </c>
      <c r="I6053">
        <v>18.12</v>
      </c>
      <c r="J6053">
        <v>18.290277</v>
      </c>
      <c r="K6053">
        <v>0</v>
      </c>
      <c r="L6053">
        <v>0.16861100000000001</v>
      </c>
      <c r="M6053" t="b">
        <v>1</v>
      </c>
      <c r="N6053">
        <v>1</v>
      </c>
    </row>
    <row r="6054" spans="1:14">
      <c r="A6054" s="28">
        <v>43932.291666666664</v>
      </c>
      <c r="B6054" s="28">
        <v>43932.125</v>
      </c>
      <c r="C6054">
        <v>34964545</v>
      </c>
      <c r="D6054" t="s">
        <v>233</v>
      </c>
      <c r="G6054" t="s">
        <v>234</v>
      </c>
      <c r="I6054">
        <v>19.489999999999998</v>
      </c>
      <c r="J6054">
        <v>19.66264</v>
      </c>
      <c r="K6054">
        <v>0</v>
      </c>
      <c r="L6054">
        <v>0.17097300000000001</v>
      </c>
      <c r="M6054" t="b">
        <v>1</v>
      </c>
      <c r="N6054">
        <v>1</v>
      </c>
    </row>
    <row r="6055" spans="1:14">
      <c r="A6055" s="28">
        <v>43932.333333333336</v>
      </c>
      <c r="B6055" s="28">
        <v>43932.166666666664</v>
      </c>
      <c r="C6055">
        <v>34964545</v>
      </c>
      <c r="D6055" t="s">
        <v>233</v>
      </c>
      <c r="G6055" t="s">
        <v>234</v>
      </c>
      <c r="I6055">
        <v>23</v>
      </c>
      <c r="J6055">
        <v>23.216232999999999</v>
      </c>
      <c r="K6055">
        <v>0</v>
      </c>
      <c r="L6055">
        <v>0.21706600000000001</v>
      </c>
      <c r="M6055" t="b">
        <v>1</v>
      </c>
      <c r="N6055">
        <v>1</v>
      </c>
    </row>
    <row r="6056" spans="1:14">
      <c r="A6056" s="28">
        <v>43932.375</v>
      </c>
      <c r="B6056" s="28">
        <v>43932.208333333336</v>
      </c>
      <c r="C6056">
        <v>34964545</v>
      </c>
      <c r="D6056" t="s">
        <v>233</v>
      </c>
      <c r="G6056" t="s">
        <v>234</v>
      </c>
      <c r="I6056">
        <v>16.78</v>
      </c>
      <c r="J6056">
        <v>16.951685000000001</v>
      </c>
      <c r="K6056">
        <v>0</v>
      </c>
      <c r="L6056">
        <v>0.169185</v>
      </c>
      <c r="M6056" t="b">
        <v>1</v>
      </c>
      <c r="N6056">
        <v>1</v>
      </c>
    </row>
    <row r="6057" spans="1:14">
      <c r="A6057" s="28">
        <v>43932.416666666664</v>
      </c>
      <c r="B6057" s="28">
        <v>43932.25</v>
      </c>
      <c r="C6057">
        <v>34964545</v>
      </c>
      <c r="D6057" t="s">
        <v>233</v>
      </c>
      <c r="G6057" t="s">
        <v>234</v>
      </c>
      <c r="I6057">
        <v>17.39</v>
      </c>
      <c r="J6057">
        <v>17.608718</v>
      </c>
      <c r="K6057">
        <v>0</v>
      </c>
      <c r="L6057">
        <v>0.223718</v>
      </c>
      <c r="M6057" t="b">
        <v>1</v>
      </c>
      <c r="N6057">
        <v>1</v>
      </c>
    </row>
    <row r="6058" spans="1:14">
      <c r="A6058" s="28">
        <v>43932.458333333336</v>
      </c>
      <c r="B6058" s="28">
        <v>43932.291666666664</v>
      </c>
      <c r="C6058">
        <v>34964545</v>
      </c>
      <c r="D6058" t="s">
        <v>233</v>
      </c>
      <c r="G6058" t="s">
        <v>234</v>
      </c>
      <c r="I6058">
        <v>17.3</v>
      </c>
      <c r="J6058">
        <v>17.490069999999999</v>
      </c>
      <c r="K6058">
        <v>0</v>
      </c>
      <c r="L6058">
        <v>0.18923699999999999</v>
      </c>
      <c r="M6058" t="b">
        <v>1</v>
      </c>
      <c r="N6058">
        <v>1</v>
      </c>
    </row>
    <row r="6059" spans="1:14">
      <c r="A6059" s="28">
        <v>43932.5</v>
      </c>
      <c r="B6059" s="28">
        <v>43932.333333333336</v>
      </c>
      <c r="C6059">
        <v>34964545</v>
      </c>
      <c r="D6059" t="s">
        <v>233</v>
      </c>
      <c r="G6059" t="s">
        <v>234</v>
      </c>
      <c r="I6059">
        <v>15.65</v>
      </c>
      <c r="J6059">
        <v>15.712081</v>
      </c>
      <c r="K6059">
        <v>-7.2259999999999998E-3</v>
      </c>
      <c r="L6059">
        <v>6.5140000000000003E-2</v>
      </c>
      <c r="M6059" t="b">
        <v>1</v>
      </c>
      <c r="N6059">
        <v>1</v>
      </c>
    </row>
    <row r="6060" spans="1:14">
      <c r="A6060" s="28">
        <v>43932.541666666664</v>
      </c>
      <c r="B6060" s="28">
        <v>43932.375</v>
      </c>
      <c r="C6060">
        <v>34964545</v>
      </c>
      <c r="D6060" t="s">
        <v>233</v>
      </c>
      <c r="G6060" t="s">
        <v>234</v>
      </c>
      <c r="I6060">
        <v>15.75</v>
      </c>
      <c r="J6060">
        <v>15.728128999999999</v>
      </c>
      <c r="K6060">
        <v>-4.4299999999999998E-4</v>
      </c>
      <c r="L6060">
        <v>-1.8926999999999999E-2</v>
      </c>
      <c r="M6060" t="b">
        <v>1</v>
      </c>
      <c r="N6060">
        <v>1</v>
      </c>
    </row>
    <row r="6061" spans="1:14">
      <c r="A6061" s="28">
        <v>43932.583333333336</v>
      </c>
      <c r="B6061" s="28">
        <v>43932.416666666664</v>
      </c>
      <c r="C6061">
        <v>34964545</v>
      </c>
      <c r="D6061" t="s">
        <v>233</v>
      </c>
      <c r="G6061" t="s">
        <v>234</v>
      </c>
      <c r="I6061">
        <v>16.96</v>
      </c>
      <c r="J6061">
        <v>16.903551</v>
      </c>
      <c r="K6061">
        <v>0</v>
      </c>
      <c r="L6061">
        <v>-5.2283000000000003E-2</v>
      </c>
      <c r="M6061" t="b">
        <v>1</v>
      </c>
      <c r="N6061">
        <v>1</v>
      </c>
    </row>
    <row r="6062" spans="1:14">
      <c r="A6062" s="28">
        <v>43932.625</v>
      </c>
      <c r="B6062" s="28">
        <v>43932.458333333336</v>
      </c>
      <c r="C6062">
        <v>34964545</v>
      </c>
      <c r="D6062" t="s">
        <v>233</v>
      </c>
      <c r="G6062" t="s">
        <v>234</v>
      </c>
      <c r="I6062">
        <v>16.78</v>
      </c>
      <c r="J6062">
        <v>16.710031000000001</v>
      </c>
      <c r="K6062">
        <v>0</v>
      </c>
      <c r="L6062">
        <v>-6.7469000000000001E-2</v>
      </c>
      <c r="M6062" t="b">
        <v>1</v>
      </c>
      <c r="N6062">
        <v>1</v>
      </c>
    </row>
    <row r="6063" spans="1:14">
      <c r="A6063" s="28">
        <v>43932.666666666664</v>
      </c>
      <c r="B6063" s="28">
        <v>43932.5</v>
      </c>
      <c r="C6063">
        <v>34964545</v>
      </c>
      <c r="D6063" t="s">
        <v>233</v>
      </c>
      <c r="G6063" t="s">
        <v>234</v>
      </c>
      <c r="I6063">
        <v>16.21</v>
      </c>
      <c r="J6063">
        <v>16.143664000000001</v>
      </c>
      <c r="K6063">
        <v>0</v>
      </c>
      <c r="L6063">
        <v>-6.8002999999999994E-2</v>
      </c>
      <c r="M6063" t="b">
        <v>1</v>
      </c>
      <c r="N6063">
        <v>1</v>
      </c>
    </row>
    <row r="6064" spans="1:14">
      <c r="A6064" s="28">
        <v>43932.708333333336</v>
      </c>
      <c r="B6064" s="28">
        <v>43932.541666666664</v>
      </c>
      <c r="C6064">
        <v>34964545</v>
      </c>
      <c r="D6064" t="s">
        <v>233</v>
      </c>
      <c r="G6064" t="s">
        <v>234</v>
      </c>
      <c r="I6064">
        <v>14.78</v>
      </c>
      <c r="J6064">
        <v>14.79182</v>
      </c>
      <c r="K6064">
        <v>0</v>
      </c>
      <c r="L6064">
        <v>1.5987000000000001E-2</v>
      </c>
      <c r="M6064" t="b">
        <v>1</v>
      </c>
      <c r="N6064">
        <v>1</v>
      </c>
    </row>
    <row r="6065" spans="1:14">
      <c r="A6065" s="28">
        <v>43932.75</v>
      </c>
      <c r="B6065" s="28">
        <v>43932.583333333336</v>
      </c>
      <c r="C6065">
        <v>34964545</v>
      </c>
      <c r="D6065" t="s">
        <v>233</v>
      </c>
      <c r="G6065" t="s">
        <v>234</v>
      </c>
      <c r="I6065">
        <v>13.71</v>
      </c>
      <c r="J6065">
        <v>13.772757</v>
      </c>
      <c r="K6065">
        <v>0</v>
      </c>
      <c r="L6065">
        <v>6.7756999999999998E-2</v>
      </c>
      <c r="M6065" t="b">
        <v>1</v>
      </c>
      <c r="N6065">
        <v>1</v>
      </c>
    </row>
    <row r="6066" spans="1:14">
      <c r="A6066" s="28">
        <v>43932.791666666664</v>
      </c>
      <c r="B6066" s="28">
        <v>43932.625</v>
      </c>
      <c r="C6066">
        <v>34964545</v>
      </c>
      <c r="D6066" t="s">
        <v>233</v>
      </c>
      <c r="G6066" t="s">
        <v>234</v>
      </c>
      <c r="I6066">
        <v>13.63</v>
      </c>
      <c r="J6066">
        <v>13.717853</v>
      </c>
      <c r="K6066">
        <v>0</v>
      </c>
      <c r="L6066">
        <v>8.5352999999999998E-2</v>
      </c>
      <c r="M6066" t="b">
        <v>1</v>
      </c>
      <c r="N6066">
        <v>1</v>
      </c>
    </row>
    <row r="6067" spans="1:14">
      <c r="A6067" s="28">
        <v>43932.833333333336</v>
      </c>
      <c r="B6067" s="28">
        <v>43932.666666666664</v>
      </c>
      <c r="C6067">
        <v>34964545</v>
      </c>
      <c r="D6067" t="s">
        <v>233</v>
      </c>
      <c r="G6067" t="s">
        <v>234</v>
      </c>
      <c r="I6067">
        <v>14.15</v>
      </c>
      <c r="J6067">
        <v>14.255176000000001</v>
      </c>
      <c r="K6067">
        <v>0</v>
      </c>
      <c r="L6067">
        <v>0.10517600000000001</v>
      </c>
      <c r="M6067" t="b">
        <v>1</v>
      </c>
      <c r="N6067">
        <v>1</v>
      </c>
    </row>
    <row r="6068" spans="1:14">
      <c r="A6068" s="28">
        <v>43932.875</v>
      </c>
      <c r="B6068" s="28">
        <v>43932.708333333336</v>
      </c>
      <c r="C6068">
        <v>34964545</v>
      </c>
      <c r="D6068" t="s">
        <v>233</v>
      </c>
      <c r="G6068" t="s">
        <v>234</v>
      </c>
      <c r="I6068">
        <v>15.18</v>
      </c>
      <c r="J6068">
        <v>15.302519</v>
      </c>
      <c r="K6068">
        <v>0</v>
      </c>
      <c r="L6068">
        <v>0.121686</v>
      </c>
      <c r="M6068" t="b">
        <v>1</v>
      </c>
      <c r="N6068">
        <v>1</v>
      </c>
    </row>
    <row r="6069" spans="1:14">
      <c r="A6069" s="28">
        <v>43932.916666666664</v>
      </c>
      <c r="B6069" s="28">
        <v>43932.75</v>
      </c>
      <c r="C6069">
        <v>34964545</v>
      </c>
      <c r="D6069" t="s">
        <v>233</v>
      </c>
      <c r="G6069" t="s">
        <v>234</v>
      </c>
      <c r="I6069">
        <v>19.68</v>
      </c>
      <c r="J6069">
        <v>19.841128000000001</v>
      </c>
      <c r="K6069">
        <v>0</v>
      </c>
      <c r="L6069">
        <v>0.164461</v>
      </c>
      <c r="M6069" t="b">
        <v>1</v>
      </c>
      <c r="N6069">
        <v>1</v>
      </c>
    </row>
    <row r="6070" spans="1:14">
      <c r="A6070" s="28">
        <v>43932.958333333336</v>
      </c>
      <c r="B6070" s="28">
        <v>43932.791666666664</v>
      </c>
      <c r="C6070">
        <v>34964545</v>
      </c>
      <c r="D6070" t="s">
        <v>233</v>
      </c>
      <c r="G6070" t="s">
        <v>234</v>
      </c>
      <c r="I6070">
        <v>26.44</v>
      </c>
      <c r="J6070">
        <v>26.724094999999998</v>
      </c>
      <c r="K6070">
        <v>0</v>
      </c>
      <c r="L6070">
        <v>0.28242899999999999</v>
      </c>
      <c r="M6070" t="b">
        <v>1</v>
      </c>
      <c r="N6070">
        <v>1</v>
      </c>
    </row>
    <row r="6071" spans="1:14">
      <c r="A6071" s="28">
        <v>43933</v>
      </c>
      <c r="B6071" s="28">
        <v>43932.833333333336</v>
      </c>
      <c r="C6071">
        <v>34964545</v>
      </c>
      <c r="D6071" t="s">
        <v>233</v>
      </c>
      <c r="G6071" t="s">
        <v>234</v>
      </c>
      <c r="I6071">
        <v>67.48</v>
      </c>
      <c r="J6071">
        <v>68.279017999999994</v>
      </c>
      <c r="K6071">
        <v>0</v>
      </c>
      <c r="L6071">
        <v>0.794852</v>
      </c>
      <c r="M6071" t="b">
        <v>1</v>
      </c>
      <c r="N6071">
        <v>1</v>
      </c>
    </row>
    <row r="6072" spans="1:14">
      <c r="A6072" s="28">
        <v>43933.041666666664</v>
      </c>
      <c r="B6072" s="28">
        <v>43932.875</v>
      </c>
      <c r="C6072">
        <v>34964545</v>
      </c>
      <c r="D6072" t="s">
        <v>233</v>
      </c>
      <c r="G6072" t="s">
        <v>234</v>
      </c>
      <c r="I6072">
        <v>18.21</v>
      </c>
      <c r="J6072">
        <v>18.406862</v>
      </c>
      <c r="K6072">
        <v>0</v>
      </c>
      <c r="L6072">
        <v>0.19936200000000001</v>
      </c>
      <c r="M6072" t="b">
        <v>1</v>
      </c>
      <c r="N6072">
        <v>1</v>
      </c>
    </row>
    <row r="6073" spans="1:14">
      <c r="A6073" s="28">
        <v>43933.083333333336</v>
      </c>
      <c r="B6073" s="28">
        <v>43932.916666666664</v>
      </c>
      <c r="C6073">
        <v>34964545</v>
      </c>
      <c r="D6073" t="s">
        <v>233</v>
      </c>
      <c r="G6073" t="s">
        <v>234</v>
      </c>
      <c r="I6073">
        <v>16.5</v>
      </c>
      <c r="J6073">
        <v>16.855896000000001</v>
      </c>
      <c r="K6073">
        <v>0.15825900000000001</v>
      </c>
      <c r="L6073">
        <v>0.19597000000000001</v>
      </c>
      <c r="M6073" t="b">
        <v>1</v>
      </c>
      <c r="N6073">
        <v>1</v>
      </c>
    </row>
    <row r="6074" spans="1:14">
      <c r="A6074" s="28">
        <v>43933.125</v>
      </c>
      <c r="B6074" s="28">
        <v>43932.958333333336</v>
      </c>
      <c r="C6074">
        <v>34964545</v>
      </c>
      <c r="D6074" t="s">
        <v>233</v>
      </c>
      <c r="G6074" t="s">
        <v>234</v>
      </c>
      <c r="I6074">
        <v>15.31</v>
      </c>
      <c r="J6074">
        <v>15.973234</v>
      </c>
      <c r="K6074">
        <v>0.44648700000000002</v>
      </c>
      <c r="L6074">
        <v>0.21507999999999999</v>
      </c>
      <c r="M6074" t="b">
        <v>1</v>
      </c>
      <c r="N6074">
        <v>1</v>
      </c>
    </row>
    <row r="6075" spans="1:14">
      <c r="A6075" s="28">
        <v>43933.166666666664</v>
      </c>
      <c r="B6075" s="28">
        <v>43933</v>
      </c>
      <c r="C6075">
        <v>34964545</v>
      </c>
      <c r="D6075" t="s">
        <v>233</v>
      </c>
      <c r="G6075" t="s">
        <v>234</v>
      </c>
      <c r="I6075">
        <v>16.260000000000002</v>
      </c>
      <c r="J6075">
        <v>16.899867</v>
      </c>
      <c r="K6075">
        <v>0.41209499999999999</v>
      </c>
      <c r="L6075">
        <v>0.224439</v>
      </c>
      <c r="M6075" t="b">
        <v>1</v>
      </c>
      <c r="N6075">
        <v>1</v>
      </c>
    </row>
    <row r="6076" spans="1:14">
      <c r="A6076" s="28">
        <v>43933.208333333336</v>
      </c>
      <c r="B6076" s="28">
        <v>43933.041666666664</v>
      </c>
      <c r="C6076">
        <v>34964545</v>
      </c>
      <c r="D6076" t="s">
        <v>233</v>
      </c>
      <c r="G6076" t="s">
        <v>234</v>
      </c>
      <c r="I6076">
        <v>15.6</v>
      </c>
      <c r="J6076">
        <v>16.218306999999999</v>
      </c>
      <c r="K6076">
        <v>0.40242099999999997</v>
      </c>
      <c r="L6076">
        <v>0.21171899999999999</v>
      </c>
      <c r="M6076" t="b">
        <v>1</v>
      </c>
      <c r="N6076">
        <v>1</v>
      </c>
    </row>
    <row r="6077" spans="1:14">
      <c r="A6077" s="28">
        <v>43933.25</v>
      </c>
      <c r="B6077" s="28">
        <v>43933.083333333336</v>
      </c>
      <c r="C6077">
        <v>34964545</v>
      </c>
      <c r="D6077" t="s">
        <v>233</v>
      </c>
      <c r="G6077" t="s">
        <v>234</v>
      </c>
      <c r="I6077">
        <v>16.87</v>
      </c>
      <c r="J6077">
        <v>17.213397000000001</v>
      </c>
      <c r="K6077">
        <v>0.11905399999999999</v>
      </c>
      <c r="L6077">
        <v>0.22434299999999999</v>
      </c>
      <c r="M6077" t="b">
        <v>1</v>
      </c>
      <c r="N6077">
        <v>1</v>
      </c>
    </row>
    <row r="6078" spans="1:14">
      <c r="A6078" s="28">
        <v>43933.291666666664</v>
      </c>
      <c r="B6078" s="28">
        <v>43933.125</v>
      </c>
      <c r="C6078">
        <v>34964545</v>
      </c>
      <c r="D6078" t="s">
        <v>233</v>
      </c>
      <c r="G6078" t="s">
        <v>234</v>
      </c>
      <c r="I6078">
        <v>16.75</v>
      </c>
      <c r="J6078">
        <v>16.97908</v>
      </c>
      <c r="K6078">
        <v>0</v>
      </c>
      <c r="L6078">
        <v>0.23408000000000001</v>
      </c>
      <c r="M6078" t="b">
        <v>1</v>
      </c>
      <c r="N6078">
        <v>1</v>
      </c>
    </row>
    <row r="6079" spans="1:14">
      <c r="A6079" s="28">
        <v>43933.333333333336</v>
      </c>
      <c r="B6079" s="28">
        <v>43933.166666666664</v>
      </c>
      <c r="C6079">
        <v>34964545</v>
      </c>
      <c r="D6079" t="s">
        <v>233</v>
      </c>
      <c r="G6079" t="s">
        <v>234</v>
      </c>
      <c r="I6079">
        <v>16.309999999999999</v>
      </c>
      <c r="J6079">
        <v>16.624231000000002</v>
      </c>
      <c r="K6079">
        <v>7.6385999999999996E-2</v>
      </c>
      <c r="L6079">
        <v>0.239511</v>
      </c>
      <c r="M6079" t="b">
        <v>1</v>
      </c>
      <c r="N6079">
        <v>1</v>
      </c>
    </row>
    <row r="6080" spans="1:14">
      <c r="A6080" s="28">
        <v>43933.375</v>
      </c>
      <c r="B6080" s="28">
        <v>43933.208333333336</v>
      </c>
      <c r="C6080">
        <v>34964545</v>
      </c>
      <c r="D6080" t="s">
        <v>233</v>
      </c>
      <c r="G6080" t="s">
        <v>234</v>
      </c>
      <c r="I6080">
        <v>16.77</v>
      </c>
      <c r="J6080">
        <v>17.434721</v>
      </c>
      <c r="K6080">
        <v>0.38070300000000001</v>
      </c>
      <c r="L6080">
        <v>0.28568500000000002</v>
      </c>
      <c r="M6080" t="b">
        <v>1</v>
      </c>
      <c r="N6080">
        <v>1</v>
      </c>
    </row>
    <row r="6081" spans="1:14">
      <c r="A6081" s="28">
        <v>43933.416666666664</v>
      </c>
      <c r="B6081" s="28">
        <v>43933.25</v>
      </c>
      <c r="C6081">
        <v>34964545</v>
      </c>
      <c r="D6081" t="s">
        <v>233</v>
      </c>
      <c r="G6081" t="s">
        <v>234</v>
      </c>
      <c r="I6081">
        <v>15.66</v>
      </c>
      <c r="J6081">
        <v>16.274135999999999</v>
      </c>
      <c r="K6081">
        <v>0.35458099999999998</v>
      </c>
      <c r="L6081">
        <v>0.26038899999999998</v>
      </c>
      <c r="M6081" t="b">
        <v>1</v>
      </c>
      <c r="N6081">
        <v>1</v>
      </c>
    </row>
    <row r="6082" spans="1:14">
      <c r="A6082" s="28">
        <v>43933.458333333336</v>
      </c>
      <c r="B6082" s="28">
        <v>43933.291666666664</v>
      </c>
      <c r="C6082">
        <v>34964545</v>
      </c>
      <c r="D6082" t="s">
        <v>233</v>
      </c>
      <c r="G6082" t="s">
        <v>234</v>
      </c>
      <c r="I6082">
        <v>15.14</v>
      </c>
      <c r="J6082">
        <v>15.660798</v>
      </c>
      <c r="K6082">
        <v>0.29273100000000002</v>
      </c>
      <c r="L6082">
        <v>0.22890099999999999</v>
      </c>
      <c r="M6082" t="b">
        <v>1</v>
      </c>
      <c r="N6082">
        <v>1</v>
      </c>
    </row>
    <row r="6083" spans="1:14">
      <c r="A6083" s="28">
        <v>43933.5</v>
      </c>
      <c r="B6083" s="28">
        <v>43933.333333333336</v>
      </c>
      <c r="C6083">
        <v>34964545</v>
      </c>
      <c r="D6083" t="s">
        <v>233</v>
      </c>
      <c r="G6083" t="s">
        <v>234</v>
      </c>
      <c r="I6083">
        <v>15.8</v>
      </c>
      <c r="J6083">
        <v>16.030473000000001</v>
      </c>
      <c r="K6083">
        <v>0</v>
      </c>
      <c r="L6083">
        <v>0.22797300000000001</v>
      </c>
      <c r="M6083" t="b">
        <v>1</v>
      </c>
      <c r="N6083">
        <v>1</v>
      </c>
    </row>
    <row r="6084" spans="1:14">
      <c r="A6084" s="28">
        <v>43933.541666666664</v>
      </c>
      <c r="B6084" s="28">
        <v>43933.375</v>
      </c>
      <c r="C6084">
        <v>34964545</v>
      </c>
      <c r="D6084" t="s">
        <v>233</v>
      </c>
      <c r="G6084" t="s">
        <v>234</v>
      </c>
      <c r="I6084">
        <v>16.78</v>
      </c>
      <c r="J6084">
        <v>16.974398000000001</v>
      </c>
      <c r="K6084">
        <v>0</v>
      </c>
      <c r="L6084">
        <v>0.19356499999999999</v>
      </c>
      <c r="M6084" t="b">
        <v>1</v>
      </c>
      <c r="N6084">
        <v>1</v>
      </c>
    </row>
    <row r="6085" spans="1:14">
      <c r="A6085" s="28">
        <v>43933.583333333336</v>
      </c>
      <c r="B6085" s="28">
        <v>43933.416666666664</v>
      </c>
      <c r="C6085">
        <v>34964545</v>
      </c>
      <c r="D6085" t="s">
        <v>233</v>
      </c>
      <c r="G6085" t="s">
        <v>234</v>
      </c>
      <c r="I6085">
        <v>17.14</v>
      </c>
      <c r="J6085">
        <v>17.319050000000001</v>
      </c>
      <c r="K6085">
        <v>0</v>
      </c>
      <c r="L6085">
        <v>0.18321699999999999</v>
      </c>
      <c r="M6085" t="b">
        <v>1</v>
      </c>
      <c r="N6085">
        <v>1</v>
      </c>
    </row>
    <row r="6086" spans="1:14">
      <c r="A6086" s="28">
        <v>43933.625</v>
      </c>
      <c r="B6086" s="28">
        <v>43933.458333333336</v>
      </c>
      <c r="C6086">
        <v>34964545</v>
      </c>
      <c r="D6086" t="s">
        <v>233</v>
      </c>
      <c r="G6086" t="s">
        <v>234</v>
      </c>
      <c r="I6086">
        <v>25.05</v>
      </c>
      <c r="J6086">
        <v>31.811778</v>
      </c>
      <c r="K6086">
        <v>6.4647370000000004</v>
      </c>
      <c r="L6086">
        <v>0.30204199999999998</v>
      </c>
      <c r="M6086" t="b">
        <v>1</v>
      </c>
      <c r="N6086">
        <v>1</v>
      </c>
    </row>
    <row r="6087" spans="1:14">
      <c r="A6087" s="28">
        <v>43933.666666666664</v>
      </c>
      <c r="B6087" s="28">
        <v>43933.5</v>
      </c>
      <c r="C6087">
        <v>34964545</v>
      </c>
      <c r="D6087" t="s">
        <v>233</v>
      </c>
      <c r="G6087" t="s">
        <v>234</v>
      </c>
      <c r="I6087">
        <v>17.91</v>
      </c>
      <c r="J6087">
        <v>18.091367000000002</v>
      </c>
      <c r="K6087">
        <v>0</v>
      </c>
      <c r="L6087">
        <v>0.183867</v>
      </c>
      <c r="M6087" t="b">
        <v>1</v>
      </c>
      <c r="N6087">
        <v>1</v>
      </c>
    </row>
    <row r="6088" spans="1:14">
      <c r="A6088" s="28">
        <v>43933.708333333336</v>
      </c>
      <c r="B6088" s="28">
        <v>43933.541666666664</v>
      </c>
      <c r="C6088">
        <v>34964545</v>
      </c>
      <c r="D6088" t="s">
        <v>233</v>
      </c>
      <c r="G6088" t="s">
        <v>234</v>
      </c>
      <c r="I6088">
        <v>16.82</v>
      </c>
      <c r="J6088">
        <v>17.307561</v>
      </c>
      <c r="K6088">
        <v>0.314913</v>
      </c>
      <c r="L6088">
        <v>0.17181399999999999</v>
      </c>
      <c r="M6088" t="b">
        <v>1</v>
      </c>
      <c r="N6088">
        <v>1</v>
      </c>
    </row>
    <row r="6089" spans="1:14">
      <c r="A6089" s="28">
        <v>43933.75</v>
      </c>
      <c r="B6089" s="28">
        <v>43933.583333333336</v>
      </c>
      <c r="C6089">
        <v>34964545</v>
      </c>
      <c r="D6089" t="s">
        <v>233</v>
      </c>
      <c r="G6089" t="s">
        <v>234</v>
      </c>
      <c r="I6089">
        <v>15.22</v>
      </c>
      <c r="J6089">
        <v>15.863932</v>
      </c>
      <c r="K6089">
        <v>0.45752399999999999</v>
      </c>
      <c r="L6089">
        <v>0.18974199999999999</v>
      </c>
      <c r="M6089" t="b">
        <v>1</v>
      </c>
      <c r="N6089">
        <v>1</v>
      </c>
    </row>
    <row r="6090" spans="1:14">
      <c r="A6090" s="28">
        <v>43933.791666666664</v>
      </c>
      <c r="B6090" s="28">
        <v>43933.625</v>
      </c>
      <c r="C6090">
        <v>34964545</v>
      </c>
      <c r="D6090" t="s">
        <v>233</v>
      </c>
      <c r="G6090" t="s">
        <v>234</v>
      </c>
      <c r="I6090">
        <v>14.97</v>
      </c>
      <c r="J6090">
        <v>15.272003</v>
      </c>
      <c r="K6090">
        <v>0.130412</v>
      </c>
      <c r="L6090">
        <v>0.174091</v>
      </c>
      <c r="M6090" t="b">
        <v>1</v>
      </c>
      <c r="N6090">
        <v>1</v>
      </c>
    </row>
    <row r="6091" spans="1:14">
      <c r="A6091" s="28">
        <v>43933.833333333336</v>
      </c>
      <c r="B6091" s="28">
        <v>43933.666666666664</v>
      </c>
      <c r="C6091">
        <v>34964545</v>
      </c>
      <c r="D6091" t="s">
        <v>233</v>
      </c>
      <c r="G6091" t="s">
        <v>234</v>
      </c>
      <c r="I6091">
        <v>16.850000000000001</v>
      </c>
      <c r="J6091">
        <v>18.435545000000001</v>
      </c>
      <c r="K6091">
        <v>1.380069</v>
      </c>
      <c r="L6091">
        <v>0.20214199999999999</v>
      </c>
      <c r="M6091" t="b">
        <v>1</v>
      </c>
      <c r="N6091">
        <v>1</v>
      </c>
    </row>
    <row r="6092" spans="1:14">
      <c r="A6092" s="28">
        <v>43933.875</v>
      </c>
      <c r="B6092" s="28">
        <v>43933.708333333336</v>
      </c>
      <c r="C6092">
        <v>34964545</v>
      </c>
      <c r="D6092" t="s">
        <v>233</v>
      </c>
      <c r="G6092" t="s">
        <v>234</v>
      </c>
      <c r="I6092">
        <v>18.03</v>
      </c>
      <c r="J6092">
        <v>19.955076999999999</v>
      </c>
      <c r="K6092">
        <v>1.7243470000000001</v>
      </c>
      <c r="L6092">
        <v>0.19989599999999999</v>
      </c>
      <c r="M6092" t="b">
        <v>1</v>
      </c>
      <c r="N6092">
        <v>1</v>
      </c>
    </row>
    <row r="6093" spans="1:14">
      <c r="A6093" s="28">
        <v>43933.916666666664</v>
      </c>
      <c r="B6093" s="28">
        <v>43933.75</v>
      </c>
      <c r="C6093">
        <v>34964545</v>
      </c>
      <c r="D6093" t="s">
        <v>233</v>
      </c>
      <c r="G6093" t="s">
        <v>234</v>
      </c>
      <c r="I6093">
        <v>17.690000000000001</v>
      </c>
      <c r="J6093">
        <v>20.552527999999999</v>
      </c>
      <c r="K6093">
        <v>2.5538409999999998</v>
      </c>
      <c r="L6093">
        <v>0.31035400000000002</v>
      </c>
      <c r="M6093" t="b">
        <v>1</v>
      </c>
      <c r="N6093">
        <v>1</v>
      </c>
    </row>
    <row r="6094" spans="1:14">
      <c r="A6094" s="28">
        <v>43933.958333333336</v>
      </c>
      <c r="B6094" s="28">
        <v>43933.791666666664</v>
      </c>
      <c r="C6094">
        <v>34964545</v>
      </c>
      <c r="D6094" t="s">
        <v>233</v>
      </c>
      <c r="G6094" t="s">
        <v>234</v>
      </c>
      <c r="I6094">
        <v>17.38</v>
      </c>
      <c r="J6094">
        <v>19.298680000000001</v>
      </c>
      <c r="K6094">
        <v>1.6311739999999999</v>
      </c>
      <c r="L6094">
        <v>0.29250599999999999</v>
      </c>
      <c r="M6094" t="b">
        <v>1</v>
      </c>
      <c r="N6094">
        <v>1</v>
      </c>
    </row>
    <row r="6095" spans="1:14">
      <c r="A6095" s="28">
        <v>43934</v>
      </c>
      <c r="B6095" s="28">
        <v>43933.833333333336</v>
      </c>
      <c r="C6095">
        <v>34964545</v>
      </c>
      <c r="D6095" t="s">
        <v>233</v>
      </c>
      <c r="G6095" t="s">
        <v>234</v>
      </c>
      <c r="I6095">
        <v>16.98</v>
      </c>
      <c r="J6095">
        <v>17.361336000000001</v>
      </c>
      <c r="K6095">
        <v>0.13231399999999999</v>
      </c>
      <c r="L6095">
        <v>0.25318800000000002</v>
      </c>
      <c r="M6095" t="b">
        <v>1</v>
      </c>
      <c r="N6095">
        <v>1</v>
      </c>
    </row>
    <row r="6096" spans="1:14">
      <c r="A6096" s="28">
        <v>43934.041666666664</v>
      </c>
      <c r="B6096" s="28">
        <v>43933.875</v>
      </c>
      <c r="C6096">
        <v>34964545</v>
      </c>
      <c r="D6096" t="s">
        <v>233</v>
      </c>
      <c r="G6096" t="s">
        <v>234</v>
      </c>
      <c r="I6096">
        <v>19.04</v>
      </c>
      <c r="J6096">
        <v>19.252274</v>
      </c>
      <c r="K6096">
        <v>0</v>
      </c>
      <c r="L6096">
        <v>0.21060699999999999</v>
      </c>
      <c r="M6096" t="b">
        <v>1</v>
      </c>
      <c r="N6096">
        <v>1</v>
      </c>
    </row>
    <row r="6097" spans="1:14">
      <c r="A6097" s="28">
        <v>43934.083333333336</v>
      </c>
      <c r="B6097" s="28">
        <v>43933.916666666664</v>
      </c>
      <c r="C6097">
        <v>34964545</v>
      </c>
      <c r="D6097" t="s">
        <v>233</v>
      </c>
      <c r="G6097" t="s">
        <v>234</v>
      </c>
      <c r="I6097">
        <v>16.14</v>
      </c>
      <c r="J6097">
        <v>16.335650999999999</v>
      </c>
      <c r="K6097">
        <v>0</v>
      </c>
      <c r="L6097">
        <v>0.19398399999999999</v>
      </c>
      <c r="M6097" t="b">
        <v>1</v>
      </c>
      <c r="N6097">
        <v>1</v>
      </c>
    </row>
    <row r="6098" spans="1:14">
      <c r="A6098" s="28">
        <v>43934.125</v>
      </c>
      <c r="B6098" s="28">
        <v>43933.958333333336</v>
      </c>
      <c r="C6098">
        <v>34964545</v>
      </c>
      <c r="D6098" t="s">
        <v>233</v>
      </c>
      <c r="G6098" t="s">
        <v>234</v>
      </c>
      <c r="I6098">
        <v>14.42</v>
      </c>
      <c r="J6098">
        <v>15.140969999999999</v>
      </c>
      <c r="K6098">
        <v>0.46144400000000002</v>
      </c>
      <c r="L6098">
        <v>0.25535799999999997</v>
      </c>
      <c r="M6098" t="b">
        <v>1</v>
      </c>
      <c r="N6098">
        <v>1</v>
      </c>
    </row>
    <row r="6099" spans="1:14">
      <c r="A6099" s="28">
        <v>43934.166666666664</v>
      </c>
      <c r="B6099" s="28">
        <v>43934</v>
      </c>
      <c r="C6099">
        <v>34964545</v>
      </c>
      <c r="D6099" t="s">
        <v>233</v>
      </c>
      <c r="G6099" t="s">
        <v>234</v>
      </c>
      <c r="I6099">
        <v>12.27</v>
      </c>
      <c r="J6099">
        <v>12.502174999999999</v>
      </c>
      <c r="K6099">
        <v>1.3332999999999999E-2</v>
      </c>
      <c r="L6099">
        <v>0.21717500000000001</v>
      </c>
      <c r="M6099" t="b">
        <v>1</v>
      </c>
      <c r="N6099">
        <v>1</v>
      </c>
    </row>
    <row r="6100" spans="1:14">
      <c r="A6100" s="28">
        <v>43934.208333333336</v>
      </c>
      <c r="B6100" s="28">
        <v>43934.041666666664</v>
      </c>
      <c r="C6100">
        <v>34964545</v>
      </c>
      <c r="D6100" t="s">
        <v>233</v>
      </c>
      <c r="G6100" t="s">
        <v>234</v>
      </c>
      <c r="I6100">
        <v>11.92</v>
      </c>
      <c r="J6100">
        <v>12.551271</v>
      </c>
      <c r="K6100">
        <v>0.43931599999999998</v>
      </c>
      <c r="L6100">
        <v>0.19112199999999999</v>
      </c>
      <c r="M6100" t="b">
        <v>1</v>
      </c>
      <c r="N6100">
        <v>1</v>
      </c>
    </row>
    <row r="6101" spans="1:14">
      <c r="A6101" s="28">
        <v>43934.25</v>
      </c>
      <c r="B6101" s="28">
        <v>43934.083333333336</v>
      </c>
      <c r="C6101">
        <v>34964545</v>
      </c>
      <c r="D6101" t="s">
        <v>233</v>
      </c>
      <c r="G6101" t="s">
        <v>234</v>
      </c>
      <c r="I6101">
        <v>10.51</v>
      </c>
      <c r="J6101">
        <v>11.829181</v>
      </c>
      <c r="K6101">
        <v>1.1866319999999999</v>
      </c>
      <c r="L6101">
        <v>0.137549</v>
      </c>
      <c r="M6101" t="b">
        <v>1</v>
      </c>
      <c r="N6101">
        <v>1</v>
      </c>
    </row>
    <row r="6102" spans="1:14">
      <c r="A6102" s="28">
        <v>43934.291666666664</v>
      </c>
      <c r="B6102" s="28">
        <v>43934.125</v>
      </c>
      <c r="C6102">
        <v>34964545</v>
      </c>
      <c r="D6102" t="s">
        <v>233</v>
      </c>
      <c r="G6102" t="s">
        <v>234</v>
      </c>
      <c r="I6102">
        <v>10.18</v>
      </c>
      <c r="J6102">
        <v>11.314253000000001</v>
      </c>
      <c r="K6102">
        <v>1.0011330000000001</v>
      </c>
      <c r="L6102">
        <v>0.13145399999999999</v>
      </c>
      <c r="M6102" t="b">
        <v>1</v>
      </c>
      <c r="N6102">
        <v>1</v>
      </c>
    </row>
    <row r="6103" spans="1:14">
      <c r="A6103" s="28">
        <v>43934.333333333336</v>
      </c>
      <c r="B6103" s="28">
        <v>43934.166666666664</v>
      </c>
      <c r="C6103">
        <v>34964545</v>
      </c>
      <c r="D6103" t="s">
        <v>233</v>
      </c>
      <c r="G6103" t="s">
        <v>234</v>
      </c>
      <c r="I6103">
        <v>10.72</v>
      </c>
      <c r="J6103">
        <v>11.425846999999999</v>
      </c>
      <c r="K6103">
        <v>0.55696100000000004</v>
      </c>
      <c r="L6103">
        <v>0.153886</v>
      </c>
      <c r="M6103" t="b">
        <v>1</v>
      </c>
      <c r="N6103">
        <v>1</v>
      </c>
    </row>
    <row r="6104" spans="1:14">
      <c r="A6104" s="28">
        <v>43934.375</v>
      </c>
      <c r="B6104" s="28">
        <v>43934.208333333336</v>
      </c>
      <c r="C6104">
        <v>34964545</v>
      </c>
      <c r="D6104" t="s">
        <v>233</v>
      </c>
      <c r="G6104" t="s">
        <v>234</v>
      </c>
      <c r="I6104">
        <v>11.2</v>
      </c>
      <c r="J6104">
        <v>11.791605000000001</v>
      </c>
      <c r="K6104">
        <v>0.44201400000000002</v>
      </c>
      <c r="L6104">
        <v>0.152924</v>
      </c>
      <c r="M6104" t="b">
        <v>1</v>
      </c>
      <c r="N6104">
        <v>1</v>
      </c>
    </row>
    <row r="6105" spans="1:14">
      <c r="A6105" s="28">
        <v>43934.416666666664</v>
      </c>
      <c r="B6105" s="28">
        <v>43934.25</v>
      </c>
      <c r="C6105">
        <v>34964545</v>
      </c>
      <c r="D6105" t="s">
        <v>233</v>
      </c>
      <c r="G6105" t="s">
        <v>234</v>
      </c>
      <c r="I6105">
        <v>10.82</v>
      </c>
      <c r="J6105">
        <v>11.539662</v>
      </c>
      <c r="K6105">
        <v>0.61055899999999996</v>
      </c>
      <c r="L6105">
        <v>0.112437</v>
      </c>
      <c r="M6105" t="b">
        <v>1</v>
      </c>
      <c r="N6105">
        <v>1</v>
      </c>
    </row>
    <row r="6106" spans="1:14">
      <c r="A6106" s="28">
        <v>43934.458333333336</v>
      </c>
      <c r="B6106" s="28">
        <v>43934.291666666664</v>
      </c>
      <c r="C6106">
        <v>34964545</v>
      </c>
      <c r="D6106" t="s">
        <v>233</v>
      </c>
      <c r="G6106" t="s">
        <v>234</v>
      </c>
      <c r="I6106">
        <v>14.19</v>
      </c>
      <c r="J6106">
        <v>14.64945</v>
      </c>
      <c r="K6106">
        <v>0.35008099999999998</v>
      </c>
      <c r="L6106">
        <v>0.113535</v>
      </c>
      <c r="M6106" t="b">
        <v>1</v>
      </c>
      <c r="N6106">
        <v>1</v>
      </c>
    </row>
    <row r="6107" spans="1:14">
      <c r="A6107" s="28">
        <v>43934.5</v>
      </c>
      <c r="B6107" s="28">
        <v>43934.333333333336</v>
      </c>
      <c r="C6107">
        <v>34964545</v>
      </c>
      <c r="D6107" t="s">
        <v>233</v>
      </c>
      <c r="G6107" t="s">
        <v>234</v>
      </c>
      <c r="I6107">
        <v>15.74</v>
      </c>
      <c r="J6107">
        <v>16.248208000000002</v>
      </c>
      <c r="K6107">
        <v>0.36540899999999998</v>
      </c>
      <c r="L6107">
        <v>0.13946600000000001</v>
      </c>
      <c r="M6107" t="b">
        <v>1</v>
      </c>
      <c r="N6107">
        <v>1</v>
      </c>
    </row>
    <row r="6108" spans="1:14">
      <c r="A6108" s="28">
        <v>43934.541666666664</v>
      </c>
      <c r="B6108" s="28">
        <v>43934.375</v>
      </c>
      <c r="C6108">
        <v>34964545</v>
      </c>
      <c r="D6108" t="s">
        <v>233</v>
      </c>
      <c r="G6108" t="s">
        <v>234</v>
      </c>
      <c r="I6108">
        <v>18.04</v>
      </c>
      <c r="J6108">
        <v>18.329839</v>
      </c>
      <c r="K6108">
        <v>0.13575100000000001</v>
      </c>
      <c r="L6108">
        <v>0.15825500000000001</v>
      </c>
      <c r="M6108" t="b">
        <v>1</v>
      </c>
      <c r="N6108">
        <v>1</v>
      </c>
    </row>
    <row r="6109" spans="1:14">
      <c r="A6109" s="28">
        <v>43934.583333333336</v>
      </c>
      <c r="B6109" s="28">
        <v>43934.416666666664</v>
      </c>
      <c r="C6109">
        <v>34964545</v>
      </c>
      <c r="D6109" t="s">
        <v>233</v>
      </c>
      <c r="G6109" t="s">
        <v>234</v>
      </c>
      <c r="I6109">
        <v>20.010000000000002</v>
      </c>
      <c r="J6109">
        <v>20.352025999999999</v>
      </c>
      <c r="K6109">
        <v>0.20336199999999999</v>
      </c>
      <c r="L6109">
        <v>0.13783000000000001</v>
      </c>
      <c r="M6109" t="b">
        <v>1</v>
      </c>
      <c r="N6109">
        <v>1</v>
      </c>
    </row>
    <row r="6110" spans="1:14">
      <c r="A6110" s="28">
        <v>43934.625</v>
      </c>
      <c r="B6110" s="28">
        <v>43934.458333333336</v>
      </c>
      <c r="C6110">
        <v>34964545</v>
      </c>
      <c r="D6110" t="s">
        <v>233</v>
      </c>
      <c r="G6110" t="s">
        <v>234</v>
      </c>
      <c r="I6110">
        <v>25.54</v>
      </c>
      <c r="J6110">
        <v>26.080120999999998</v>
      </c>
      <c r="K6110">
        <v>0.36041699999999999</v>
      </c>
      <c r="L6110">
        <v>0.18470400000000001</v>
      </c>
      <c r="M6110" t="b">
        <v>1</v>
      </c>
      <c r="N6110">
        <v>1</v>
      </c>
    </row>
    <row r="6111" spans="1:14">
      <c r="A6111" s="28">
        <v>43934.666666666664</v>
      </c>
      <c r="B6111" s="28">
        <v>43934.5</v>
      </c>
      <c r="C6111">
        <v>34964545</v>
      </c>
      <c r="D6111" t="s">
        <v>233</v>
      </c>
      <c r="G6111" t="s">
        <v>234</v>
      </c>
      <c r="I6111">
        <v>18.45</v>
      </c>
      <c r="J6111">
        <v>18.88888</v>
      </c>
      <c r="K6111">
        <v>0.35467199999999999</v>
      </c>
      <c r="L6111">
        <v>8.3374000000000004E-2</v>
      </c>
      <c r="M6111" t="b">
        <v>1</v>
      </c>
      <c r="N6111">
        <v>1</v>
      </c>
    </row>
    <row r="6112" spans="1:14">
      <c r="A6112" s="28">
        <v>43934.708333333336</v>
      </c>
      <c r="B6112" s="28">
        <v>43934.541666666664</v>
      </c>
      <c r="C6112">
        <v>34964545</v>
      </c>
      <c r="D6112" t="s">
        <v>233</v>
      </c>
      <c r="G6112" t="s">
        <v>234</v>
      </c>
      <c r="I6112">
        <v>18.82</v>
      </c>
      <c r="J6112">
        <v>19.106943000000001</v>
      </c>
      <c r="K6112">
        <v>0.18629699999999999</v>
      </c>
      <c r="L6112">
        <v>0.105646</v>
      </c>
      <c r="M6112" t="b">
        <v>1</v>
      </c>
      <c r="N6112">
        <v>1</v>
      </c>
    </row>
    <row r="6113" spans="1:14">
      <c r="A6113" s="28">
        <v>43934.75</v>
      </c>
      <c r="B6113" s="28">
        <v>43934.583333333336</v>
      </c>
      <c r="C6113">
        <v>34964545</v>
      </c>
      <c r="D6113" t="s">
        <v>233</v>
      </c>
      <c r="G6113" t="s">
        <v>234</v>
      </c>
      <c r="I6113">
        <v>18.2</v>
      </c>
      <c r="J6113">
        <v>18.287979</v>
      </c>
      <c r="K6113">
        <v>-1.0628E-2</v>
      </c>
      <c r="L6113">
        <v>0.101106</v>
      </c>
      <c r="M6113" t="b">
        <v>1</v>
      </c>
      <c r="N6113">
        <v>1</v>
      </c>
    </row>
    <row r="6114" spans="1:14">
      <c r="A6114" s="28">
        <v>43934.791666666664</v>
      </c>
      <c r="B6114" s="28">
        <v>43934.625</v>
      </c>
      <c r="C6114">
        <v>34964545</v>
      </c>
      <c r="D6114" t="s">
        <v>233</v>
      </c>
      <c r="G6114" t="s">
        <v>234</v>
      </c>
      <c r="I6114">
        <v>16.66</v>
      </c>
      <c r="J6114">
        <v>17.198681000000001</v>
      </c>
      <c r="K6114">
        <v>0.42374299999999998</v>
      </c>
      <c r="L6114">
        <v>0.114938</v>
      </c>
      <c r="M6114" t="b">
        <v>1</v>
      </c>
      <c r="N6114">
        <v>1</v>
      </c>
    </row>
    <row r="6115" spans="1:14">
      <c r="A6115" s="28">
        <v>43934.833333333336</v>
      </c>
      <c r="B6115" s="28">
        <v>43934.666666666664</v>
      </c>
      <c r="C6115">
        <v>34964545</v>
      </c>
      <c r="D6115" t="s">
        <v>233</v>
      </c>
      <c r="G6115" t="s">
        <v>234</v>
      </c>
      <c r="I6115">
        <v>16.22</v>
      </c>
      <c r="J6115">
        <v>16.82376</v>
      </c>
      <c r="K6115">
        <v>0.40967199999999998</v>
      </c>
      <c r="L6115">
        <v>0.19075600000000001</v>
      </c>
      <c r="M6115" t="b">
        <v>1</v>
      </c>
      <c r="N6115">
        <v>1</v>
      </c>
    </row>
    <row r="6116" spans="1:14">
      <c r="A6116" s="28">
        <v>43934.875</v>
      </c>
      <c r="B6116" s="28">
        <v>43934.708333333336</v>
      </c>
      <c r="C6116">
        <v>34964545</v>
      </c>
      <c r="D6116" t="s">
        <v>233</v>
      </c>
      <c r="G6116" t="s">
        <v>234</v>
      </c>
      <c r="I6116">
        <v>17.13</v>
      </c>
      <c r="J6116">
        <v>17.734839999999998</v>
      </c>
      <c r="K6116">
        <v>0.33547900000000003</v>
      </c>
      <c r="L6116">
        <v>0.27352799999999999</v>
      </c>
      <c r="M6116" t="b">
        <v>1</v>
      </c>
      <c r="N6116">
        <v>1</v>
      </c>
    </row>
    <row r="6117" spans="1:14">
      <c r="A6117" s="28">
        <v>43934.916666666664</v>
      </c>
      <c r="B6117" s="28">
        <v>43934.75</v>
      </c>
      <c r="C6117">
        <v>34964545</v>
      </c>
      <c r="D6117" t="s">
        <v>233</v>
      </c>
      <c r="G6117" t="s">
        <v>234</v>
      </c>
      <c r="I6117">
        <v>18.02</v>
      </c>
      <c r="J6117">
        <v>20.381277999999998</v>
      </c>
      <c r="K6117">
        <v>2.0407679999999999</v>
      </c>
      <c r="L6117">
        <v>0.32551000000000002</v>
      </c>
      <c r="M6117" t="b">
        <v>1</v>
      </c>
      <c r="N6117">
        <v>1</v>
      </c>
    </row>
    <row r="6118" spans="1:14">
      <c r="A6118" s="28">
        <v>43934.958333333336</v>
      </c>
      <c r="B6118" s="28">
        <v>43934.791666666664</v>
      </c>
      <c r="C6118">
        <v>34964545</v>
      </c>
      <c r="D6118" t="s">
        <v>233</v>
      </c>
      <c r="G6118" t="s">
        <v>234</v>
      </c>
      <c r="I6118">
        <v>18.71</v>
      </c>
      <c r="J6118">
        <v>23.096992</v>
      </c>
      <c r="K6118">
        <v>4.0437719999999997</v>
      </c>
      <c r="L6118">
        <v>0.33905299999999999</v>
      </c>
      <c r="M6118" t="b">
        <v>1</v>
      </c>
      <c r="N6118">
        <v>1</v>
      </c>
    </row>
    <row r="6119" spans="1:14">
      <c r="A6119" s="28">
        <v>43935</v>
      </c>
      <c r="B6119" s="28">
        <v>43934.833333333336</v>
      </c>
      <c r="C6119">
        <v>34964545</v>
      </c>
      <c r="D6119" t="s">
        <v>233</v>
      </c>
      <c r="G6119" t="s">
        <v>234</v>
      </c>
      <c r="I6119">
        <v>65.06</v>
      </c>
      <c r="J6119">
        <v>93.455016000000001</v>
      </c>
      <c r="K6119">
        <v>27.505030999999999</v>
      </c>
      <c r="L6119">
        <v>0.886652</v>
      </c>
      <c r="M6119" t="b">
        <v>1</v>
      </c>
      <c r="N6119">
        <v>1</v>
      </c>
    </row>
    <row r="6120" spans="1:14">
      <c r="A6120" s="28">
        <v>43935.041666666664</v>
      </c>
      <c r="B6120" s="28">
        <v>43934.875</v>
      </c>
      <c r="C6120">
        <v>34964545</v>
      </c>
      <c r="D6120" t="s">
        <v>233</v>
      </c>
      <c r="G6120" t="s">
        <v>234</v>
      </c>
      <c r="I6120">
        <v>17.62</v>
      </c>
      <c r="J6120">
        <v>19.257949</v>
      </c>
      <c r="K6120">
        <v>1.541811</v>
      </c>
      <c r="L6120">
        <v>9.7805000000000003E-2</v>
      </c>
      <c r="M6120" t="b">
        <v>1</v>
      </c>
      <c r="N6120">
        <v>1</v>
      </c>
    </row>
    <row r="6121" spans="1:14">
      <c r="A6121" s="28">
        <v>43935.083333333336</v>
      </c>
      <c r="B6121" s="28">
        <v>43934.916666666664</v>
      </c>
      <c r="C6121">
        <v>34964545</v>
      </c>
      <c r="D6121" t="s">
        <v>233</v>
      </c>
      <c r="G6121" t="s">
        <v>234</v>
      </c>
      <c r="I6121">
        <v>18.79</v>
      </c>
      <c r="J6121">
        <v>21.751511000000001</v>
      </c>
      <c r="K6121">
        <v>2.9288050000000001</v>
      </c>
      <c r="L6121">
        <v>3.2705999999999999E-2</v>
      </c>
      <c r="M6121" t="b">
        <v>1</v>
      </c>
      <c r="N6121">
        <v>1</v>
      </c>
    </row>
    <row r="6122" spans="1:14">
      <c r="A6122" s="28">
        <v>43935.125</v>
      </c>
      <c r="B6122" s="28">
        <v>43934.958333333336</v>
      </c>
      <c r="C6122">
        <v>34964545</v>
      </c>
      <c r="D6122" t="s">
        <v>233</v>
      </c>
      <c r="G6122" t="s">
        <v>234</v>
      </c>
      <c r="I6122">
        <v>34.24</v>
      </c>
      <c r="J6122">
        <v>46.419156999999998</v>
      </c>
      <c r="K6122">
        <v>12.202259</v>
      </c>
      <c r="L6122">
        <v>-2.7269000000000002E-2</v>
      </c>
      <c r="M6122" t="b">
        <v>1</v>
      </c>
      <c r="N6122">
        <v>1</v>
      </c>
    </row>
    <row r="6123" spans="1:14">
      <c r="A6123" s="28">
        <v>43935.166666666664</v>
      </c>
      <c r="B6123" s="28">
        <v>43935</v>
      </c>
      <c r="C6123">
        <v>34964545</v>
      </c>
      <c r="D6123" t="s">
        <v>233</v>
      </c>
      <c r="G6123" t="s">
        <v>234</v>
      </c>
      <c r="I6123">
        <v>14.43</v>
      </c>
      <c r="J6123">
        <v>14.440397000000001</v>
      </c>
      <c r="K6123">
        <v>0</v>
      </c>
      <c r="L6123">
        <v>1.3729999999999999E-2</v>
      </c>
      <c r="M6123" t="b">
        <v>1</v>
      </c>
      <c r="N6123">
        <v>1</v>
      </c>
    </row>
    <row r="6124" spans="1:14">
      <c r="A6124" s="28">
        <v>43935.208333333336</v>
      </c>
      <c r="B6124" s="28">
        <v>43935.041666666664</v>
      </c>
      <c r="C6124">
        <v>34964545</v>
      </c>
      <c r="D6124" t="s">
        <v>233</v>
      </c>
      <c r="G6124" t="s">
        <v>234</v>
      </c>
      <c r="I6124">
        <v>14.78</v>
      </c>
      <c r="J6124">
        <v>14.777912000000001</v>
      </c>
      <c r="K6124">
        <v>0</v>
      </c>
      <c r="L6124">
        <v>-2.088E-3</v>
      </c>
      <c r="M6124" t="b">
        <v>1</v>
      </c>
      <c r="N6124">
        <v>1</v>
      </c>
    </row>
    <row r="6125" spans="1:14">
      <c r="A6125" s="28">
        <v>43935.25</v>
      </c>
      <c r="B6125" s="28">
        <v>43935.083333333336</v>
      </c>
      <c r="C6125">
        <v>34964545</v>
      </c>
      <c r="D6125" t="s">
        <v>233</v>
      </c>
      <c r="G6125" t="s">
        <v>234</v>
      </c>
      <c r="I6125">
        <v>13.44</v>
      </c>
      <c r="J6125">
        <v>13.415160999999999</v>
      </c>
      <c r="K6125">
        <v>0</v>
      </c>
      <c r="L6125">
        <v>-2.0671999999999999E-2</v>
      </c>
      <c r="M6125" t="b">
        <v>1</v>
      </c>
      <c r="N6125">
        <v>1</v>
      </c>
    </row>
    <row r="6126" spans="1:14">
      <c r="A6126" s="28">
        <v>43935.291666666664</v>
      </c>
      <c r="B6126" s="28">
        <v>43935.125</v>
      </c>
      <c r="C6126">
        <v>34964545</v>
      </c>
      <c r="D6126" t="s">
        <v>233</v>
      </c>
      <c r="G6126" t="s">
        <v>234</v>
      </c>
      <c r="I6126">
        <v>13.6</v>
      </c>
      <c r="J6126">
        <v>13.570022</v>
      </c>
      <c r="K6126">
        <v>0</v>
      </c>
      <c r="L6126">
        <v>-3.1643999999999999E-2</v>
      </c>
      <c r="M6126" t="b">
        <v>1</v>
      </c>
      <c r="N6126">
        <v>1</v>
      </c>
    </row>
    <row r="6127" spans="1:14">
      <c r="A6127" s="28">
        <v>43935.333333333336</v>
      </c>
      <c r="B6127" s="28">
        <v>43935.166666666664</v>
      </c>
      <c r="C6127">
        <v>34964545</v>
      </c>
      <c r="D6127" t="s">
        <v>233</v>
      </c>
      <c r="G6127" t="s">
        <v>234</v>
      </c>
      <c r="I6127">
        <v>13.81</v>
      </c>
      <c r="J6127">
        <v>13.758728</v>
      </c>
      <c r="K6127">
        <v>-8.3299999999999997E-4</v>
      </c>
      <c r="L6127">
        <v>-5.2939E-2</v>
      </c>
      <c r="M6127" t="b">
        <v>1</v>
      </c>
      <c r="N6127">
        <v>1</v>
      </c>
    </row>
    <row r="6128" spans="1:14">
      <c r="A6128" s="28">
        <v>43935.375</v>
      </c>
      <c r="B6128" s="28">
        <v>43935.208333333336</v>
      </c>
      <c r="C6128">
        <v>34964545</v>
      </c>
      <c r="D6128" t="s">
        <v>233</v>
      </c>
      <c r="G6128" t="s">
        <v>234</v>
      </c>
      <c r="I6128">
        <v>16.39</v>
      </c>
      <c r="J6128">
        <v>16.344082</v>
      </c>
      <c r="K6128">
        <v>-1.2163999999999999E-2</v>
      </c>
      <c r="L6128">
        <v>-3.7921000000000003E-2</v>
      </c>
      <c r="M6128" t="b">
        <v>1</v>
      </c>
      <c r="N6128">
        <v>1</v>
      </c>
    </row>
    <row r="6129" spans="1:14">
      <c r="A6129" s="28">
        <v>43935.416666666664</v>
      </c>
      <c r="B6129" s="28">
        <v>43935.25</v>
      </c>
      <c r="C6129">
        <v>34964545</v>
      </c>
      <c r="D6129" t="s">
        <v>233</v>
      </c>
      <c r="G6129" t="s">
        <v>234</v>
      </c>
      <c r="I6129">
        <v>18.14</v>
      </c>
      <c r="J6129">
        <v>17.768028999999999</v>
      </c>
      <c r="K6129">
        <v>-0.24693599999999999</v>
      </c>
      <c r="L6129">
        <v>-0.12670200000000001</v>
      </c>
      <c r="M6129" t="b">
        <v>1</v>
      </c>
      <c r="N6129">
        <v>1</v>
      </c>
    </row>
    <row r="6130" spans="1:14">
      <c r="A6130" s="28">
        <v>43935.458333333336</v>
      </c>
      <c r="B6130" s="28">
        <v>43935.291666666664</v>
      </c>
      <c r="C6130">
        <v>34964545</v>
      </c>
      <c r="D6130" t="s">
        <v>233</v>
      </c>
      <c r="G6130" t="s">
        <v>234</v>
      </c>
      <c r="I6130">
        <v>21.32</v>
      </c>
      <c r="J6130">
        <v>20.637882999999999</v>
      </c>
      <c r="K6130">
        <v>-0.47260999999999997</v>
      </c>
      <c r="L6130">
        <v>-0.21034</v>
      </c>
      <c r="M6130" t="b">
        <v>1</v>
      </c>
      <c r="N6130">
        <v>1</v>
      </c>
    </row>
    <row r="6131" spans="1:14">
      <c r="A6131" s="28">
        <v>43935.5</v>
      </c>
      <c r="B6131" s="28">
        <v>43935.333333333336</v>
      </c>
      <c r="C6131">
        <v>34964545</v>
      </c>
      <c r="D6131" t="s">
        <v>233</v>
      </c>
      <c r="G6131" t="s">
        <v>234</v>
      </c>
      <c r="I6131">
        <v>15.95</v>
      </c>
      <c r="J6131">
        <v>15.517728</v>
      </c>
      <c r="K6131">
        <v>-0.19245000000000001</v>
      </c>
      <c r="L6131">
        <v>-0.234822</v>
      </c>
      <c r="M6131" t="b">
        <v>1</v>
      </c>
      <c r="N6131">
        <v>1</v>
      </c>
    </row>
    <row r="6132" spans="1:14">
      <c r="A6132" s="28">
        <v>43935.541666666664</v>
      </c>
      <c r="B6132" s="28">
        <v>43935.375</v>
      </c>
      <c r="C6132">
        <v>34964545</v>
      </c>
      <c r="D6132" t="s">
        <v>233</v>
      </c>
      <c r="G6132" t="s">
        <v>234</v>
      </c>
      <c r="I6132">
        <v>16.04</v>
      </c>
      <c r="J6132">
        <v>15.595442</v>
      </c>
      <c r="K6132">
        <v>-0.19710800000000001</v>
      </c>
      <c r="L6132">
        <v>-0.24911700000000001</v>
      </c>
      <c r="M6132" t="b">
        <v>1</v>
      </c>
      <c r="N6132">
        <v>1</v>
      </c>
    </row>
    <row r="6133" spans="1:14">
      <c r="A6133" s="28">
        <v>43935.583333333336</v>
      </c>
      <c r="B6133" s="28">
        <v>43935.416666666664</v>
      </c>
      <c r="C6133">
        <v>34964545</v>
      </c>
      <c r="D6133" t="s">
        <v>233</v>
      </c>
      <c r="G6133" t="s">
        <v>234</v>
      </c>
      <c r="I6133">
        <v>16.010000000000002</v>
      </c>
      <c r="J6133">
        <v>15.76183</v>
      </c>
      <c r="K6133">
        <v>-0.11348</v>
      </c>
      <c r="L6133">
        <v>-0.133024</v>
      </c>
      <c r="M6133" t="b">
        <v>1</v>
      </c>
      <c r="N6133">
        <v>1</v>
      </c>
    </row>
    <row r="6134" spans="1:14">
      <c r="A6134" s="28">
        <v>43935.625</v>
      </c>
      <c r="B6134" s="28">
        <v>43935.458333333336</v>
      </c>
      <c r="C6134">
        <v>34964545</v>
      </c>
      <c r="D6134" t="s">
        <v>233</v>
      </c>
      <c r="G6134" t="s">
        <v>234</v>
      </c>
      <c r="I6134">
        <v>15.45</v>
      </c>
      <c r="J6134">
        <v>15.239903</v>
      </c>
      <c r="K6134">
        <v>-0.115083</v>
      </c>
      <c r="L6134">
        <v>-9.4181000000000001E-2</v>
      </c>
      <c r="M6134" t="b">
        <v>1</v>
      </c>
      <c r="N6134">
        <v>1</v>
      </c>
    </row>
    <row r="6135" spans="1:14">
      <c r="A6135" s="28">
        <v>43935.666666666664</v>
      </c>
      <c r="B6135" s="28">
        <v>43935.5</v>
      </c>
      <c r="C6135">
        <v>34964545</v>
      </c>
      <c r="D6135" t="s">
        <v>233</v>
      </c>
      <c r="G6135" t="s">
        <v>234</v>
      </c>
      <c r="I6135">
        <v>15.48</v>
      </c>
      <c r="J6135">
        <v>15.23333</v>
      </c>
      <c r="K6135">
        <v>-0.175403</v>
      </c>
      <c r="L6135">
        <v>-6.7933999999999994E-2</v>
      </c>
      <c r="M6135" t="b">
        <v>1</v>
      </c>
      <c r="N6135">
        <v>1</v>
      </c>
    </row>
    <row r="6136" spans="1:14">
      <c r="A6136" s="28">
        <v>43935.708333333336</v>
      </c>
      <c r="B6136" s="28">
        <v>43935.541666666664</v>
      </c>
      <c r="C6136">
        <v>34964545</v>
      </c>
      <c r="D6136" t="s">
        <v>233</v>
      </c>
      <c r="G6136" t="s">
        <v>234</v>
      </c>
      <c r="I6136">
        <v>14.91</v>
      </c>
      <c r="J6136">
        <v>15.792014</v>
      </c>
      <c r="K6136">
        <v>0.88887499999999997</v>
      </c>
      <c r="L6136">
        <v>-5.195E-3</v>
      </c>
      <c r="M6136" t="b">
        <v>1</v>
      </c>
      <c r="N6136">
        <v>1</v>
      </c>
    </row>
    <row r="6137" spans="1:14">
      <c r="A6137" s="28">
        <v>43935.75</v>
      </c>
      <c r="B6137" s="28">
        <v>43935.583333333336</v>
      </c>
      <c r="C6137">
        <v>34964545</v>
      </c>
      <c r="D6137" t="s">
        <v>233</v>
      </c>
      <c r="G6137" t="s">
        <v>234</v>
      </c>
      <c r="I6137">
        <v>15.59</v>
      </c>
      <c r="J6137">
        <v>18.214137999999998</v>
      </c>
      <c r="K6137">
        <v>2.611796</v>
      </c>
      <c r="L6137">
        <v>9.8410000000000008E-3</v>
      </c>
      <c r="M6137" t="b">
        <v>1</v>
      </c>
      <c r="N6137">
        <v>1</v>
      </c>
    </row>
    <row r="6138" spans="1:14">
      <c r="A6138" s="28">
        <v>43935.791666666664</v>
      </c>
      <c r="B6138" s="28">
        <v>43935.625</v>
      </c>
      <c r="C6138">
        <v>34964545</v>
      </c>
      <c r="D6138" t="s">
        <v>233</v>
      </c>
      <c r="G6138" t="s">
        <v>234</v>
      </c>
      <c r="I6138">
        <v>15.34</v>
      </c>
      <c r="J6138">
        <v>17.933109000000002</v>
      </c>
      <c r="K6138">
        <v>2.5614569999999999</v>
      </c>
      <c r="L6138">
        <v>2.8319E-2</v>
      </c>
      <c r="M6138" t="b">
        <v>1</v>
      </c>
      <c r="N6138">
        <v>1</v>
      </c>
    </row>
    <row r="6139" spans="1:14">
      <c r="A6139" s="28">
        <v>43935.833333333336</v>
      </c>
      <c r="B6139" s="28">
        <v>43935.666666666664</v>
      </c>
      <c r="C6139">
        <v>34964545</v>
      </c>
      <c r="D6139" t="s">
        <v>233</v>
      </c>
      <c r="G6139" t="s">
        <v>234</v>
      </c>
      <c r="I6139">
        <v>16.02</v>
      </c>
      <c r="J6139">
        <v>18.960564999999999</v>
      </c>
      <c r="K6139">
        <v>2.914301</v>
      </c>
      <c r="L6139">
        <v>3.0429999999999999E-2</v>
      </c>
      <c r="M6139" t="b">
        <v>1</v>
      </c>
      <c r="N6139">
        <v>1</v>
      </c>
    </row>
    <row r="6140" spans="1:14">
      <c r="A6140" s="28">
        <v>43935.875</v>
      </c>
      <c r="B6140" s="28">
        <v>43935.708333333336</v>
      </c>
      <c r="C6140">
        <v>34964545</v>
      </c>
      <c r="D6140" t="s">
        <v>233</v>
      </c>
      <c r="G6140" t="s">
        <v>234</v>
      </c>
      <c r="I6140">
        <v>15.77</v>
      </c>
      <c r="J6140">
        <v>16.955352999999999</v>
      </c>
      <c r="K6140">
        <v>1.1351519999999999</v>
      </c>
      <c r="L6140">
        <v>4.8534000000000001E-2</v>
      </c>
      <c r="M6140" t="b">
        <v>1</v>
      </c>
      <c r="N6140">
        <v>1</v>
      </c>
    </row>
    <row r="6141" spans="1:14">
      <c r="A6141" s="28">
        <v>43935.916666666664</v>
      </c>
      <c r="B6141" s="28">
        <v>43935.75</v>
      </c>
      <c r="C6141">
        <v>34964545</v>
      </c>
      <c r="D6141" t="s">
        <v>233</v>
      </c>
      <c r="G6141" t="s">
        <v>234</v>
      </c>
      <c r="I6141">
        <v>15.77</v>
      </c>
      <c r="J6141">
        <v>17.044650000000001</v>
      </c>
      <c r="K6141">
        <v>1.1572910000000001</v>
      </c>
      <c r="L6141">
        <v>0.114859</v>
      </c>
      <c r="M6141" t="b">
        <v>1</v>
      </c>
      <c r="N6141">
        <v>1</v>
      </c>
    </row>
    <row r="6142" spans="1:14">
      <c r="A6142" s="28">
        <v>43935.958333333336</v>
      </c>
      <c r="B6142" s="28">
        <v>43935.791666666664</v>
      </c>
      <c r="C6142">
        <v>34964545</v>
      </c>
      <c r="D6142" t="s">
        <v>233</v>
      </c>
      <c r="G6142" t="s">
        <v>234</v>
      </c>
      <c r="I6142">
        <v>16.989999999999998</v>
      </c>
      <c r="J6142">
        <v>19.462509000000001</v>
      </c>
      <c r="K6142">
        <v>2.3192349999999999</v>
      </c>
      <c r="L6142">
        <v>0.154941</v>
      </c>
      <c r="M6142" t="b">
        <v>1</v>
      </c>
      <c r="N6142">
        <v>1</v>
      </c>
    </row>
    <row r="6143" spans="1:14">
      <c r="A6143" s="28">
        <v>43936</v>
      </c>
      <c r="B6143" s="28">
        <v>43935.833333333336</v>
      </c>
      <c r="C6143">
        <v>34964545</v>
      </c>
      <c r="D6143" t="s">
        <v>233</v>
      </c>
      <c r="G6143" t="s">
        <v>234</v>
      </c>
      <c r="I6143">
        <v>20.309999999999999</v>
      </c>
      <c r="J6143">
        <v>24.395515</v>
      </c>
      <c r="K6143">
        <v>4.0269079999999997</v>
      </c>
      <c r="L6143">
        <v>5.8606999999999999E-2</v>
      </c>
      <c r="M6143" t="b">
        <v>1</v>
      </c>
      <c r="N6143">
        <v>1</v>
      </c>
    </row>
    <row r="6144" spans="1:14">
      <c r="A6144" s="28">
        <v>43936.041666666664</v>
      </c>
      <c r="B6144" s="28">
        <v>43935.875</v>
      </c>
      <c r="C6144">
        <v>34964545</v>
      </c>
      <c r="D6144" t="s">
        <v>233</v>
      </c>
      <c r="G6144" t="s">
        <v>234</v>
      </c>
      <c r="I6144">
        <v>20.96</v>
      </c>
      <c r="J6144">
        <v>24.576508</v>
      </c>
      <c r="K6144">
        <v>3.689956</v>
      </c>
      <c r="L6144">
        <v>-7.0113999999999996E-2</v>
      </c>
      <c r="M6144" t="b">
        <v>1</v>
      </c>
      <c r="N6144">
        <v>1</v>
      </c>
    </row>
    <row r="6145" spans="1:14">
      <c r="A6145" s="28">
        <v>43936.083333333336</v>
      </c>
      <c r="B6145" s="28">
        <v>43935.916666666664</v>
      </c>
      <c r="C6145">
        <v>34964545</v>
      </c>
      <c r="D6145" t="s">
        <v>233</v>
      </c>
      <c r="G6145" t="s">
        <v>234</v>
      </c>
      <c r="I6145">
        <v>23.15</v>
      </c>
      <c r="J6145">
        <v>28.488728999999999</v>
      </c>
      <c r="K6145">
        <v>5.5066230000000003</v>
      </c>
      <c r="L6145">
        <v>-0.16622799999999999</v>
      </c>
      <c r="M6145" t="b">
        <v>1</v>
      </c>
      <c r="N6145">
        <v>1</v>
      </c>
    </row>
    <row r="6146" spans="1:14">
      <c r="A6146" s="28">
        <v>43936.125</v>
      </c>
      <c r="B6146" s="28">
        <v>43935.958333333336</v>
      </c>
      <c r="C6146">
        <v>34964545</v>
      </c>
      <c r="D6146" t="s">
        <v>233</v>
      </c>
      <c r="G6146" t="s">
        <v>234</v>
      </c>
      <c r="I6146">
        <v>16.53</v>
      </c>
      <c r="J6146">
        <v>18.155851999999999</v>
      </c>
      <c r="K6146">
        <v>1.8000590000000001</v>
      </c>
      <c r="L6146">
        <v>-0.170039</v>
      </c>
      <c r="M6146" t="b">
        <v>1</v>
      </c>
      <c r="N6146">
        <v>1</v>
      </c>
    </row>
    <row r="6147" spans="1:14">
      <c r="A6147" s="28">
        <v>43936.166666666664</v>
      </c>
      <c r="B6147" s="28">
        <v>43936</v>
      </c>
      <c r="C6147">
        <v>34964545</v>
      </c>
      <c r="D6147" t="s">
        <v>233</v>
      </c>
      <c r="G6147" t="s">
        <v>234</v>
      </c>
      <c r="I6147">
        <v>15.2</v>
      </c>
      <c r="J6147">
        <v>16.352896999999999</v>
      </c>
      <c r="K6147">
        <v>1.300916</v>
      </c>
      <c r="L6147">
        <v>-0.15051899999999999</v>
      </c>
      <c r="M6147" t="b">
        <v>1</v>
      </c>
      <c r="N6147">
        <v>1</v>
      </c>
    </row>
    <row r="6148" spans="1:14">
      <c r="A6148" s="28">
        <v>43936.208333333336</v>
      </c>
      <c r="B6148" s="28">
        <v>43936.041666666664</v>
      </c>
      <c r="C6148">
        <v>34964545</v>
      </c>
      <c r="D6148" t="s">
        <v>233</v>
      </c>
      <c r="G6148" t="s">
        <v>234</v>
      </c>
      <c r="I6148">
        <v>17.399999999999999</v>
      </c>
      <c r="J6148">
        <v>19.410544999999999</v>
      </c>
      <c r="K6148">
        <v>2.2774719999999999</v>
      </c>
      <c r="L6148">
        <v>-0.26526</v>
      </c>
      <c r="M6148" t="b">
        <v>1</v>
      </c>
      <c r="N6148">
        <v>1</v>
      </c>
    </row>
    <row r="6149" spans="1:14">
      <c r="A6149" s="28">
        <v>43936.25</v>
      </c>
      <c r="B6149" s="28">
        <v>43936.083333333336</v>
      </c>
      <c r="C6149">
        <v>34964545</v>
      </c>
      <c r="D6149" t="s">
        <v>233</v>
      </c>
      <c r="G6149" t="s">
        <v>234</v>
      </c>
      <c r="I6149">
        <v>16.46</v>
      </c>
      <c r="J6149">
        <v>17.599699999999999</v>
      </c>
      <c r="K6149">
        <v>1.3665119999999999</v>
      </c>
      <c r="L6149">
        <v>-0.23014499999999999</v>
      </c>
      <c r="M6149" t="b">
        <v>1</v>
      </c>
      <c r="N6149">
        <v>1</v>
      </c>
    </row>
    <row r="6150" spans="1:14">
      <c r="A6150" s="28">
        <v>43936.291666666664</v>
      </c>
      <c r="B6150" s="28">
        <v>43936.125</v>
      </c>
      <c r="C6150">
        <v>34964545</v>
      </c>
      <c r="D6150" t="s">
        <v>233</v>
      </c>
      <c r="G6150" t="s">
        <v>234</v>
      </c>
      <c r="I6150">
        <v>15.61</v>
      </c>
      <c r="J6150">
        <v>17.127714999999998</v>
      </c>
      <c r="K6150">
        <v>1.6816819999999999</v>
      </c>
      <c r="L6150">
        <v>-0.160634</v>
      </c>
      <c r="M6150" t="b">
        <v>1</v>
      </c>
      <c r="N6150">
        <v>1</v>
      </c>
    </row>
    <row r="6151" spans="1:14">
      <c r="A6151" s="28">
        <v>43936.333333333336</v>
      </c>
      <c r="B6151" s="28">
        <v>43936.166666666664</v>
      </c>
      <c r="C6151">
        <v>34964545</v>
      </c>
      <c r="D6151" t="s">
        <v>233</v>
      </c>
      <c r="G6151" t="s">
        <v>234</v>
      </c>
      <c r="I6151">
        <v>17.46</v>
      </c>
      <c r="J6151">
        <v>19.643879999999999</v>
      </c>
      <c r="K6151">
        <v>2.3545609999999999</v>
      </c>
      <c r="L6151">
        <v>-0.168182</v>
      </c>
      <c r="M6151" t="b">
        <v>1</v>
      </c>
      <c r="N6151">
        <v>1</v>
      </c>
    </row>
    <row r="6152" spans="1:14">
      <c r="A6152" s="28">
        <v>43936.375</v>
      </c>
      <c r="B6152" s="28">
        <v>43936.208333333336</v>
      </c>
      <c r="C6152">
        <v>34964545</v>
      </c>
      <c r="D6152" t="s">
        <v>233</v>
      </c>
      <c r="G6152" t="s">
        <v>234</v>
      </c>
      <c r="I6152">
        <v>16.66</v>
      </c>
      <c r="J6152">
        <v>18.119800999999999</v>
      </c>
      <c r="K6152">
        <v>1.60229</v>
      </c>
      <c r="L6152">
        <v>-0.143322</v>
      </c>
      <c r="M6152" t="b">
        <v>1</v>
      </c>
      <c r="N6152">
        <v>1</v>
      </c>
    </row>
    <row r="6153" spans="1:14">
      <c r="A6153" s="28">
        <v>43936.416666666664</v>
      </c>
      <c r="B6153" s="28">
        <v>43936.25</v>
      </c>
      <c r="C6153">
        <v>34964545</v>
      </c>
      <c r="D6153" t="s">
        <v>233</v>
      </c>
      <c r="G6153" t="s">
        <v>234</v>
      </c>
      <c r="I6153">
        <v>19.760000000000002</v>
      </c>
      <c r="J6153">
        <v>21.521004999999999</v>
      </c>
      <c r="K6153">
        <v>2.0672039999999998</v>
      </c>
      <c r="L6153">
        <v>-0.308699</v>
      </c>
      <c r="M6153" t="b">
        <v>1</v>
      </c>
      <c r="N6153">
        <v>1</v>
      </c>
    </row>
    <row r="6154" spans="1:14">
      <c r="A6154" s="28">
        <v>43936.458333333336</v>
      </c>
      <c r="B6154" s="28">
        <v>43936.291666666664</v>
      </c>
      <c r="C6154">
        <v>34964545</v>
      </c>
      <c r="D6154" t="s">
        <v>233</v>
      </c>
      <c r="G6154" t="s">
        <v>234</v>
      </c>
      <c r="I6154">
        <v>20.36</v>
      </c>
      <c r="J6154">
        <v>25.349762999999999</v>
      </c>
      <c r="K6154">
        <v>5.3137030000000003</v>
      </c>
      <c r="L6154">
        <v>-0.32060699999999998</v>
      </c>
      <c r="M6154" t="b">
        <v>1</v>
      </c>
      <c r="N6154">
        <v>1</v>
      </c>
    </row>
    <row r="6155" spans="1:14">
      <c r="A6155" s="28">
        <v>43936.5</v>
      </c>
      <c r="B6155" s="28">
        <v>43936.333333333336</v>
      </c>
      <c r="C6155">
        <v>34964545</v>
      </c>
      <c r="D6155" t="s">
        <v>233</v>
      </c>
      <c r="G6155" t="s">
        <v>234</v>
      </c>
      <c r="I6155">
        <v>19.579999999999998</v>
      </c>
      <c r="J6155">
        <v>22.394164</v>
      </c>
      <c r="K6155">
        <v>3.058818</v>
      </c>
      <c r="L6155">
        <v>-0.24132100000000001</v>
      </c>
      <c r="M6155" t="b">
        <v>1</v>
      </c>
      <c r="N6155">
        <v>1</v>
      </c>
    </row>
    <row r="6156" spans="1:14">
      <c r="A6156" s="28">
        <v>43936.541666666664</v>
      </c>
      <c r="B6156" s="28">
        <v>43936.375</v>
      </c>
      <c r="C6156">
        <v>34964545</v>
      </c>
      <c r="D6156" t="s">
        <v>233</v>
      </c>
      <c r="G6156" t="s">
        <v>234</v>
      </c>
      <c r="I6156">
        <v>18.53</v>
      </c>
      <c r="J6156">
        <v>19.532712</v>
      </c>
      <c r="K6156">
        <v>1.2032350000000001</v>
      </c>
      <c r="L6156">
        <v>-0.195523</v>
      </c>
      <c r="M6156" t="b">
        <v>1</v>
      </c>
      <c r="N6156">
        <v>1</v>
      </c>
    </row>
    <row r="6157" spans="1:14">
      <c r="A6157" s="28">
        <v>43936.583333333336</v>
      </c>
      <c r="B6157" s="28">
        <v>43936.416666666664</v>
      </c>
      <c r="C6157">
        <v>34964545</v>
      </c>
      <c r="D6157" t="s">
        <v>233</v>
      </c>
      <c r="G6157" t="s">
        <v>234</v>
      </c>
      <c r="I6157">
        <v>17.309999999999999</v>
      </c>
      <c r="J6157">
        <v>18.776046000000001</v>
      </c>
      <c r="K6157">
        <v>1.6706240000000001</v>
      </c>
      <c r="L6157">
        <v>-0.19957800000000001</v>
      </c>
      <c r="M6157" t="b">
        <v>1</v>
      </c>
      <c r="N6157">
        <v>1</v>
      </c>
    </row>
    <row r="6158" spans="1:14">
      <c r="A6158" s="28">
        <v>43936.625</v>
      </c>
      <c r="B6158" s="28">
        <v>43936.458333333336</v>
      </c>
      <c r="C6158">
        <v>34964545</v>
      </c>
      <c r="D6158" t="s">
        <v>233</v>
      </c>
      <c r="G6158" t="s">
        <v>234</v>
      </c>
      <c r="I6158">
        <v>16.010000000000002</v>
      </c>
      <c r="J6158">
        <v>17.153639999999999</v>
      </c>
      <c r="K6158">
        <v>1.3511709999999999</v>
      </c>
      <c r="L6158">
        <v>-0.20753099999999999</v>
      </c>
      <c r="M6158" t="b">
        <v>1</v>
      </c>
      <c r="N6158">
        <v>1</v>
      </c>
    </row>
    <row r="6159" spans="1:14">
      <c r="A6159" s="28">
        <v>43936.666666666664</v>
      </c>
      <c r="B6159" s="28">
        <v>43936.5</v>
      </c>
      <c r="C6159">
        <v>34964545</v>
      </c>
      <c r="D6159" t="s">
        <v>233</v>
      </c>
      <c r="G6159" t="s">
        <v>234</v>
      </c>
      <c r="I6159">
        <v>16.2</v>
      </c>
      <c r="J6159">
        <v>17.321732000000001</v>
      </c>
      <c r="K6159">
        <v>1.3344750000000001</v>
      </c>
      <c r="L6159">
        <v>-0.21691099999999999</v>
      </c>
      <c r="M6159" t="b">
        <v>1</v>
      </c>
      <c r="N6159">
        <v>1</v>
      </c>
    </row>
    <row r="6160" spans="1:14">
      <c r="A6160" s="28">
        <v>43936.708333333336</v>
      </c>
      <c r="B6160" s="28">
        <v>43936.541666666664</v>
      </c>
      <c r="C6160">
        <v>34964545</v>
      </c>
      <c r="D6160" t="s">
        <v>233</v>
      </c>
      <c r="G6160" t="s">
        <v>234</v>
      </c>
      <c r="I6160">
        <v>16.440000000000001</v>
      </c>
      <c r="J6160">
        <v>15.323608999999999</v>
      </c>
      <c r="K6160">
        <v>-0.83687400000000001</v>
      </c>
      <c r="L6160">
        <v>-0.28034999999999999</v>
      </c>
      <c r="M6160" t="b">
        <v>1</v>
      </c>
      <c r="N6160">
        <v>1</v>
      </c>
    </row>
    <row r="6161" spans="1:14">
      <c r="A6161" s="28">
        <v>43936.75</v>
      </c>
      <c r="B6161" s="28">
        <v>43936.583333333336</v>
      </c>
      <c r="C6161">
        <v>34964545</v>
      </c>
      <c r="D6161" t="s">
        <v>233</v>
      </c>
      <c r="G6161" t="s">
        <v>234</v>
      </c>
      <c r="I6161">
        <v>15.05</v>
      </c>
      <c r="J6161">
        <v>11.762547</v>
      </c>
      <c r="K6161">
        <v>-3.0525190000000002</v>
      </c>
      <c r="L6161">
        <v>-0.229935</v>
      </c>
      <c r="M6161" t="b">
        <v>1</v>
      </c>
      <c r="N6161">
        <v>1</v>
      </c>
    </row>
    <row r="6162" spans="1:14">
      <c r="A6162" s="28">
        <v>43936.791666666664</v>
      </c>
      <c r="B6162" s="28">
        <v>43936.625</v>
      </c>
      <c r="C6162">
        <v>34964545</v>
      </c>
      <c r="D6162" t="s">
        <v>233</v>
      </c>
      <c r="G6162" t="s">
        <v>234</v>
      </c>
      <c r="I6162">
        <v>13.61</v>
      </c>
      <c r="J6162">
        <v>12.725903000000001</v>
      </c>
      <c r="K6162">
        <v>-0.66887399999999997</v>
      </c>
      <c r="L6162">
        <v>-0.21939</v>
      </c>
      <c r="M6162" t="b">
        <v>1</v>
      </c>
      <c r="N6162">
        <v>1</v>
      </c>
    </row>
    <row r="6163" spans="1:14">
      <c r="A6163" s="28">
        <v>43936.833333333336</v>
      </c>
      <c r="B6163" s="28">
        <v>43936.666666666664</v>
      </c>
      <c r="C6163">
        <v>34964545</v>
      </c>
      <c r="D6163" t="s">
        <v>233</v>
      </c>
      <c r="G6163" t="s">
        <v>234</v>
      </c>
      <c r="I6163">
        <v>14.4</v>
      </c>
      <c r="J6163">
        <v>13.511183000000001</v>
      </c>
      <c r="K6163">
        <v>-0.64509499999999997</v>
      </c>
      <c r="L6163">
        <v>-0.23872199999999999</v>
      </c>
      <c r="M6163" t="b">
        <v>1</v>
      </c>
      <c r="N6163">
        <v>1</v>
      </c>
    </row>
    <row r="6164" spans="1:14">
      <c r="A6164" s="28">
        <v>43936.875</v>
      </c>
      <c r="B6164" s="28">
        <v>43936.708333333336</v>
      </c>
      <c r="C6164">
        <v>34964545</v>
      </c>
      <c r="D6164" t="s">
        <v>233</v>
      </c>
      <c r="G6164" t="s">
        <v>234</v>
      </c>
      <c r="I6164">
        <v>14.85</v>
      </c>
      <c r="J6164">
        <v>14.030411000000001</v>
      </c>
      <c r="K6164">
        <v>-0.55047500000000005</v>
      </c>
      <c r="L6164">
        <v>-0.27078099999999999</v>
      </c>
      <c r="M6164" t="b">
        <v>1</v>
      </c>
      <c r="N6164">
        <v>1</v>
      </c>
    </row>
    <row r="6165" spans="1:14">
      <c r="A6165" s="28">
        <v>43936.916666666664</v>
      </c>
      <c r="B6165" s="28">
        <v>43936.75</v>
      </c>
      <c r="C6165">
        <v>34964545</v>
      </c>
      <c r="D6165" t="s">
        <v>233</v>
      </c>
      <c r="G6165" t="s">
        <v>234</v>
      </c>
      <c r="I6165">
        <v>15.39</v>
      </c>
      <c r="J6165">
        <v>15.028079</v>
      </c>
      <c r="K6165">
        <v>-0.14310600000000001</v>
      </c>
      <c r="L6165">
        <v>-0.21381500000000001</v>
      </c>
      <c r="M6165" t="b">
        <v>1</v>
      </c>
      <c r="N6165">
        <v>1</v>
      </c>
    </row>
    <row r="6166" spans="1:14">
      <c r="A6166" s="28">
        <v>43936.958333333336</v>
      </c>
      <c r="B6166" s="28">
        <v>43936.791666666664</v>
      </c>
      <c r="C6166">
        <v>34964545</v>
      </c>
      <c r="D6166" t="s">
        <v>233</v>
      </c>
      <c r="G6166" t="s">
        <v>234</v>
      </c>
      <c r="I6166">
        <v>23.48</v>
      </c>
      <c r="J6166">
        <v>48.340997999999999</v>
      </c>
      <c r="K6166">
        <v>25.079360999999999</v>
      </c>
      <c r="L6166">
        <v>-0.216696</v>
      </c>
      <c r="M6166" t="b">
        <v>1</v>
      </c>
      <c r="N6166">
        <v>1</v>
      </c>
    </row>
    <row r="6167" spans="1:14">
      <c r="A6167" s="28">
        <v>43937</v>
      </c>
      <c r="B6167" s="28">
        <v>43936.833333333336</v>
      </c>
      <c r="C6167">
        <v>34964545</v>
      </c>
      <c r="D6167" t="s">
        <v>233</v>
      </c>
      <c r="G6167" t="s">
        <v>234</v>
      </c>
      <c r="I6167">
        <v>18.350000000000001</v>
      </c>
      <c r="J6167">
        <v>19.642322</v>
      </c>
      <c r="K6167">
        <v>1.5189250000000001</v>
      </c>
      <c r="L6167">
        <v>-0.22243599999999999</v>
      </c>
      <c r="M6167" t="b">
        <v>1</v>
      </c>
      <c r="N6167">
        <v>1</v>
      </c>
    </row>
    <row r="6168" spans="1:14">
      <c r="A6168" s="28">
        <v>43937.041666666664</v>
      </c>
      <c r="B6168" s="28">
        <v>43936.875</v>
      </c>
      <c r="C6168">
        <v>34964545</v>
      </c>
      <c r="D6168" t="s">
        <v>233</v>
      </c>
      <c r="G6168" t="s">
        <v>234</v>
      </c>
      <c r="I6168">
        <v>18.97</v>
      </c>
      <c r="J6168">
        <v>21.396508000000001</v>
      </c>
      <c r="K6168">
        <v>2.6500889999999999</v>
      </c>
      <c r="L6168">
        <v>-0.224415</v>
      </c>
      <c r="M6168" t="b">
        <v>1</v>
      </c>
      <c r="N6168">
        <v>1</v>
      </c>
    </row>
    <row r="6169" spans="1:14">
      <c r="A6169" s="28">
        <v>43937.083333333336</v>
      </c>
      <c r="B6169" s="28">
        <v>43936.916666666664</v>
      </c>
      <c r="C6169">
        <v>34964545</v>
      </c>
      <c r="D6169" t="s">
        <v>233</v>
      </c>
      <c r="G6169" t="s">
        <v>234</v>
      </c>
      <c r="I6169">
        <v>17.510000000000002</v>
      </c>
      <c r="J6169">
        <v>19.080829000000001</v>
      </c>
      <c r="K6169">
        <v>1.786008</v>
      </c>
      <c r="L6169">
        <v>-0.21184500000000001</v>
      </c>
      <c r="M6169" t="b">
        <v>1</v>
      </c>
      <c r="N6169">
        <v>1</v>
      </c>
    </row>
    <row r="6170" spans="1:14">
      <c r="A6170" s="28">
        <v>43937.125</v>
      </c>
      <c r="B6170" s="28">
        <v>43936.958333333336</v>
      </c>
      <c r="C6170">
        <v>34964545</v>
      </c>
      <c r="D6170" t="s">
        <v>233</v>
      </c>
      <c r="G6170" t="s">
        <v>234</v>
      </c>
      <c r="I6170">
        <v>17.29</v>
      </c>
      <c r="J6170">
        <v>20.267512</v>
      </c>
      <c r="K6170">
        <v>3.1825100000000002</v>
      </c>
      <c r="L6170">
        <v>-0.20083200000000001</v>
      </c>
      <c r="M6170" t="b">
        <v>1</v>
      </c>
      <c r="N6170">
        <v>1</v>
      </c>
    </row>
    <row r="6171" spans="1:14">
      <c r="A6171" s="28">
        <v>43937.166666666664</v>
      </c>
      <c r="B6171" s="28">
        <v>43937</v>
      </c>
      <c r="C6171">
        <v>34964545</v>
      </c>
      <c r="D6171" t="s">
        <v>233</v>
      </c>
      <c r="G6171" t="s">
        <v>234</v>
      </c>
      <c r="I6171">
        <v>15.56</v>
      </c>
      <c r="J6171">
        <v>16.18683</v>
      </c>
      <c r="K6171">
        <v>0.75383900000000004</v>
      </c>
      <c r="L6171">
        <v>-0.12784200000000001</v>
      </c>
      <c r="M6171" t="b">
        <v>1</v>
      </c>
      <c r="N6171">
        <v>1</v>
      </c>
    </row>
    <row r="6172" spans="1:14">
      <c r="A6172" s="28">
        <v>43937.208333333336</v>
      </c>
      <c r="B6172" s="28">
        <v>43937.041666666664</v>
      </c>
      <c r="C6172">
        <v>34964545</v>
      </c>
      <c r="D6172" t="s">
        <v>233</v>
      </c>
      <c r="G6172" t="s">
        <v>234</v>
      </c>
      <c r="I6172">
        <v>17.649999999999999</v>
      </c>
      <c r="J6172">
        <v>19.381993000000001</v>
      </c>
      <c r="K6172">
        <v>1.8557650000000001</v>
      </c>
      <c r="L6172">
        <v>-0.119605</v>
      </c>
      <c r="M6172" t="b">
        <v>1</v>
      </c>
      <c r="N6172">
        <v>1</v>
      </c>
    </row>
    <row r="6173" spans="1:14">
      <c r="A6173" s="28">
        <v>43937.25</v>
      </c>
      <c r="B6173" s="28">
        <v>43937.083333333336</v>
      </c>
      <c r="C6173">
        <v>34964545</v>
      </c>
      <c r="D6173" t="s">
        <v>233</v>
      </c>
      <c r="G6173" t="s">
        <v>234</v>
      </c>
      <c r="I6173">
        <v>16.940000000000001</v>
      </c>
      <c r="J6173">
        <v>18.674944</v>
      </c>
      <c r="K6173">
        <v>1.827161</v>
      </c>
      <c r="L6173">
        <v>-9.6383999999999997E-2</v>
      </c>
      <c r="M6173" t="b">
        <v>1</v>
      </c>
      <c r="N6173">
        <v>1</v>
      </c>
    </row>
    <row r="6174" spans="1:14">
      <c r="A6174" s="28">
        <v>43937.291666666664</v>
      </c>
      <c r="B6174" s="28">
        <v>43937.125</v>
      </c>
      <c r="C6174">
        <v>34964545</v>
      </c>
      <c r="D6174" t="s">
        <v>233</v>
      </c>
      <c r="G6174" t="s">
        <v>234</v>
      </c>
      <c r="I6174">
        <v>16.57</v>
      </c>
      <c r="J6174">
        <v>18.195609000000001</v>
      </c>
      <c r="K6174">
        <v>1.7358039999999999</v>
      </c>
      <c r="L6174">
        <v>-0.112695</v>
      </c>
      <c r="M6174" t="b">
        <v>1</v>
      </c>
      <c r="N6174">
        <v>1</v>
      </c>
    </row>
    <row r="6175" spans="1:14">
      <c r="A6175" s="28">
        <v>43937.333333333336</v>
      </c>
      <c r="B6175" s="28">
        <v>43937.166666666664</v>
      </c>
      <c r="C6175">
        <v>34964545</v>
      </c>
      <c r="D6175" t="s">
        <v>233</v>
      </c>
      <c r="G6175" t="s">
        <v>234</v>
      </c>
      <c r="I6175">
        <v>17.14</v>
      </c>
      <c r="J6175">
        <v>18.874448000000001</v>
      </c>
      <c r="K6175">
        <v>1.836533</v>
      </c>
      <c r="L6175">
        <v>-0.102086</v>
      </c>
      <c r="M6175" t="b">
        <v>1</v>
      </c>
      <c r="N6175">
        <v>1</v>
      </c>
    </row>
    <row r="6176" spans="1:14">
      <c r="A6176" s="28">
        <v>43937.375</v>
      </c>
      <c r="B6176" s="28">
        <v>43937.208333333336</v>
      </c>
      <c r="C6176">
        <v>34964545</v>
      </c>
      <c r="D6176" t="s">
        <v>233</v>
      </c>
      <c r="G6176" t="s">
        <v>234</v>
      </c>
      <c r="I6176">
        <v>20.170000000000002</v>
      </c>
      <c r="J6176">
        <v>23.357236</v>
      </c>
      <c r="K6176">
        <v>3.317599</v>
      </c>
      <c r="L6176">
        <v>-0.12953000000000001</v>
      </c>
      <c r="M6176" t="b">
        <v>1</v>
      </c>
      <c r="N6176">
        <v>1</v>
      </c>
    </row>
    <row r="6177" spans="1:14">
      <c r="A6177" s="28">
        <v>43937.416666666664</v>
      </c>
      <c r="B6177" s="28">
        <v>43937.25</v>
      </c>
      <c r="C6177">
        <v>34964545</v>
      </c>
      <c r="D6177" t="s">
        <v>233</v>
      </c>
      <c r="G6177" t="s">
        <v>234</v>
      </c>
      <c r="I6177">
        <v>18.52</v>
      </c>
      <c r="J6177">
        <v>19.606428999999999</v>
      </c>
      <c r="K6177">
        <v>1.277652</v>
      </c>
      <c r="L6177">
        <v>-0.19455600000000001</v>
      </c>
      <c r="M6177" t="b">
        <v>1</v>
      </c>
      <c r="N6177">
        <v>1</v>
      </c>
    </row>
    <row r="6178" spans="1:14">
      <c r="A6178" s="28">
        <v>43937.458333333336</v>
      </c>
      <c r="B6178" s="28">
        <v>43937.291666666664</v>
      </c>
      <c r="C6178">
        <v>34964545</v>
      </c>
      <c r="D6178" t="s">
        <v>233</v>
      </c>
      <c r="G6178" t="s">
        <v>234</v>
      </c>
      <c r="I6178">
        <v>22.9</v>
      </c>
      <c r="J6178">
        <v>27.385147</v>
      </c>
      <c r="K6178">
        <v>4.7679539999999996</v>
      </c>
      <c r="L6178">
        <v>-0.28364099999999998</v>
      </c>
      <c r="M6178" t="b">
        <v>1</v>
      </c>
      <c r="N6178">
        <v>1</v>
      </c>
    </row>
    <row r="6179" spans="1:14">
      <c r="A6179" s="28">
        <v>43937.5</v>
      </c>
      <c r="B6179" s="28">
        <v>43937.333333333336</v>
      </c>
      <c r="C6179">
        <v>34964545</v>
      </c>
      <c r="D6179" t="s">
        <v>233</v>
      </c>
      <c r="G6179" t="s">
        <v>234</v>
      </c>
      <c r="I6179">
        <v>21.56</v>
      </c>
      <c r="J6179">
        <v>25.681087000000002</v>
      </c>
      <c r="K6179">
        <v>4.5961049999999997</v>
      </c>
      <c r="L6179">
        <v>-0.47251799999999999</v>
      </c>
      <c r="M6179" t="b">
        <v>1</v>
      </c>
      <c r="N6179">
        <v>1</v>
      </c>
    </row>
    <row r="6180" spans="1:14">
      <c r="A6180" s="28">
        <v>43937.541666666664</v>
      </c>
      <c r="B6180" s="28">
        <v>43937.375</v>
      </c>
      <c r="C6180">
        <v>34964545</v>
      </c>
      <c r="D6180" t="s">
        <v>233</v>
      </c>
      <c r="G6180" t="s">
        <v>234</v>
      </c>
      <c r="I6180">
        <v>17.82</v>
      </c>
      <c r="J6180">
        <v>19.473330000000001</v>
      </c>
      <c r="K6180">
        <v>2.1153789999999999</v>
      </c>
      <c r="L6180">
        <v>-0.45704899999999998</v>
      </c>
      <c r="M6180" t="b">
        <v>1</v>
      </c>
      <c r="N6180">
        <v>1</v>
      </c>
    </row>
    <row r="6181" spans="1:14">
      <c r="A6181" s="28">
        <v>43937.583333333336</v>
      </c>
      <c r="B6181" s="28">
        <v>43937.416666666664</v>
      </c>
      <c r="C6181">
        <v>34964545</v>
      </c>
      <c r="D6181" t="s">
        <v>233</v>
      </c>
      <c r="G6181" t="s">
        <v>234</v>
      </c>
      <c r="I6181">
        <v>16.95</v>
      </c>
      <c r="J6181">
        <v>18.508358999999999</v>
      </c>
      <c r="K6181">
        <v>1.9727170000000001</v>
      </c>
      <c r="L6181">
        <v>-0.41519099999999998</v>
      </c>
      <c r="M6181" t="b">
        <v>1</v>
      </c>
      <c r="N6181">
        <v>1</v>
      </c>
    </row>
    <row r="6182" spans="1:14">
      <c r="A6182" s="28">
        <v>43937.625</v>
      </c>
      <c r="B6182" s="28">
        <v>43937.458333333336</v>
      </c>
      <c r="C6182">
        <v>34964545</v>
      </c>
      <c r="D6182" t="s">
        <v>233</v>
      </c>
      <c r="G6182" t="s">
        <v>234</v>
      </c>
      <c r="I6182">
        <v>16.329999999999998</v>
      </c>
      <c r="J6182">
        <v>17.07235</v>
      </c>
      <c r="K6182">
        <v>1.1484430000000001</v>
      </c>
      <c r="L6182">
        <v>-0.40109299999999998</v>
      </c>
      <c r="M6182" t="b">
        <v>1</v>
      </c>
      <c r="N6182">
        <v>1</v>
      </c>
    </row>
    <row r="6183" spans="1:14">
      <c r="A6183" s="28">
        <v>43937.666666666664</v>
      </c>
      <c r="B6183" s="28">
        <v>43937.5</v>
      </c>
      <c r="C6183">
        <v>34964545</v>
      </c>
      <c r="D6183" t="s">
        <v>233</v>
      </c>
      <c r="G6183" t="s">
        <v>234</v>
      </c>
      <c r="I6183">
        <v>17.309999999999999</v>
      </c>
      <c r="J6183">
        <v>18.153462000000001</v>
      </c>
      <c r="K6183">
        <v>1.2613989999999999</v>
      </c>
      <c r="L6183">
        <v>-0.41710399999999997</v>
      </c>
      <c r="M6183" t="b">
        <v>1</v>
      </c>
      <c r="N6183">
        <v>1</v>
      </c>
    </row>
    <row r="6184" spans="1:14">
      <c r="A6184" s="28">
        <v>43937.708333333336</v>
      </c>
      <c r="B6184" s="28">
        <v>43937.541666666664</v>
      </c>
      <c r="C6184">
        <v>34964545</v>
      </c>
      <c r="D6184" t="s">
        <v>233</v>
      </c>
      <c r="G6184" t="s">
        <v>234</v>
      </c>
      <c r="I6184">
        <v>21.11</v>
      </c>
      <c r="J6184">
        <v>19.189684</v>
      </c>
      <c r="K6184">
        <v>-1.4076550000000001</v>
      </c>
      <c r="L6184">
        <v>-0.51016099999999998</v>
      </c>
      <c r="M6184" t="b">
        <v>1</v>
      </c>
      <c r="N6184">
        <v>1</v>
      </c>
    </row>
    <row r="6185" spans="1:14">
      <c r="A6185" s="28">
        <v>43937.75</v>
      </c>
      <c r="B6185" s="28">
        <v>43937.583333333336</v>
      </c>
      <c r="C6185">
        <v>34964545</v>
      </c>
      <c r="D6185" t="s">
        <v>233</v>
      </c>
      <c r="G6185" t="s">
        <v>234</v>
      </c>
      <c r="I6185">
        <v>24.4</v>
      </c>
      <c r="J6185">
        <v>21.418678</v>
      </c>
      <c r="K6185">
        <v>-2.3888850000000001</v>
      </c>
      <c r="L6185">
        <v>-0.59410399999999997</v>
      </c>
      <c r="M6185" t="b">
        <v>1</v>
      </c>
      <c r="N6185">
        <v>1</v>
      </c>
    </row>
    <row r="6186" spans="1:14">
      <c r="A6186" s="28">
        <v>43937.791666666664</v>
      </c>
      <c r="B6186" s="28">
        <v>43937.625</v>
      </c>
      <c r="C6186">
        <v>34964545</v>
      </c>
      <c r="D6186" t="s">
        <v>233</v>
      </c>
      <c r="G6186" t="s">
        <v>234</v>
      </c>
      <c r="I6186">
        <v>15.05</v>
      </c>
      <c r="J6186">
        <v>13.588044</v>
      </c>
      <c r="K6186">
        <v>-1.115548</v>
      </c>
      <c r="L6186">
        <v>-0.34557500000000002</v>
      </c>
      <c r="M6186" t="b">
        <v>1</v>
      </c>
      <c r="N6186">
        <v>1</v>
      </c>
    </row>
    <row r="6187" spans="1:14">
      <c r="A6187" s="28">
        <v>43937.833333333336</v>
      </c>
      <c r="B6187" s="28">
        <v>43937.666666666664</v>
      </c>
      <c r="C6187">
        <v>34964545</v>
      </c>
      <c r="D6187" t="s">
        <v>233</v>
      </c>
      <c r="G6187" t="s">
        <v>234</v>
      </c>
      <c r="I6187">
        <v>14.65</v>
      </c>
      <c r="J6187">
        <v>13.699168</v>
      </c>
      <c r="K6187">
        <v>-0.63717900000000005</v>
      </c>
      <c r="L6187">
        <v>-0.31448700000000002</v>
      </c>
      <c r="M6187" t="b">
        <v>1</v>
      </c>
      <c r="N6187">
        <v>1</v>
      </c>
    </row>
    <row r="6188" spans="1:14">
      <c r="A6188" s="28">
        <v>43937.875</v>
      </c>
      <c r="B6188" s="28">
        <v>43937.708333333336</v>
      </c>
      <c r="C6188">
        <v>34964545</v>
      </c>
      <c r="D6188" t="s">
        <v>233</v>
      </c>
      <c r="G6188" t="s">
        <v>234</v>
      </c>
      <c r="I6188">
        <v>15.3</v>
      </c>
      <c r="J6188">
        <v>14.951065</v>
      </c>
      <c r="K6188">
        <v>-3.6831999999999997E-2</v>
      </c>
      <c r="L6188">
        <v>-0.30793599999999999</v>
      </c>
      <c r="M6188" t="b">
        <v>1</v>
      </c>
      <c r="N6188">
        <v>1</v>
      </c>
    </row>
    <row r="6189" spans="1:14">
      <c r="A6189" s="28">
        <v>43937.916666666664</v>
      </c>
      <c r="B6189" s="28">
        <v>43937.75</v>
      </c>
      <c r="C6189">
        <v>34964545</v>
      </c>
      <c r="D6189" t="s">
        <v>233</v>
      </c>
      <c r="G6189" t="s">
        <v>234</v>
      </c>
      <c r="I6189">
        <v>16.5</v>
      </c>
      <c r="J6189">
        <v>16.222721</v>
      </c>
      <c r="K6189">
        <v>0</v>
      </c>
      <c r="L6189">
        <v>-0.280613</v>
      </c>
      <c r="M6189" t="b">
        <v>1</v>
      </c>
      <c r="N6189">
        <v>1</v>
      </c>
    </row>
    <row r="6190" spans="1:14">
      <c r="A6190" s="28">
        <v>43937.958333333336</v>
      </c>
      <c r="B6190" s="28">
        <v>43937.791666666664</v>
      </c>
      <c r="C6190">
        <v>34964545</v>
      </c>
      <c r="D6190" t="s">
        <v>233</v>
      </c>
      <c r="G6190" t="s">
        <v>234</v>
      </c>
      <c r="I6190">
        <v>17.59</v>
      </c>
      <c r="J6190">
        <v>17.397857999999999</v>
      </c>
      <c r="K6190">
        <v>0</v>
      </c>
      <c r="L6190">
        <v>-0.19631000000000001</v>
      </c>
      <c r="M6190" t="b">
        <v>1</v>
      </c>
      <c r="N6190">
        <v>1</v>
      </c>
    </row>
    <row r="6191" spans="1:14">
      <c r="A6191" s="28">
        <v>43938</v>
      </c>
      <c r="B6191" s="28">
        <v>43937.833333333336</v>
      </c>
      <c r="C6191">
        <v>34964545</v>
      </c>
      <c r="D6191" t="s">
        <v>233</v>
      </c>
      <c r="G6191" t="s">
        <v>234</v>
      </c>
      <c r="I6191">
        <v>18.91</v>
      </c>
      <c r="J6191">
        <v>18.694517000000001</v>
      </c>
      <c r="K6191">
        <v>2.8080000000000002E-3</v>
      </c>
      <c r="L6191">
        <v>-0.21745800000000001</v>
      </c>
      <c r="M6191" t="b">
        <v>1</v>
      </c>
      <c r="N6191">
        <v>1</v>
      </c>
    </row>
    <row r="6192" spans="1:14">
      <c r="A6192" s="28">
        <v>43938.041666666664</v>
      </c>
      <c r="B6192" s="28">
        <v>43937.875</v>
      </c>
      <c r="C6192">
        <v>34964545</v>
      </c>
      <c r="D6192" t="s">
        <v>233</v>
      </c>
      <c r="G6192" t="s">
        <v>234</v>
      </c>
      <c r="I6192">
        <v>18.32</v>
      </c>
      <c r="J6192">
        <v>18.254345000000001</v>
      </c>
      <c r="K6192">
        <v>0.121907</v>
      </c>
      <c r="L6192">
        <v>-0.183395</v>
      </c>
      <c r="M6192" t="b">
        <v>1</v>
      </c>
      <c r="N6192">
        <v>1</v>
      </c>
    </row>
    <row r="6193" spans="1:14">
      <c r="A6193" s="28">
        <v>43938.083333333336</v>
      </c>
      <c r="B6193" s="28">
        <v>43937.916666666664</v>
      </c>
      <c r="C6193">
        <v>34964545</v>
      </c>
      <c r="D6193" t="s">
        <v>233</v>
      </c>
      <c r="G6193" t="s">
        <v>234</v>
      </c>
      <c r="I6193">
        <v>18.670000000000002</v>
      </c>
      <c r="J6193">
        <v>18.951554999999999</v>
      </c>
      <c r="K6193">
        <v>0.44280700000000001</v>
      </c>
      <c r="L6193">
        <v>-0.157919</v>
      </c>
      <c r="M6193" t="b">
        <v>1</v>
      </c>
      <c r="N6193">
        <v>1</v>
      </c>
    </row>
    <row r="6194" spans="1:14">
      <c r="A6194" s="28">
        <v>43938.125</v>
      </c>
      <c r="B6194" s="28">
        <v>43937.958333333336</v>
      </c>
      <c r="C6194">
        <v>34964545</v>
      </c>
      <c r="D6194" t="s">
        <v>233</v>
      </c>
      <c r="G6194" t="s">
        <v>234</v>
      </c>
      <c r="I6194">
        <v>15.94</v>
      </c>
      <c r="J6194">
        <v>16.238443</v>
      </c>
      <c r="K6194">
        <v>0.425979</v>
      </c>
      <c r="L6194">
        <v>-0.12586900000000001</v>
      </c>
      <c r="M6194" t="b">
        <v>1</v>
      </c>
      <c r="N6194">
        <v>1</v>
      </c>
    </row>
    <row r="6195" spans="1:14">
      <c r="A6195" s="28">
        <v>43938.166666666664</v>
      </c>
      <c r="B6195" s="28">
        <v>43938</v>
      </c>
      <c r="C6195">
        <v>34964545</v>
      </c>
      <c r="D6195" t="s">
        <v>233</v>
      </c>
      <c r="G6195" t="s">
        <v>234</v>
      </c>
      <c r="I6195">
        <v>15.31</v>
      </c>
      <c r="J6195">
        <v>17.194486999999999</v>
      </c>
      <c r="K6195">
        <v>1.9611879999999999</v>
      </c>
      <c r="L6195">
        <v>-7.5868000000000005E-2</v>
      </c>
      <c r="M6195" t="b">
        <v>1</v>
      </c>
      <c r="N6195">
        <v>1</v>
      </c>
    </row>
    <row r="6196" spans="1:14">
      <c r="A6196" s="28">
        <v>43938.208333333336</v>
      </c>
      <c r="B6196" s="28">
        <v>43938.041666666664</v>
      </c>
      <c r="C6196">
        <v>34964545</v>
      </c>
      <c r="D6196" t="s">
        <v>233</v>
      </c>
      <c r="G6196" t="s">
        <v>234</v>
      </c>
      <c r="I6196">
        <v>17.27</v>
      </c>
      <c r="J6196">
        <v>18.689720999999999</v>
      </c>
      <c r="K6196">
        <v>1.500769</v>
      </c>
      <c r="L6196">
        <v>-7.6048000000000004E-2</v>
      </c>
      <c r="M6196" t="b">
        <v>1</v>
      </c>
      <c r="N6196">
        <v>1</v>
      </c>
    </row>
    <row r="6197" spans="1:14">
      <c r="A6197" s="28">
        <v>43938.25</v>
      </c>
      <c r="B6197" s="28">
        <v>43938.083333333336</v>
      </c>
      <c r="C6197">
        <v>34964545</v>
      </c>
      <c r="D6197" t="s">
        <v>233</v>
      </c>
      <c r="G6197" t="s">
        <v>234</v>
      </c>
      <c r="I6197">
        <v>17.34</v>
      </c>
      <c r="J6197">
        <v>18.566248000000002</v>
      </c>
      <c r="K6197">
        <v>1.229284</v>
      </c>
      <c r="L6197">
        <v>-3.869E-3</v>
      </c>
      <c r="M6197" t="b">
        <v>1</v>
      </c>
      <c r="N6197">
        <v>1</v>
      </c>
    </row>
    <row r="6198" spans="1:14">
      <c r="A6198" s="28">
        <v>43938.291666666664</v>
      </c>
      <c r="B6198" s="28">
        <v>43938.125</v>
      </c>
      <c r="C6198">
        <v>34964545</v>
      </c>
      <c r="D6198" t="s">
        <v>233</v>
      </c>
      <c r="G6198" t="s">
        <v>234</v>
      </c>
      <c r="I6198">
        <v>16.97</v>
      </c>
      <c r="J6198">
        <v>18.140032999999999</v>
      </c>
      <c r="K6198">
        <v>1.139748</v>
      </c>
      <c r="L6198">
        <v>3.1953000000000002E-2</v>
      </c>
      <c r="M6198" t="b">
        <v>1</v>
      </c>
      <c r="N6198">
        <v>1</v>
      </c>
    </row>
    <row r="6199" spans="1:14">
      <c r="A6199" s="28">
        <v>43938.333333333336</v>
      </c>
      <c r="B6199" s="28">
        <v>43938.166666666664</v>
      </c>
      <c r="C6199">
        <v>34964545</v>
      </c>
      <c r="D6199" t="s">
        <v>233</v>
      </c>
      <c r="G6199" t="s">
        <v>234</v>
      </c>
      <c r="I6199">
        <v>18.100000000000001</v>
      </c>
      <c r="J6199">
        <v>21.548618999999999</v>
      </c>
      <c r="K6199">
        <v>3.3969939999999998</v>
      </c>
      <c r="L6199">
        <v>5.1624000000000003E-2</v>
      </c>
      <c r="M6199" t="b">
        <v>1</v>
      </c>
      <c r="N6199">
        <v>1</v>
      </c>
    </row>
    <row r="6200" spans="1:14">
      <c r="A6200" s="28">
        <v>43938.375</v>
      </c>
      <c r="B6200" s="28">
        <v>43938.208333333336</v>
      </c>
      <c r="C6200">
        <v>34964545</v>
      </c>
      <c r="D6200" t="s">
        <v>233</v>
      </c>
      <c r="G6200" t="s">
        <v>234</v>
      </c>
      <c r="I6200">
        <v>17.29</v>
      </c>
      <c r="J6200">
        <v>17.914942</v>
      </c>
      <c r="K6200">
        <v>0.60592400000000002</v>
      </c>
      <c r="L6200">
        <v>1.5685000000000001E-2</v>
      </c>
      <c r="M6200" t="b">
        <v>1</v>
      </c>
      <c r="N6200">
        <v>1</v>
      </c>
    </row>
    <row r="6201" spans="1:14">
      <c r="A6201" s="28">
        <v>43938.416666666664</v>
      </c>
      <c r="B6201" s="28">
        <v>43938.25</v>
      </c>
      <c r="C6201">
        <v>34964545</v>
      </c>
      <c r="D6201" t="s">
        <v>233</v>
      </c>
      <c r="G6201" t="s">
        <v>234</v>
      </c>
      <c r="I6201">
        <v>22.15</v>
      </c>
      <c r="J6201">
        <v>32.047013999999997</v>
      </c>
      <c r="K6201">
        <v>9.9756370000000008</v>
      </c>
      <c r="L6201">
        <v>-7.3623999999999995E-2</v>
      </c>
      <c r="M6201" t="b">
        <v>1</v>
      </c>
      <c r="N6201">
        <v>1</v>
      </c>
    </row>
    <row r="6202" spans="1:14">
      <c r="A6202" s="28">
        <v>43938.458333333336</v>
      </c>
      <c r="B6202" s="28">
        <v>43938.291666666664</v>
      </c>
      <c r="C6202">
        <v>34964545</v>
      </c>
      <c r="D6202" t="s">
        <v>233</v>
      </c>
      <c r="G6202" t="s">
        <v>234</v>
      </c>
      <c r="I6202">
        <v>17.87</v>
      </c>
      <c r="J6202">
        <v>18.283939</v>
      </c>
      <c r="K6202">
        <v>0.49768899999999999</v>
      </c>
      <c r="L6202">
        <v>-7.9584000000000002E-2</v>
      </c>
      <c r="M6202" t="b">
        <v>1</v>
      </c>
      <c r="N6202">
        <v>1</v>
      </c>
    </row>
    <row r="6203" spans="1:14">
      <c r="A6203" s="28">
        <v>43938.5</v>
      </c>
      <c r="B6203" s="28">
        <v>43938.333333333336</v>
      </c>
      <c r="C6203">
        <v>34964545</v>
      </c>
      <c r="D6203" t="s">
        <v>233</v>
      </c>
      <c r="G6203" t="s">
        <v>234</v>
      </c>
      <c r="I6203">
        <v>16.91</v>
      </c>
      <c r="J6203">
        <v>16.850224999999998</v>
      </c>
      <c r="K6203">
        <v>0.158667</v>
      </c>
      <c r="L6203">
        <v>-0.220942</v>
      </c>
      <c r="M6203" t="b">
        <v>1</v>
      </c>
      <c r="N6203">
        <v>1</v>
      </c>
    </row>
    <row r="6204" spans="1:14">
      <c r="A6204" s="28">
        <v>43938.541666666664</v>
      </c>
      <c r="B6204" s="28">
        <v>43938.375</v>
      </c>
      <c r="C6204">
        <v>34964545</v>
      </c>
      <c r="D6204" t="s">
        <v>233</v>
      </c>
      <c r="G6204" t="s">
        <v>234</v>
      </c>
      <c r="I6204">
        <v>18.440000000000001</v>
      </c>
      <c r="J6204">
        <v>18.50958</v>
      </c>
      <c r="K6204">
        <v>0.428369</v>
      </c>
      <c r="L6204">
        <v>-0.360456</v>
      </c>
      <c r="M6204" t="b">
        <v>1</v>
      </c>
      <c r="N6204">
        <v>1</v>
      </c>
    </row>
    <row r="6205" spans="1:14">
      <c r="A6205" s="28">
        <v>43938.583333333336</v>
      </c>
      <c r="B6205" s="28">
        <v>43938.416666666664</v>
      </c>
      <c r="C6205">
        <v>34964545</v>
      </c>
      <c r="D6205" t="s">
        <v>233</v>
      </c>
      <c r="G6205" t="s">
        <v>234</v>
      </c>
      <c r="I6205">
        <v>17.82</v>
      </c>
      <c r="J6205">
        <v>16.902905000000001</v>
      </c>
      <c r="K6205">
        <v>-0.53851199999999999</v>
      </c>
      <c r="L6205">
        <v>-0.379417</v>
      </c>
      <c r="M6205" t="b">
        <v>1</v>
      </c>
      <c r="N6205">
        <v>1</v>
      </c>
    </row>
    <row r="6206" spans="1:14">
      <c r="A6206" s="28">
        <v>43938.625</v>
      </c>
      <c r="B6206" s="28">
        <v>43938.458333333336</v>
      </c>
      <c r="C6206">
        <v>34964545</v>
      </c>
      <c r="D6206" t="s">
        <v>233</v>
      </c>
      <c r="G6206" t="s">
        <v>234</v>
      </c>
      <c r="I6206">
        <v>18.87</v>
      </c>
      <c r="J6206">
        <v>16.816123999999999</v>
      </c>
      <c r="K6206">
        <v>-1.635119</v>
      </c>
      <c r="L6206">
        <v>-0.42125800000000002</v>
      </c>
      <c r="M6206" t="b">
        <v>1</v>
      </c>
      <c r="N6206">
        <v>1</v>
      </c>
    </row>
    <row r="6207" spans="1:14">
      <c r="A6207" s="28">
        <v>43938.666666666664</v>
      </c>
      <c r="B6207" s="28">
        <v>43938.5</v>
      </c>
      <c r="C6207">
        <v>34964545</v>
      </c>
      <c r="D6207" t="s">
        <v>233</v>
      </c>
      <c r="G6207" t="s">
        <v>234</v>
      </c>
      <c r="I6207">
        <v>19.45</v>
      </c>
      <c r="J6207">
        <v>16.774204000000001</v>
      </c>
      <c r="K6207">
        <v>-2.2295980000000002</v>
      </c>
      <c r="L6207">
        <v>-0.44119799999999998</v>
      </c>
      <c r="M6207" t="b">
        <v>1</v>
      </c>
      <c r="N6207">
        <v>1</v>
      </c>
    </row>
    <row r="6208" spans="1:14">
      <c r="A6208" s="28">
        <v>43938.708333333336</v>
      </c>
      <c r="B6208" s="28">
        <v>43938.541666666664</v>
      </c>
      <c r="C6208">
        <v>34964545</v>
      </c>
      <c r="D6208" t="s">
        <v>233</v>
      </c>
      <c r="G6208" t="s">
        <v>234</v>
      </c>
      <c r="I6208">
        <v>18.14</v>
      </c>
      <c r="J6208">
        <v>17.407525</v>
      </c>
      <c r="K6208">
        <v>-0.31154700000000002</v>
      </c>
      <c r="L6208">
        <v>-0.41759499999999999</v>
      </c>
      <c r="M6208" t="b">
        <v>1</v>
      </c>
      <c r="N6208">
        <v>1</v>
      </c>
    </row>
    <row r="6209" spans="1:14">
      <c r="A6209" s="28">
        <v>43938.75</v>
      </c>
      <c r="B6209" s="28">
        <v>43938.583333333336</v>
      </c>
      <c r="C6209">
        <v>34964545</v>
      </c>
      <c r="D6209" t="s">
        <v>233</v>
      </c>
      <c r="G6209" t="s">
        <v>234</v>
      </c>
      <c r="I6209">
        <v>17.989999999999998</v>
      </c>
      <c r="J6209">
        <v>16.743641</v>
      </c>
      <c r="K6209">
        <v>-0.83698600000000001</v>
      </c>
      <c r="L6209">
        <v>-0.41353899999999999</v>
      </c>
      <c r="M6209" t="b">
        <v>1</v>
      </c>
      <c r="N6209">
        <v>1</v>
      </c>
    </row>
    <row r="6210" spans="1:14">
      <c r="A6210" s="28">
        <v>43938.791666666664</v>
      </c>
      <c r="B6210" s="28">
        <v>43938.625</v>
      </c>
      <c r="C6210">
        <v>34964545</v>
      </c>
      <c r="D6210" t="s">
        <v>233</v>
      </c>
      <c r="G6210" t="s">
        <v>234</v>
      </c>
      <c r="I6210">
        <v>18.84</v>
      </c>
      <c r="J6210">
        <v>17.605640000000001</v>
      </c>
      <c r="K6210">
        <v>-0.84406199999999998</v>
      </c>
      <c r="L6210">
        <v>-0.386965</v>
      </c>
      <c r="M6210" t="b">
        <v>1</v>
      </c>
      <c r="N6210">
        <v>1</v>
      </c>
    </row>
    <row r="6211" spans="1:14">
      <c r="A6211" s="28">
        <v>43938.833333333336</v>
      </c>
      <c r="B6211" s="28">
        <v>43938.666666666664</v>
      </c>
      <c r="C6211">
        <v>34964545</v>
      </c>
      <c r="D6211" t="s">
        <v>233</v>
      </c>
      <c r="G6211" t="s">
        <v>234</v>
      </c>
      <c r="I6211">
        <v>19.09</v>
      </c>
      <c r="J6211">
        <v>18.600663000000001</v>
      </c>
      <c r="K6211">
        <v>-0.12278600000000001</v>
      </c>
      <c r="L6211">
        <v>-0.36905100000000002</v>
      </c>
      <c r="M6211" t="b">
        <v>1</v>
      </c>
      <c r="N6211">
        <v>1</v>
      </c>
    </row>
    <row r="6212" spans="1:14">
      <c r="A6212" s="28">
        <v>43938.875</v>
      </c>
      <c r="B6212" s="28">
        <v>43938.708333333336</v>
      </c>
      <c r="C6212">
        <v>34964545</v>
      </c>
      <c r="D6212" t="s">
        <v>233</v>
      </c>
      <c r="G6212" t="s">
        <v>234</v>
      </c>
      <c r="I6212">
        <v>19.64</v>
      </c>
      <c r="J6212">
        <v>19.204311000000001</v>
      </c>
      <c r="K6212">
        <v>-7.0712999999999998E-2</v>
      </c>
      <c r="L6212">
        <v>-0.36581000000000002</v>
      </c>
      <c r="M6212" t="b">
        <v>1</v>
      </c>
      <c r="N6212">
        <v>1</v>
      </c>
    </row>
    <row r="6213" spans="1:14">
      <c r="A6213" s="28">
        <v>43938.916666666664</v>
      </c>
      <c r="B6213" s="28">
        <v>43938.75</v>
      </c>
      <c r="C6213">
        <v>34964545</v>
      </c>
      <c r="D6213" t="s">
        <v>233</v>
      </c>
      <c r="G6213" t="s">
        <v>234</v>
      </c>
      <c r="I6213">
        <v>17.23</v>
      </c>
      <c r="J6213">
        <v>17.436686999999999</v>
      </c>
      <c r="K6213">
        <v>0.50648400000000005</v>
      </c>
      <c r="L6213">
        <v>-0.29813000000000001</v>
      </c>
      <c r="M6213" t="b">
        <v>1</v>
      </c>
      <c r="N6213">
        <v>1</v>
      </c>
    </row>
    <row r="6214" spans="1:14">
      <c r="A6214" s="28">
        <v>43938.958333333336</v>
      </c>
      <c r="B6214" s="28">
        <v>43938.791666666664</v>
      </c>
      <c r="C6214">
        <v>34964545</v>
      </c>
      <c r="D6214" t="s">
        <v>233</v>
      </c>
      <c r="G6214" t="s">
        <v>234</v>
      </c>
      <c r="I6214">
        <v>19.850000000000001</v>
      </c>
      <c r="J6214">
        <v>20.01606</v>
      </c>
      <c r="K6214">
        <v>0.43382799999999999</v>
      </c>
      <c r="L6214">
        <v>-0.265268</v>
      </c>
      <c r="M6214" t="b">
        <v>1</v>
      </c>
      <c r="N6214">
        <v>1</v>
      </c>
    </row>
    <row r="6215" spans="1:14">
      <c r="A6215" s="28">
        <v>43939</v>
      </c>
      <c r="B6215" s="28">
        <v>43938.833333333336</v>
      </c>
      <c r="C6215">
        <v>34964545</v>
      </c>
      <c r="D6215" t="s">
        <v>233</v>
      </c>
      <c r="G6215" t="s">
        <v>234</v>
      </c>
      <c r="I6215">
        <v>22.97</v>
      </c>
      <c r="J6215">
        <v>22.72635</v>
      </c>
      <c r="K6215">
        <v>-2.5099999999999998E-4</v>
      </c>
      <c r="L6215">
        <v>-0.24506600000000001</v>
      </c>
      <c r="M6215" t="b">
        <v>1</v>
      </c>
      <c r="N6215">
        <v>1</v>
      </c>
    </row>
    <row r="6216" spans="1:14">
      <c r="A6216" s="28">
        <v>43939.041666666664</v>
      </c>
      <c r="B6216" s="28">
        <v>43938.875</v>
      </c>
      <c r="C6216">
        <v>34964545</v>
      </c>
      <c r="D6216" t="s">
        <v>233</v>
      </c>
      <c r="G6216" t="s">
        <v>234</v>
      </c>
      <c r="I6216">
        <v>20.05</v>
      </c>
      <c r="J6216">
        <v>21.776266</v>
      </c>
      <c r="K6216">
        <v>1.972944</v>
      </c>
      <c r="L6216">
        <v>-0.243344</v>
      </c>
      <c r="M6216" t="b">
        <v>1</v>
      </c>
      <c r="N6216">
        <v>1</v>
      </c>
    </row>
    <row r="6217" spans="1:14">
      <c r="A6217" s="28">
        <v>43939.083333333336</v>
      </c>
      <c r="B6217" s="28">
        <v>43938.916666666664</v>
      </c>
      <c r="C6217">
        <v>34964545</v>
      </c>
      <c r="D6217" t="s">
        <v>233</v>
      </c>
      <c r="G6217" t="s">
        <v>234</v>
      </c>
      <c r="I6217">
        <v>15.71</v>
      </c>
      <c r="J6217">
        <v>15.532144000000001</v>
      </c>
      <c r="K6217">
        <v>0</v>
      </c>
      <c r="L6217">
        <v>-0.18202299999999999</v>
      </c>
      <c r="M6217" t="b">
        <v>1</v>
      </c>
      <c r="N6217">
        <v>1</v>
      </c>
    </row>
    <row r="6218" spans="1:14">
      <c r="A6218" s="28">
        <v>43939.125</v>
      </c>
      <c r="B6218" s="28">
        <v>43938.958333333336</v>
      </c>
      <c r="C6218">
        <v>34964545</v>
      </c>
      <c r="D6218" t="s">
        <v>233</v>
      </c>
      <c r="G6218" t="s">
        <v>234</v>
      </c>
      <c r="I6218">
        <v>16.149999999999999</v>
      </c>
      <c r="J6218">
        <v>22.132106</v>
      </c>
      <c r="K6218">
        <v>6.1541480000000002</v>
      </c>
      <c r="L6218">
        <v>-0.168708</v>
      </c>
      <c r="M6218" t="b">
        <v>1</v>
      </c>
      <c r="N6218">
        <v>1</v>
      </c>
    </row>
    <row r="6219" spans="1:14">
      <c r="A6219" s="28">
        <v>43939.166666666664</v>
      </c>
      <c r="B6219" s="28">
        <v>43939</v>
      </c>
      <c r="C6219">
        <v>34964545</v>
      </c>
      <c r="D6219" t="s">
        <v>233</v>
      </c>
      <c r="G6219" t="s">
        <v>234</v>
      </c>
      <c r="I6219">
        <v>15.59</v>
      </c>
      <c r="J6219">
        <v>16.271982999999999</v>
      </c>
      <c r="K6219">
        <v>0.81182500000000002</v>
      </c>
      <c r="L6219">
        <v>-0.13150800000000001</v>
      </c>
      <c r="M6219" t="b">
        <v>1</v>
      </c>
      <c r="N6219">
        <v>1</v>
      </c>
    </row>
    <row r="6220" spans="1:14">
      <c r="A6220" s="28">
        <v>43939.208333333336</v>
      </c>
      <c r="B6220" s="28">
        <v>43939.041666666664</v>
      </c>
      <c r="C6220">
        <v>34964545</v>
      </c>
      <c r="D6220" t="s">
        <v>233</v>
      </c>
      <c r="G6220" t="s">
        <v>234</v>
      </c>
      <c r="I6220">
        <v>15.6</v>
      </c>
      <c r="J6220">
        <v>15.443775</v>
      </c>
      <c r="K6220">
        <v>0</v>
      </c>
      <c r="L6220">
        <v>-0.158725</v>
      </c>
      <c r="M6220" t="b">
        <v>1</v>
      </c>
      <c r="N6220">
        <v>1</v>
      </c>
    </row>
    <row r="6221" spans="1:14">
      <c r="A6221" s="28">
        <v>43939.25</v>
      </c>
      <c r="B6221" s="28">
        <v>43939.083333333336</v>
      </c>
      <c r="C6221">
        <v>34964545</v>
      </c>
      <c r="D6221" t="s">
        <v>233</v>
      </c>
      <c r="G6221" t="s">
        <v>234</v>
      </c>
      <c r="I6221">
        <v>15.26</v>
      </c>
      <c r="J6221">
        <v>15.093095999999999</v>
      </c>
      <c r="K6221">
        <v>0</v>
      </c>
      <c r="L6221">
        <v>-0.16273799999999999</v>
      </c>
      <c r="M6221" t="b">
        <v>1</v>
      </c>
      <c r="N6221">
        <v>1</v>
      </c>
    </row>
    <row r="6222" spans="1:14">
      <c r="A6222" s="28">
        <v>43939.291666666664</v>
      </c>
      <c r="B6222" s="28">
        <v>43939.125</v>
      </c>
      <c r="C6222">
        <v>34964545</v>
      </c>
      <c r="D6222" t="s">
        <v>233</v>
      </c>
      <c r="G6222" t="s">
        <v>234</v>
      </c>
      <c r="I6222">
        <v>14.53</v>
      </c>
      <c r="J6222">
        <v>14.363502</v>
      </c>
      <c r="K6222">
        <v>0</v>
      </c>
      <c r="L6222">
        <v>-0.16983100000000001</v>
      </c>
      <c r="M6222" t="b">
        <v>1</v>
      </c>
      <c r="N6222">
        <v>1</v>
      </c>
    </row>
    <row r="6223" spans="1:14">
      <c r="A6223" s="28">
        <v>43939.333333333336</v>
      </c>
      <c r="B6223" s="28">
        <v>43939.166666666664</v>
      </c>
      <c r="C6223">
        <v>34964545</v>
      </c>
      <c r="D6223" t="s">
        <v>233</v>
      </c>
      <c r="G6223" t="s">
        <v>234</v>
      </c>
      <c r="I6223">
        <v>14.91</v>
      </c>
      <c r="J6223">
        <v>14.717646999999999</v>
      </c>
      <c r="K6223">
        <v>0</v>
      </c>
      <c r="L6223">
        <v>-0.18985299999999999</v>
      </c>
      <c r="M6223" t="b">
        <v>1</v>
      </c>
      <c r="N6223">
        <v>1</v>
      </c>
    </row>
    <row r="6224" spans="1:14">
      <c r="A6224" s="28">
        <v>43939.375</v>
      </c>
      <c r="B6224" s="28">
        <v>43939.208333333336</v>
      </c>
      <c r="C6224">
        <v>34964545</v>
      </c>
      <c r="D6224" t="s">
        <v>233</v>
      </c>
      <c r="G6224" t="s">
        <v>234</v>
      </c>
      <c r="I6224">
        <v>16.399999999999999</v>
      </c>
      <c r="J6224">
        <v>16.204920999999999</v>
      </c>
      <c r="K6224">
        <v>0</v>
      </c>
      <c r="L6224">
        <v>-0.192579</v>
      </c>
      <c r="M6224" t="b">
        <v>1</v>
      </c>
      <c r="N6224">
        <v>1</v>
      </c>
    </row>
    <row r="6225" spans="1:14">
      <c r="A6225" s="28">
        <v>43939.416666666664</v>
      </c>
      <c r="B6225" s="28">
        <v>43939.25</v>
      </c>
      <c r="C6225">
        <v>34964545</v>
      </c>
      <c r="D6225" t="s">
        <v>233</v>
      </c>
      <c r="G6225" t="s">
        <v>234</v>
      </c>
      <c r="I6225">
        <v>17.79</v>
      </c>
      <c r="J6225">
        <v>17.609438000000001</v>
      </c>
      <c r="K6225">
        <v>0</v>
      </c>
      <c r="L6225">
        <v>-0.184729</v>
      </c>
      <c r="M6225" t="b">
        <v>1</v>
      </c>
      <c r="N6225">
        <v>1</v>
      </c>
    </row>
    <row r="6226" spans="1:14">
      <c r="A6226" s="28">
        <v>43939.458333333336</v>
      </c>
      <c r="B6226" s="28">
        <v>43939.291666666664</v>
      </c>
      <c r="C6226">
        <v>34964545</v>
      </c>
      <c r="D6226" t="s">
        <v>233</v>
      </c>
      <c r="G6226" t="s">
        <v>234</v>
      </c>
      <c r="I6226">
        <v>17.649999999999999</v>
      </c>
      <c r="J6226">
        <v>17.415005000000001</v>
      </c>
      <c r="K6226">
        <v>5.0000000000000004E-6</v>
      </c>
      <c r="L6226">
        <v>-0.23333400000000001</v>
      </c>
      <c r="M6226" t="b">
        <v>1</v>
      </c>
      <c r="N6226">
        <v>1</v>
      </c>
    </row>
    <row r="6227" spans="1:14">
      <c r="A6227" s="28">
        <v>43939.5</v>
      </c>
      <c r="B6227" s="28">
        <v>43939.333333333336</v>
      </c>
      <c r="C6227">
        <v>34964545</v>
      </c>
      <c r="D6227" t="s">
        <v>233</v>
      </c>
      <c r="G6227" t="s">
        <v>234</v>
      </c>
      <c r="I6227">
        <v>29.43</v>
      </c>
      <c r="J6227">
        <v>29.040641000000001</v>
      </c>
      <c r="K6227">
        <v>9.6599999999999995E-4</v>
      </c>
      <c r="L6227">
        <v>-0.39199099999999998</v>
      </c>
      <c r="M6227" t="b">
        <v>1</v>
      </c>
      <c r="N6227">
        <v>1</v>
      </c>
    </row>
    <row r="6228" spans="1:14">
      <c r="A6228" s="28">
        <v>43939.541666666664</v>
      </c>
      <c r="B6228" s="28">
        <v>43939.375</v>
      </c>
      <c r="C6228">
        <v>34964545</v>
      </c>
      <c r="D6228" t="s">
        <v>233</v>
      </c>
      <c r="G6228" t="s">
        <v>234</v>
      </c>
      <c r="I6228">
        <v>49.67</v>
      </c>
      <c r="J6228">
        <v>49.023516000000001</v>
      </c>
      <c r="K6228">
        <v>-7.8670000000000007E-3</v>
      </c>
      <c r="L6228">
        <v>-0.64111700000000005</v>
      </c>
      <c r="M6228" t="b">
        <v>1</v>
      </c>
      <c r="N6228">
        <v>1</v>
      </c>
    </row>
    <row r="6229" spans="1:14">
      <c r="A6229" s="28">
        <v>43939.583333333336</v>
      </c>
      <c r="B6229" s="28">
        <v>43939.416666666664</v>
      </c>
      <c r="C6229">
        <v>34964545</v>
      </c>
      <c r="D6229" t="s">
        <v>233</v>
      </c>
      <c r="G6229" t="s">
        <v>234</v>
      </c>
      <c r="I6229">
        <v>20.52</v>
      </c>
      <c r="J6229">
        <v>20.498436999999999</v>
      </c>
      <c r="K6229">
        <v>0.20999499999999999</v>
      </c>
      <c r="L6229">
        <v>-0.22739100000000001</v>
      </c>
      <c r="M6229" t="b">
        <v>1</v>
      </c>
      <c r="N6229">
        <v>1</v>
      </c>
    </row>
    <row r="6230" spans="1:14">
      <c r="A6230" s="28">
        <v>43939.625</v>
      </c>
      <c r="B6230" s="28">
        <v>43939.458333333336</v>
      </c>
      <c r="C6230">
        <v>34964545</v>
      </c>
      <c r="D6230" t="s">
        <v>233</v>
      </c>
      <c r="G6230" t="s">
        <v>234</v>
      </c>
      <c r="I6230">
        <v>19.07</v>
      </c>
      <c r="J6230">
        <v>18.979696000000001</v>
      </c>
      <c r="K6230">
        <v>6.5864000000000006E-2</v>
      </c>
      <c r="L6230">
        <v>-0.152001</v>
      </c>
      <c r="M6230" t="b">
        <v>1</v>
      </c>
      <c r="N6230">
        <v>1</v>
      </c>
    </row>
    <row r="6231" spans="1:14">
      <c r="A6231" s="28">
        <v>43939.666666666664</v>
      </c>
      <c r="B6231" s="28">
        <v>43939.5</v>
      </c>
      <c r="C6231">
        <v>34964545</v>
      </c>
      <c r="D6231" t="s">
        <v>233</v>
      </c>
      <c r="G6231" t="s">
        <v>234</v>
      </c>
      <c r="I6231">
        <v>15.45</v>
      </c>
      <c r="J6231">
        <v>15.567458999999999</v>
      </c>
      <c r="K6231">
        <v>0.18385099999999999</v>
      </c>
      <c r="L6231">
        <v>-6.8891999999999995E-2</v>
      </c>
      <c r="M6231" t="b">
        <v>1</v>
      </c>
      <c r="N6231">
        <v>1</v>
      </c>
    </row>
    <row r="6232" spans="1:14">
      <c r="A6232" s="28">
        <v>43939.708333333336</v>
      </c>
      <c r="B6232" s="28">
        <v>43939.541666666664</v>
      </c>
      <c r="C6232">
        <v>34964545</v>
      </c>
      <c r="D6232" t="s">
        <v>233</v>
      </c>
      <c r="G6232" t="s">
        <v>234</v>
      </c>
      <c r="I6232">
        <v>14.54</v>
      </c>
      <c r="J6232">
        <v>15.037456000000001</v>
      </c>
      <c r="K6232">
        <v>0.56499600000000005</v>
      </c>
      <c r="L6232">
        <v>-7.0873000000000005E-2</v>
      </c>
      <c r="M6232" t="b">
        <v>1</v>
      </c>
      <c r="N6232">
        <v>1</v>
      </c>
    </row>
    <row r="6233" spans="1:14">
      <c r="A6233" s="28">
        <v>43939.75</v>
      </c>
      <c r="B6233" s="28">
        <v>43939.583333333336</v>
      </c>
      <c r="C6233">
        <v>34964545</v>
      </c>
      <c r="D6233" t="s">
        <v>233</v>
      </c>
      <c r="G6233" t="s">
        <v>234</v>
      </c>
      <c r="I6233">
        <v>14.46</v>
      </c>
      <c r="J6233">
        <v>15.333693</v>
      </c>
      <c r="K6233">
        <v>0.94800099999999998</v>
      </c>
      <c r="L6233">
        <v>-7.5140999999999999E-2</v>
      </c>
      <c r="M6233" t="b">
        <v>1</v>
      </c>
      <c r="N6233">
        <v>1</v>
      </c>
    </row>
    <row r="6234" spans="1:14">
      <c r="A6234" s="28">
        <v>43939.791666666664</v>
      </c>
      <c r="B6234" s="28">
        <v>43939.625</v>
      </c>
      <c r="C6234">
        <v>34964545</v>
      </c>
      <c r="D6234" t="s">
        <v>233</v>
      </c>
      <c r="G6234" t="s">
        <v>234</v>
      </c>
      <c r="I6234">
        <v>13.54</v>
      </c>
      <c r="J6234">
        <v>14.10919</v>
      </c>
      <c r="K6234">
        <v>0.66508199999999995</v>
      </c>
      <c r="L6234">
        <v>-9.0891E-2</v>
      </c>
      <c r="M6234" t="b">
        <v>1</v>
      </c>
      <c r="N6234">
        <v>1</v>
      </c>
    </row>
    <row r="6235" spans="1:14">
      <c r="A6235" s="28">
        <v>43939.833333333336</v>
      </c>
      <c r="B6235" s="28">
        <v>43939.666666666664</v>
      </c>
      <c r="C6235">
        <v>34964545</v>
      </c>
      <c r="D6235" t="s">
        <v>233</v>
      </c>
      <c r="G6235" t="s">
        <v>234</v>
      </c>
      <c r="I6235">
        <v>13.68</v>
      </c>
      <c r="J6235">
        <v>14.127786</v>
      </c>
      <c r="K6235">
        <v>0.54731600000000002</v>
      </c>
      <c r="L6235">
        <v>-9.4530000000000003E-2</v>
      </c>
      <c r="M6235" t="b">
        <v>1</v>
      </c>
      <c r="N6235">
        <v>1</v>
      </c>
    </row>
    <row r="6236" spans="1:14">
      <c r="A6236" s="28">
        <v>43939.875</v>
      </c>
      <c r="B6236" s="28">
        <v>43939.708333333336</v>
      </c>
      <c r="C6236">
        <v>34964545</v>
      </c>
      <c r="D6236" t="s">
        <v>233</v>
      </c>
      <c r="G6236" t="s">
        <v>234</v>
      </c>
      <c r="I6236">
        <v>14.13</v>
      </c>
      <c r="J6236">
        <v>15.020103000000001</v>
      </c>
      <c r="K6236">
        <v>0.97085299999999997</v>
      </c>
      <c r="L6236">
        <v>-8.1583000000000003E-2</v>
      </c>
      <c r="M6236" t="b">
        <v>1</v>
      </c>
      <c r="N6236">
        <v>1</v>
      </c>
    </row>
    <row r="6237" spans="1:14">
      <c r="A6237" s="28">
        <v>43939.916666666664</v>
      </c>
      <c r="B6237" s="28">
        <v>43939.75</v>
      </c>
      <c r="C6237">
        <v>34964545</v>
      </c>
      <c r="D6237" t="s">
        <v>233</v>
      </c>
      <c r="G6237" t="s">
        <v>234</v>
      </c>
      <c r="I6237">
        <v>14.73</v>
      </c>
      <c r="J6237">
        <v>15.709968999999999</v>
      </c>
      <c r="K6237">
        <v>1.0259579999999999</v>
      </c>
      <c r="L6237">
        <v>-4.4323000000000001E-2</v>
      </c>
      <c r="M6237" t="b">
        <v>1</v>
      </c>
      <c r="N6237">
        <v>1</v>
      </c>
    </row>
    <row r="6238" spans="1:14">
      <c r="A6238" s="28">
        <v>43939.958333333336</v>
      </c>
      <c r="B6238" s="28">
        <v>43939.791666666664</v>
      </c>
      <c r="C6238">
        <v>34964545</v>
      </c>
      <c r="D6238" t="s">
        <v>233</v>
      </c>
      <c r="G6238" t="s">
        <v>234</v>
      </c>
      <c r="I6238">
        <v>18.18</v>
      </c>
      <c r="J6238">
        <v>19.675001000000002</v>
      </c>
      <c r="K6238">
        <v>1.4433050000000001</v>
      </c>
      <c r="L6238">
        <v>4.9195000000000003E-2</v>
      </c>
      <c r="M6238" t="b">
        <v>1</v>
      </c>
      <c r="N6238">
        <v>1</v>
      </c>
    </row>
    <row r="6239" spans="1:14">
      <c r="A6239" s="28">
        <v>43940</v>
      </c>
      <c r="B6239" s="28">
        <v>43939.833333333336</v>
      </c>
      <c r="C6239">
        <v>34964545</v>
      </c>
      <c r="D6239" t="s">
        <v>233</v>
      </c>
      <c r="G6239" t="s">
        <v>234</v>
      </c>
      <c r="I6239">
        <v>42.19</v>
      </c>
      <c r="J6239">
        <v>44.871274</v>
      </c>
      <c r="K6239">
        <v>2.4969299999999999</v>
      </c>
      <c r="L6239">
        <v>0.18934400000000001</v>
      </c>
      <c r="M6239" t="b">
        <v>1</v>
      </c>
      <c r="N6239">
        <v>1</v>
      </c>
    </row>
    <row r="6240" spans="1:14">
      <c r="A6240" s="28">
        <v>43940.041666666664</v>
      </c>
      <c r="B6240" s="28">
        <v>43939.875</v>
      </c>
      <c r="C6240">
        <v>34964545</v>
      </c>
      <c r="D6240" t="s">
        <v>233</v>
      </c>
      <c r="G6240" t="s">
        <v>234</v>
      </c>
      <c r="I6240">
        <v>31.43</v>
      </c>
      <c r="J6240">
        <v>32.681565999999997</v>
      </c>
      <c r="K6240">
        <v>1.1762699999999999</v>
      </c>
      <c r="L6240">
        <v>7.3629E-2</v>
      </c>
      <c r="M6240" t="b">
        <v>1</v>
      </c>
      <c r="N6240">
        <v>1</v>
      </c>
    </row>
    <row r="6241" spans="1:14">
      <c r="A6241" s="28">
        <v>43940.083333333336</v>
      </c>
      <c r="B6241" s="28">
        <v>43939.916666666664</v>
      </c>
      <c r="C6241">
        <v>34964545</v>
      </c>
      <c r="D6241" t="s">
        <v>233</v>
      </c>
      <c r="G6241" t="s">
        <v>234</v>
      </c>
      <c r="I6241">
        <v>16.59</v>
      </c>
      <c r="J6241">
        <v>17.190128000000001</v>
      </c>
      <c r="K6241">
        <v>0.50436199999999998</v>
      </c>
      <c r="L6241">
        <v>9.9932999999999994E-2</v>
      </c>
      <c r="M6241" t="b">
        <v>1</v>
      </c>
      <c r="N6241">
        <v>1</v>
      </c>
    </row>
    <row r="6242" spans="1:14">
      <c r="A6242" s="28">
        <v>43940.125</v>
      </c>
      <c r="B6242" s="28">
        <v>43939.958333333336</v>
      </c>
      <c r="C6242">
        <v>34964545</v>
      </c>
      <c r="D6242" t="s">
        <v>233</v>
      </c>
      <c r="G6242" t="s">
        <v>234</v>
      </c>
      <c r="I6242">
        <v>15.43</v>
      </c>
      <c r="J6242">
        <v>16.057963999999998</v>
      </c>
      <c r="K6242">
        <v>0.53310800000000003</v>
      </c>
      <c r="L6242">
        <v>9.4022999999999995E-2</v>
      </c>
      <c r="M6242" t="b">
        <v>1</v>
      </c>
      <c r="N6242">
        <v>1</v>
      </c>
    </row>
    <row r="6243" spans="1:14">
      <c r="A6243" s="28">
        <v>43940.166666666664</v>
      </c>
      <c r="B6243" s="28">
        <v>43940</v>
      </c>
      <c r="C6243">
        <v>34964545</v>
      </c>
      <c r="D6243" t="s">
        <v>233</v>
      </c>
      <c r="G6243" t="s">
        <v>234</v>
      </c>
      <c r="I6243">
        <v>14.79</v>
      </c>
      <c r="J6243">
        <v>15.796951999999999</v>
      </c>
      <c r="K6243">
        <v>0.89965600000000001</v>
      </c>
      <c r="L6243">
        <v>0.106463</v>
      </c>
      <c r="M6243" t="b">
        <v>1</v>
      </c>
      <c r="N6243">
        <v>1</v>
      </c>
    </row>
    <row r="6244" spans="1:14">
      <c r="A6244" s="28">
        <v>43940.208333333336</v>
      </c>
      <c r="B6244" s="28">
        <v>43940.041666666664</v>
      </c>
      <c r="C6244">
        <v>34964545</v>
      </c>
      <c r="D6244" t="s">
        <v>233</v>
      </c>
      <c r="G6244" t="s">
        <v>234</v>
      </c>
      <c r="I6244">
        <v>17.07</v>
      </c>
      <c r="J6244">
        <v>17.894622999999999</v>
      </c>
      <c r="K6244">
        <v>0.69460699999999997</v>
      </c>
      <c r="L6244">
        <v>0.135016</v>
      </c>
      <c r="M6244" t="b">
        <v>1</v>
      </c>
      <c r="N6244">
        <v>1</v>
      </c>
    </row>
    <row r="6245" spans="1:14">
      <c r="A6245" s="28">
        <v>43940.25</v>
      </c>
      <c r="B6245" s="28">
        <v>43940.083333333336</v>
      </c>
      <c r="C6245">
        <v>34964545</v>
      </c>
      <c r="D6245" t="s">
        <v>233</v>
      </c>
      <c r="G6245" t="s">
        <v>234</v>
      </c>
      <c r="I6245">
        <v>15.28</v>
      </c>
      <c r="J6245">
        <v>15.847745</v>
      </c>
      <c r="K6245">
        <v>0.49022500000000002</v>
      </c>
      <c r="L6245">
        <v>8.1686999999999996E-2</v>
      </c>
      <c r="M6245" t="b">
        <v>1</v>
      </c>
      <c r="N6245">
        <v>1</v>
      </c>
    </row>
    <row r="6246" spans="1:14">
      <c r="A6246" s="28">
        <v>43940.291666666664</v>
      </c>
      <c r="B6246" s="28">
        <v>43940.125</v>
      </c>
      <c r="C6246">
        <v>34964545</v>
      </c>
      <c r="D6246" t="s">
        <v>233</v>
      </c>
      <c r="G6246" t="s">
        <v>234</v>
      </c>
      <c r="I6246">
        <v>15.11</v>
      </c>
      <c r="J6246">
        <v>15.656575999999999</v>
      </c>
      <c r="K6246">
        <v>0.47341100000000003</v>
      </c>
      <c r="L6246">
        <v>7.4830999999999995E-2</v>
      </c>
      <c r="M6246" t="b">
        <v>1</v>
      </c>
      <c r="N6246">
        <v>1</v>
      </c>
    </row>
    <row r="6247" spans="1:14">
      <c r="A6247" s="28">
        <v>43940.333333333336</v>
      </c>
      <c r="B6247" s="28">
        <v>43940.166666666664</v>
      </c>
      <c r="C6247">
        <v>34964545</v>
      </c>
      <c r="D6247" t="s">
        <v>233</v>
      </c>
      <c r="G6247" t="s">
        <v>234</v>
      </c>
      <c r="I6247">
        <v>16.13</v>
      </c>
      <c r="J6247">
        <v>16.712679000000001</v>
      </c>
      <c r="K6247">
        <v>0.47933799999999999</v>
      </c>
      <c r="L6247">
        <v>0.10750800000000001</v>
      </c>
      <c r="M6247" t="b">
        <v>1</v>
      </c>
      <c r="N6247">
        <v>1</v>
      </c>
    </row>
    <row r="6248" spans="1:14">
      <c r="A6248" s="28">
        <v>43940.375</v>
      </c>
      <c r="B6248" s="28">
        <v>43940.208333333336</v>
      </c>
      <c r="C6248">
        <v>34964545</v>
      </c>
      <c r="D6248" t="s">
        <v>233</v>
      </c>
      <c r="G6248" t="s">
        <v>234</v>
      </c>
      <c r="I6248">
        <v>18.05</v>
      </c>
      <c r="J6248">
        <v>18.922799000000001</v>
      </c>
      <c r="K6248">
        <v>0.68515899999999996</v>
      </c>
      <c r="L6248">
        <v>0.190139</v>
      </c>
      <c r="M6248" t="b">
        <v>1</v>
      </c>
      <c r="N6248">
        <v>1</v>
      </c>
    </row>
    <row r="6249" spans="1:14">
      <c r="A6249" s="28">
        <v>43940.416666666664</v>
      </c>
      <c r="B6249" s="28">
        <v>43940.25</v>
      </c>
      <c r="C6249">
        <v>34964545</v>
      </c>
      <c r="D6249" t="s">
        <v>233</v>
      </c>
      <c r="G6249" t="s">
        <v>234</v>
      </c>
      <c r="I6249">
        <v>18.45</v>
      </c>
      <c r="J6249">
        <v>19.173777999999999</v>
      </c>
      <c r="K6249">
        <v>0.47821000000000002</v>
      </c>
      <c r="L6249">
        <v>0.24306900000000001</v>
      </c>
      <c r="M6249" t="b">
        <v>1</v>
      </c>
      <c r="N6249">
        <v>1</v>
      </c>
    </row>
    <row r="6250" spans="1:14">
      <c r="A6250" s="28">
        <v>43940.458333333336</v>
      </c>
      <c r="B6250" s="28">
        <v>43940.291666666664</v>
      </c>
      <c r="C6250">
        <v>34964545</v>
      </c>
      <c r="D6250" t="s">
        <v>233</v>
      </c>
      <c r="G6250" t="s">
        <v>234</v>
      </c>
      <c r="I6250">
        <v>15.8</v>
      </c>
      <c r="J6250">
        <v>16.407028</v>
      </c>
      <c r="K6250">
        <v>0.43372300000000003</v>
      </c>
      <c r="L6250">
        <v>0.17247100000000001</v>
      </c>
      <c r="M6250" t="b">
        <v>1</v>
      </c>
      <c r="N6250">
        <v>1</v>
      </c>
    </row>
    <row r="6251" spans="1:14">
      <c r="A6251" s="28">
        <v>43940.5</v>
      </c>
      <c r="B6251" s="28">
        <v>43940.333333333336</v>
      </c>
      <c r="C6251">
        <v>34964545</v>
      </c>
      <c r="D6251" t="s">
        <v>233</v>
      </c>
      <c r="G6251" t="s">
        <v>234</v>
      </c>
      <c r="I6251">
        <v>13.55</v>
      </c>
      <c r="J6251">
        <v>13.925722</v>
      </c>
      <c r="K6251">
        <v>0.371112</v>
      </c>
      <c r="L6251">
        <v>3.777E-3</v>
      </c>
      <c r="M6251" t="b">
        <v>1</v>
      </c>
      <c r="N6251">
        <v>1</v>
      </c>
    </row>
    <row r="6252" spans="1:14">
      <c r="A6252" s="28">
        <v>43940.541666666664</v>
      </c>
      <c r="B6252" s="28">
        <v>43940.375</v>
      </c>
      <c r="C6252">
        <v>34964545</v>
      </c>
      <c r="D6252" t="s">
        <v>233</v>
      </c>
      <c r="G6252" t="s">
        <v>234</v>
      </c>
      <c r="I6252">
        <v>15.43</v>
      </c>
      <c r="J6252">
        <v>15.648263</v>
      </c>
      <c r="K6252">
        <v>0.34098400000000001</v>
      </c>
      <c r="L6252">
        <v>-0.11938799999999999</v>
      </c>
      <c r="M6252" t="b">
        <v>1</v>
      </c>
      <c r="N6252">
        <v>1</v>
      </c>
    </row>
    <row r="6253" spans="1:14">
      <c r="A6253" s="28">
        <v>43940.583333333336</v>
      </c>
      <c r="B6253" s="28">
        <v>43940.416666666664</v>
      </c>
      <c r="C6253">
        <v>34964545</v>
      </c>
      <c r="D6253" t="s">
        <v>233</v>
      </c>
      <c r="G6253" t="s">
        <v>234</v>
      </c>
      <c r="I6253">
        <v>14.93</v>
      </c>
      <c r="J6253">
        <v>14.774903999999999</v>
      </c>
      <c r="K6253">
        <v>5.0400000000000002E-3</v>
      </c>
      <c r="L6253">
        <v>-0.155136</v>
      </c>
      <c r="M6253" t="b">
        <v>1</v>
      </c>
      <c r="N6253">
        <v>1</v>
      </c>
    </row>
    <row r="6254" spans="1:14">
      <c r="A6254" s="28">
        <v>43940.625</v>
      </c>
      <c r="B6254" s="28">
        <v>43940.458333333336</v>
      </c>
      <c r="C6254">
        <v>34964545</v>
      </c>
      <c r="D6254" t="s">
        <v>233</v>
      </c>
      <c r="G6254" t="s">
        <v>234</v>
      </c>
      <c r="I6254">
        <v>15.47</v>
      </c>
      <c r="J6254">
        <v>15.451195999999999</v>
      </c>
      <c r="K6254">
        <v>0.15076100000000001</v>
      </c>
      <c r="L6254">
        <v>-0.172065</v>
      </c>
      <c r="M6254" t="b">
        <v>1</v>
      </c>
      <c r="N6254">
        <v>1</v>
      </c>
    </row>
    <row r="6255" spans="1:14">
      <c r="A6255" s="28">
        <v>43940.666666666664</v>
      </c>
      <c r="B6255" s="28">
        <v>43940.5</v>
      </c>
      <c r="C6255">
        <v>34964545</v>
      </c>
      <c r="D6255" t="s">
        <v>233</v>
      </c>
      <c r="G6255" t="s">
        <v>234</v>
      </c>
      <c r="I6255">
        <v>15.07</v>
      </c>
      <c r="J6255">
        <v>15.107507999999999</v>
      </c>
      <c r="K6255">
        <v>0.21184600000000001</v>
      </c>
      <c r="L6255">
        <v>-0.177672</v>
      </c>
      <c r="M6255" t="b">
        <v>1</v>
      </c>
      <c r="N6255">
        <v>1</v>
      </c>
    </row>
    <row r="6256" spans="1:14">
      <c r="A6256" s="28">
        <v>43940.708333333336</v>
      </c>
      <c r="B6256" s="28">
        <v>43940.541666666664</v>
      </c>
      <c r="C6256">
        <v>34964545</v>
      </c>
      <c r="D6256" t="s">
        <v>233</v>
      </c>
      <c r="G6256" t="s">
        <v>234</v>
      </c>
      <c r="I6256">
        <v>14.67</v>
      </c>
      <c r="J6256">
        <v>14.721321</v>
      </c>
      <c r="K6256">
        <v>0.21128</v>
      </c>
      <c r="L6256">
        <v>-0.16079199999999999</v>
      </c>
      <c r="M6256" t="b">
        <v>1</v>
      </c>
      <c r="N6256">
        <v>1</v>
      </c>
    </row>
    <row r="6257" spans="1:14">
      <c r="A6257" s="28">
        <v>43940.75</v>
      </c>
      <c r="B6257" s="28">
        <v>43940.583333333336</v>
      </c>
      <c r="C6257">
        <v>34964545</v>
      </c>
      <c r="D6257" t="s">
        <v>233</v>
      </c>
      <c r="G6257" t="s">
        <v>234</v>
      </c>
      <c r="I6257">
        <v>15.37</v>
      </c>
      <c r="J6257">
        <v>15.515288999999999</v>
      </c>
      <c r="K6257">
        <v>0.275364</v>
      </c>
      <c r="L6257">
        <v>-0.130908</v>
      </c>
      <c r="M6257" t="b">
        <v>1</v>
      </c>
      <c r="N6257">
        <v>1</v>
      </c>
    </row>
    <row r="6258" spans="1:14">
      <c r="A6258" s="28">
        <v>43940.791666666664</v>
      </c>
      <c r="B6258" s="28">
        <v>43940.625</v>
      </c>
      <c r="C6258">
        <v>34964545</v>
      </c>
      <c r="D6258" t="s">
        <v>233</v>
      </c>
      <c r="G6258" t="s">
        <v>234</v>
      </c>
      <c r="I6258">
        <v>16.25</v>
      </c>
      <c r="J6258">
        <v>16.328980000000001</v>
      </c>
      <c r="K6258">
        <v>0.197405</v>
      </c>
      <c r="L6258">
        <v>-0.113424</v>
      </c>
      <c r="M6258" t="b">
        <v>1</v>
      </c>
      <c r="N6258">
        <v>1</v>
      </c>
    </row>
    <row r="6259" spans="1:14">
      <c r="A6259" s="28">
        <v>43940.833333333336</v>
      </c>
      <c r="B6259" s="28">
        <v>43940.666666666664</v>
      </c>
      <c r="C6259">
        <v>34964545</v>
      </c>
      <c r="D6259" t="s">
        <v>233</v>
      </c>
      <c r="G6259" t="s">
        <v>234</v>
      </c>
      <c r="I6259">
        <v>18.100000000000001</v>
      </c>
      <c r="J6259">
        <v>18.029810999999999</v>
      </c>
      <c r="K6259">
        <v>1.2874999999999999E-2</v>
      </c>
      <c r="L6259">
        <v>-7.8063999999999995E-2</v>
      </c>
      <c r="M6259" t="b">
        <v>1</v>
      </c>
      <c r="N6259">
        <v>1</v>
      </c>
    </row>
    <row r="6260" spans="1:14">
      <c r="A6260" s="28">
        <v>43940.875</v>
      </c>
      <c r="B6260" s="28">
        <v>43940.708333333336</v>
      </c>
      <c r="C6260">
        <v>34964545</v>
      </c>
      <c r="D6260" t="s">
        <v>233</v>
      </c>
      <c r="G6260" t="s">
        <v>234</v>
      </c>
      <c r="I6260">
        <v>29.72</v>
      </c>
      <c r="J6260">
        <v>29.604626</v>
      </c>
      <c r="K6260">
        <v>-4.4070000000000003E-3</v>
      </c>
      <c r="L6260">
        <v>-0.10596700000000001</v>
      </c>
      <c r="M6260" t="b">
        <v>1</v>
      </c>
      <c r="N6260">
        <v>1</v>
      </c>
    </row>
    <row r="6261" spans="1:14">
      <c r="A6261" s="28">
        <v>43940.916666666664</v>
      </c>
      <c r="B6261" s="28">
        <v>43940.75</v>
      </c>
      <c r="C6261">
        <v>34964545</v>
      </c>
      <c r="D6261" t="s">
        <v>233</v>
      </c>
      <c r="G6261" t="s">
        <v>234</v>
      </c>
      <c r="I6261">
        <v>19.66</v>
      </c>
      <c r="J6261">
        <v>19.611725</v>
      </c>
      <c r="K6261">
        <v>-1.13E-4</v>
      </c>
      <c r="L6261">
        <v>-4.3994999999999999E-2</v>
      </c>
      <c r="M6261" t="b">
        <v>1</v>
      </c>
      <c r="N6261">
        <v>1</v>
      </c>
    </row>
    <row r="6262" spans="1:14">
      <c r="A6262" s="28">
        <v>43940.958333333336</v>
      </c>
      <c r="B6262" s="28">
        <v>43940.791666666664</v>
      </c>
      <c r="C6262">
        <v>34964545</v>
      </c>
      <c r="D6262" t="s">
        <v>233</v>
      </c>
      <c r="G6262" t="s">
        <v>234</v>
      </c>
      <c r="I6262">
        <v>17.62</v>
      </c>
      <c r="J6262">
        <v>17.593737999999998</v>
      </c>
      <c r="K6262">
        <v>0</v>
      </c>
      <c r="L6262">
        <v>-2.8761999999999999E-2</v>
      </c>
      <c r="M6262" t="b">
        <v>1</v>
      </c>
      <c r="N6262">
        <v>1</v>
      </c>
    </row>
    <row r="6263" spans="1:14">
      <c r="A6263" s="28">
        <v>43941</v>
      </c>
      <c r="B6263" s="28">
        <v>43940.833333333336</v>
      </c>
      <c r="C6263">
        <v>34964545</v>
      </c>
      <c r="D6263" t="s">
        <v>233</v>
      </c>
      <c r="G6263" t="s">
        <v>234</v>
      </c>
      <c r="I6263">
        <v>29.8</v>
      </c>
      <c r="J6263">
        <v>29.637438</v>
      </c>
      <c r="K6263">
        <v>-7.2709999999999997E-3</v>
      </c>
      <c r="L6263">
        <v>-0.15029100000000001</v>
      </c>
      <c r="M6263" t="b">
        <v>1</v>
      </c>
      <c r="N6263">
        <v>1</v>
      </c>
    </row>
    <row r="6264" spans="1:14">
      <c r="A6264" s="28">
        <v>43941.041666666664</v>
      </c>
      <c r="B6264" s="28">
        <v>43940.875</v>
      </c>
      <c r="C6264">
        <v>34964545</v>
      </c>
      <c r="D6264" t="s">
        <v>233</v>
      </c>
      <c r="G6264" t="s">
        <v>234</v>
      </c>
      <c r="I6264">
        <v>18.579999999999998</v>
      </c>
      <c r="J6264">
        <v>18.482638000000001</v>
      </c>
      <c r="K6264">
        <v>-9.9999999999999995E-7</v>
      </c>
      <c r="L6264">
        <v>-9.7362000000000004E-2</v>
      </c>
      <c r="M6264" t="b">
        <v>1</v>
      </c>
      <c r="N6264">
        <v>1</v>
      </c>
    </row>
    <row r="6265" spans="1:14">
      <c r="A6265" s="28">
        <v>43941.083333333336</v>
      </c>
      <c r="B6265" s="28">
        <v>43940.916666666664</v>
      </c>
      <c r="C6265">
        <v>34964545</v>
      </c>
      <c r="D6265" t="s">
        <v>233</v>
      </c>
      <c r="G6265" t="s">
        <v>234</v>
      </c>
      <c r="I6265">
        <v>16.54</v>
      </c>
      <c r="J6265">
        <v>16.408822000000001</v>
      </c>
      <c r="K6265">
        <v>7.9999999999999996E-6</v>
      </c>
      <c r="L6265">
        <v>-0.131186</v>
      </c>
      <c r="M6265" t="b">
        <v>1</v>
      </c>
      <c r="N6265">
        <v>1</v>
      </c>
    </row>
    <row r="6266" spans="1:14">
      <c r="A6266" s="28">
        <v>43941.125</v>
      </c>
      <c r="B6266" s="28">
        <v>43940.958333333336</v>
      </c>
      <c r="C6266">
        <v>34964545</v>
      </c>
      <c r="D6266" t="s">
        <v>233</v>
      </c>
      <c r="G6266" t="s">
        <v>234</v>
      </c>
      <c r="I6266">
        <v>14.63</v>
      </c>
      <c r="J6266">
        <v>14.500590000000001</v>
      </c>
      <c r="K6266">
        <v>3.9999999999999998E-6</v>
      </c>
      <c r="L6266">
        <v>-0.131081</v>
      </c>
      <c r="M6266" t="b">
        <v>1</v>
      </c>
      <c r="N6266">
        <v>1</v>
      </c>
    </row>
    <row r="6267" spans="1:14">
      <c r="A6267" s="28">
        <v>43941.166666666664</v>
      </c>
      <c r="B6267" s="28">
        <v>43941</v>
      </c>
      <c r="C6267">
        <v>34964545</v>
      </c>
      <c r="D6267" t="s">
        <v>233</v>
      </c>
      <c r="G6267" t="s">
        <v>234</v>
      </c>
      <c r="I6267">
        <v>13.41</v>
      </c>
      <c r="J6267">
        <v>13.261969000000001</v>
      </c>
      <c r="K6267">
        <v>0</v>
      </c>
      <c r="L6267">
        <v>-0.14386499999999999</v>
      </c>
      <c r="M6267" t="b">
        <v>1</v>
      </c>
      <c r="N6267">
        <v>1</v>
      </c>
    </row>
    <row r="6268" spans="1:14">
      <c r="A6268" s="28">
        <v>43941.208333333336</v>
      </c>
      <c r="B6268" s="28">
        <v>43941.041666666664</v>
      </c>
      <c r="C6268">
        <v>34964545</v>
      </c>
      <c r="D6268" t="s">
        <v>233</v>
      </c>
      <c r="G6268" t="s">
        <v>234</v>
      </c>
      <c r="I6268">
        <v>15.79</v>
      </c>
      <c r="J6268">
        <v>15.657776</v>
      </c>
      <c r="K6268">
        <v>6.9833000000000006E-2</v>
      </c>
      <c r="L6268">
        <v>-0.20205600000000001</v>
      </c>
      <c r="M6268" t="b">
        <v>1</v>
      </c>
      <c r="N6268">
        <v>1</v>
      </c>
    </row>
    <row r="6269" spans="1:14">
      <c r="A6269" s="28">
        <v>43941.25</v>
      </c>
      <c r="B6269" s="28">
        <v>43941.083333333336</v>
      </c>
      <c r="C6269">
        <v>34964545</v>
      </c>
      <c r="D6269" t="s">
        <v>233</v>
      </c>
      <c r="G6269" t="s">
        <v>234</v>
      </c>
      <c r="I6269">
        <v>15.5</v>
      </c>
      <c r="J6269">
        <v>15.452754000000001</v>
      </c>
      <c r="K6269">
        <v>0.19223699999999999</v>
      </c>
      <c r="L6269">
        <v>-0.237816</v>
      </c>
      <c r="M6269" t="b">
        <v>1</v>
      </c>
      <c r="N6269">
        <v>1</v>
      </c>
    </row>
    <row r="6270" spans="1:14">
      <c r="A6270" s="28">
        <v>43941.291666666664</v>
      </c>
      <c r="B6270" s="28">
        <v>43941.125</v>
      </c>
      <c r="C6270">
        <v>34964545</v>
      </c>
      <c r="D6270" t="s">
        <v>233</v>
      </c>
      <c r="G6270" t="s">
        <v>234</v>
      </c>
      <c r="I6270">
        <v>15.46</v>
      </c>
      <c r="J6270">
        <v>15.408609999999999</v>
      </c>
      <c r="K6270">
        <v>0.192164</v>
      </c>
      <c r="L6270">
        <v>-0.247721</v>
      </c>
      <c r="M6270" t="b">
        <v>1</v>
      </c>
      <c r="N6270">
        <v>1</v>
      </c>
    </row>
    <row r="6271" spans="1:14">
      <c r="A6271" s="28">
        <v>43941.333333333336</v>
      </c>
      <c r="B6271" s="28">
        <v>43941.166666666664</v>
      </c>
      <c r="C6271">
        <v>34964545</v>
      </c>
      <c r="D6271" t="s">
        <v>233</v>
      </c>
      <c r="G6271" t="s">
        <v>234</v>
      </c>
      <c r="I6271">
        <v>15.92</v>
      </c>
      <c r="J6271">
        <v>15.932964999999999</v>
      </c>
      <c r="K6271">
        <v>0.269596</v>
      </c>
      <c r="L6271">
        <v>-0.25746400000000003</v>
      </c>
      <c r="M6271" t="b">
        <v>1</v>
      </c>
      <c r="N6271">
        <v>1</v>
      </c>
    </row>
    <row r="6272" spans="1:14">
      <c r="A6272" s="28">
        <v>43941.375</v>
      </c>
      <c r="B6272" s="28">
        <v>43941.208333333336</v>
      </c>
      <c r="C6272">
        <v>34964545</v>
      </c>
      <c r="D6272" t="s">
        <v>233</v>
      </c>
      <c r="G6272" t="s">
        <v>234</v>
      </c>
      <c r="I6272">
        <v>17.170000000000002</v>
      </c>
      <c r="J6272">
        <v>17.199763999999998</v>
      </c>
      <c r="K6272">
        <v>0.35063299999999997</v>
      </c>
      <c r="L6272">
        <v>-0.32420199999999999</v>
      </c>
      <c r="M6272" t="b">
        <v>1</v>
      </c>
      <c r="N6272">
        <v>1</v>
      </c>
    </row>
    <row r="6273" spans="1:14">
      <c r="A6273" s="28">
        <v>43941.416666666664</v>
      </c>
      <c r="B6273" s="28">
        <v>43941.25</v>
      </c>
      <c r="C6273">
        <v>34964545</v>
      </c>
      <c r="D6273" t="s">
        <v>233</v>
      </c>
      <c r="G6273" t="s">
        <v>234</v>
      </c>
      <c r="I6273">
        <v>18.850000000000001</v>
      </c>
      <c r="J6273">
        <v>18.966317</v>
      </c>
      <c r="K6273">
        <v>0.50862700000000005</v>
      </c>
      <c r="L6273">
        <v>-0.38814300000000002</v>
      </c>
      <c r="M6273" t="b">
        <v>1</v>
      </c>
      <c r="N6273">
        <v>1</v>
      </c>
    </row>
    <row r="6274" spans="1:14">
      <c r="A6274" s="28">
        <v>43941.458333333336</v>
      </c>
      <c r="B6274" s="28">
        <v>43941.291666666664</v>
      </c>
      <c r="C6274">
        <v>34964545</v>
      </c>
      <c r="D6274" t="s">
        <v>233</v>
      </c>
      <c r="G6274" t="s">
        <v>234</v>
      </c>
      <c r="I6274">
        <v>36.97</v>
      </c>
      <c r="J6274">
        <v>36.195960999999997</v>
      </c>
      <c r="K6274">
        <v>0.11248900000000001</v>
      </c>
      <c r="L6274">
        <v>-0.88319499999999995</v>
      </c>
      <c r="M6274" t="b">
        <v>1</v>
      </c>
      <c r="N6274">
        <v>1</v>
      </c>
    </row>
    <row r="6275" spans="1:14">
      <c r="A6275" s="28">
        <v>43941.5</v>
      </c>
      <c r="B6275" s="28">
        <v>43941.333333333336</v>
      </c>
      <c r="C6275">
        <v>34964545</v>
      </c>
      <c r="D6275" t="s">
        <v>233</v>
      </c>
      <c r="G6275" t="s">
        <v>234</v>
      </c>
      <c r="I6275">
        <v>32.31</v>
      </c>
      <c r="J6275">
        <v>31.559255</v>
      </c>
      <c r="K6275">
        <v>0</v>
      </c>
      <c r="L6275">
        <v>-0.75491200000000003</v>
      </c>
      <c r="M6275" t="b">
        <v>1</v>
      </c>
      <c r="N6275">
        <v>1</v>
      </c>
    </row>
    <row r="6276" spans="1:14">
      <c r="A6276" s="28">
        <v>43941.541666666664</v>
      </c>
      <c r="B6276" s="28">
        <v>43941.375</v>
      </c>
      <c r="C6276">
        <v>34964545</v>
      </c>
      <c r="D6276" t="s">
        <v>233</v>
      </c>
      <c r="G6276" t="s">
        <v>234</v>
      </c>
      <c r="I6276">
        <v>61.27</v>
      </c>
      <c r="J6276">
        <v>60.103247000000003</v>
      </c>
      <c r="K6276">
        <v>0</v>
      </c>
      <c r="L6276">
        <v>-1.16842</v>
      </c>
      <c r="M6276" t="b">
        <v>1</v>
      </c>
      <c r="N6276">
        <v>1</v>
      </c>
    </row>
    <row r="6277" spans="1:14">
      <c r="A6277" s="28">
        <v>43941.583333333336</v>
      </c>
      <c r="B6277" s="28">
        <v>43941.416666666664</v>
      </c>
      <c r="C6277">
        <v>34964545</v>
      </c>
      <c r="D6277" t="s">
        <v>233</v>
      </c>
      <c r="G6277" t="s">
        <v>234</v>
      </c>
      <c r="I6277">
        <v>26.75</v>
      </c>
      <c r="J6277">
        <v>26.338923999999999</v>
      </c>
      <c r="K6277">
        <v>9.9999999999999995E-7</v>
      </c>
      <c r="L6277">
        <v>-0.412744</v>
      </c>
      <c r="M6277" t="b">
        <v>1</v>
      </c>
      <c r="N6277">
        <v>1</v>
      </c>
    </row>
    <row r="6278" spans="1:14">
      <c r="A6278" s="28">
        <v>43941.625</v>
      </c>
      <c r="B6278" s="28">
        <v>43941.458333333336</v>
      </c>
      <c r="C6278">
        <v>34964545</v>
      </c>
      <c r="D6278" t="s">
        <v>233</v>
      </c>
      <c r="G6278" t="s">
        <v>234</v>
      </c>
      <c r="I6278">
        <v>18.03</v>
      </c>
      <c r="J6278">
        <v>17.855875999999999</v>
      </c>
      <c r="K6278">
        <v>9.9999999999999995E-7</v>
      </c>
      <c r="L6278">
        <v>-0.169125</v>
      </c>
      <c r="M6278" t="b">
        <v>1</v>
      </c>
      <c r="N6278">
        <v>1</v>
      </c>
    </row>
    <row r="6279" spans="1:14">
      <c r="A6279" s="28">
        <v>43941.666666666664</v>
      </c>
      <c r="B6279" s="28">
        <v>43941.5</v>
      </c>
      <c r="C6279">
        <v>34964545</v>
      </c>
      <c r="D6279" t="s">
        <v>233</v>
      </c>
      <c r="G6279" t="s">
        <v>234</v>
      </c>
      <c r="I6279">
        <v>17.66</v>
      </c>
      <c r="J6279">
        <v>17.561436</v>
      </c>
      <c r="K6279">
        <v>0</v>
      </c>
      <c r="L6279">
        <v>-9.9396999999999999E-2</v>
      </c>
      <c r="M6279" t="b">
        <v>1</v>
      </c>
      <c r="N6279">
        <v>1</v>
      </c>
    </row>
    <row r="6280" spans="1:14">
      <c r="A6280" s="28">
        <v>43941.708333333336</v>
      </c>
      <c r="B6280" s="28">
        <v>43941.541666666664</v>
      </c>
      <c r="C6280">
        <v>34964545</v>
      </c>
      <c r="D6280" t="s">
        <v>233</v>
      </c>
      <c r="G6280" t="s">
        <v>234</v>
      </c>
      <c r="I6280">
        <v>16.05</v>
      </c>
      <c r="J6280">
        <v>15.955209</v>
      </c>
      <c r="K6280">
        <v>0</v>
      </c>
      <c r="L6280">
        <v>-9.3124999999999999E-2</v>
      </c>
      <c r="M6280" t="b">
        <v>1</v>
      </c>
      <c r="N6280">
        <v>1</v>
      </c>
    </row>
    <row r="6281" spans="1:14">
      <c r="A6281" s="28">
        <v>43941.75</v>
      </c>
      <c r="B6281" s="28">
        <v>43941.583333333336</v>
      </c>
      <c r="C6281">
        <v>34964545</v>
      </c>
      <c r="D6281" t="s">
        <v>233</v>
      </c>
      <c r="G6281" t="s">
        <v>234</v>
      </c>
      <c r="I6281">
        <v>15.52</v>
      </c>
      <c r="J6281">
        <v>15.438109000000001</v>
      </c>
      <c r="K6281">
        <v>0</v>
      </c>
      <c r="L6281">
        <v>-8.1057000000000004E-2</v>
      </c>
      <c r="M6281" t="b">
        <v>1</v>
      </c>
      <c r="N6281">
        <v>1</v>
      </c>
    </row>
    <row r="6282" spans="1:14">
      <c r="A6282" s="28">
        <v>43941.791666666664</v>
      </c>
      <c r="B6282" s="28">
        <v>43941.625</v>
      </c>
      <c r="C6282">
        <v>34964545</v>
      </c>
      <c r="D6282" t="s">
        <v>233</v>
      </c>
      <c r="G6282" t="s">
        <v>234</v>
      </c>
      <c r="I6282">
        <v>13.67</v>
      </c>
      <c r="J6282">
        <v>13.686299999999999</v>
      </c>
      <c r="K6282">
        <v>5.4918000000000002E-2</v>
      </c>
      <c r="L6282">
        <v>-4.2784999999999997E-2</v>
      </c>
      <c r="M6282" t="b">
        <v>1</v>
      </c>
      <c r="N6282">
        <v>1</v>
      </c>
    </row>
    <row r="6283" spans="1:14">
      <c r="A6283" s="28">
        <v>43941.833333333336</v>
      </c>
      <c r="B6283" s="28">
        <v>43941.666666666664</v>
      </c>
      <c r="C6283">
        <v>34964545</v>
      </c>
      <c r="D6283" t="s">
        <v>233</v>
      </c>
      <c r="G6283" t="s">
        <v>234</v>
      </c>
      <c r="I6283">
        <v>13.39</v>
      </c>
      <c r="J6283">
        <v>13.76666</v>
      </c>
      <c r="K6283">
        <v>0.39909</v>
      </c>
      <c r="L6283">
        <v>-1.993E-2</v>
      </c>
      <c r="M6283" t="b">
        <v>1</v>
      </c>
      <c r="N6283">
        <v>1</v>
      </c>
    </row>
    <row r="6284" spans="1:14">
      <c r="A6284" s="28">
        <v>43941.875</v>
      </c>
      <c r="B6284" s="28">
        <v>43941.708333333336</v>
      </c>
      <c r="C6284">
        <v>34964545</v>
      </c>
      <c r="D6284" t="s">
        <v>233</v>
      </c>
      <c r="G6284" t="s">
        <v>234</v>
      </c>
      <c r="I6284">
        <v>13.64</v>
      </c>
      <c r="J6284">
        <v>14.020072000000001</v>
      </c>
      <c r="K6284">
        <v>0.37730799999999998</v>
      </c>
      <c r="L6284">
        <v>1.9300000000000001E-3</v>
      </c>
      <c r="M6284" t="b">
        <v>1</v>
      </c>
      <c r="N6284">
        <v>1</v>
      </c>
    </row>
    <row r="6285" spans="1:14">
      <c r="A6285" s="28">
        <v>43941.916666666664</v>
      </c>
      <c r="B6285" s="28">
        <v>43941.75</v>
      </c>
      <c r="C6285">
        <v>34964545</v>
      </c>
      <c r="D6285" t="s">
        <v>233</v>
      </c>
      <c r="G6285" t="s">
        <v>234</v>
      </c>
      <c r="I6285">
        <v>13.04</v>
      </c>
      <c r="J6285">
        <v>13.379773999999999</v>
      </c>
      <c r="K6285">
        <v>0.32669399999999998</v>
      </c>
      <c r="L6285">
        <v>1.3913999999999999E-2</v>
      </c>
      <c r="M6285" t="b">
        <v>1</v>
      </c>
      <c r="N6285">
        <v>1</v>
      </c>
    </row>
    <row r="6286" spans="1:14">
      <c r="A6286" s="28">
        <v>43941.958333333336</v>
      </c>
      <c r="B6286" s="28">
        <v>43941.791666666664</v>
      </c>
      <c r="C6286">
        <v>34964545</v>
      </c>
      <c r="D6286" t="s">
        <v>233</v>
      </c>
      <c r="G6286" t="s">
        <v>234</v>
      </c>
      <c r="I6286">
        <v>14.97</v>
      </c>
      <c r="J6286">
        <v>15.318801000000001</v>
      </c>
      <c r="K6286">
        <v>0.28656599999999999</v>
      </c>
      <c r="L6286">
        <v>5.8068000000000002E-2</v>
      </c>
      <c r="M6286" t="b">
        <v>1</v>
      </c>
      <c r="N6286">
        <v>1</v>
      </c>
    </row>
    <row r="6287" spans="1:14">
      <c r="A6287" s="28">
        <v>43942</v>
      </c>
      <c r="B6287" s="28">
        <v>43941.833333333336</v>
      </c>
      <c r="C6287">
        <v>34964545</v>
      </c>
      <c r="D6287" t="s">
        <v>233</v>
      </c>
      <c r="G6287" t="s">
        <v>234</v>
      </c>
      <c r="I6287">
        <v>16.940000000000001</v>
      </c>
      <c r="J6287">
        <v>17.130642000000002</v>
      </c>
      <c r="K6287">
        <v>0.21762400000000001</v>
      </c>
      <c r="L6287">
        <v>-2.6148999999999999E-2</v>
      </c>
      <c r="M6287" t="b">
        <v>1</v>
      </c>
      <c r="N6287">
        <v>1</v>
      </c>
    </row>
    <row r="6288" spans="1:14">
      <c r="A6288" s="28">
        <v>43942.041666666664</v>
      </c>
      <c r="B6288" s="28">
        <v>43941.875</v>
      </c>
      <c r="C6288">
        <v>34964545</v>
      </c>
      <c r="D6288" t="s">
        <v>233</v>
      </c>
      <c r="G6288" t="s">
        <v>234</v>
      </c>
      <c r="I6288">
        <v>17.57</v>
      </c>
      <c r="J6288">
        <v>17.539382</v>
      </c>
      <c r="K6288">
        <v>3.0766000000000002E-2</v>
      </c>
      <c r="L6288">
        <v>-5.8050999999999998E-2</v>
      </c>
      <c r="M6288" t="b">
        <v>1</v>
      </c>
      <c r="N6288">
        <v>1</v>
      </c>
    </row>
    <row r="6289" spans="1:14">
      <c r="A6289" s="28">
        <v>43942.083333333336</v>
      </c>
      <c r="B6289" s="28">
        <v>43941.916666666664</v>
      </c>
      <c r="C6289">
        <v>34964545</v>
      </c>
      <c r="D6289" t="s">
        <v>233</v>
      </c>
      <c r="G6289" t="s">
        <v>234</v>
      </c>
      <c r="I6289">
        <v>13.67</v>
      </c>
      <c r="J6289">
        <v>13.867583</v>
      </c>
      <c r="K6289">
        <v>0.217395</v>
      </c>
      <c r="L6289">
        <v>-1.9812E-2</v>
      </c>
      <c r="M6289" t="b">
        <v>1</v>
      </c>
      <c r="N6289">
        <v>1</v>
      </c>
    </row>
    <row r="6290" spans="1:14">
      <c r="A6290" s="28">
        <v>43942.125</v>
      </c>
      <c r="B6290" s="28">
        <v>43941.958333333336</v>
      </c>
      <c r="C6290">
        <v>34964545</v>
      </c>
      <c r="D6290" t="s">
        <v>233</v>
      </c>
      <c r="G6290" t="s">
        <v>234</v>
      </c>
      <c r="I6290">
        <v>14.15</v>
      </c>
      <c r="J6290">
        <v>14.355127</v>
      </c>
      <c r="K6290">
        <v>0.24723700000000001</v>
      </c>
      <c r="L6290">
        <v>-4.5442999999999997E-2</v>
      </c>
      <c r="M6290" t="b">
        <v>1</v>
      </c>
      <c r="N6290">
        <v>1</v>
      </c>
    </row>
    <row r="6291" spans="1:14">
      <c r="A6291" s="28">
        <v>43942.166666666664</v>
      </c>
      <c r="B6291" s="28">
        <v>43942</v>
      </c>
      <c r="C6291">
        <v>34964545</v>
      </c>
      <c r="D6291" t="s">
        <v>233</v>
      </c>
      <c r="G6291" t="s">
        <v>234</v>
      </c>
      <c r="I6291">
        <v>12.17</v>
      </c>
      <c r="J6291">
        <v>12.451473999999999</v>
      </c>
      <c r="K6291">
        <v>0.27742699999999998</v>
      </c>
      <c r="L6291">
        <v>4.0470000000000002E-3</v>
      </c>
      <c r="M6291" t="b">
        <v>1</v>
      </c>
      <c r="N6291">
        <v>1</v>
      </c>
    </row>
    <row r="6292" spans="1:14">
      <c r="A6292" s="28">
        <v>43942.208333333336</v>
      </c>
      <c r="B6292" s="28">
        <v>43942.041666666664</v>
      </c>
      <c r="C6292">
        <v>34964545</v>
      </c>
      <c r="D6292" t="s">
        <v>233</v>
      </c>
      <c r="G6292" t="s">
        <v>234</v>
      </c>
      <c r="I6292">
        <v>12.24</v>
      </c>
      <c r="J6292">
        <v>12.507514</v>
      </c>
      <c r="K6292">
        <v>0.231986</v>
      </c>
      <c r="L6292">
        <v>3.4694999999999997E-2</v>
      </c>
      <c r="M6292" t="b">
        <v>1</v>
      </c>
      <c r="N6292">
        <v>1</v>
      </c>
    </row>
    <row r="6293" spans="1:14">
      <c r="A6293" s="28">
        <v>43942.25</v>
      </c>
      <c r="B6293" s="28">
        <v>43942.083333333336</v>
      </c>
      <c r="C6293">
        <v>34964545</v>
      </c>
      <c r="D6293" t="s">
        <v>233</v>
      </c>
      <c r="G6293" t="s">
        <v>234</v>
      </c>
      <c r="I6293">
        <v>12.15</v>
      </c>
      <c r="J6293">
        <v>12.415735</v>
      </c>
      <c r="K6293">
        <v>0.24399499999999999</v>
      </c>
      <c r="L6293">
        <v>1.924E-2</v>
      </c>
      <c r="M6293" t="b">
        <v>1</v>
      </c>
      <c r="N6293">
        <v>1</v>
      </c>
    </row>
    <row r="6294" spans="1:14">
      <c r="A6294" s="28">
        <v>43942.291666666664</v>
      </c>
      <c r="B6294" s="28">
        <v>43942.125</v>
      </c>
      <c r="C6294">
        <v>34964545</v>
      </c>
      <c r="D6294" t="s">
        <v>233</v>
      </c>
      <c r="G6294" t="s">
        <v>234</v>
      </c>
      <c r="I6294">
        <v>11.58</v>
      </c>
      <c r="J6294">
        <v>11.881093</v>
      </c>
      <c r="K6294">
        <v>0.30724099999999999</v>
      </c>
      <c r="L6294">
        <v>-1.147E-3</v>
      </c>
      <c r="M6294" t="b">
        <v>1</v>
      </c>
      <c r="N6294">
        <v>1</v>
      </c>
    </row>
    <row r="6295" spans="1:14">
      <c r="A6295" s="28">
        <v>43942.333333333336</v>
      </c>
      <c r="B6295" s="28">
        <v>43942.166666666664</v>
      </c>
      <c r="C6295">
        <v>34964545</v>
      </c>
      <c r="D6295" t="s">
        <v>233</v>
      </c>
      <c r="G6295" t="s">
        <v>234</v>
      </c>
      <c r="I6295">
        <v>12.19</v>
      </c>
      <c r="J6295">
        <v>12.292127000000001</v>
      </c>
      <c r="K6295">
        <v>7.6235999999999998E-2</v>
      </c>
      <c r="L6295">
        <v>2.1724E-2</v>
      </c>
      <c r="M6295" t="b">
        <v>1</v>
      </c>
      <c r="N6295">
        <v>1</v>
      </c>
    </row>
    <row r="6296" spans="1:14">
      <c r="A6296" s="28">
        <v>43942.375</v>
      </c>
      <c r="B6296" s="28">
        <v>43942.208333333336</v>
      </c>
      <c r="C6296">
        <v>34964545</v>
      </c>
      <c r="D6296" t="s">
        <v>233</v>
      </c>
      <c r="G6296" t="s">
        <v>234</v>
      </c>
      <c r="I6296">
        <v>12.92</v>
      </c>
      <c r="J6296">
        <v>13.183693999999999</v>
      </c>
      <c r="K6296">
        <v>0.23999599999999999</v>
      </c>
      <c r="L6296">
        <v>2.0365000000000001E-2</v>
      </c>
      <c r="M6296" t="b">
        <v>1</v>
      </c>
      <c r="N6296">
        <v>1</v>
      </c>
    </row>
    <row r="6297" spans="1:14">
      <c r="A6297" s="28">
        <v>43942.416666666664</v>
      </c>
      <c r="B6297" s="28">
        <v>43942.25</v>
      </c>
      <c r="C6297">
        <v>34964545</v>
      </c>
      <c r="D6297" t="s">
        <v>233</v>
      </c>
      <c r="G6297" t="s">
        <v>234</v>
      </c>
      <c r="I6297">
        <v>13.76</v>
      </c>
      <c r="J6297">
        <v>14.111312</v>
      </c>
      <c r="K6297">
        <v>0.333347</v>
      </c>
      <c r="L6297">
        <v>1.3799000000000001E-2</v>
      </c>
      <c r="M6297" t="b">
        <v>1</v>
      </c>
      <c r="N6297">
        <v>1</v>
      </c>
    </row>
    <row r="6298" spans="1:14">
      <c r="A6298" s="28">
        <v>43942.458333333336</v>
      </c>
      <c r="B6298" s="28">
        <v>43942.291666666664</v>
      </c>
      <c r="C6298">
        <v>34964545</v>
      </c>
      <c r="D6298" t="s">
        <v>233</v>
      </c>
      <c r="G6298" t="s">
        <v>234</v>
      </c>
      <c r="I6298">
        <v>14.4</v>
      </c>
      <c r="J6298">
        <v>14.422653</v>
      </c>
      <c r="K6298">
        <v>9.2275999999999997E-2</v>
      </c>
      <c r="L6298">
        <v>-6.7956000000000003E-2</v>
      </c>
      <c r="M6298" t="b">
        <v>1</v>
      </c>
      <c r="N6298">
        <v>1</v>
      </c>
    </row>
    <row r="6299" spans="1:14">
      <c r="A6299" s="28">
        <v>43942.5</v>
      </c>
      <c r="B6299" s="28">
        <v>43942.333333333336</v>
      </c>
      <c r="C6299">
        <v>34964545</v>
      </c>
      <c r="D6299" t="s">
        <v>233</v>
      </c>
      <c r="G6299" t="s">
        <v>234</v>
      </c>
      <c r="I6299">
        <v>15.62</v>
      </c>
      <c r="J6299">
        <v>15.388479999999999</v>
      </c>
      <c r="K6299">
        <v>0</v>
      </c>
      <c r="L6299">
        <v>-0.232354</v>
      </c>
      <c r="M6299" t="b">
        <v>1</v>
      </c>
      <c r="N6299">
        <v>1</v>
      </c>
    </row>
    <row r="6300" spans="1:14">
      <c r="A6300" s="28">
        <v>43942.541666666664</v>
      </c>
      <c r="B6300" s="28">
        <v>43942.375</v>
      </c>
      <c r="C6300">
        <v>34964545</v>
      </c>
      <c r="D6300" t="s">
        <v>233</v>
      </c>
      <c r="G6300" t="s">
        <v>234</v>
      </c>
      <c r="I6300">
        <v>13.78</v>
      </c>
      <c r="J6300">
        <v>13.572903</v>
      </c>
      <c r="K6300">
        <v>0</v>
      </c>
      <c r="L6300">
        <v>-0.202097</v>
      </c>
      <c r="M6300" t="b">
        <v>1</v>
      </c>
      <c r="N6300">
        <v>1</v>
      </c>
    </row>
    <row r="6301" spans="1:14">
      <c r="A6301" s="28">
        <v>43942.583333333336</v>
      </c>
      <c r="B6301" s="28">
        <v>43942.416666666664</v>
      </c>
      <c r="C6301">
        <v>34964545</v>
      </c>
      <c r="D6301" t="s">
        <v>233</v>
      </c>
      <c r="G6301" t="s">
        <v>234</v>
      </c>
      <c r="I6301">
        <v>13.72</v>
      </c>
      <c r="J6301">
        <v>13.819485</v>
      </c>
      <c r="K6301">
        <v>0.26777200000000001</v>
      </c>
      <c r="L6301">
        <v>-0.16328599999999999</v>
      </c>
      <c r="M6301" t="b">
        <v>1</v>
      </c>
      <c r="N6301">
        <v>1</v>
      </c>
    </row>
    <row r="6302" spans="1:14">
      <c r="A6302" s="28">
        <v>43942.625</v>
      </c>
      <c r="B6302" s="28">
        <v>43942.458333333336</v>
      </c>
      <c r="C6302">
        <v>34964545</v>
      </c>
      <c r="D6302" t="s">
        <v>233</v>
      </c>
      <c r="G6302" t="s">
        <v>234</v>
      </c>
      <c r="I6302">
        <v>13.79</v>
      </c>
      <c r="J6302">
        <v>13.964124999999999</v>
      </c>
      <c r="K6302">
        <v>0.36048400000000003</v>
      </c>
      <c r="L6302">
        <v>-0.186359</v>
      </c>
      <c r="M6302" t="b">
        <v>1</v>
      </c>
      <c r="N6302">
        <v>1</v>
      </c>
    </row>
    <row r="6303" spans="1:14">
      <c r="A6303" s="28">
        <v>43942.666666666664</v>
      </c>
      <c r="B6303" s="28">
        <v>43942.5</v>
      </c>
      <c r="C6303">
        <v>34964545</v>
      </c>
      <c r="D6303" t="s">
        <v>233</v>
      </c>
      <c r="G6303" t="s">
        <v>234</v>
      </c>
      <c r="I6303">
        <v>14.67</v>
      </c>
      <c r="J6303">
        <v>14.741282</v>
      </c>
      <c r="K6303">
        <v>0.30446299999999998</v>
      </c>
      <c r="L6303">
        <v>-0.231514</v>
      </c>
      <c r="M6303" t="b">
        <v>1</v>
      </c>
      <c r="N6303">
        <v>1</v>
      </c>
    </row>
    <row r="6304" spans="1:14">
      <c r="A6304" s="28">
        <v>43942.708333333336</v>
      </c>
      <c r="B6304" s="28">
        <v>43942.541666666664</v>
      </c>
      <c r="C6304">
        <v>34964545</v>
      </c>
      <c r="D6304" t="s">
        <v>233</v>
      </c>
      <c r="G6304" t="s">
        <v>234</v>
      </c>
      <c r="I6304">
        <v>36.19</v>
      </c>
      <c r="J6304">
        <v>36.070990000000002</v>
      </c>
      <c r="K6304">
        <v>0.30000500000000002</v>
      </c>
      <c r="L6304">
        <v>-0.41818100000000002</v>
      </c>
      <c r="M6304" t="b">
        <v>1</v>
      </c>
      <c r="N6304">
        <v>1</v>
      </c>
    </row>
    <row r="6305" spans="1:14">
      <c r="A6305" s="28">
        <v>43942.75</v>
      </c>
      <c r="B6305" s="28">
        <v>43942.583333333336</v>
      </c>
      <c r="C6305">
        <v>34964545</v>
      </c>
      <c r="D6305" t="s">
        <v>233</v>
      </c>
      <c r="G6305" t="s">
        <v>234</v>
      </c>
      <c r="I6305">
        <v>16.600000000000001</v>
      </c>
      <c r="J6305">
        <v>16.640325000000001</v>
      </c>
      <c r="K6305">
        <v>0.26858700000000002</v>
      </c>
      <c r="L6305">
        <v>-0.23076199999999999</v>
      </c>
      <c r="M6305" t="b">
        <v>1</v>
      </c>
      <c r="N6305">
        <v>1</v>
      </c>
    </row>
    <row r="6306" spans="1:14">
      <c r="A6306" s="28">
        <v>43942.791666666664</v>
      </c>
      <c r="B6306" s="28">
        <v>43942.625</v>
      </c>
      <c r="C6306">
        <v>34964545</v>
      </c>
      <c r="D6306" t="s">
        <v>233</v>
      </c>
      <c r="G6306" t="s">
        <v>234</v>
      </c>
      <c r="I6306">
        <v>13.61</v>
      </c>
      <c r="J6306">
        <v>13.775315000000001</v>
      </c>
      <c r="K6306">
        <v>0.32597500000000001</v>
      </c>
      <c r="L6306">
        <v>-0.15732699999999999</v>
      </c>
      <c r="M6306" t="b">
        <v>1</v>
      </c>
      <c r="N6306">
        <v>1</v>
      </c>
    </row>
    <row r="6307" spans="1:14">
      <c r="A6307" s="28">
        <v>43942.833333333336</v>
      </c>
      <c r="B6307" s="28">
        <v>43942.666666666664</v>
      </c>
      <c r="C6307">
        <v>34964545</v>
      </c>
      <c r="D6307" t="s">
        <v>233</v>
      </c>
      <c r="G6307" t="s">
        <v>234</v>
      </c>
      <c r="I6307">
        <v>13.43</v>
      </c>
      <c r="J6307">
        <v>13.655827</v>
      </c>
      <c r="K6307">
        <v>0.33905400000000002</v>
      </c>
      <c r="L6307">
        <v>-0.117393</v>
      </c>
      <c r="M6307" t="b">
        <v>1</v>
      </c>
      <c r="N6307">
        <v>1</v>
      </c>
    </row>
    <row r="6308" spans="1:14">
      <c r="A6308" s="28">
        <v>43942.875</v>
      </c>
      <c r="B6308" s="28">
        <v>43942.708333333336</v>
      </c>
      <c r="C6308">
        <v>34964545</v>
      </c>
      <c r="D6308" t="s">
        <v>233</v>
      </c>
      <c r="G6308" t="s">
        <v>234</v>
      </c>
      <c r="I6308">
        <v>12.83</v>
      </c>
      <c r="J6308">
        <v>13.158554000000001</v>
      </c>
      <c r="K6308">
        <v>0.40809400000000001</v>
      </c>
      <c r="L6308">
        <v>-8.2039000000000001E-2</v>
      </c>
      <c r="M6308" t="b">
        <v>1</v>
      </c>
      <c r="N6308">
        <v>1</v>
      </c>
    </row>
    <row r="6309" spans="1:14">
      <c r="A6309" s="28">
        <v>43942.916666666664</v>
      </c>
      <c r="B6309" s="28">
        <v>43942.75</v>
      </c>
      <c r="C6309">
        <v>34964545</v>
      </c>
      <c r="D6309" t="s">
        <v>233</v>
      </c>
      <c r="G6309" t="s">
        <v>234</v>
      </c>
      <c r="I6309">
        <v>13.3</v>
      </c>
      <c r="J6309">
        <v>13.535334000000001</v>
      </c>
      <c r="K6309">
        <v>0.28112999999999999</v>
      </c>
      <c r="L6309">
        <v>-4.913E-2</v>
      </c>
      <c r="M6309" t="b">
        <v>1</v>
      </c>
      <c r="N6309">
        <v>1</v>
      </c>
    </row>
    <row r="6310" spans="1:14">
      <c r="A6310" s="28">
        <v>43942.958333333336</v>
      </c>
      <c r="B6310" s="28">
        <v>43942.791666666664</v>
      </c>
      <c r="C6310">
        <v>34964545</v>
      </c>
      <c r="D6310" t="s">
        <v>233</v>
      </c>
      <c r="G6310" t="s">
        <v>234</v>
      </c>
      <c r="I6310">
        <v>13.36</v>
      </c>
      <c r="J6310">
        <v>13.659958</v>
      </c>
      <c r="K6310">
        <v>0.329627</v>
      </c>
      <c r="L6310">
        <v>-2.6335999999999998E-2</v>
      </c>
      <c r="M6310" t="b">
        <v>1</v>
      </c>
      <c r="N6310">
        <v>1</v>
      </c>
    </row>
    <row r="6311" spans="1:14">
      <c r="A6311" s="28">
        <v>43943</v>
      </c>
      <c r="B6311" s="28">
        <v>43942.833333333336</v>
      </c>
      <c r="C6311">
        <v>34964545</v>
      </c>
      <c r="D6311" t="s">
        <v>233</v>
      </c>
      <c r="G6311" t="s">
        <v>234</v>
      </c>
      <c r="I6311">
        <v>33.659999999999997</v>
      </c>
      <c r="J6311">
        <v>33.505858000000003</v>
      </c>
      <c r="K6311">
        <v>5.1418999999999999E-2</v>
      </c>
      <c r="L6311">
        <v>-0.20389499999999999</v>
      </c>
      <c r="M6311" t="b">
        <v>1</v>
      </c>
      <c r="N6311">
        <v>1</v>
      </c>
    </row>
    <row r="6312" spans="1:14">
      <c r="A6312" s="28">
        <v>43943.041666666664</v>
      </c>
      <c r="B6312" s="28">
        <v>43942.875</v>
      </c>
      <c r="C6312">
        <v>34964545</v>
      </c>
      <c r="D6312" t="s">
        <v>233</v>
      </c>
      <c r="G6312" t="s">
        <v>234</v>
      </c>
      <c r="I6312">
        <v>17.760000000000002</v>
      </c>
      <c r="J6312">
        <v>17.556827999999999</v>
      </c>
      <c r="K6312">
        <v>0</v>
      </c>
      <c r="L6312">
        <v>-0.19900599999999999</v>
      </c>
      <c r="M6312" t="b">
        <v>1</v>
      </c>
      <c r="N6312">
        <v>1</v>
      </c>
    </row>
    <row r="6313" spans="1:14">
      <c r="A6313" s="28">
        <v>43943.083333333336</v>
      </c>
      <c r="B6313" s="28">
        <v>43942.916666666664</v>
      </c>
      <c r="C6313">
        <v>34964545</v>
      </c>
      <c r="D6313" t="s">
        <v>233</v>
      </c>
      <c r="G6313" t="s">
        <v>234</v>
      </c>
      <c r="I6313">
        <v>17.71</v>
      </c>
      <c r="J6313">
        <v>17.462225</v>
      </c>
      <c r="K6313">
        <v>-6.0000000000000002E-6</v>
      </c>
      <c r="L6313">
        <v>-0.24860299999999999</v>
      </c>
      <c r="M6313" t="b">
        <v>1</v>
      </c>
      <c r="N6313">
        <v>1</v>
      </c>
    </row>
    <row r="6314" spans="1:14">
      <c r="A6314" s="28">
        <v>43943.125</v>
      </c>
      <c r="B6314" s="28">
        <v>43942.958333333336</v>
      </c>
      <c r="C6314">
        <v>34964545</v>
      </c>
      <c r="D6314" t="s">
        <v>233</v>
      </c>
      <c r="G6314" t="s">
        <v>234</v>
      </c>
      <c r="I6314">
        <v>16.72</v>
      </c>
      <c r="J6314">
        <v>16.457979000000002</v>
      </c>
      <c r="K6314">
        <v>-1.9999999999999999E-6</v>
      </c>
      <c r="L6314">
        <v>-0.26368599999999998</v>
      </c>
      <c r="M6314" t="b">
        <v>1</v>
      </c>
      <c r="N6314">
        <v>1</v>
      </c>
    </row>
    <row r="6315" spans="1:14">
      <c r="A6315" s="28">
        <v>43943.166666666664</v>
      </c>
      <c r="B6315" s="28">
        <v>43943</v>
      </c>
      <c r="C6315">
        <v>34964545</v>
      </c>
      <c r="D6315" t="s">
        <v>233</v>
      </c>
      <c r="G6315" t="s">
        <v>234</v>
      </c>
      <c r="I6315">
        <v>16.079999999999998</v>
      </c>
      <c r="J6315">
        <v>15.792914</v>
      </c>
      <c r="K6315">
        <v>-3.0000000000000001E-6</v>
      </c>
      <c r="L6315">
        <v>-0.28458299999999997</v>
      </c>
      <c r="M6315" t="b">
        <v>1</v>
      </c>
      <c r="N6315">
        <v>1</v>
      </c>
    </row>
    <row r="6316" spans="1:14">
      <c r="A6316" s="28">
        <v>43943.208333333336</v>
      </c>
      <c r="B6316" s="28">
        <v>43943.041666666664</v>
      </c>
      <c r="C6316">
        <v>34964545</v>
      </c>
      <c r="D6316" t="s">
        <v>233</v>
      </c>
      <c r="G6316" t="s">
        <v>234</v>
      </c>
      <c r="I6316">
        <v>14.78</v>
      </c>
      <c r="J6316">
        <v>14.525244000000001</v>
      </c>
      <c r="K6316">
        <v>0</v>
      </c>
      <c r="L6316">
        <v>-0.25225599999999998</v>
      </c>
      <c r="M6316" t="b">
        <v>1</v>
      </c>
      <c r="N6316">
        <v>1</v>
      </c>
    </row>
    <row r="6317" spans="1:14">
      <c r="A6317" s="28">
        <v>43943.25</v>
      </c>
      <c r="B6317" s="28">
        <v>43943.083333333336</v>
      </c>
      <c r="C6317">
        <v>34964545</v>
      </c>
      <c r="D6317" t="s">
        <v>233</v>
      </c>
      <c r="G6317" t="s">
        <v>234</v>
      </c>
      <c r="I6317">
        <v>15.04</v>
      </c>
      <c r="J6317">
        <v>14.82535</v>
      </c>
      <c r="K6317">
        <v>0</v>
      </c>
      <c r="L6317">
        <v>-0.21215000000000001</v>
      </c>
      <c r="M6317" t="b">
        <v>1</v>
      </c>
      <c r="N6317">
        <v>1</v>
      </c>
    </row>
    <row r="6318" spans="1:14">
      <c r="A6318" s="28">
        <v>43943.291666666664</v>
      </c>
      <c r="B6318" s="28">
        <v>43943.125</v>
      </c>
      <c r="C6318">
        <v>34964545</v>
      </c>
      <c r="D6318" t="s">
        <v>233</v>
      </c>
      <c r="G6318" t="s">
        <v>234</v>
      </c>
      <c r="I6318">
        <v>14.72</v>
      </c>
      <c r="J6318">
        <v>14.548435</v>
      </c>
      <c r="K6318">
        <v>0</v>
      </c>
      <c r="L6318">
        <v>-0.16906499999999999</v>
      </c>
      <c r="M6318" t="b">
        <v>1</v>
      </c>
      <c r="N6318">
        <v>1</v>
      </c>
    </row>
    <row r="6319" spans="1:14">
      <c r="A6319" s="28">
        <v>43943.333333333336</v>
      </c>
      <c r="B6319" s="28">
        <v>43943.166666666664</v>
      </c>
      <c r="C6319">
        <v>34964545</v>
      </c>
      <c r="D6319" t="s">
        <v>233</v>
      </c>
      <c r="G6319" t="s">
        <v>234</v>
      </c>
      <c r="I6319">
        <v>15.77</v>
      </c>
      <c r="J6319">
        <v>15.606876</v>
      </c>
      <c r="K6319">
        <v>0</v>
      </c>
      <c r="L6319">
        <v>-0.16395799999999999</v>
      </c>
      <c r="M6319" t="b">
        <v>1</v>
      </c>
      <c r="N6319">
        <v>1</v>
      </c>
    </row>
    <row r="6320" spans="1:14">
      <c r="A6320" s="28">
        <v>43943.375</v>
      </c>
      <c r="B6320" s="28">
        <v>43943.208333333336</v>
      </c>
      <c r="C6320">
        <v>34964545</v>
      </c>
      <c r="D6320" t="s">
        <v>233</v>
      </c>
      <c r="G6320" t="s">
        <v>234</v>
      </c>
      <c r="I6320">
        <v>16.93</v>
      </c>
      <c r="J6320">
        <v>17.681902000000001</v>
      </c>
      <c r="K6320">
        <v>0.90580300000000002</v>
      </c>
      <c r="L6320">
        <v>-0.14973400000000001</v>
      </c>
      <c r="M6320" t="b">
        <v>1</v>
      </c>
      <c r="N6320">
        <v>1</v>
      </c>
    </row>
    <row r="6321" spans="1:14">
      <c r="A6321" s="28">
        <v>43943.416666666664</v>
      </c>
      <c r="B6321" s="28">
        <v>43943.25</v>
      </c>
      <c r="C6321">
        <v>34964545</v>
      </c>
      <c r="D6321" t="s">
        <v>233</v>
      </c>
      <c r="G6321" t="s">
        <v>234</v>
      </c>
      <c r="I6321">
        <v>18.329999999999998</v>
      </c>
      <c r="J6321">
        <v>18.176500000000001</v>
      </c>
      <c r="K6321">
        <v>0</v>
      </c>
      <c r="L6321">
        <v>-0.151834</v>
      </c>
      <c r="M6321" t="b">
        <v>1</v>
      </c>
      <c r="N6321">
        <v>1</v>
      </c>
    </row>
    <row r="6322" spans="1:14">
      <c r="A6322" s="28">
        <v>43943.458333333336</v>
      </c>
      <c r="B6322" s="28">
        <v>43943.291666666664</v>
      </c>
      <c r="C6322">
        <v>34964545</v>
      </c>
      <c r="D6322" t="s">
        <v>233</v>
      </c>
      <c r="G6322" t="s">
        <v>234</v>
      </c>
      <c r="I6322">
        <v>17.239999999999998</v>
      </c>
      <c r="J6322">
        <v>17.396097000000001</v>
      </c>
      <c r="K6322">
        <v>0.40804499999999999</v>
      </c>
      <c r="L6322">
        <v>-0.25111499999999998</v>
      </c>
      <c r="M6322" t="b">
        <v>1</v>
      </c>
      <c r="N6322">
        <v>1</v>
      </c>
    </row>
    <row r="6323" spans="1:14">
      <c r="A6323" s="28">
        <v>43943.5</v>
      </c>
      <c r="B6323" s="28">
        <v>43943.333333333336</v>
      </c>
      <c r="C6323">
        <v>34964545</v>
      </c>
      <c r="D6323" t="s">
        <v>233</v>
      </c>
      <c r="G6323" t="s">
        <v>234</v>
      </c>
      <c r="I6323">
        <v>16.96</v>
      </c>
      <c r="J6323">
        <v>16.628157000000002</v>
      </c>
      <c r="K6323">
        <v>1.1247999999999999E-2</v>
      </c>
      <c r="L6323">
        <v>-0.34642400000000001</v>
      </c>
      <c r="M6323" t="b">
        <v>1</v>
      </c>
      <c r="N6323">
        <v>1</v>
      </c>
    </row>
    <row r="6324" spans="1:14">
      <c r="A6324" s="28">
        <v>43943.541666666664</v>
      </c>
      <c r="B6324" s="28">
        <v>43943.375</v>
      </c>
      <c r="C6324">
        <v>34964545</v>
      </c>
      <c r="D6324" t="s">
        <v>233</v>
      </c>
      <c r="G6324" t="s">
        <v>234</v>
      </c>
      <c r="I6324">
        <v>17.13</v>
      </c>
      <c r="J6324">
        <v>16.725459000000001</v>
      </c>
      <c r="K6324">
        <v>0</v>
      </c>
      <c r="L6324">
        <v>-0.40620800000000001</v>
      </c>
      <c r="M6324" t="b">
        <v>1</v>
      </c>
      <c r="N6324">
        <v>1</v>
      </c>
    </row>
    <row r="6325" spans="1:14">
      <c r="A6325" s="28">
        <v>43943.583333333336</v>
      </c>
      <c r="B6325" s="28">
        <v>43943.416666666664</v>
      </c>
      <c r="C6325">
        <v>34964545</v>
      </c>
      <c r="D6325" t="s">
        <v>233</v>
      </c>
      <c r="G6325" t="s">
        <v>234</v>
      </c>
      <c r="I6325">
        <v>17.73</v>
      </c>
      <c r="J6325">
        <v>17.297191000000002</v>
      </c>
      <c r="K6325">
        <v>0</v>
      </c>
      <c r="L6325">
        <v>-0.42864200000000002</v>
      </c>
      <c r="M6325" t="b">
        <v>1</v>
      </c>
      <c r="N6325">
        <v>1</v>
      </c>
    </row>
    <row r="6326" spans="1:14">
      <c r="A6326" s="28">
        <v>43943.625</v>
      </c>
      <c r="B6326" s="28">
        <v>43943.458333333336</v>
      </c>
      <c r="C6326">
        <v>34964545</v>
      </c>
      <c r="D6326" t="s">
        <v>233</v>
      </c>
      <c r="G6326" t="s">
        <v>234</v>
      </c>
      <c r="I6326">
        <v>17.05</v>
      </c>
      <c r="J6326">
        <v>16.683446</v>
      </c>
      <c r="K6326">
        <v>0</v>
      </c>
      <c r="L6326">
        <v>-0.36405399999999999</v>
      </c>
      <c r="M6326" t="b">
        <v>1</v>
      </c>
      <c r="N6326">
        <v>1</v>
      </c>
    </row>
    <row r="6327" spans="1:14">
      <c r="A6327" s="28">
        <v>43943.666666666664</v>
      </c>
      <c r="B6327" s="28">
        <v>43943.5</v>
      </c>
      <c r="C6327">
        <v>34964545</v>
      </c>
      <c r="D6327" t="s">
        <v>233</v>
      </c>
      <c r="G6327" t="s">
        <v>234</v>
      </c>
      <c r="I6327">
        <v>16.77</v>
      </c>
      <c r="J6327">
        <v>16.450527000000001</v>
      </c>
      <c r="K6327">
        <v>0</v>
      </c>
      <c r="L6327">
        <v>-0.32113999999999998</v>
      </c>
      <c r="M6327" t="b">
        <v>1</v>
      </c>
      <c r="N6327">
        <v>1</v>
      </c>
    </row>
    <row r="6328" spans="1:14">
      <c r="A6328" s="28">
        <v>43943.708333333336</v>
      </c>
      <c r="B6328" s="28">
        <v>43943.541666666664</v>
      </c>
      <c r="C6328">
        <v>34964545</v>
      </c>
      <c r="D6328" t="s">
        <v>233</v>
      </c>
      <c r="G6328" t="s">
        <v>234</v>
      </c>
      <c r="I6328">
        <v>15.25</v>
      </c>
      <c r="J6328">
        <v>15.265705000000001</v>
      </c>
      <c r="K6328">
        <v>0.26945799999999998</v>
      </c>
      <c r="L6328">
        <v>-0.25458700000000001</v>
      </c>
      <c r="M6328" t="b">
        <v>1</v>
      </c>
      <c r="N6328">
        <v>1</v>
      </c>
    </row>
    <row r="6329" spans="1:14">
      <c r="A6329" s="28">
        <v>43943.75</v>
      </c>
      <c r="B6329" s="28">
        <v>43943.583333333336</v>
      </c>
      <c r="C6329">
        <v>34964545</v>
      </c>
      <c r="D6329" t="s">
        <v>233</v>
      </c>
      <c r="G6329" t="s">
        <v>234</v>
      </c>
      <c r="I6329">
        <v>15.24</v>
      </c>
      <c r="J6329">
        <v>15.543145000000001</v>
      </c>
      <c r="K6329">
        <v>0.524644</v>
      </c>
      <c r="L6329">
        <v>-0.223165</v>
      </c>
      <c r="M6329" t="b">
        <v>1</v>
      </c>
      <c r="N6329">
        <v>1</v>
      </c>
    </row>
    <row r="6330" spans="1:14">
      <c r="A6330" s="28">
        <v>43943.791666666664</v>
      </c>
      <c r="B6330" s="28">
        <v>43943.625</v>
      </c>
      <c r="C6330">
        <v>34964545</v>
      </c>
      <c r="D6330" t="s">
        <v>233</v>
      </c>
      <c r="G6330" t="s">
        <v>234</v>
      </c>
      <c r="I6330">
        <v>16.22</v>
      </c>
      <c r="J6330">
        <v>16.705939000000001</v>
      </c>
      <c r="K6330">
        <v>0.71175900000000003</v>
      </c>
      <c r="L6330">
        <v>-0.229154</v>
      </c>
      <c r="M6330" t="b">
        <v>1</v>
      </c>
      <c r="N6330">
        <v>1</v>
      </c>
    </row>
    <row r="6331" spans="1:14">
      <c r="A6331" s="28">
        <v>43943.833333333336</v>
      </c>
      <c r="B6331" s="28">
        <v>43943.666666666664</v>
      </c>
      <c r="C6331">
        <v>34964545</v>
      </c>
      <c r="D6331" t="s">
        <v>233</v>
      </c>
      <c r="G6331" t="s">
        <v>234</v>
      </c>
      <c r="I6331">
        <v>16.440000000000001</v>
      </c>
      <c r="J6331">
        <v>17.449579</v>
      </c>
      <c r="K6331">
        <v>1.216135</v>
      </c>
      <c r="L6331">
        <v>-0.20988999999999999</v>
      </c>
      <c r="M6331" t="b">
        <v>1</v>
      </c>
      <c r="N6331">
        <v>1</v>
      </c>
    </row>
    <row r="6332" spans="1:14">
      <c r="A6332" s="28">
        <v>43943.875</v>
      </c>
      <c r="B6332" s="28">
        <v>43943.708333333336</v>
      </c>
      <c r="C6332">
        <v>34964545</v>
      </c>
      <c r="D6332" t="s">
        <v>233</v>
      </c>
      <c r="G6332" t="s">
        <v>234</v>
      </c>
      <c r="I6332">
        <v>20.79</v>
      </c>
      <c r="J6332">
        <v>24.908273999999999</v>
      </c>
      <c r="K6332">
        <v>4.3680089999999998</v>
      </c>
      <c r="L6332">
        <v>-0.24806800000000001</v>
      </c>
      <c r="M6332" t="b">
        <v>1</v>
      </c>
      <c r="N6332">
        <v>1</v>
      </c>
    </row>
    <row r="6333" spans="1:14">
      <c r="A6333" s="28">
        <v>43943.916666666664</v>
      </c>
      <c r="B6333" s="28">
        <v>43943.75</v>
      </c>
      <c r="C6333">
        <v>34964545</v>
      </c>
      <c r="D6333" t="s">
        <v>233</v>
      </c>
      <c r="G6333" t="s">
        <v>234</v>
      </c>
      <c r="I6333">
        <v>18.059999999999999</v>
      </c>
      <c r="J6333">
        <v>19.325586000000001</v>
      </c>
      <c r="K6333">
        <v>1.462008</v>
      </c>
      <c r="L6333">
        <v>-0.19308900000000001</v>
      </c>
      <c r="M6333" t="b">
        <v>1</v>
      </c>
      <c r="N6333">
        <v>1</v>
      </c>
    </row>
    <row r="6334" spans="1:14">
      <c r="A6334" s="28">
        <v>43943.958333333336</v>
      </c>
      <c r="B6334" s="28">
        <v>43943.791666666664</v>
      </c>
      <c r="C6334">
        <v>34964545</v>
      </c>
      <c r="D6334" t="s">
        <v>233</v>
      </c>
      <c r="G6334" t="s">
        <v>234</v>
      </c>
      <c r="I6334">
        <v>19.03</v>
      </c>
      <c r="J6334">
        <v>23.053861999999999</v>
      </c>
      <c r="K6334">
        <v>4.1719850000000003</v>
      </c>
      <c r="L6334">
        <v>-0.15145700000000001</v>
      </c>
      <c r="M6334" t="b">
        <v>1</v>
      </c>
      <c r="N6334">
        <v>1</v>
      </c>
    </row>
    <row r="6335" spans="1:14">
      <c r="A6335" s="28">
        <v>43944</v>
      </c>
      <c r="B6335" s="28">
        <v>43943.833333333336</v>
      </c>
      <c r="C6335">
        <v>34964545</v>
      </c>
      <c r="D6335" t="s">
        <v>233</v>
      </c>
      <c r="G6335" t="s">
        <v>234</v>
      </c>
      <c r="I6335">
        <v>18.850000000000001</v>
      </c>
      <c r="J6335">
        <v>22.526392000000001</v>
      </c>
      <c r="K6335">
        <v>3.7880419999999999</v>
      </c>
      <c r="L6335">
        <v>-0.114149</v>
      </c>
      <c r="M6335" t="b">
        <v>1</v>
      </c>
      <c r="N6335">
        <v>1</v>
      </c>
    </row>
    <row r="6336" spans="1:14">
      <c r="A6336" s="28">
        <v>43944.041666666664</v>
      </c>
      <c r="B6336" s="28">
        <v>43943.875</v>
      </c>
      <c r="C6336">
        <v>34964545</v>
      </c>
      <c r="D6336" t="s">
        <v>233</v>
      </c>
      <c r="G6336" t="s">
        <v>234</v>
      </c>
      <c r="I6336">
        <v>16.739999999999998</v>
      </c>
      <c r="J6336">
        <v>17.398537000000001</v>
      </c>
      <c r="K6336">
        <v>0.71653299999999998</v>
      </c>
      <c r="L6336">
        <v>-5.9662E-2</v>
      </c>
      <c r="M6336" t="b">
        <v>1</v>
      </c>
      <c r="N6336">
        <v>1</v>
      </c>
    </row>
    <row r="6337" spans="1:14">
      <c r="A6337" s="28">
        <v>43944.083333333336</v>
      </c>
      <c r="B6337" s="28">
        <v>43943.916666666664</v>
      </c>
      <c r="C6337">
        <v>34964545</v>
      </c>
      <c r="D6337" t="s">
        <v>233</v>
      </c>
      <c r="G6337" t="s">
        <v>234</v>
      </c>
      <c r="I6337">
        <v>15.48</v>
      </c>
      <c r="J6337">
        <v>16.426663000000001</v>
      </c>
      <c r="K6337">
        <v>0.96571099999999999</v>
      </c>
      <c r="L6337">
        <v>-1.4881999999999999E-2</v>
      </c>
      <c r="M6337" t="b">
        <v>1</v>
      </c>
      <c r="N6337">
        <v>1</v>
      </c>
    </row>
    <row r="6338" spans="1:14">
      <c r="A6338" s="28">
        <v>43944.125</v>
      </c>
      <c r="B6338" s="28">
        <v>43943.958333333336</v>
      </c>
      <c r="C6338">
        <v>34964545</v>
      </c>
      <c r="D6338" t="s">
        <v>233</v>
      </c>
      <c r="G6338" t="s">
        <v>234</v>
      </c>
      <c r="I6338">
        <v>14.76</v>
      </c>
      <c r="J6338">
        <v>15.366421000000001</v>
      </c>
      <c r="K6338">
        <v>0.63228099999999998</v>
      </c>
      <c r="L6338">
        <v>-2.9194000000000001E-2</v>
      </c>
      <c r="M6338" t="b">
        <v>1</v>
      </c>
      <c r="N6338">
        <v>1</v>
      </c>
    </row>
    <row r="6339" spans="1:14">
      <c r="A6339" s="28">
        <v>43944.166666666664</v>
      </c>
      <c r="B6339" s="28">
        <v>43944</v>
      </c>
      <c r="C6339">
        <v>34964545</v>
      </c>
      <c r="D6339" t="s">
        <v>233</v>
      </c>
      <c r="G6339" t="s">
        <v>234</v>
      </c>
      <c r="I6339">
        <v>14.05</v>
      </c>
      <c r="J6339">
        <v>14.819127</v>
      </c>
      <c r="K6339">
        <v>0.76522699999999999</v>
      </c>
      <c r="L6339">
        <v>1.4009999999999999E-3</v>
      </c>
      <c r="M6339" t="b">
        <v>1</v>
      </c>
      <c r="N6339">
        <v>1</v>
      </c>
    </row>
    <row r="6340" spans="1:14">
      <c r="A6340" s="28">
        <v>43944.208333333336</v>
      </c>
      <c r="B6340" s="28">
        <v>43944.041666666664</v>
      </c>
      <c r="C6340">
        <v>34964545</v>
      </c>
      <c r="D6340" t="s">
        <v>233</v>
      </c>
      <c r="G6340" t="s">
        <v>234</v>
      </c>
      <c r="I6340">
        <v>14.4</v>
      </c>
      <c r="J6340">
        <v>14.738968</v>
      </c>
      <c r="K6340">
        <v>0.36993399999999999</v>
      </c>
      <c r="L6340">
        <v>-2.93E-2</v>
      </c>
      <c r="M6340" t="b">
        <v>1</v>
      </c>
      <c r="N6340">
        <v>1</v>
      </c>
    </row>
    <row r="6341" spans="1:14">
      <c r="A6341" s="28">
        <v>43944.25</v>
      </c>
      <c r="B6341" s="28">
        <v>43944.083333333336</v>
      </c>
      <c r="C6341">
        <v>34964545</v>
      </c>
      <c r="D6341" t="s">
        <v>233</v>
      </c>
      <c r="G6341" t="s">
        <v>234</v>
      </c>
      <c r="I6341">
        <v>15.02</v>
      </c>
      <c r="J6341">
        <v>14.990619000000001</v>
      </c>
      <c r="K6341">
        <v>7.3680000000000004E-3</v>
      </c>
      <c r="L6341">
        <v>-3.7582999999999998E-2</v>
      </c>
      <c r="M6341" t="b">
        <v>1</v>
      </c>
      <c r="N6341">
        <v>1</v>
      </c>
    </row>
    <row r="6342" spans="1:14">
      <c r="A6342" s="28">
        <v>43944.291666666664</v>
      </c>
      <c r="B6342" s="28">
        <v>43944.125</v>
      </c>
      <c r="C6342">
        <v>34964545</v>
      </c>
      <c r="D6342" t="s">
        <v>233</v>
      </c>
      <c r="G6342" t="s">
        <v>234</v>
      </c>
      <c r="I6342">
        <v>14.21</v>
      </c>
      <c r="J6342">
        <v>14.156279</v>
      </c>
      <c r="K6342">
        <v>4.6820000000000004E-3</v>
      </c>
      <c r="L6342">
        <v>-5.8402999999999997E-2</v>
      </c>
      <c r="M6342" t="b">
        <v>1</v>
      </c>
      <c r="N6342">
        <v>1</v>
      </c>
    </row>
    <row r="6343" spans="1:14">
      <c r="A6343" s="28">
        <v>43944.333333333336</v>
      </c>
      <c r="B6343" s="28">
        <v>43944.166666666664</v>
      </c>
      <c r="C6343">
        <v>34964545</v>
      </c>
      <c r="D6343" t="s">
        <v>233</v>
      </c>
      <c r="G6343" t="s">
        <v>234</v>
      </c>
      <c r="I6343">
        <v>15.41</v>
      </c>
      <c r="J6343">
        <v>15.340729</v>
      </c>
      <c r="K6343">
        <v>0</v>
      </c>
      <c r="L6343">
        <v>-7.3438000000000003E-2</v>
      </c>
      <c r="M6343" t="b">
        <v>1</v>
      </c>
      <c r="N6343">
        <v>1</v>
      </c>
    </row>
    <row r="6344" spans="1:14">
      <c r="A6344" s="28">
        <v>43944.375</v>
      </c>
      <c r="B6344" s="28">
        <v>43944.208333333336</v>
      </c>
      <c r="C6344">
        <v>34964545</v>
      </c>
      <c r="D6344" t="s">
        <v>233</v>
      </c>
      <c r="G6344" t="s">
        <v>234</v>
      </c>
      <c r="I6344">
        <v>15.19</v>
      </c>
      <c r="J6344">
        <v>15.101850000000001</v>
      </c>
      <c r="K6344">
        <v>0</v>
      </c>
      <c r="L6344">
        <v>-9.1483999999999996E-2</v>
      </c>
      <c r="M6344" t="b">
        <v>1</v>
      </c>
      <c r="N6344">
        <v>1</v>
      </c>
    </row>
    <row r="6345" spans="1:14">
      <c r="A6345" s="28">
        <v>43944.416666666664</v>
      </c>
      <c r="B6345" s="28">
        <v>43944.25</v>
      </c>
      <c r="C6345">
        <v>34964545</v>
      </c>
      <c r="D6345" t="s">
        <v>233</v>
      </c>
      <c r="G6345" t="s">
        <v>234</v>
      </c>
      <c r="I6345">
        <v>17.03</v>
      </c>
      <c r="J6345">
        <v>16.887547000000001</v>
      </c>
      <c r="K6345">
        <v>0</v>
      </c>
      <c r="L6345">
        <v>-0.13828599999999999</v>
      </c>
      <c r="M6345" t="b">
        <v>1</v>
      </c>
      <c r="N6345">
        <v>1</v>
      </c>
    </row>
    <row r="6346" spans="1:14">
      <c r="A6346" s="28">
        <v>43944.458333333336</v>
      </c>
      <c r="B6346" s="28">
        <v>43944.291666666664</v>
      </c>
      <c r="C6346">
        <v>34964545</v>
      </c>
      <c r="D6346" t="s">
        <v>233</v>
      </c>
      <c r="G6346" t="s">
        <v>234</v>
      </c>
      <c r="I6346">
        <v>20.73</v>
      </c>
      <c r="J6346">
        <v>20.504745</v>
      </c>
      <c r="K6346">
        <v>0</v>
      </c>
      <c r="L6346">
        <v>-0.22775500000000001</v>
      </c>
      <c r="M6346" t="b">
        <v>1</v>
      </c>
      <c r="N6346">
        <v>1</v>
      </c>
    </row>
    <row r="6347" spans="1:14">
      <c r="A6347" s="28">
        <v>43944.5</v>
      </c>
      <c r="B6347" s="28">
        <v>43944.333333333336</v>
      </c>
      <c r="C6347">
        <v>34964545</v>
      </c>
      <c r="D6347" t="s">
        <v>233</v>
      </c>
      <c r="G6347" t="s">
        <v>234</v>
      </c>
      <c r="I6347">
        <v>19.12</v>
      </c>
      <c r="J6347">
        <v>18.860469999999999</v>
      </c>
      <c r="K6347">
        <v>0</v>
      </c>
      <c r="L6347">
        <v>-0.25452999999999998</v>
      </c>
      <c r="M6347" t="b">
        <v>1</v>
      </c>
      <c r="N6347">
        <v>1</v>
      </c>
    </row>
    <row r="6348" spans="1:14">
      <c r="A6348" s="28">
        <v>43944.541666666664</v>
      </c>
      <c r="B6348" s="28">
        <v>43944.375</v>
      </c>
      <c r="C6348">
        <v>34964545</v>
      </c>
      <c r="D6348" t="s">
        <v>233</v>
      </c>
      <c r="G6348" t="s">
        <v>234</v>
      </c>
      <c r="I6348">
        <v>22.42</v>
      </c>
      <c r="J6348">
        <v>22.045036</v>
      </c>
      <c r="K6348">
        <v>0</v>
      </c>
      <c r="L6348">
        <v>-0.37246400000000002</v>
      </c>
      <c r="M6348" t="b">
        <v>1</v>
      </c>
      <c r="N6348">
        <v>1</v>
      </c>
    </row>
    <row r="6349" spans="1:14">
      <c r="A6349" s="28">
        <v>43944.583333333336</v>
      </c>
      <c r="B6349" s="28">
        <v>43944.416666666664</v>
      </c>
      <c r="C6349">
        <v>34964545</v>
      </c>
      <c r="D6349" t="s">
        <v>233</v>
      </c>
      <c r="G6349" t="s">
        <v>234</v>
      </c>
      <c r="I6349">
        <v>19.14</v>
      </c>
      <c r="J6349">
        <v>18.836231999999999</v>
      </c>
      <c r="K6349">
        <v>0</v>
      </c>
      <c r="L6349">
        <v>-0.30626799999999998</v>
      </c>
      <c r="M6349" t="b">
        <v>1</v>
      </c>
      <c r="N6349">
        <v>1</v>
      </c>
    </row>
    <row r="6350" spans="1:14">
      <c r="A6350" s="28">
        <v>43944.625</v>
      </c>
      <c r="B6350" s="28">
        <v>43944.458333333336</v>
      </c>
      <c r="C6350">
        <v>34964545</v>
      </c>
      <c r="D6350" t="s">
        <v>233</v>
      </c>
      <c r="G6350" t="s">
        <v>234</v>
      </c>
      <c r="I6350">
        <v>24.19</v>
      </c>
      <c r="J6350">
        <v>23.43777</v>
      </c>
      <c r="K6350">
        <v>-0.24931300000000001</v>
      </c>
      <c r="L6350">
        <v>-0.50458400000000003</v>
      </c>
      <c r="M6350" t="b">
        <v>1</v>
      </c>
      <c r="N6350">
        <v>1</v>
      </c>
    </row>
    <row r="6351" spans="1:14">
      <c r="A6351" s="28">
        <v>43944.666666666664</v>
      </c>
      <c r="B6351" s="28">
        <v>43944.5</v>
      </c>
      <c r="C6351">
        <v>34964545</v>
      </c>
      <c r="D6351" t="s">
        <v>233</v>
      </c>
      <c r="G6351" t="s">
        <v>234</v>
      </c>
      <c r="I6351">
        <v>19.399999999999999</v>
      </c>
      <c r="J6351">
        <v>18.972933999999999</v>
      </c>
      <c r="K6351">
        <v>-4.5744E-2</v>
      </c>
      <c r="L6351">
        <v>-0.37882199999999999</v>
      </c>
      <c r="M6351" t="b">
        <v>1</v>
      </c>
      <c r="N6351">
        <v>1</v>
      </c>
    </row>
    <row r="6352" spans="1:14">
      <c r="A6352" s="28">
        <v>43944.708333333336</v>
      </c>
      <c r="B6352" s="28">
        <v>43944.541666666664</v>
      </c>
      <c r="C6352">
        <v>34964545</v>
      </c>
      <c r="D6352" t="s">
        <v>233</v>
      </c>
      <c r="G6352" t="s">
        <v>234</v>
      </c>
      <c r="I6352">
        <v>18.690000000000001</v>
      </c>
      <c r="J6352">
        <v>18.322296999999999</v>
      </c>
      <c r="K6352">
        <v>-6.3707E-2</v>
      </c>
      <c r="L6352">
        <v>-0.30816300000000002</v>
      </c>
      <c r="M6352" t="b">
        <v>1</v>
      </c>
      <c r="N6352">
        <v>1</v>
      </c>
    </row>
    <row r="6353" spans="1:14">
      <c r="A6353" s="28">
        <v>43944.75</v>
      </c>
      <c r="B6353" s="28">
        <v>43944.583333333336</v>
      </c>
      <c r="C6353">
        <v>34964545</v>
      </c>
      <c r="D6353" t="s">
        <v>233</v>
      </c>
      <c r="G6353" t="s">
        <v>234</v>
      </c>
      <c r="I6353">
        <v>18.8</v>
      </c>
      <c r="J6353">
        <v>18.497163</v>
      </c>
      <c r="K6353">
        <v>-9.2460000000000007E-3</v>
      </c>
      <c r="L6353">
        <v>-0.29692499999999999</v>
      </c>
      <c r="M6353" t="b">
        <v>1</v>
      </c>
      <c r="N6353">
        <v>1</v>
      </c>
    </row>
    <row r="6354" spans="1:14">
      <c r="A6354" s="28">
        <v>43944.791666666664</v>
      </c>
      <c r="B6354" s="28">
        <v>43944.625</v>
      </c>
      <c r="C6354">
        <v>34964545</v>
      </c>
      <c r="D6354" t="s">
        <v>233</v>
      </c>
      <c r="G6354" t="s">
        <v>234</v>
      </c>
      <c r="I6354">
        <v>26.01</v>
      </c>
      <c r="J6354">
        <v>61.589846999999999</v>
      </c>
      <c r="K6354">
        <v>35.907131</v>
      </c>
      <c r="L6354">
        <v>-0.32311699999999999</v>
      </c>
      <c r="M6354" t="b">
        <v>1</v>
      </c>
      <c r="N6354">
        <v>1</v>
      </c>
    </row>
    <row r="6355" spans="1:14">
      <c r="A6355" s="28">
        <v>43944.833333333336</v>
      </c>
      <c r="B6355" s="28">
        <v>43944.666666666664</v>
      </c>
      <c r="C6355">
        <v>34964545</v>
      </c>
      <c r="D6355" t="s">
        <v>233</v>
      </c>
      <c r="G6355" t="s">
        <v>234</v>
      </c>
      <c r="I6355">
        <v>18.82</v>
      </c>
      <c r="J6355">
        <v>20.036701999999998</v>
      </c>
      <c r="K6355">
        <v>1.3490690000000001</v>
      </c>
      <c r="L6355">
        <v>-0.13070100000000001</v>
      </c>
      <c r="M6355" t="b">
        <v>1</v>
      </c>
      <c r="N6355">
        <v>1</v>
      </c>
    </row>
    <row r="6356" spans="1:14">
      <c r="A6356" s="28">
        <v>43944.875</v>
      </c>
      <c r="B6356" s="28">
        <v>43944.708333333336</v>
      </c>
      <c r="C6356">
        <v>34964545</v>
      </c>
      <c r="D6356" t="s">
        <v>233</v>
      </c>
      <c r="G6356" t="s">
        <v>234</v>
      </c>
      <c r="I6356">
        <v>24.7</v>
      </c>
      <c r="J6356">
        <v>43.537716000000003</v>
      </c>
      <c r="K6356">
        <v>18.958295</v>
      </c>
      <c r="L6356">
        <v>-0.11558</v>
      </c>
      <c r="M6356" t="b">
        <v>1</v>
      </c>
      <c r="N6356">
        <v>1</v>
      </c>
    </row>
    <row r="6357" spans="1:14">
      <c r="A6357" s="28">
        <v>43944.916666666664</v>
      </c>
      <c r="B6357" s="28">
        <v>43944.75</v>
      </c>
      <c r="C6357">
        <v>34964545</v>
      </c>
      <c r="D6357" t="s">
        <v>233</v>
      </c>
      <c r="G6357" t="s">
        <v>234</v>
      </c>
      <c r="I6357">
        <v>19.7</v>
      </c>
      <c r="J6357">
        <v>21.185995999999999</v>
      </c>
      <c r="K6357">
        <v>1.5819380000000001</v>
      </c>
      <c r="L6357">
        <v>-9.2608999999999997E-2</v>
      </c>
      <c r="M6357" t="b">
        <v>1</v>
      </c>
      <c r="N6357">
        <v>1</v>
      </c>
    </row>
    <row r="6358" spans="1:14">
      <c r="A6358" s="28">
        <v>43944.958333333336</v>
      </c>
      <c r="B6358" s="28">
        <v>43944.791666666664</v>
      </c>
      <c r="C6358">
        <v>34964545</v>
      </c>
      <c r="D6358" t="s">
        <v>233</v>
      </c>
      <c r="G6358" t="s">
        <v>234</v>
      </c>
      <c r="I6358">
        <v>20.03</v>
      </c>
      <c r="J6358">
        <v>21.045719999999999</v>
      </c>
      <c r="K6358">
        <v>1.1214329999999999</v>
      </c>
      <c r="L6358">
        <v>-0.106546</v>
      </c>
      <c r="M6358" t="b">
        <v>1</v>
      </c>
      <c r="N6358">
        <v>1</v>
      </c>
    </row>
    <row r="6359" spans="1:14">
      <c r="A6359" s="28">
        <v>43945</v>
      </c>
      <c r="B6359" s="28">
        <v>43944.833333333336</v>
      </c>
      <c r="C6359">
        <v>34964545</v>
      </c>
      <c r="D6359" t="s">
        <v>233</v>
      </c>
      <c r="G6359" t="s">
        <v>234</v>
      </c>
      <c r="I6359">
        <v>18.52</v>
      </c>
      <c r="J6359">
        <v>18.364097999999998</v>
      </c>
      <c r="K6359">
        <v>0</v>
      </c>
      <c r="L6359">
        <v>-0.15173600000000001</v>
      </c>
      <c r="M6359" t="b">
        <v>1</v>
      </c>
      <c r="N6359">
        <v>1</v>
      </c>
    </row>
    <row r="6360" spans="1:14">
      <c r="A6360" s="28">
        <v>43945.041666666664</v>
      </c>
      <c r="B6360" s="28">
        <v>43944.875</v>
      </c>
      <c r="C6360">
        <v>34964545</v>
      </c>
      <c r="D6360" t="s">
        <v>233</v>
      </c>
      <c r="G6360" t="s">
        <v>234</v>
      </c>
      <c r="I6360">
        <v>18.489999999999998</v>
      </c>
      <c r="J6360">
        <v>18.305887999999999</v>
      </c>
      <c r="K6360">
        <v>0</v>
      </c>
      <c r="L6360">
        <v>-0.188279</v>
      </c>
      <c r="M6360" t="b">
        <v>1</v>
      </c>
      <c r="N6360">
        <v>1</v>
      </c>
    </row>
    <row r="6361" spans="1:14">
      <c r="A6361" s="28">
        <v>43945.083333333336</v>
      </c>
      <c r="B6361" s="28">
        <v>43944.916666666664</v>
      </c>
      <c r="C6361">
        <v>34964545</v>
      </c>
      <c r="D6361" t="s">
        <v>233</v>
      </c>
      <c r="G6361" t="s">
        <v>234</v>
      </c>
      <c r="I6361">
        <v>17.57</v>
      </c>
      <c r="J6361">
        <v>17.414128999999999</v>
      </c>
      <c r="K6361">
        <v>0</v>
      </c>
      <c r="L6361">
        <v>-0.15337100000000001</v>
      </c>
      <c r="M6361" t="b">
        <v>1</v>
      </c>
      <c r="N6361">
        <v>1</v>
      </c>
    </row>
    <row r="6362" spans="1:14">
      <c r="A6362" s="28">
        <v>43945.125</v>
      </c>
      <c r="B6362" s="28">
        <v>43944.958333333336</v>
      </c>
      <c r="C6362">
        <v>34964545</v>
      </c>
      <c r="D6362" t="s">
        <v>233</v>
      </c>
      <c r="G6362" t="s">
        <v>234</v>
      </c>
      <c r="I6362">
        <v>16.66</v>
      </c>
      <c r="J6362">
        <v>16.505002000000001</v>
      </c>
      <c r="K6362">
        <v>0</v>
      </c>
      <c r="L6362">
        <v>-0.15249799999999999</v>
      </c>
      <c r="M6362" t="b">
        <v>1</v>
      </c>
      <c r="N6362">
        <v>1</v>
      </c>
    </row>
    <row r="6363" spans="1:14">
      <c r="A6363" s="28">
        <v>43945.166666666664</v>
      </c>
      <c r="B6363" s="28">
        <v>43945</v>
      </c>
      <c r="C6363">
        <v>34964545</v>
      </c>
      <c r="D6363" t="s">
        <v>233</v>
      </c>
      <c r="G6363" t="s">
        <v>234</v>
      </c>
      <c r="I6363">
        <v>15.09</v>
      </c>
      <c r="J6363">
        <v>14.949952</v>
      </c>
      <c r="K6363">
        <v>0</v>
      </c>
      <c r="L6363">
        <v>-0.13921500000000001</v>
      </c>
      <c r="M6363" t="b">
        <v>1</v>
      </c>
      <c r="N6363">
        <v>1</v>
      </c>
    </row>
    <row r="6364" spans="1:14">
      <c r="A6364" s="28">
        <v>43945.208333333336</v>
      </c>
      <c r="B6364" s="28">
        <v>43945.041666666664</v>
      </c>
      <c r="C6364">
        <v>34964545</v>
      </c>
      <c r="D6364" t="s">
        <v>233</v>
      </c>
      <c r="G6364" t="s">
        <v>234</v>
      </c>
      <c r="I6364">
        <v>15.54</v>
      </c>
      <c r="J6364">
        <v>15.409821000000001</v>
      </c>
      <c r="K6364">
        <v>0</v>
      </c>
      <c r="L6364">
        <v>-0.12934599999999999</v>
      </c>
      <c r="M6364" t="b">
        <v>1</v>
      </c>
      <c r="N6364">
        <v>1</v>
      </c>
    </row>
    <row r="6365" spans="1:14">
      <c r="A6365" s="28">
        <v>43945.25</v>
      </c>
      <c r="B6365" s="28">
        <v>43945.083333333336</v>
      </c>
      <c r="C6365">
        <v>34964545</v>
      </c>
      <c r="D6365" t="s">
        <v>233</v>
      </c>
      <c r="G6365" t="s">
        <v>234</v>
      </c>
      <c r="I6365">
        <v>15.14</v>
      </c>
      <c r="J6365">
        <v>14.993698</v>
      </c>
      <c r="K6365">
        <v>0</v>
      </c>
      <c r="L6365">
        <v>-0.14463500000000001</v>
      </c>
      <c r="M6365" t="b">
        <v>1</v>
      </c>
      <c r="N6365">
        <v>1</v>
      </c>
    </row>
    <row r="6366" spans="1:14">
      <c r="A6366" s="28">
        <v>43945.291666666664</v>
      </c>
      <c r="B6366" s="28">
        <v>43945.125</v>
      </c>
      <c r="C6366">
        <v>34964545</v>
      </c>
      <c r="D6366" t="s">
        <v>233</v>
      </c>
      <c r="G6366" t="s">
        <v>234</v>
      </c>
      <c r="I6366">
        <v>14.6</v>
      </c>
      <c r="J6366">
        <v>14.480046</v>
      </c>
      <c r="K6366">
        <v>0</v>
      </c>
      <c r="L6366">
        <v>-0.12328699999999999</v>
      </c>
      <c r="M6366" t="b">
        <v>1</v>
      </c>
      <c r="N6366">
        <v>1</v>
      </c>
    </row>
    <row r="6367" spans="1:14">
      <c r="A6367" s="28">
        <v>43945.333333333336</v>
      </c>
      <c r="B6367" s="28">
        <v>43945.166666666664</v>
      </c>
      <c r="C6367">
        <v>34964545</v>
      </c>
      <c r="D6367" t="s">
        <v>233</v>
      </c>
      <c r="G6367" t="s">
        <v>234</v>
      </c>
      <c r="I6367">
        <v>15.05</v>
      </c>
      <c r="J6367">
        <v>14.943425</v>
      </c>
      <c r="K6367">
        <v>0</v>
      </c>
      <c r="L6367">
        <v>-0.104908</v>
      </c>
      <c r="M6367" t="b">
        <v>1</v>
      </c>
      <c r="N6367">
        <v>1</v>
      </c>
    </row>
    <row r="6368" spans="1:14">
      <c r="A6368" s="28">
        <v>43945.375</v>
      </c>
      <c r="B6368" s="28">
        <v>43945.208333333336</v>
      </c>
      <c r="C6368">
        <v>34964545</v>
      </c>
      <c r="D6368" t="s">
        <v>233</v>
      </c>
      <c r="G6368" t="s">
        <v>234</v>
      </c>
      <c r="I6368">
        <v>16.350000000000001</v>
      </c>
      <c r="J6368">
        <v>16.20729</v>
      </c>
      <c r="K6368">
        <v>0</v>
      </c>
      <c r="L6368">
        <v>-0.143544</v>
      </c>
      <c r="M6368" t="b">
        <v>1</v>
      </c>
      <c r="N6368">
        <v>1</v>
      </c>
    </row>
    <row r="6369" spans="1:14">
      <c r="A6369" s="28">
        <v>43945.416666666664</v>
      </c>
      <c r="B6369" s="28">
        <v>43945.25</v>
      </c>
      <c r="C6369">
        <v>34964545</v>
      </c>
      <c r="D6369" t="s">
        <v>233</v>
      </c>
      <c r="G6369" t="s">
        <v>234</v>
      </c>
      <c r="I6369">
        <v>18.73</v>
      </c>
      <c r="J6369">
        <v>18.537936999999999</v>
      </c>
      <c r="K6369">
        <v>0</v>
      </c>
      <c r="L6369">
        <v>-0.19373000000000001</v>
      </c>
      <c r="M6369" t="b">
        <v>1</v>
      </c>
      <c r="N6369">
        <v>1</v>
      </c>
    </row>
    <row r="6370" spans="1:14">
      <c r="A6370" s="28">
        <v>43945.458333333336</v>
      </c>
      <c r="B6370" s="28">
        <v>43945.291666666664</v>
      </c>
      <c r="C6370">
        <v>34964545</v>
      </c>
      <c r="D6370" t="s">
        <v>233</v>
      </c>
      <c r="G6370" t="s">
        <v>234</v>
      </c>
      <c r="I6370">
        <v>20.09</v>
      </c>
      <c r="J6370">
        <v>19.789431</v>
      </c>
      <c r="K6370">
        <v>0</v>
      </c>
      <c r="L6370">
        <v>-0.298902</v>
      </c>
      <c r="M6370" t="b">
        <v>1</v>
      </c>
      <c r="N6370">
        <v>1</v>
      </c>
    </row>
    <row r="6371" spans="1:14">
      <c r="A6371" s="28">
        <v>43945.5</v>
      </c>
      <c r="B6371" s="28">
        <v>43945.333333333336</v>
      </c>
      <c r="C6371">
        <v>34964545</v>
      </c>
      <c r="D6371" t="s">
        <v>233</v>
      </c>
      <c r="G6371" t="s">
        <v>234</v>
      </c>
      <c r="I6371">
        <v>32.31</v>
      </c>
      <c r="J6371">
        <v>56.644956000000001</v>
      </c>
      <c r="K6371">
        <v>24.982206999999999</v>
      </c>
      <c r="L6371">
        <v>-0.64391699999999996</v>
      </c>
      <c r="M6371" t="b">
        <v>1</v>
      </c>
      <c r="N6371">
        <v>1</v>
      </c>
    </row>
    <row r="6372" spans="1:14">
      <c r="A6372" s="28">
        <v>43945.541666666664</v>
      </c>
      <c r="B6372" s="28">
        <v>43945.375</v>
      </c>
      <c r="C6372">
        <v>34964545</v>
      </c>
      <c r="D6372" t="s">
        <v>233</v>
      </c>
      <c r="G6372" t="s">
        <v>234</v>
      </c>
      <c r="I6372">
        <v>19.760000000000002</v>
      </c>
      <c r="J6372">
        <v>19.358830999999999</v>
      </c>
      <c r="K6372">
        <v>0.124152</v>
      </c>
      <c r="L6372">
        <v>-0.52115500000000003</v>
      </c>
      <c r="M6372" t="b">
        <v>1</v>
      </c>
      <c r="N6372">
        <v>1</v>
      </c>
    </row>
    <row r="6373" spans="1:14">
      <c r="A6373" s="28">
        <v>43945.583333333336</v>
      </c>
      <c r="B6373" s="28">
        <v>43945.416666666664</v>
      </c>
      <c r="C6373">
        <v>34964545</v>
      </c>
      <c r="D6373" t="s">
        <v>233</v>
      </c>
      <c r="G6373" t="s">
        <v>234</v>
      </c>
      <c r="I6373">
        <v>22.41</v>
      </c>
      <c r="J6373">
        <v>21.837085999999999</v>
      </c>
      <c r="K6373">
        <v>0</v>
      </c>
      <c r="L6373">
        <v>-0.57458100000000001</v>
      </c>
      <c r="M6373" t="b">
        <v>1</v>
      </c>
      <c r="N6373">
        <v>1</v>
      </c>
    </row>
    <row r="6374" spans="1:14">
      <c r="A6374" s="28">
        <v>43945.625</v>
      </c>
      <c r="B6374" s="28">
        <v>43945.458333333336</v>
      </c>
      <c r="C6374">
        <v>34964545</v>
      </c>
      <c r="D6374" t="s">
        <v>233</v>
      </c>
      <c r="G6374" t="s">
        <v>234</v>
      </c>
      <c r="I6374">
        <v>21.16</v>
      </c>
      <c r="J6374">
        <v>20.645319000000001</v>
      </c>
      <c r="K6374">
        <v>0</v>
      </c>
      <c r="L6374">
        <v>-0.51384799999999997</v>
      </c>
      <c r="M6374" t="b">
        <v>1</v>
      </c>
      <c r="N6374">
        <v>1</v>
      </c>
    </row>
    <row r="6375" spans="1:14">
      <c r="A6375" s="28">
        <v>43945.666666666664</v>
      </c>
      <c r="B6375" s="28">
        <v>43945.5</v>
      </c>
      <c r="C6375">
        <v>34964545</v>
      </c>
      <c r="D6375" t="s">
        <v>233</v>
      </c>
      <c r="G6375" t="s">
        <v>234</v>
      </c>
      <c r="I6375">
        <v>21.85</v>
      </c>
      <c r="J6375">
        <v>21.426715000000002</v>
      </c>
      <c r="K6375">
        <v>0</v>
      </c>
      <c r="L6375">
        <v>-0.42578500000000002</v>
      </c>
      <c r="M6375" t="b">
        <v>1</v>
      </c>
      <c r="N6375">
        <v>1</v>
      </c>
    </row>
    <row r="6376" spans="1:14">
      <c r="A6376" s="28">
        <v>43945.708333333336</v>
      </c>
      <c r="B6376" s="28">
        <v>43945.541666666664</v>
      </c>
      <c r="C6376">
        <v>34964545</v>
      </c>
      <c r="D6376" t="s">
        <v>233</v>
      </c>
      <c r="G6376" t="s">
        <v>234</v>
      </c>
      <c r="I6376">
        <v>19.23</v>
      </c>
      <c r="J6376">
        <v>18.858640999999999</v>
      </c>
      <c r="K6376">
        <v>0</v>
      </c>
      <c r="L6376">
        <v>-0.37052600000000002</v>
      </c>
      <c r="M6376" t="b">
        <v>1</v>
      </c>
      <c r="N6376">
        <v>1</v>
      </c>
    </row>
    <row r="6377" spans="1:14">
      <c r="A6377" s="28">
        <v>43945.75</v>
      </c>
      <c r="B6377" s="28">
        <v>43945.583333333336</v>
      </c>
      <c r="C6377">
        <v>34964545</v>
      </c>
      <c r="D6377" t="s">
        <v>233</v>
      </c>
      <c r="G6377" t="s">
        <v>234</v>
      </c>
      <c r="I6377">
        <v>19.190000000000001</v>
      </c>
      <c r="J6377">
        <v>18.948626999999998</v>
      </c>
      <c r="K6377">
        <v>7.5193999999999997E-2</v>
      </c>
      <c r="L6377">
        <v>-0.31406699999999999</v>
      </c>
      <c r="M6377" t="b">
        <v>1</v>
      </c>
      <c r="N6377">
        <v>1</v>
      </c>
    </row>
    <row r="6378" spans="1:14">
      <c r="A6378" s="28">
        <v>43945.791666666664</v>
      </c>
      <c r="B6378" s="28">
        <v>43945.625</v>
      </c>
      <c r="C6378">
        <v>34964545</v>
      </c>
      <c r="D6378" t="s">
        <v>233</v>
      </c>
      <c r="G6378" t="s">
        <v>234</v>
      </c>
      <c r="I6378">
        <v>18.059999999999999</v>
      </c>
      <c r="J6378">
        <v>17.846934999999998</v>
      </c>
      <c r="K6378">
        <v>1.5781E-2</v>
      </c>
      <c r="L6378">
        <v>-0.22801299999999999</v>
      </c>
      <c r="M6378" t="b">
        <v>1</v>
      </c>
      <c r="N6378">
        <v>1</v>
      </c>
    </row>
    <row r="6379" spans="1:14">
      <c r="A6379" s="28">
        <v>43945.833333333336</v>
      </c>
      <c r="B6379" s="28">
        <v>43945.666666666664</v>
      </c>
      <c r="C6379">
        <v>34964545</v>
      </c>
      <c r="D6379" t="s">
        <v>233</v>
      </c>
      <c r="G6379" t="s">
        <v>234</v>
      </c>
      <c r="I6379">
        <v>18.89</v>
      </c>
      <c r="J6379">
        <v>19.242251</v>
      </c>
      <c r="K6379">
        <v>0.48892799999999997</v>
      </c>
      <c r="L6379">
        <v>-0.13751099999999999</v>
      </c>
      <c r="M6379" t="b">
        <v>1</v>
      </c>
      <c r="N6379">
        <v>1</v>
      </c>
    </row>
    <row r="6380" spans="1:14">
      <c r="A6380" s="28">
        <v>43945.875</v>
      </c>
      <c r="B6380" s="28">
        <v>43945.708333333336</v>
      </c>
      <c r="C6380">
        <v>34964545</v>
      </c>
      <c r="D6380" t="s">
        <v>233</v>
      </c>
      <c r="G6380" t="s">
        <v>234</v>
      </c>
      <c r="I6380">
        <v>19.48</v>
      </c>
      <c r="J6380">
        <v>21.381103</v>
      </c>
      <c r="K6380">
        <v>1.9838249999999999</v>
      </c>
      <c r="L6380">
        <v>-8.6888999999999994E-2</v>
      </c>
      <c r="M6380" t="b">
        <v>1</v>
      </c>
      <c r="N6380">
        <v>1</v>
      </c>
    </row>
    <row r="6381" spans="1:14">
      <c r="A6381" s="28">
        <v>43945.916666666664</v>
      </c>
      <c r="B6381" s="28">
        <v>43945.75</v>
      </c>
      <c r="C6381">
        <v>34964545</v>
      </c>
      <c r="D6381" t="s">
        <v>233</v>
      </c>
      <c r="G6381" t="s">
        <v>234</v>
      </c>
      <c r="I6381">
        <v>17.29</v>
      </c>
      <c r="J6381">
        <v>17.242616000000002</v>
      </c>
      <c r="K6381">
        <v>0</v>
      </c>
      <c r="L6381">
        <v>-4.6551000000000002E-2</v>
      </c>
      <c r="M6381" t="b">
        <v>1</v>
      </c>
      <c r="N6381">
        <v>1</v>
      </c>
    </row>
    <row r="6382" spans="1:14">
      <c r="A6382" s="28">
        <v>43945.958333333336</v>
      </c>
      <c r="B6382" s="28">
        <v>43945.791666666664</v>
      </c>
      <c r="C6382">
        <v>34964545</v>
      </c>
      <c r="D6382" t="s">
        <v>233</v>
      </c>
      <c r="G6382" t="s">
        <v>234</v>
      </c>
      <c r="I6382">
        <v>16.91</v>
      </c>
      <c r="J6382">
        <v>16.880367</v>
      </c>
      <c r="K6382">
        <v>0</v>
      </c>
      <c r="L6382">
        <v>-2.8799999999999999E-2</v>
      </c>
      <c r="M6382" t="b">
        <v>1</v>
      </c>
      <c r="N6382">
        <v>1</v>
      </c>
    </row>
    <row r="6383" spans="1:14">
      <c r="A6383" s="28">
        <v>43946</v>
      </c>
      <c r="B6383" s="28">
        <v>43945.833333333336</v>
      </c>
      <c r="C6383">
        <v>34964545</v>
      </c>
      <c r="D6383" t="s">
        <v>233</v>
      </c>
      <c r="G6383" t="s">
        <v>234</v>
      </c>
      <c r="I6383">
        <v>17.38</v>
      </c>
      <c r="J6383">
        <v>17.320929</v>
      </c>
      <c r="K6383">
        <v>0</v>
      </c>
      <c r="L6383">
        <v>-5.9903999999999999E-2</v>
      </c>
      <c r="M6383" t="b">
        <v>1</v>
      </c>
      <c r="N6383">
        <v>1</v>
      </c>
    </row>
    <row r="6384" spans="1:14">
      <c r="A6384" s="28">
        <v>43946.041666666664</v>
      </c>
      <c r="B6384" s="28">
        <v>43945.875</v>
      </c>
      <c r="C6384">
        <v>34964545</v>
      </c>
      <c r="D6384" t="s">
        <v>233</v>
      </c>
      <c r="G6384" t="s">
        <v>234</v>
      </c>
      <c r="I6384">
        <v>16.739999999999998</v>
      </c>
      <c r="J6384">
        <v>16.639230000000001</v>
      </c>
      <c r="K6384">
        <v>0</v>
      </c>
      <c r="L6384">
        <v>-0.10077</v>
      </c>
      <c r="M6384" t="b">
        <v>1</v>
      </c>
      <c r="N6384">
        <v>1</v>
      </c>
    </row>
    <row r="6385" spans="1:14">
      <c r="A6385" s="28">
        <v>43946.083333333336</v>
      </c>
      <c r="B6385" s="28">
        <v>43945.916666666664</v>
      </c>
      <c r="C6385">
        <v>34964545</v>
      </c>
      <c r="D6385" t="s">
        <v>233</v>
      </c>
      <c r="G6385" t="s">
        <v>234</v>
      </c>
      <c r="I6385">
        <v>17.04</v>
      </c>
      <c r="J6385">
        <v>16.973224999999999</v>
      </c>
      <c r="K6385">
        <v>0</v>
      </c>
      <c r="L6385">
        <v>-6.8442000000000003E-2</v>
      </c>
      <c r="M6385" t="b">
        <v>1</v>
      </c>
      <c r="N6385">
        <v>1</v>
      </c>
    </row>
    <row r="6386" spans="1:14">
      <c r="A6386" s="28">
        <v>43946.125</v>
      </c>
      <c r="B6386" s="28">
        <v>43945.958333333336</v>
      </c>
      <c r="C6386">
        <v>34964545</v>
      </c>
      <c r="D6386" t="s">
        <v>233</v>
      </c>
      <c r="G6386" t="s">
        <v>234</v>
      </c>
      <c r="I6386">
        <v>15.45</v>
      </c>
      <c r="J6386">
        <v>15.413048</v>
      </c>
      <c r="K6386">
        <v>0</v>
      </c>
      <c r="L6386">
        <v>-3.5285999999999998E-2</v>
      </c>
      <c r="M6386" t="b">
        <v>1</v>
      </c>
      <c r="N6386">
        <v>1</v>
      </c>
    </row>
    <row r="6387" spans="1:14">
      <c r="A6387" s="28">
        <v>43946.166666666664</v>
      </c>
      <c r="B6387" s="28">
        <v>43946</v>
      </c>
      <c r="C6387">
        <v>34964545</v>
      </c>
      <c r="D6387" t="s">
        <v>233</v>
      </c>
      <c r="G6387" t="s">
        <v>234</v>
      </c>
      <c r="I6387">
        <v>15.55</v>
      </c>
      <c r="J6387">
        <v>15.543117000000001</v>
      </c>
      <c r="K6387">
        <v>0</v>
      </c>
      <c r="L6387">
        <v>-1.8829999999999999E-3</v>
      </c>
      <c r="M6387" t="b">
        <v>1</v>
      </c>
      <c r="N6387">
        <v>1</v>
      </c>
    </row>
    <row r="6388" spans="1:14">
      <c r="A6388" s="28">
        <v>43946.208333333336</v>
      </c>
      <c r="B6388" s="28">
        <v>43946.041666666664</v>
      </c>
      <c r="C6388">
        <v>34964545</v>
      </c>
      <c r="D6388" t="s">
        <v>233</v>
      </c>
      <c r="G6388" t="s">
        <v>234</v>
      </c>
      <c r="I6388">
        <v>17.13</v>
      </c>
      <c r="J6388">
        <v>17.191675</v>
      </c>
      <c r="K6388">
        <v>0</v>
      </c>
      <c r="L6388">
        <v>5.7507999999999997E-2</v>
      </c>
      <c r="M6388" t="b">
        <v>1</v>
      </c>
      <c r="N6388">
        <v>1</v>
      </c>
    </row>
    <row r="6389" spans="1:14">
      <c r="A6389" s="28">
        <v>43946.25</v>
      </c>
      <c r="B6389" s="28">
        <v>43946.083333333336</v>
      </c>
      <c r="C6389">
        <v>34964545</v>
      </c>
      <c r="D6389" t="s">
        <v>233</v>
      </c>
      <c r="G6389" t="s">
        <v>234</v>
      </c>
      <c r="I6389">
        <v>16.420000000000002</v>
      </c>
      <c r="J6389">
        <v>16.472653999999999</v>
      </c>
      <c r="K6389">
        <v>0</v>
      </c>
      <c r="L6389">
        <v>5.0986999999999998E-2</v>
      </c>
      <c r="M6389" t="b">
        <v>1</v>
      </c>
      <c r="N6389">
        <v>1</v>
      </c>
    </row>
    <row r="6390" spans="1:14">
      <c r="A6390" s="28">
        <v>43946.291666666664</v>
      </c>
      <c r="B6390" s="28">
        <v>43946.125</v>
      </c>
      <c r="C6390">
        <v>34964545</v>
      </c>
      <c r="D6390" t="s">
        <v>233</v>
      </c>
      <c r="G6390" t="s">
        <v>234</v>
      </c>
      <c r="I6390">
        <v>16</v>
      </c>
      <c r="J6390">
        <v>16.057772</v>
      </c>
      <c r="K6390">
        <v>0</v>
      </c>
      <c r="L6390">
        <v>5.4438E-2</v>
      </c>
      <c r="M6390" t="b">
        <v>1</v>
      </c>
      <c r="N6390">
        <v>1</v>
      </c>
    </row>
    <row r="6391" spans="1:14">
      <c r="A6391" s="28">
        <v>43946.333333333336</v>
      </c>
      <c r="B6391" s="28">
        <v>43946.166666666664</v>
      </c>
      <c r="C6391">
        <v>34964545</v>
      </c>
      <c r="D6391" t="s">
        <v>233</v>
      </c>
      <c r="G6391" t="s">
        <v>234</v>
      </c>
      <c r="I6391">
        <v>15.47</v>
      </c>
      <c r="J6391">
        <v>15.516493000000001</v>
      </c>
      <c r="K6391">
        <v>0</v>
      </c>
      <c r="L6391">
        <v>4.3992999999999997E-2</v>
      </c>
      <c r="M6391" t="b">
        <v>1</v>
      </c>
      <c r="N6391">
        <v>1</v>
      </c>
    </row>
    <row r="6392" spans="1:14">
      <c r="A6392" s="28">
        <v>43946.375</v>
      </c>
      <c r="B6392" s="28">
        <v>43946.208333333336</v>
      </c>
      <c r="C6392">
        <v>34964545</v>
      </c>
      <c r="D6392" t="s">
        <v>233</v>
      </c>
      <c r="G6392" t="s">
        <v>234</v>
      </c>
      <c r="I6392">
        <v>15.83</v>
      </c>
      <c r="J6392">
        <v>15.907864</v>
      </c>
      <c r="K6392">
        <v>3.1488000000000002E-2</v>
      </c>
      <c r="L6392">
        <v>5.0541999999999997E-2</v>
      </c>
      <c r="M6392" t="b">
        <v>1</v>
      </c>
      <c r="N6392">
        <v>1</v>
      </c>
    </row>
    <row r="6393" spans="1:14">
      <c r="A6393" s="28">
        <v>43946.416666666664</v>
      </c>
      <c r="B6393" s="28">
        <v>43946.25</v>
      </c>
      <c r="C6393">
        <v>34964545</v>
      </c>
      <c r="D6393" t="s">
        <v>233</v>
      </c>
      <c r="G6393" t="s">
        <v>234</v>
      </c>
      <c r="I6393">
        <v>16.059999999999999</v>
      </c>
      <c r="J6393">
        <v>16.400744</v>
      </c>
      <c r="K6393">
        <v>0.30974400000000002</v>
      </c>
      <c r="L6393">
        <v>3.1E-2</v>
      </c>
      <c r="M6393" t="b">
        <v>1</v>
      </c>
      <c r="N6393">
        <v>1</v>
      </c>
    </row>
    <row r="6394" spans="1:14">
      <c r="A6394" s="28">
        <v>43946.458333333336</v>
      </c>
      <c r="B6394" s="28">
        <v>43946.291666666664</v>
      </c>
      <c r="C6394">
        <v>34964545</v>
      </c>
      <c r="D6394" t="s">
        <v>233</v>
      </c>
      <c r="G6394" t="s">
        <v>234</v>
      </c>
      <c r="I6394">
        <v>13.42</v>
      </c>
      <c r="J6394">
        <v>14.677676</v>
      </c>
      <c r="K6394">
        <v>1.2512270000000001</v>
      </c>
      <c r="L6394">
        <v>4.7829999999999999E-3</v>
      </c>
      <c r="M6394" t="b">
        <v>1</v>
      </c>
      <c r="N6394">
        <v>1</v>
      </c>
    </row>
    <row r="6395" spans="1:14">
      <c r="A6395" s="28">
        <v>43946.5</v>
      </c>
      <c r="B6395" s="28">
        <v>43946.333333333336</v>
      </c>
      <c r="C6395">
        <v>34964545</v>
      </c>
      <c r="D6395" t="s">
        <v>233</v>
      </c>
      <c r="G6395" t="s">
        <v>234</v>
      </c>
      <c r="I6395">
        <v>16.57</v>
      </c>
      <c r="J6395">
        <v>16.883579000000001</v>
      </c>
      <c r="K6395">
        <v>0.29891600000000002</v>
      </c>
      <c r="L6395">
        <v>1.883E-2</v>
      </c>
      <c r="M6395" t="b">
        <v>1</v>
      </c>
      <c r="N6395">
        <v>1</v>
      </c>
    </row>
    <row r="6396" spans="1:14">
      <c r="A6396" s="28">
        <v>43946.541666666664</v>
      </c>
      <c r="B6396" s="28">
        <v>43946.375</v>
      </c>
      <c r="C6396">
        <v>34964545</v>
      </c>
      <c r="D6396" t="s">
        <v>233</v>
      </c>
      <c r="G6396" t="s">
        <v>234</v>
      </c>
      <c r="I6396">
        <v>16.54</v>
      </c>
      <c r="J6396">
        <v>16.616261000000002</v>
      </c>
      <c r="K6396">
        <v>2.1374000000000001E-2</v>
      </c>
      <c r="L6396">
        <v>5.9054000000000002E-2</v>
      </c>
      <c r="M6396" t="b">
        <v>1</v>
      </c>
      <c r="N6396">
        <v>1</v>
      </c>
    </row>
    <row r="6397" spans="1:14">
      <c r="A6397" s="28">
        <v>43946.583333333336</v>
      </c>
      <c r="B6397" s="28">
        <v>43946.416666666664</v>
      </c>
      <c r="C6397">
        <v>34964545</v>
      </c>
      <c r="D6397" t="s">
        <v>233</v>
      </c>
      <c r="G6397" t="s">
        <v>234</v>
      </c>
      <c r="I6397">
        <v>16.52</v>
      </c>
      <c r="J6397">
        <v>16.579177000000001</v>
      </c>
      <c r="K6397">
        <v>0</v>
      </c>
      <c r="L6397">
        <v>5.6676999999999998E-2</v>
      </c>
      <c r="M6397" t="b">
        <v>1</v>
      </c>
      <c r="N6397">
        <v>1</v>
      </c>
    </row>
    <row r="6398" spans="1:14">
      <c r="A6398" s="28">
        <v>43946.625</v>
      </c>
      <c r="B6398" s="28">
        <v>43946.458333333336</v>
      </c>
      <c r="C6398">
        <v>34964545</v>
      </c>
      <c r="D6398" t="s">
        <v>233</v>
      </c>
      <c r="G6398" t="s">
        <v>234</v>
      </c>
      <c r="I6398">
        <v>15.7</v>
      </c>
      <c r="J6398">
        <v>15.792344</v>
      </c>
      <c r="K6398">
        <v>3.9544000000000003E-2</v>
      </c>
      <c r="L6398">
        <v>5.1133999999999999E-2</v>
      </c>
      <c r="M6398" t="b">
        <v>1</v>
      </c>
      <c r="N6398">
        <v>1</v>
      </c>
    </row>
    <row r="6399" spans="1:14">
      <c r="A6399" s="28">
        <v>43946.666666666664</v>
      </c>
      <c r="B6399" s="28">
        <v>43946.5</v>
      </c>
      <c r="C6399">
        <v>34964545</v>
      </c>
      <c r="D6399" t="s">
        <v>233</v>
      </c>
      <c r="G6399" t="s">
        <v>234</v>
      </c>
      <c r="I6399">
        <v>15.63</v>
      </c>
      <c r="J6399">
        <v>15.816525</v>
      </c>
      <c r="K6399">
        <v>0.13236800000000001</v>
      </c>
      <c r="L6399">
        <v>5.0824000000000001E-2</v>
      </c>
      <c r="M6399" t="b">
        <v>1</v>
      </c>
      <c r="N6399">
        <v>1</v>
      </c>
    </row>
    <row r="6400" spans="1:14">
      <c r="A6400" s="28">
        <v>43946.708333333336</v>
      </c>
      <c r="B6400" s="28">
        <v>43946.541666666664</v>
      </c>
      <c r="C6400">
        <v>34964545</v>
      </c>
      <c r="D6400" t="s">
        <v>233</v>
      </c>
      <c r="G6400" t="s">
        <v>234</v>
      </c>
      <c r="I6400">
        <v>14.38</v>
      </c>
      <c r="J6400">
        <v>15.036177</v>
      </c>
      <c r="K6400">
        <v>0.59364600000000001</v>
      </c>
      <c r="L6400">
        <v>6.4198000000000005E-2</v>
      </c>
      <c r="M6400" t="b">
        <v>1</v>
      </c>
      <c r="N6400">
        <v>1</v>
      </c>
    </row>
    <row r="6401" spans="1:14">
      <c r="A6401" s="28">
        <v>43946.75</v>
      </c>
      <c r="B6401" s="28">
        <v>43946.583333333336</v>
      </c>
      <c r="C6401">
        <v>34964545</v>
      </c>
      <c r="D6401" t="s">
        <v>233</v>
      </c>
      <c r="G6401" t="s">
        <v>234</v>
      </c>
      <c r="I6401">
        <v>13.72</v>
      </c>
      <c r="J6401">
        <v>14.96369</v>
      </c>
      <c r="K6401">
        <v>1.1302019999999999</v>
      </c>
      <c r="L6401">
        <v>0.11515499999999999</v>
      </c>
      <c r="M6401" t="b">
        <v>1</v>
      </c>
      <c r="N6401">
        <v>1</v>
      </c>
    </row>
    <row r="6402" spans="1:14">
      <c r="A6402" s="28">
        <v>43946.791666666664</v>
      </c>
      <c r="B6402" s="28">
        <v>43946.625</v>
      </c>
      <c r="C6402">
        <v>34964545</v>
      </c>
      <c r="D6402" t="s">
        <v>233</v>
      </c>
      <c r="G6402" t="s">
        <v>234</v>
      </c>
      <c r="I6402">
        <v>13.86</v>
      </c>
      <c r="J6402">
        <v>15.648657</v>
      </c>
      <c r="K6402">
        <v>1.627861</v>
      </c>
      <c r="L6402">
        <v>0.16079599999999999</v>
      </c>
      <c r="M6402" t="b">
        <v>1</v>
      </c>
      <c r="N6402">
        <v>1</v>
      </c>
    </row>
    <row r="6403" spans="1:14">
      <c r="A6403" s="28">
        <v>43946.833333333336</v>
      </c>
      <c r="B6403" s="28">
        <v>43946.666666666664</v>
      </c>
      <c r="C6403">
        <v>34964545</v>
      </c>
      <c r="D6403" t="s">
        <v>233</v>
      </c>
      <c r="G6403" t="s">
        <v>234</v>
      </c>
      <c r="I6403">
        <v>15.57</v>
      </c>
      <c r="J6403">
        <v>17.328437999999998</v>
      </c>
      <c r="K6403">
        <v>1.557077</v>
      </c>
      <c r="L6403">
        <v>0.20552799999999999</v>
      </c>
      <c r="M6403" t="b">
        <v>1</v>
      </c>
      <c r="N6403">
        <v>1</v>
      </c>
    </row>
    <row r="6404" spans="1:14">
      <c r="A6404" s="28">
        <v>43946.875</v>
      </c>
      <c r="B6404" s="28">
        <v>43946.708333333336</v>
      </c>
      <c r="C6404">
        <v>34964545</v>
      </c>
      <c r="D6404" t="s">
        <v>233</v>
      </c>
      <c r="G6404" t="s">
        <v>234</v>
      </c>
      <c r="I6404">
        <v>17.149999999999999</v>
      </c>
      <c r="J6404">
        <v>18.453060000000001</v>
      </c>
      <c r="K6404">
        <v>1.0671900000000001</v>
      </c>
      <c r="L6404">
        <v>0.235037</v>
      </c>
      <c r="M6404" t="b">
        <v>1</v>
      </c>
      <c r="N6404">
        <v>1</v>
      </c>
    </row>
    <row r="6405" spans="1:14">
      <c r="A6405" s="28">
        <v>43946.916666666664</v>
      </c>
      <c r="B6405" s="28">
        <v>43946.75</v>
      </c>
      <c r="C6405">
        <v>34964545</v>
      </c>
      <c r="D6405" t="s">
        <v>233</v>
      </c>
      <c r="G6405" t="s">
        <v>234</v>
      </c>
      <c r="I6405">
        <v>17.260000000000002</v>
      </c>
      <c r="J6405">
        <v>18.199081</v>
      </c>
      <c r="K6405">
        <v>0.72761399999999998</v>
      </c>
      <c r="L6405">
        <v>0.20896700000000001</v>
      </c>
      <c r="M6405" t="b">
        <v>1</v>
      </c>
      <c r="N6405">
        <v>1</v>
      </c>
    </row>
    <row r="6406" spans="1:14">
      <c r="A6406" s="28">
        <v>43946.958333333336</v>
      </c>
      <c r="B6406" s="28">
        <v>43946.791666666664</v>
      </c>
      <c r="C6406">
        <v>34964545</v>
      </c>
      <c r="D6406" t="s">
        <v>233</v>
      </c>
      <c r="G6406" t="s">
        <v>234</v>
      </c>
      <c r="I6406">
        <v>15.98</v>
      </c>
      <c r="J6406">
        <v>16.816202000000001</v>
      </c>
      <c r="K6406">
        <v>0.66418699999999997</v>
      </c>
      <c r="L6406">
        <v>0.167849</v>
      </c>
      <c r="M6406" t="b">
        <v>1</v>
      </c>
      <c r="N6406">
        <v>1</v>
      </c>
    </row>
    <row r="6407" spans="1:14">
      <c r="A6407" s="28">
        <v>43947</v>
      </c>
      <c r="B6407" s="28">
        <v>43946.833333333336</v>
      </c>
      <c r="C6407">
        <v>34964545</v>
      </c>
      <c r="D6407" t="s">
        <v>233</v>
      </c>
      <c r="G6407" t="s">
        <v>234</v>
      </c>
      <c r="I6407">
        <v>21.63</v>
      </c>
      <c r="J6407">
        <v>22.382276999999998</v>
      </c>
      <c r="K6407">
        <v>0.51923200000000003</v>
      </c>
      <c r="L6407">
        <v>0.231378</v>
      </c>
      <c r="M6407" t="b">
        <v>1</v>
      </c>
      <c r="N6407">
        <v>1</v>
      </c>
    </row>
    <row r="6408" spans="1:14">
      <c r="A6408" s="28">
        <v>43947.041666666664</v>
      </c>
      <c r="B6408" s="28">
        <v>43946.875</v>
      </c>
      <c r="C6408">
        <v>34964545</v>
      </c>
      <c r="D6408" t="s">
        <v>233</v>
      </c>
      <c r="G6408" t="s">
        <v>234</v>
      </c>
      <c r="I6408">
        <v>16.170000000000002</v>
      </c>
      <c r="J6408">
        <v>16.878992</v>
      </c>
      <c r="K6408">
        <v>0.58440800000000004</v>
      </c>
      <c r="L6408">
        <v>0.123751</v>
      </c>
      <c r="M6408" t="b">
        <v>1</v>
      </c>
      <c r="N6408">
        <v>1</v>
      </c>
    </row>
    <row r="6409" spans="1:14">
      <c r="A6409" s="28">
        <v>43947.083333333336</v>
      </c>
      <c r="B6409" s="28">
        <v>43946.916666666664</v>
      </c>
      <c r="C6409">
        <v>34964545</v>
      </c>
      <c r="D6409" t="s">
        <v>233</v>
      </c>
      <c r="G6409" t="s">
        <v>234</v>
      </c>
      <c r="I6409">
        <v>12.55</v>
      </c>
      <c r="J6409">
        <v>13.375662</v>
      </c>
      <c r="K6409">
        <v>0.734626</v>
      </c>
      <c r="L6409">
        <v>9.4369999999999996E-2</v>
      </c>
      <c r="M6409" t="b">
        <v>1</v>
      </c>
      <c r="N6409">
        <v>1</v>
      </c>
    </row>
    <row r="6410" spans="1:14">
      <c r="A6410" s="28">
        <v>43947.125</v>
      </c>
      <c r="B6410" s="28">
        <v>43946.958333333336</v>
      </c>
      <c r="C6410">
        <v>34964545</v>
      </c>
      <c r="D6410" t="s">
        <v>233</v>
      </c>
      <c r="G6410" t="s">
        <v>234</v>
      </c>
      <c r="I6410">
        <v>10.88</v>
      </c>
      <c r="J6410">
        <v>11.994675000000001</v>
      </c>
      <c r="K6410">
        <v>0.99407599999999996</v>
      </c>
      <c r="L6410">
        <v>0.118932</v>
      </c>
      <c r="M6410" t="b">
        <v>1</v>
      </c>
      <c r="N6410">
        <v>1</v>
      </c>
    </row>
    <row r="6411" spans="1:14">
      <c r="A6411" s="28">
        <v>43947.166666666664</v>
      </c>
      <c r="B6411" s="28">
        <v>43947</v>
      </c>
      <c r="C6411">
        <v>34964545</v>
      </c>
      <c r="D6411" t="s">
        <v>233</v>
      </c>
      <c r="G6411" t="s">
        <v>234</v>
      </c>
      <c r="I6411">
        <v>11.48</v>
      </c>
      <c r="J6411">
        <v>12.258156</v>
      </c>
      <c r="K6411">
        <v>0.66899900000000001</v>
      </c>
      <c r="L6411">
        <v>0.106657</v>
      </c>
      <c r="M6411" t="b">
        <v>1</v>
      </c>
      <c r="N6411">
        <v>1</v>
      </c>
    </row>
    <row r="6412" spans="1:14">
      <c r="A6412" s="28">
        <v>43947.208333333336</v>
      </c>
      <c r="B6412" s="28">
        <v>43947.041666666664</v>
      </c>
      <c r="C6412">
        <v>34964545</v>
      </c>
      <c r="D6412" t="s">
        <v>233</v>
      </c>
      <c r="G6412" t="s">
        <v>234</v>
      </c>
      <c r="I6412">
        <v>12.05</v>
      </c>
      <c r="J6412">
        <v>12.523823</v>
      </c>
      <c r="K6412">
        <v>0.37520300000000001</v>
      </c>
      <c r="L6412">
        <v>9.6119999999999997E-2</v>
      </c>
      <c r="M6412" t="b">
        <v>1</v>
      </c>
      <c r="N6412">
        <v>1</v>
      </c>
    </row>
    <row r="6413" spans="1:14">
      <c r="A6413" s="28">
        <v>43947.25</v>
      </c>
      <c r="B6413" s="28">
        <v>43947.083333333336</v>
      </c>
      <c r="C6413">
        <v>34964545</v>
      </c>
      <c r="D6413" t="s">
        <v>233</v>
      </c>
      <c r="G6413" t="s">
        <v>234</v>
      </c>
      <c r="I6413">
        <v>11.88</v>
      </c>
      <c r="J6413">
        <v>12.395998000000001</v>
      </c>
      <c r="K6413">
        <v>0.43257600000000002</v>
      </c>
      <c r="L6413">
        <v>8.5088999999999998E-2</v>
      </c>
      <c r="M6413" t="b">
        <v>1</v>
      </c>
      <c r="N6413">
        <v>1</v>
      </c>
    </row>
    <row r="6414" spans="1:14">
      <c r="A6414" s="28">
        <v>43947.291666666664</v>
      </c>
      <c r="B6414" s="28">
        <v>43947.125</v>
      </c>
      <c r="C6414">
        <v>34964545</v>
      </c>
      <c r="D6414" t="s">
        <v>233</v>
      </c>
      <c r="G6414" t="s">
        <v>234</v>
      </c>
      <c r="I6414">
        <v>12.44</v>
      </c>
      <c r="J6414">
        <v>12.785228999999999</v>
      </c>
      <c r="K6414">
        <v>0.233098</v>
      </c>
      <c r="L6414">
        <v>0.113797</v>
      </c>
      <c r="M6414" t="b">
        <v>1</v>
      </c>
      <c r="N6414">
        <v>1</v>
      </c>
    </row>
    <row r="6415" spans="1:14">
      <c r="A6415" s="28">
        <v>43947.333333333336</v>
      </c>
      <c r="B6415" s="28">
        <v>43947.166666666664</v>
      </c>
      <c r="C6415">
        <v>34964545</v>
      </c>
      <c r="D6415" t="s">
        <v>233</v>
      </c>
      <c r="G6415" t="s">
        <v>234</v>
      </c>
      <c r="I6415">
        <v>12.62</v>
      </c>
      <c r="J6415">
        <v>12.926256</v>
      </c>
      <c r="K6415">
        <v>0.18478700000000001</v>
      </c>
      <c r="L6415">
        <v>0.123969</v>
      </c>
      <c r="M6415" t="b">
        <v>1</v>
      </c>
      <c r="N6415">
        <v>1</v>
      </c>
    </row>
    <row r="6416" spans="1:14">
      <c r="A6416" s="28">
        <v>43947.375</v>
      </c>
      <c r="B6416" s="28">
        <v>43947.208333333336</v>
      </c>
      <c r="C6416">
        <v>34964545</v>
      </c>
      <c r="D6416" t="s">
        <v>233</v>
      </c>
      <c r="G6416" t="s">
        <v>234</v>
      </c>
      <c r="I6416">
        <v>13</v>
      </c>
      <c r="J6416">
        <v>13.258615000000001</v>
      </c>
      <c r="K6416">
        <v>0.12734899999999999</v>
      </c>
      <c r="L6416">
        <v>0.12793299999999999</v>
      </c>
      <c r="M6416" t="b">
        <v>1</v>
      </c>
      <c r="N6416">
        <v>1</v>
      </c>
    </row>
    <row r="6417" spans="1:14">
      <c r="A6417" s="28">
        <v>43947.416666666664</v>
      </c>
      <c r="B6417" s="28">
        <v>43947.25</v>
      </c>
      <c r="C6417">
        <v>34964545</v>
      </c>
      <c r="D6417" t="s">
        <v>233</v>
      </c>
      <c r="G6417" t="s">
        <v>234</v>
      </c>
      <c r="I6417">
        <v>13.85</v>
      </c>
      <c r="J6417">
        <v>13.999487</v>
      </c>
      <c r="K6417">
        <v>2.2237E-2</v>
      </c>
      <c r="L6417">
        <v>0.13141600000000001</v>
      </c>
      <c r="M6417" t="b">
        <v>1</v>
      </c>
      <c r="N6417">
        <v>1</v>
      </c>
    </row>
    <row r="6418" spans="1:14">
      <c r="A6418" s="28">
        <v>43947.458333333336</v>
      </c>
      <c r="B6418" s="28">
        <v>43947.291666666664</v>
      </c>
      <c r="C6418">
        <v>34964545</v>
      </c>
      <c r="D6418" t="s">
        <v>233</v>
      </c>
      <c r="G6418" t="s">
        <v>234</v>
      </c>
      <c r="I6418">
        <v>14.19</v>
      </c>
      <c r="J6418">
        <v>14.674621</v>
      </c>
      <c r="K6418">
        <v>0.36890800000000001</v>
      </c>
      <c r="L6418">
        <v>0.118214</v>
      </c>
      <c r="M6418" t="b">
        <v>1</v>
      </c>
      <c r="N6418">
        <v>1</v>
      </c>
    </row>
    <row r="6419" spans="1:14">
      <c r="A6419" s="28">
        <v>43947.5</v>
      </c>
      <c r="B6419" s="28">
        <v>43947.333333333336</v>
      </c>
      <c r="C6419">
        <v>34964545</v>
      </c>
      <c r="D6419" t="s">
        <v>233</v>
      </c>
      <c r="G6419" t="s">
        <v>234</v>
      </c>
      <c r="I6419">
        <v>16.04</v>
      </c>
      <c r="J6419">
        <v>16.623104000000001</v>
      </c>
      <c r="K6419">
        <v>0.48947600000000002</v>
      </c>
      <c r="L6419">
        <v>9.1962000000000002E-2</v>
      </c>
      <c r="M6419" t="b">
        <v>1</v>
      </c>
      <c r="N6419">
        <v>1</v>
      </c>
    </row>
    <row r="6420" spans="1:14">
      <c r="A6420" s="28">
        <v>43947.541666666664</v>
      </c>
      <c r="B6420" s="28">
        <v>43947.375</v>
      </c>
      <c r="C6420">
        <v>34964545</v>
      </c>
      <c r="D6420" t="s">
        <v>233</v>
      </c>
      <c r="G6420" t="s">
        <v>234</v>
      </c>
      <c r="I6420">
        <v>20.6</v>
      </c>
      <c r="J6420">
        <v>21.101685</v>
      </c>
      <c r="K6420">
        <v>0.525501</v>
      </c>
      <c r="L6420">
        <v>-1.9647999999999999E-2</v>
      </c>
      <c r="M6420" t="b">
        <v>1</v>
      </c>
      <c r="N6420">
        <v>1</v>
      </c>
    </row>
    <row r="6421" spans="1:14">
      <c r="A6421" s="28">
        <v>43947.583333333336</v>
      </c>
      <c r="B6421" s="28">
        <v>43947.416666666664</v>
      </c>
      <c r="C6421">
        <v>34964545</v>
      </c>
      <c r="D6421" t="s">
        <v>233</v>
      </c>
      <c r="G6421" t="s">
        <v>234</v>
      </c>
      <c r="I6421">
        <v>18.25</v>
      </c>
      <c r="J6421">
        <v>18.696470000000001</v>
      </c>
      <c r="K6421">
        <v>0.49023600000000001</v>
      </c>
      <c r="L6421">
        <v>-3.8767000000000003E-2</v>
      </c>
      <c r="M6421" t="b">
        <v>1</v>
      </c>
      <c r="N6421">
        <v>1</v>
      </c>
    </row>
    <row r="6422" spans="1:14">
      <c r="A6422" s="28">
        <v>43947.625</v>
      </c>
      <c r="B6422" s="28">
        <v>43947.458333333336</v>
      </c>
      <c r="C6422">
        <v>34964545</v>
      </c>
      <c r="D6422" t="s">
        <v>233</v>
      </c>
      <c r="G6422" t="s">
        <v>234</v>
      </c>
      <c r="I6422">
        <v>18.920000000000002</v>
      </c>
      <c r="J6422">
        <v>19.480485000000002</v>
      </c>
      <c r="K6422">
        <v>0.58060999999999996</v>
      </c>
      <c r="L6422">
        <v>-1.7624999999999998E-2</v>
      </c>
      <c r="M6422" t="b">
        <v>1</v>
      </c>
      <c r="N6422">
        <v>1</v>
      </c>
    </row>
    <row r="6423" spans="1:14">
      <c r="A6423" s="28">
        <v>43947.666666666664</v>
      </c>
      <c r="B6423" s="28">
        <v>43947.5</v>
      </c>
      <c r="C6423">
        <v>34964545</v>
      </c>
      <c r="D6423" t="s">
        <v>233</v>
      </c>
      <c r="G6423" t="s">
        <v>234</v>
      </c>
      <c r="I6423">
        <v>19.16</v>
      </c>
      <c r="J6423">
        <v>19.761979</v>
      </c>
      <c r="K6423">
        <v>0.61698500000000001</v>
      </c>
      <c r="L6423">
        <v>-1.5006E-2</v>
      </c>
      <c r="M6423" t="b">
        <v>1</v>
      </c>
      <c r="N6423">
        <v>1</v>
      </c>
    </row>
    <row r="6424" spans="1:14">
      <c r="A6424" s="28">
        <v>43947.708333333336</v>
      </c>
      <c r="B6424" s="28">
        <v>43947.541666666664</v>
      </c>
      <c r="C6424">
        <v>34964545</v>
      </c>
      <c r="D6424" t="s">
        <v>233</v>
      </c>
      <c r="G6424" t="s">
        <v>234</v>
      </c>
      <c r="I6424">
        <v>20.170000000000002</v>
      </c>
      <c r="J6424">
        <v>20.811094000000001</v>
      </c>
      <c r="K6424">
        <v>0.62358400000000003</v>
      </c>
      <c r="L6424">
        <v>1.5011E-2</v>
      </c>
      <c r="M6424" t="b">
        <v>1</v>
      </c>
      <c r="N6424">
        <v>1</v>
      </c>
    </row>
    <row r="6425" spans="1:14">
      <c r="A6425" s="28">
        <v>43947.75</v>
      </c>
      <c r="B6425" s="28">
        <v>43947.583333333336</v>
      </c>
      <c r="C6425">
        <v>34964545</v>
      </c>
      <c r="D6425" t="s">
        <v>233</v>
      </c>
      <c r="G6425" t="s">
        <v>234</v>
      </c>
      <c r="I6425">
        <v>17.91</v>
      </c>
      <c r="J6425">
        <v>18.396858999999999</v>
      </c>
      <c r="K6425">
        <v>0.51382799999999995</v>
      </c>
      <c r="L6425">
        <v>-3.1136E-2</v>
      </c>
      <c r="M6425" t="b">
        <v>1</v>
      </c>
      <c r="N6425">
        <v>1</v>
      </c>
    </row>
    <row r="6426" spans="1:14">
      <c r="A6426" s="28">
        <v>43947.791666666664</v>
      </c>
      <c r="B6426" s="28">
        <v>43947.625</v>
      </c>
      <c r="C6426">
        <v>34964545</v>
      </c>
      <c r="D6426" t="s">
        <v>233</v>
      </c>
      <c r="G6426" t="s">
        <v>234</v>
      </c>
      <c r="I6426">
        <v>21.43</v>
      </c>
      <c r="J6426">
        <v>22.104687999999999</v>
      </c>
      <c r="K6426">
        <v>0.691554</v>
      </c>
      <c r="L6426">
        <v>-1.77E-2</v>
      </c>
      <c r="M6426" t="b">
        <v>1</v>
      </c>
      <c r="N6426">
        <v>1</v>
      </c>
    </row>
    <row r="6427" spans="1:14">
      <c r="A6427" s="28">
        <v>43947.833333333336</v>
      </c>
      <c r="B6427" s="28">
        <v>43947.666666666664</v>
      </c>
      <c r="C6427">
        <v>34964545</v>
      </c>
      <c r="D6427" t="s">
        <v>233</v>
      </c>
      <c r="G6427" t="s">
        <v>234</v>
      </c>
      <c r="I6427">
        <v>19.489999999999998</v>
      </c>
      <c r="J6427">
        <v>20.076719000000001</v>
      </c>
      <c r="K6427">
        <v>0.61133000000000004</v>
      </c>
      <c r="L6427">
        <v>-2.3778000000000001E-2</v>
      </c>
      <c r="M6427" t="b">
        <v>1</v>
      </c>
      <c r="N6427">
        <v>1</v>
      </c>
    </row>
    <row r="6428" spans="1:14">
      <c r="A6428" s="28">
        <v>43947.875</v>
      </c>
      <c r="B6428" s="28">
        <v>43947.708333333336</v>
      </c>
      <c r="C6428">
        <v>34964545</v>
      </c>
      <c r="D6428" t="s">
        <v>233</v>
      </c>
      <c r="G6428" t="s">
        <v>234</v>
      </c>
      <c r="I6428">
        <v>19.21</v>
      </c>
      <c r="J6428">
        <v>19.839717</v>
      </c>
      <c r="K6428">
        <v>0.70806999999999998</v>
      </c>
      <c r="L6428">
        <v>-8.0019999999999994E-2</v>
      </c>
      <c r="M6428" t="b">
        <v>1</v>
      </c>
      <c r="N6428">
        <v>1</v>
      </c>
    </row>
    <row r="6429" spans="1:14">
      <c r="A6429" s="28">
        <v>43947.916666666664</v>
      </c>
      <c r="B6429" s="28">
        <v>43947.75</v>
      </c>
      <c r="C6429">
        <v>34964545</v>
      </c>
      <c r="D6429" t="s">
        <v>233</v>
      </c>
      <c r="G6429" t="s">
        <v>234</v>
      </c>
      <c r="I6429">
        <v>19.61</v>
      </c>
      <c r="J6429">
        <v>20.014752999999999</v>
      </c>
      <c r="K6429">
        <v>0.435083</v>
      </c>
      <c r="L6429">
        <v>-3.2829999999999998E-2</v>
      </c>
      <c r="M6429" t="b">
        <v>1</v>
      </c>
      <c r="N6429">
        <v>1</v>
      </c>
    </row>
    <row r="6430" spans="1:14">
      <c r="A6430" s="28">
        <v>43947.958333333336</v>
      </c>
      <c r="B6430" s="28">
        <v>43947.791666666664</v>
      </c>
      <c r="C6430">
        <v>34964545</v>
      </c>
      <c r="D6430" t="s">
        <v>233</v>
      </c>
      <c r="G6430" t="s">
        <v>234</v>
      </c>
      <c r="I6430">
        <v>20.32</v>
      </c>
      <c r="J6430">
        <v>20.771570000000001</v>
      </c>
      <c r="K6430">
        <v>0.43558000000000002</v>
      </c>
      <c r="L6430">
        <v>1.349E-2</v>
      </c>
      <c r="M6430" t="b">
        <v>1</v>
      </c>
      <c r="N6430">
        <v>1</v>
      </c>
    </row>
    <row r="6431" spans="1:14">
      <c r="A6431" s="28">
        <v>43948</v>
      </c>
      <c r="B6431" s="28">
        <v>43947.833333333336</v>
      </c>
      <c r="C6431">
        <v>34964545</v>
      </c>
      <c r="D6431" t="s">
        <v>233</v>
      </c>
      <c r="G6431" t="s">
        <v>234</v>
      </c>
      <c r="I6431">
        <v>34.049999999999997</v>
      </c>
      <c r="J6431">
        <v>34.263224000000001</v>
      </c>
      <c r="K6431">
        <v>0.32427600000000001</v>
      </c>
      <c r="L6431">
        <v>-0.108552</v>
      </c>
      <c r="M6431" t="b">
        <v>1</v>
      </c>
      <c r="N6431">
        <v>1</v>
      </c>
    </row>
    <row r="6432" spans="1:14">
      <c r="A6432" s="28">
        <v>43948.041666666664</v>
      </c>
      <c r="B6432" s="28">
        <v>43947.875</v>
      </c>
      <c r="C6432">
        <v>34964545</v>
      </c>
      <c r="D6432" t="s">
        <v>233</v>
      </c>
      <c r="G6432" t="s">
        <v>234</v>
      </c>
      <c r="I6432">
        <v>32.18</v>
      </c>
      <c r="J6432">
        <v>32.003292000000002</v>
      </c>
      <c r="K6432">
        <v>3.8379999999999998E-3</v>
      </c>
      <c r="L6432">
        <v>-0.18471199999999999</v>
      </c>
      <c r="M6432" t="b">
        <v>1</v>
      </c>
      <c r="N6432">
        <v>1</v>
      </c>
    </row>
    <row r="6433" spans="1:14">
      <c r="A6433" s="28">
        <v>43948.083333333336</v>
      </c>
      <c r="B6433" s="28">
        <v>43947.916666666664</v>
      </c>
      <c r="C6433">
        <v>34964545</v>
      </c>
      <c r="D6433" t="s">
        <v>233</v>
      </c>
      <c r="G6433" t="s">
        <v>234</v>
      </c>
      <c r="I6433">
        <v>22.11</v>
      </c>
      <c r="J6433">
        <v>22.06362</v>
      </c>
      <c r="K6433">
        <v>-1.0549999999999999E-3</v>
      </c>
      <c r="L6433">
        <v>-4.1158E-2</v>
      </c>
      <c r="M6433" t="b">
        <v>1</v>
      </c>
      <c r="N6433">
        <v>1</v>
      </c>
    </row>
    <row r="6434" spans="1:14">
      <c r="A6434" s="28">
        <v>43948.125</v>
      </c>
      <c r="B6434" s="28">
        <v>43947.958333333336</v>
      </c>
      <c r="C6434">
        <v>34964545</v>
      </c>
      <c r="D6434" t="s">
        <v>233</v>
      </c>
      <c r="G6434" t="s">
        <v>234</v>
      </c>
      <c r="I6434">
        <v>17.09</v>
      </c>
      <c r="J6434">
        <v>17.182907</v>
      </c>
      <c r="K6434">
        <v>0.114949</v>
      </c>
      <c r="L6434">
        <v>-2.6209E-2</v>
      </c>
      <c r="M6434" t="b">
        <v>1</v>
      </c>
      <c r="N6434">
        <v>1</v>
      </c>
    </row>
    <row r="6435" spans="1:14">
      <c r="A6435" s="28">
        <v>43948.166666666664</v>
      </c>
      <c r="B6435" s="28">
        <v>43948</v>
      </c>
      <c r="C6435">
        <v>34964545</v>
      </c>
      <c r="D6435" t="s">
        <v>233</v>
      </c>
      <c r="G6435" t="s">
        <v>234</v>
      </c>
      <c r="I6435">
        <v>15.25</v>
      </c>
      <c r="J6435">
        <v>15.742457</v>
      </c>
      <c r="K6435">
        <v>0.54368099999999997</v>
      </c>
      <c r="L6435">
        <v>-5.4557000000000001E-2</v>
      </c>
      <c r="M6435" t="b">
        <v>1</v>
      </c>
      <c r="N6435">
        <v>1</v>
      </c>
    </row>
    <row r="6436" spans="1:14">
      <c r="A6436" s="28">
        <v>43948.208333333336</v>
      </c>
      <c r="B6436" s="28">
        <v>43948.041666666664</v>
      </c>
      <c r="C6436">
        <v>34964545</v>
      </c>
      <c r="D6436" t="s">
        <v>233</v>
      </c>
      <c r="G6436" t="s">
        <v>234</v>
      </c>
      <c r="I6436">
        <v>15.16</v>
      </c>
      <c r="J6436">
        <v>16.547543000000001</v>
      </c>
      <c r="K6436">
        <v>1.4016029999999999</v>
      </c>
      <c r="L6436">
        <v>-1.3226999999999999E-2</v>
      </c>
      <c r="M6436" t="b">
        <v>1</v>
      </c>
      <c r="N6436">
        <v>1</v>
      </c>
    </row>
    <row r="6437" spans="1:14">
      <c r="A6437" s="28">
        <v>43948.25</v>
      </c>
      <c r="B6437" s="28">
        <v>43948.083333333336</v>
      </c>
      <c r="C6437">
        <v>34964545</v>
      </c>
      <c r="D6437" t="s">
        <v>233</v>
      </c>
      <c r="G6437" t="s">
        <v>234</v>
      </c>
      <c r="I6437">
        <v>14.76</v>
      </c>
      <c r="J6437">
        <v>15.193322</v>
      </c>
      <c r="K6437">
        <v>0.49282700000000002</v>
      </c>
      <c r="L6437">
        <v>-5.7005E-2</v>
      </c>
      <c r="M6437" t="b">
        <v>1</v>
      </c>
      <c r="N6437">
        <v>1</v>
      </c>
    </row>
    <row r="6438" spans="1:14">
      <c r="A6438" s="28">
        <v>43948.291666666664</v>
      </c>
      <c r="B6438" s="28">
        <v>43948.125</v>
      </c>
      <c r="C6438">
        <v>34964545</v>
      </c>
      <c r="D6438" t="s">
        <v>233</v>
      </c>
      <c r="G6438" t="s">
        <v>234</v>
      </c>
      <c r="I6438">
        <v>13.43</v>
      </c>
      <c r="J6438">
        <v>14.883818</v>
      </c>
      <c r="K6438">
        <v>1.490313</v>
      </c>
      <c r="L6438">
        <v>-3.6495E-2</v>
      </c>
      <c r="M6438" t="b">
        <v>1</v>
      </c>
      <c r="N6438">
        <v>1</v>
      </c>
    </row>
    <row r="6439" spans="1:14">
      <c r="A6439" s="28">
        <v>43948.333333333336</v>
      </c>
      <c r="B6439" s="28">
        <v>43948.166666666664</v>
      </c>
      <c r="C6439">
        <v>34964545</v>
      </c>
      <c r="D6439" t="s">
        <v>233</v>
      </c>
      <c r="G6439" t="s">
        <v>234</v>
      </c>
      <c r="I6439">
        <v>16.23</v>
      </c>
      <c r="J6439">
        <v>17.33539</v>
      </c>
      <c r="K6439">
        <v>1.130307</v>
      </c>
      <c r="L6439">
        <v>-2.8250000000000001E-2</v>
      </c>
      <c r="M6439" t="b">
        <v>1</v>
      </c>
      <c r="N6439">
        <v>1</v>
      </c>
    </row>
    <row r="6440" spans="1:14">
      <c r="A6440" s="28">
        <v>43948.375</v>
      </c>
      <c r="B6440" s="28">
        <v>43948.208333333336</v>
      </c>
      <c r="C6440">
        <v>34964545</v>
      </c>
      <c r="D6440" t="s">
        <v>233</v>
      </c>
      <c r="G6440" t="s">
        <v>234</v>
      </c>
      <c r="I6440">
        <v>14.99</v>
      </c>
      <c r="J6440">
        <v>17.560321999999999</v>
      </c>
      <c r="K6440">
        <v>2.6594120000000001</v>
      </c>
      <c r="L6440">
        <v>-8.4922999999999998E-2</v>
      </c>
      <c r="M6440" t="b">
        <v>1</v>
      </c>
      <c r="N6440">
        <v>1</v>
      </c>
    </row>
    <row r="6441" spans="1:14">
      <c r="A6441" s="28">
        <v>43948.416666666664</v>
      </c>
      <c r="B6441" s="28">
        <v>43948.25</v>
      </c>
      <c r="C6441">
        <v>34964545</v>
      </c>
      <c r="D6441" t="s">
        <v>233</v>
      </c>
      <c r="G6441" t="s">
        <v>234</v>
      </c>
      <c r="I6441">
        <v>38.200000000000003</v>
      </c>
      <c r="J6441">
        <v>29.869198999999998</v>
      </c>
      <c r="K6441">
        <v>-7.9332070000000003</v>
      </c>
      <c r="L6441">
        <v>-0.39926099999999998</v>
      </c>
      <c r="M6441" t="b">
        <v>1</v>
      </c>
      <c r="N6441">
        <v>1</v>
      </c>
    </row>
    <row r="6442" spans="1:14">
      <c r="A6442" s="28">
        <v>43948.458333333336</v>
      </c>
      <c r="B6442" s="28">
        <v>43948.291666666664</v>
      </c>
      <c r="C6442">
        <v>34964545</v>
      </c>
      <c r="D6442" t="s">
        <v>233</v>
      </c>
      <c r="G6442" t="s">
        <v>234</v>
      </c>
      <c r="I6442">
        <v>24.5</v>
      </c>
      <c r="J6442">
        <v>27.523786000000001</v>
      </c>
      <c r="K6442">
        <v>3.2966829999999998</v>
      </c>
      <c r="L6442">
        <v>-0.26956400000000003</v>
      </c>
      <c r="M6442" t="b">
        <v>1</v>
      </c>
      <c r="N6442">
        <v>1</v>
      </c>
    </row>
    <row r="6443" spans="1:14">
      <c r="A6443" s="28">
        <v>43948.5</v>
      </c>
      <c r="B6443" s="28">
        <v>43948.333333333336</v>
      </c>
      <c r="C6443">
        <v>34964545</v>
      </c>
      <c r="D6443" t="s">
        <v>233</v>
      </c>
      <c r="G6443" t="s">
        <v>234</v>
      </c>
      <c r="I6443">
        <v>21.8</v>
      </c>
      <c r="J6443">
        <v>21.578168000000002</v>
      </c>
      <c r="K6443">
        <v>2.6515E-2</v>
      </c>
      <c r="L6443">
        <v>-0.25168000000000001</v>
      </c>
      <c r="M6443" t="b">
        <v>1</v>
      </c>
      <c r="N6443">
        <v>1</v>
      </c>
    </row>
    <row r="6444" spans="1:14">
      <c r="A6444" s="28">
        <v>43948.541666666664</v>
      </c>
      <c r="B6444" s="28">
        <v>43948.375</v>
      </c>
      <c r="C6444">
        <v>34964545</v>
      </c>
      <c r="D6444" t="s">
        <v>233</v>
      </c>
      <c r="G6444" t="s">
        <v>234</v>
      </c>
      <c r="I6444">
        <v>38.14</v>
      </c>
      <c r="J6444">
        <v>42.270324000000002</v>
      </c>
      <c r="K6444">
        <v>4.6240059999999996</v>
      </c>
      <c r="L6444">
        <v>-0.49784800000000001</v>
      </c>
      <c r="M6444" t="b">
        <v>1</v>
      </c>
      <c r="N6444">
        <v>1</v>
      </c>
    </row>
    <row r="6445" spans="1:14">
      <c r="A6445" s="28">
        <v>43948.583333333336</v>
      </c>
      <c r="B6445" s="28">
        <v>43948.416666666664</v>
      </c>
      <c r="C6445">
        <v>34964545</v>
      </c>
      <c r="D6445" t="s">
        <v>233</v>
      </c>
      <c r="G6445" t="s">
        <v>234</v>
      </c>
      <c r="I6445">
        <v>20.239999999999998</v>
      </c>
      <c r="J6445">
        <v>19.714677999999999</v>
      </c>
      <c r="K6445">
        <v>-0.33130999999999999</v>
      </c>
      <c r="L6445">
        <v>-0.19817899999999999</v>
      </c>
      <c r="M6445" t="b">
        <v>1</v>
      </c>
      <c r="N6445">
        <v>1</v>
      </c>
    </row>
    <row r="6446" spans="1:14">
      <c r="A6446" s="28">
        <v>43948.625</v>
      </c>
      <c r="B6446" s="28">
        <v>43948.458333333336</v>
      </c>
      <c r="C6446">
        <v>34964545</v>
      </c>
      <c r="D6446" t="s">
        <v>233</v>
      </c>
      <c r="G6446" t="s">
        <v>234</v>
      </c>
      <c r="I6446">
        <v>17.22</v>
      </c>
      <c r="J6446">
        <v>17.954612999999998</v>
      </c>
      <c r="K6446">
        <v>0.89818500000000001</v>
      </c>
      <c r="L6446">
        <v>-0.166072</v>
      </c>
      <c r="M6446" t="b">
        <v>1</v>
      </c>
      <c r="N6446">
        <v>1</v>
      </c>
    </row>
    <row r="6447" spans="1:14">
      <c r="A6447" s="28">
        <v>43948.666666666664</v>
      </c>
      <c r="B6447" s="28">
        <v>43948.5</v>
      </c>
      <c r="C6447">
        <v>34964545</v>
      </c>
      <c r="D6447" t="s">
        <v>233</v>
      </c>
      <c r="G6447" t="s">
        <v>234</v>
      </c>
      <c r="I6447">
        <v>18.989999999999998</v>
      </c>
      <c r="J6447">
        <v>19.318159000000001</v>
      </c>
      <c r="K6447">
        <v>0.47356999999999999</v>
      </c>
      <c r="L6447">
        <v>-0.14124400000000001</v>
      </c>
      <c r="M6447" t="b">
        <v>1</v>
      </c>
      <c r="N6447">
        <v>1</v>
      </c>
    </row>
    <row r="6448" spans="1:14">
      <c r="A6448" s="28">
        <v>43948.708333333336</v>
      </c>
      <c r="B6448" s="28">
        <v>43948.541666666664</v>
      </c>
      <c r="C6448">
        <v>34964545</v>
      </c>
      <c r="D6448" t="s">
        <v>233</v>
      </c>
      <c r="G6448" t="s">
        <v>234</v>
      </c>
      <c r="I6448">
        <v>17.91</v>
      </c>
      <c r="J6448">
        <v>17.941832999999999</v>
      </c>
      <c r="K6448">
        <v>0.164211</v>
      </c>
      <c r="L6448">
        <v>-0.135711</v>
      </c>
      <c r="M6448" t="b">
        <v>1</v>
      </c>
      <c r="N6448">
        <v>1</v>
      </c>
    </row>
    <row r="6449" spans="1:14">
      <c r="A6449" s="28">
        <v>43948.75</v>
      </c>
      <c r="B6449" s="28">
        <v>43948.583333333336</v>
      </c>
      <c r="C6449">
        <v>34964545</v>
      </c>
      <c r="D6449" t="s">
        <v>233</v>
      </c>
      <c r="G6449" t="s">
        <v>234</v>
      </c>
      <c r="I6449">
        <v>17.420000000000002</v>
      </c>
      <c r="J6449">
        <v>17.343627999999999</v>
      </c>
      <c r="K6449">
        <v>2.7626000000000001E-2</v>
      </c>
      <c r="L6449">
        <v>-0.10233200000000001</v>
      </c>
      <c r="M6449" t="b">
        <v>1</v>
      </c>
      <c r="N6449">
        <v>1</v>
      </c>
    </row>
    <row r="6450" spans="1:14">
      <c r="A6450" s="28">
        <v>43948.791666666664</v>
      </c>
      <c r="B6450" s="28">
        <v>43948.625</v>
      </c>
      <c r="C6450">
        <v>34964545</v>
      </c>
      <c r="D6450" t="s">
        <v>233</v>
      </c>
      <c r="G6450" t="s">
        <v>234</v>
      </c>
      <c r="I6450">
        <v>16.68</v>
      </c>
      <c r="J6450">
        <v>16.614063999999999</v>
      </c>
      <c r="K6450">
        <v>1.3402000000000001E-2</v>
      </c>
      <c r="L6450">
        <v>-7.6005000000000003E-2</v>
      </c>
      <c r="M6450" t="b">
        <v>1</v>
      </c>
      <c r="N6450">
        <v>1</v>
      </c>
    </row>
    <row r="6451" spans="1:14">
      <c r="A6451" s="28">
        <v>43948.833333333336</v>
      </c>
      <c r="B6451" s="28">
        <v>43948.666666666664</v>
      </c>
      <c r="C6451">
        <v>34964545</v>
      </c>
      <c r="D6451" t="s">
        <v>233</v>
      </c>
      <c r="G6451" t="s">
        <v>234</v>
      </c>
      <c r="I6451">
        <v>16.760000000000002</v>
      </c>
      <c r="J6451">
        <v>16.787331999999999</v>
      </c>
      <c r="K6451">
        <v>0.120903</v>
      </c>
      <c r="L6451">
        <v>-9.1904E-2</v>
      </c>
      <c r="M6451" t="b">
        <v>1</v>
      </c>
      <c r="N6451">
        <v>1</v>
      </c>
    </row>
    <row r="6452" spans="1:14">
      <c r="A6452" s="28">
        <v>43948.875</v>
      </c>
      <c r="B6452" s="28">
        <v>43948.708333333336</v>
      </c>
      <c r="C6452">
        <v>34964545</v>
      </c>
      <c r="D6452" t="s">
        <v>233</v>
      </c>
      <c r="G6452" t="s">
        <v>234</v>
      </c>
      <c r="I6452">
        <v>18.07</v>
      </c>
      <c r="J6452">
        <v>18.387665999999999</v>
      </c>
      <c r="K6452">
        <v>0.45791100000000001</v>
      </c>
      <c r="L6452">
        <v>-0.13941100000000001</v>
      </c>
      <c r="M6452" t="b">
        <v>1</v>
      </c>
      <c r="N6452">
        <v>1</v>
      </c>
    </row>
    <row r="6453" spans="1:14">
      <c r="A6453" s="28">
        <v>43948.916666666664</v>
      </c>
      <c r="B6453" s="28">
        <v>43948.75</v>
      </c>
      <c r="C6453">
        <v>34964545</v>
      </c>
      <c r="D6453" t="s">
        <v>233</v>
      </c>
      <c r="G6453" t="s">
        <v>234</v>
      </c>
      <c r="I6453">
        <v>20.51</v>
      </c>
      <c r="J6453">
        <v>20.919761000000001</v>
      </c>
      <c r="K6453">
        <v>0.49398199999999998</v>
      </c>
      <c r="L6453">
        <v>-8.2554000000000002E-2</v>
      </c>
      <c r="M6453" t="b">
        <v>1</v>
      </c>
      <c r="N6453">
        <v>1</v>
      </c>
    </row>
    <row r="6454" spans="1:14">
      <c r="A6454" s="28">
        <v>43948.958333333336</v>
      </c>
      <c r="B6454" s="28">
        <v>43948.791666666664</v>
      </c>
      <c r="C6454">
        <v>34964545</v>
      </c>
      <c r="D6454" t="s">
        <v>233</v>
      </c>
      <c r="G6454" t="s">
        <v>234</v>
      </c>
      <c r="I6454">
        <v>27.16</v>
      </c>
      <c r="J6454">
        <v>27.770999</v>
      </c>
      <c r="K6454">
        <v>0.58851600000000004</v>
      </c>
      <c r="L6454">
        <v>2.4983000000000002E-2</v>
      </c>
      <c r="M6454" t="b">
        <v>1</v>
      </c>
      <c r="N6454">
        <v>1</v>
      </c>
    </row>
    <row r="6455" spans="1:14">
      <c r="A6455" s="28">
        <v>43949</v>
      </c>
      <c r="B6455" s="28">
        <v>43948.833333333336</v>
      </c>
      <c r="C6455">
        <v>34964545</v>
      </c>
      <c r="D6455" t="s">
        <v>233</v>
      </c>
      <c r="G6455" t="s">
        <v>234</v>
      </c>
      <c r="I6455">
        <v>19.61</v>
      </c>
      <c r="J6455">
        <v>20.208445000000001</v>
      </c>
      <c r="K6455">
        <v>0.56444700000000003</v>
      </c>
      <c r="L6455">
        <v>3.7331999999999997E-2</v>
      </c>
      <c r="M6455" t="b">
        <v>1</v>
      </c>
      <c r="N6455">
        <v>1</v>
      </c>
    </row>
    <row r="6456" spans="1:14">
      <c r="A6456" s="28">
        <v>43949.041666666664</v>
      </c>
      <c r="B6456" s="28">
        <v>43948.875</v>
      </c>
      <c r="C6456">
        <v>34964545</v>
      </c>
      <c r="D6456" t="s">
        <v>233</v>
      </c>
      <c r="G6456" t="s">
        <v>234</v>
      </c>
      <c r="I6456">
        <v>17.170000000000002</v>
      </c>
      <c r="J6456">
        <v>17.752276999999999</v>
      </c>
      <c r="K6456">
        <v>0.52247600000000005</v>
      </c>
      <c r="L6456">
        <v>5.7301999999999999E-2</v>
      </c>
      <c r="M6456" t="b">
        <v>1</v>
      </c>
      <c r="N6456">
        <v>1</v>
      </c>
    </row>
    <row r="6457" spans="1:14">
      <c r="A6457" s="28">
        <v>43949.083333333336</v>
      </c>
      <c r="B6457" s="28">
        <v>43948.916666666664</v>
      </c>
      <c r="C6457">
        <v>34964545</v>
      </c>
      <c r="D6457" t="s">
        <v>233</v>
      </c>
      <c r="G6457" t="s">
        <v>234</v>
      </c>
      <c r="I6457">
        <v>17.43</v>
      </c>
      <c r="J6457">
        <v>17.949653999999999</v>
      </c>
      <c r="K6457">
        <v>0.43784600000000001</v>
      </c>
      <c r="L6457">
        <v>8.5140999999999994E-2</v>
      </c>
      <c r="M6457" t="b">
        <v>1</v>
      </c>
      <c r="N6457">
        <v>1</v>
      </c>
    </row>
    <row r="6458" spans="1:14">
      <c r="A6458" s="28">
        <v>43949.125</v>
      </c>
      <c r="B6458" s="28">
        <v>43948.958333333336</v>
      </c>
      <c r="C6458">
        <v>34964545</v>
      </c>
      <c r="D6458" t="s">
        <v>233</v>
      </c>
      <c r="G6458" t="s">
        <v>234</v>
      </c>
      <c r="I6458">
        <v>15.42</v>
      </c>
      <c r="J6458">
        <v>15.980499999999999</v>
      </c>
      <c r="K6458">
        <v>0.46540700000000002</v>
      </c>
      <c r="L6458">
        <v>9.3425999999999995E-2</v>
      </c>
      <c r="M6458" t="b">
        <v>1</v>
      </c>
      <c r="N6458">
        <v>1</v>
      </c>
    </row>
    <row r="6459" spans="1:14">
      <c r="A6459" s="28">
        <v>43949.166666666664</v>
      </c>
      <c r="B6459" s="28">
        <v>43949</v>
      </c>
      <c r="C6459">
        <v>34964545</v>
      </c>
      <c r="D6459" t="s">
        <v>233</v>
      </c>
      <c r="G6459" t="s">
        <v>234</v>
      </c>
      <c r="I6459">
        <v>14.37</v>
      </c>
      <c r="J6459">
        <v>14.97369</v>
      </c>
      <c r="K6459">
        <v>0.49293999999999999</v>
      </c>
      <c r="L6459">
        <v>0.10825</v>
      </c>
      <c r="M6459" t="b">
        <v>1</v>
      </c>
      <c r="N6459">
        <v>1</v>
      </c>
    </row>
    <row r="6460" spans="1:14">
      <c r="A6460" s="28">
        <v>43949.208333333336</v>
      </c>
      <c r="B6460" s="28">
        <v>43949.041666666664</v>
      </c>
      <c r="C6460">
        <v>34964545</v>
      </c>
      <c r="D6460" t="s">
        <v>233</v>
      </c>
      <c r="G6460" t="s">
        <v>234</v>
      </c>
      <c r="I6460">
        <v>13.4</v>
      </c>
      <c r="J6460">
        <v>14.96767</v>
      </c>
      <c r="K6460">
        <v>1.4919199999999999</v>
      </c>
      <c r="L6460">
        <v>7.2416999999999995E-2</v>
      </c>
      <c r="M6460" t="b">
        <v>1</v>
      </c>
      <c r="N6460">
        <v>1</v>
      </c>
    </row>
    <row r="6461" spans="1:14">
      <c r="A6461" s="28">
        <v>43949.25</v>
      </c>
      <c r="B6461" s="28">
        <v>43949.083333333336</v>
      </c>
      <c r="C6461">
        <v>34964545</v>
      </c>
      <c r="D6461" t="s">
        <v>233</v>
      </c>
      <c r="G6461" t="s">
        <v>234</v>
      </c>
      <c r="I6461">
        <v>13.73</v>
      </c>
      <c r="J6461">
        <v>14.993722</v>
      </c>
      <c r="K6461">
        <v>1.2058219999999999</v>
      </c>
      <c r="L6461">
        <v>5.7901000000000001E-2</v>
      </c>
      <c r="M6461" t="b">
        <v>1</v>
      </c>
      <c r="N6461">
        <v>1</v>
      </c>
    </row>
    <row r="6462" spans="1:14">
      <c r="A6462" s="28">
        <v>43949.291666666664</v>
      </c>
      <c r="B6462" s="28">
        <v>43949.125</v>
      </c>
      <c r="C6462">
        <v>34964545</v>
      </c>
      <c r="D6462" t="s">
        <v>233</v>
      </c>
      <c r="G6462" t="s">
        <v>234</v>
      </c>
      <c r="I6462">
        <v>15.55</v>
      </c>
      <c r="J6462">
        <v>16.892596999999999</v>
      </c>
      <c r="K6462">
        <v>1.296171</v>
      </c>
      <c r="L6462">
        <v>4.4760000000000001E-2</v>
      </c>
      <c r="M6462" t="b">
        <v>1</v>
      </c>
      <c r="N6462">
        <v>1</v>
      </c>
    </row>
    <row r="6463" spans="1:14">
      <c r="A6463" s="28">
        <v>43949.333333333336</v>
      </c>
      <c r="B6463" s="28">
        <v>43949.166666666664</v>
      </c>
      <c r="C6463">
        <v>34964545</v>
      </c>
      <c r="D6463" t="s">
        <v>233</v>
      </c>
      <c r="G6463" t="s">
        <v>234</v>
      </c>
      <c r="I6463">
        <v>13.71</v>
      </c>
      <c r="J6463">
        <v>16.357713</v>
      </c>
      <c r="K6463">
        <v>2.581407</v>
      </c>
      <c r="L6463">
        <v>7.1306999999999995E-2</v>
      </c>
      <c r="M6463" t="b">
        <v>1</v>
      </c>
      <c r="N6463">
        <v>1</v>
      </c>
    </row>
    <row r="6464" spans="1:14">
      <c r="A6464" s="28">
        <v>43949.375</v>
      </c>
      <c r="B6464" s="28">
        <v>43949.208333333336</v>
      </c>
      <c r="C6464">
        <v>34964545</v>
      </c>
      <c r="D6464" t="s">
        <v>233</v>
      </c>
      <c r="G6464" t="s">
        <v>234</v>
      </c>
      <c r="I6464">
        <v>18</v>
      </c>
      <c r="J6464">
        <v>20.877175999999999</v>
      </c>
      <c r="K6464">
        <v>2.7896190000000001</v>
      </c>
      <c r="L6464">
        <v>9.0056999999999998E-2</v>
      </c>
      <c r="M6464" t="b">
        <v>1</v>
      </c>
      <c r="N6464">
        <v>1</v>
      </c>
    </row>
    <row r="6465" spans="1:14">
      <c r="A6465" s="28">
        <v>43949.416666666664</v>
      </c>
      <c r="B6465" s="28">
        <v>43949.25</v>
      </c>
      <c r="C6465">
        <v>34964545</v>
      </c>
      <c r="D6465" t="s">
        <v>233</v>
      </c>
      <c r="G6465" t="s">
        <v>234</v>
      </c>
      <c r="I6465">
        <v>17.34</v>
      </c>
      <c r="J6465">
        <v>18.153980000000001</v>
      </c>
      <c r="K6465">
        <v>0.69431399999999999</v>
      </c>
      <c r="L6465">
        <v>0.11883199999999999</v>
      </c>
      <c r="M6465" t="b">
        <v>1</v>
      </c>
      <c r="N6465">
        <v>1</v>
      </c>
    </row>
    <row r="6466" spans="1:14">
      <c r="A6466" s="28">
        <v>43949.458333333336</v>
      </c>
      <c r="B6466" s="28">
        <v>43949.291666666664</v>
      </c>
      <c r="C6466">
        <v>34964545</v>
      </c>
      <c r="D6466" t="s">
        <v>233</v>
      </c>
      <c r="G6466" t="s">
        <v>234</v>
      </c>
      <c r="I6466">
        <v>17.559999999999999</v>
      </c>
      <c r="J6466">
        <v>17.667732000000001</v>
      </c>
      <c r="K6466">
        <v>0.112738</v>
      </c>
      <c r="L6466">
        <v>-6.672E-3</v>
      </c>
      <c r="M6466" t="b">
        <v>1</v>
      </c>
      <c r="N6466">
        <v>1</v>
      </c>
    </row>
    <row r="6467" spans="1:14">
      <c r="A6467" s="28">
        <v>43949.5</v>
      </c>
      <c r="B6467" s="28">
        <v>43949.333333333336</v>
      </c>
      <c r="C6467">
        <v>34964545</v>
      </c>
      <c r="D6467" t="s">
        <v>233</v>
      </c>
      <c r="G6467" t="s">
        <v>234</v>
      </c>
      <c r="I6467">
        <v>18.04</v>
      </c>
      <c r="J6467">
        <v>17.108889000000001</v>
      </c>
      <c r="K6467">
        <v>-0.84136200000000005</v>
      </c>
      <c r="L6467">
        <v>-9.0581999999999996E-2</v>
      </c>
      <c r="M6467" t="b">
        <v>1</v>
      </c>
      <c r="N6467">
        <v>1</v>
      </c>
    </row>
    <row r="6468" spans="1:14">
      <c r="A6468" s="28">
        <v>43949.541666666664</v>
      </c>
      <c r="B6468" s="28">
        <v>43949.375</v>
      </c>
      <c r="C6468">
        <v>34964545</v>
      </c>
      <c r="D6468" t="s">
        <v>233</v>
      </c>
      <c r="G6468" t="s">
        <v>234</v>
      </c>
      <c r="I6468">
        <v>17.5</v>
      </c>
      <c r="J6468">
        <v>16.830120999999998</v>
      </c>
      <c r="K6468">
        <v>-0.493288</v>
      </c>
      <c r="L6468">
        <v>-0.175758</v>
      </c>
      <c r="M6468" t="b">
        <v>1</v>
      </c>
      <c r="N6468">
        <v>1</v>
      </c>
    </row>
    <row r="6469" spans="1:14">
      <c r="A6469" s="28">
        <v>43949.583333333336</v>
      </c>
      <c r="B6469" s="28">
        <v>43949.416666666664</v>
      </c>
      <c r="C6469">
        <v>34964545</v>
      </c>
      <c r="D6469" t="s">
        <v>233</v>
      </c>
      <c r="G6469" t="s">
        <v>234</v>
      </c>
      <c r="I6469">
        <v>38.130000000000003</v>
      </c>
      <c r="J6469">
        <v>40.045180000000002</v>
      </c>
      <c r="K6469">
        <v>2.3236949999999998</v>
      </c>
      <c r="L6469">
        <v>-0.40684799999999999</v>
      </c>
      <c r="M6469" t="b">
        <v>1</v>
      </c>
      <c r="N6469">
        <v>1</v>
      </c>
    </row>
    <row r="6470" spans="1:14">
      <c r="A6470" s="28">
        <v>43949.625</v>
      </c>
      <c r="B6470" s="28">
        <v>43949.458333333336</v>
      </c>
      <c r="C6470">
        <v>34964545</v>
      </c>
      <c r="D6470" t="s">
        <v>233</v>
      </c>
      <c r="G6470" t="s">
        <v>234</v>
      </c>
      <c r="I6470">
        <v>19.559999999999999</v>
      </c>
      <c r="J6470">
        <v>21.314295000000001</v>
      </c>
      <c r="K6470">
        <v>1.9751829999999999</v>
      </c>
      <c r="L6470">
        <v>-0.220888</v>
      </c>
      <c r="M6470" t="b">
        <v>1</v>
      </c>
      <c r="N6470">
        <v>1</v>
      </c>
    </row>
    <row r="6471" spans="1:14">
      <c r="A6471" s="28">
        <v>43949.666666666664</v>
      </c>
      <c r="B6471" s="28">
        <v>43949.5</v>
      </c>
      <c r="C6471">
        <v>34964545</v>
      </c>
      <c r="D6471" t="s">
        <v>233</v>
      </c>
      <c r="G6471" t="s">
        <v>234</v>
      </c>
      <c r="I6471">
        <v>29.58</v>
      </c>
      <c r="J6471">
        <v>34.521430000000002</v>
      </c>
      <c r="K6471">
        <v>5.2140979999999999</v>
      </c>
      <c r="L6471">
        <v>-0.27266800000000002</v>
      </c>
      <c r="M6471" t="b">
        <v>1</v>
      </c>
      <c r="N6471">
        <v>1</v>
      </c>
    </row>
    <row r="6472" spans="1:14">
      <c r="A6472" s="28">
        <v>43949.708333333336</v>
      </c>
      <c r="B6472" s="28">
        <v>43949.541666666664</v>
      </c>
      <c r="C6472">
        <v>34964545</v>
      </c>
      <c r="D6472" t="s">
        <v>233</v>
      </c>
      <c r="G6472" t="s">
        <v>234</v>
      </c>
      <c r="I6472">
        <v>27.02</v>
      </c>
      <c r="J6472">
        <v>29.796907999999998</v>
      </c>
      <c r="K6472">
        <v>3.0495450000000002</v>
      </c>
      <c r="L6472">
        <v>-0.27596999999999999</v>
      </c>
      <c r="M6472" t="b">
        <v>1</v>
      </c>
      <c r="N6472">
        <v>1</v>
      </c>
    </row>
    <row r="6473" spans="1:14">
      <c r="A6473" s="28">
        <v>43949.75</v>
      </c>
      <c r="B6473" s="28">
        <v>43949.583333333336</v>
      </c>
      <c r="C6473">
        <v>34964545</v>
      </c>
      <c r="D6473" t="s">
        <v>233</v>
      </c>
      <c r="G6473" t="s">
        <v>234</v>
      </c>
      <c r="I6473">
        <v>16.75</v>
      </c>
      <c r="J6473">
        <v>17.784758</v>
      </c>
      <c r="K6473">
        <v>1.1071040000000001</v>
      </c>
      <c r="L6473">
        <v>-7.0680000000000007E-2</v>
      </c>
      <c r="M6473" t="b">
        <v>1</v>
      </c>
      <c r="N6473">
        <v>1</v>
      </c>
    </row>
    <row r="6474" spans="1:14">
      <c r="A6474" s="28">
        <v>43949.791666666664</v>
      </c>
      <c r="B6474" s="28">
        <v>43949.625</v>
      </c>
      <c r="C6474">
        <v>34964545</v>
      </c>
      <c r="D6474" t="s">
        <v>233</v>
      </c>
      <c r="G6474" t="s">
        <v>234</v>
      </c>
      <c r="I6474">
        <v>14.52</v>
      </c>
      <c r="J6474">
        <v>15.138251</v>
      </c>
      <c r="K6474">
        <v>0.62240300000000004</v>
      </c>
      <c r="L6474">
        <v>-8.1800000000000004E-4</v>
      </c>
      <c r="M6474" t="b">
        <v>1</v>
      </c>
      <c r="N6474">
        <v>1</v>
      </c>
    </row>
    <row r="6475" spans="1:14">
      <c r="A6475" s="28">
        <v>43949.833333333336</v>
      </c>
      <c r="B6475" s="28">
        <v>43949.666666666664</v>
      </c>
      <c r="C6475">
        <v>34964545</v>
      </c>
      <c r="D6475" t="s">
        <v>233</v>
      </c>
      <c r="G6475" t="s">
        <v>234</v>
      </c>
      <c r="I6475">
        <v>15.18</v>
      </c>
      <c r="J6475">
        <v>16.388155000000001</v>
      </c>
      <c r="K6475">
        <v>1.182501</v>
      </c>
      <c r="L6475">
        <v>2.8986999999999999E-2</v>
      </c>
      <c r="M6475" t="b">
        <v>1</v>
      </c>
      <c r="N6475">
        <v>1</v>
      </c>
    </row>
    <row r="6476" spans="1:14">
      <c r="A6476" s="28">
        <v>43949.875</v>
      </c>
      <c r="B6476" s="28">
        <v>43949.708333333336</v>
      </c>
      <c r="C6476">
        <v>34964545</v>
      </c>
      <c r="D6476" t="s">
        <v>233</v>
      </c>
      <c r="G6476" t="s">
        <v>234</v>
      </c>
      <c r="I6476">
        <v>18.52</v>
      </c>
      <c r="J6476">
        <v>20.135266000000001</v>
      </c>
      <c r="K6476">
        <v>1.546109</v>
      </c>
      <c r="L6476">
        <v>6.6656000000000007E-2</v>
      </c>
      <c r="M6476" t="b">
        <v>1</v>
      </c>
      <c r="N6476">
        <v>1</v>
      </c>
    </row>
    <row r="6477" spans="1:14">
      <c r="A6477" s="28">
        <v>43949.916666666664</v>
      </c>
      <c r="B6477" s="28">
        <v>43949.75</v>
      </c>
      <c r="C6477">
        <v>34964545</v>
      </c>
      <c r="D6477" t="s">
        <v>233</v>
      </c>
      <c r="G6477" t="s">
        <v>234</v>
      </c>
      <c r="I6477">
        <v>16.559999999999999</v>
      </c>
      <c r="J6477">
        <v>17.491814999999999</v>
      </c>
      <c r="K6477">
        <v>0.85028499999999996</v>
      </c>
      <c r="L6477">
        <v>7.9029000000000002E-2</v>
      </c>
      <c r="M6477" t="b">
        <v>1</v>
      </c>
      <c r="N6477">
        <v>1</v>
      </c>
    </row>
    <row r="6478" spans="1:14">
      <c r="A6478" s="28">
        <v>43949.958333333336</v>
      </c>
      <c r="B6478" s="28">
        <v>43949.791666666664</v>
      </c>
      <c r="C6478">
        <v>34964545</v>
      </c>
      <c r="D6478" t="s">
        <v>233</v>
      </c>
      <c r="G6478" t="s">
        <v>234</v>
      </c>
      <c r="I6478">
        <v>14.89</v>
      </c>
      <c r="J6478">
        <v>15.787974999999999</v>
      </c>
      <c r="K6478">
        <v>0.80143399999999998</v>
      </c>
      <c r="L6478">
        <v>9.9040000000000003E-2</v>
      </c>
      <c r="M6478" t="b">
        <v>1</v>
      </c>
      <c r="N6478">
        <v>1</v>
      </c>
    </row>
    <row r="6479" spans="1:14">
      <c r="A6479" s="28">
        <v>43950</v>
      </c>
      <c r="B6479" s="28">
        <v>43949.833333333336</v>
      </c>
      <c r="C6479">
        <v>34964545</v>
      </c>
      <c r="D6479" t="s">
        <v>233</v>
      </c>
      <c r="G6479" t="s">
        <v>234</v>
      </c>
      <c r="I6479">
        <v>16.329999999999998</v>
      </c>
      <c r="J6479">
        <v>17.181698000000001</v>
      </c>
      <c r="K6479">
        <v>0.72142799999999996</v>
      </c>
      <c r="L6479">
        <v>0.128604</v>
      </c>
      <c r="M6479" t="b">
        <v>1</v>
      </c>
      <c r="N6479">
        <v>1</v>
      </c>
    </row>
    <row r="6480" spans="1:14">
      <c r="A6480" s="28">
        <v>43950.041666666664</v>
      </c>
      <c r="B6480" s="28">
        <v>43949.875</v>
      </c>
      <c r="C6480">
        <v>34964545</v>
      </c>
      <c r="D6480" t="s">
        <v>233</v>
      </c>
      <c r="G6480" t="s">
        <v>234</v>
      </c>
      <c r="I6480">
        <v>16.39</v>
      </c>
      <c r="J6480">
        <v>17.115143</v>
      </c>
      <c r="K6480">
        <v>0.65015800000000001</v>
      </c>
      <c r="L6480">
        <v>7.9985000000000001E-2</v>
      </c>
      <c r="M6480" t="b">
        <v>1</v>
      </c>
      <c r="N6480">
        <v>1</v>
      </c>
    </row>
    <row r="6481" spans="1:14">
      <c r="A6481" s="28">
        <v>43950.083333333336</v>
      </c>
      <c r="B6481" s="28">
        <v>43949.916666666664</v>
      </c>
      <c r="C6481">
        <v>34964545</v>
      </c>
      <c r="D6481" t="s">
        <v>233</v>
      </c>
      <c r="G6481" t="s">
        <v>234</v>
      </c>
      <c r="I6481">
        <v>15.88</v>
      </c>
      <c r="J6481">
        <v>16.517340000000001</v>
      </c>
      <c r="K6481">
        <v>0.56456499999999998</v>
      </c>
      <c r="L6481">
        <v>7.4441999999999994E-2</v>
      </c>
      <c r="M6481" t="b">
        <v>1</v>
      </c>
      <c r="N6481">
        <v>1</v>
      </c>
    </row>
    <row r="6482" spans="1:14">
      <c r="A6482" s="28">
        <v>43950.125</v>
      </c>
      <c r="B6482" s="28">
        <v>43949.958333333336</v>
      </c>
      <c r="C6482">
        <v>34964545</v>
      </c>
      <c r="D6482" t="s">
        <v>233</v>
      </c>
      <c r="G6482" t="s">
        <v>234</v>
      </c>
      <c r="I6482">
        <v>13.11</v>
      </c>
      <c r="J6482">
        <v>14.048944000000001</v>
      </c>
      <c r="K6482">
        <v>0.842171</v>
      </c>
      <c r="L6482">
        <v>0.101774</v>
      </c>
      <c r="M6482" t="b">
        <v>1</v>
      </c>
      <c r="N6482">
        <v>1</v>
      </c>
    </row>
    <row r="6483" spans="1:14">
      <c r="A6483" s="28">
        <v>43950.166666666664</v>
      </c>
      <c r="B6483" s="28">
        <v>43950</v>
      </c>
      <c r="C6483">
        <v>34964545</v>
      </c>
      <c r="D6483" t="s">
        <v>233</v>
      </c>
      <c r="G6483" t="s">
        <v>234</v>
      </c>
      <c r="I6483">
        <v>12.38</v>
      </c>
      <c r="J6483">
        <v>13.422940000000001</v>
      </c>
      <c r="K6483">
        <v>0.94249099999999997</v>
      </c>
      <c r="L6483">
        <v>0.102117</v>
      </c>
      <c r="M6483" t="b">
        <v>1</v>
      </c>
      <c r="N6483">
        <v>1</v>
      </c>
    </row>
    <row r="6484" spans="1:14">
      <c r="A6484" s="28">
        <v>43950.208333333336</v>
      </c>
      <c r="B6484" s="28">
        <v>43950.041666666664</v>
      </c>
      <c r="C6484">
        <v>34964545</v>
      </c>
      <c r="D6484" t="s">
        <v>233</v>
      </c>
      <c r="G6484" t="s">
        <v>234</v>
      </c>
      <c r="I6484">
        <v>13.33</v>
      </c>
      <c r="J6484">
        <v>13.606992999999999</v>
      </c>
      <c r="K6484">
        <v>0.172429</v>
      </c>
      <c r="L6484">
        <v>0.102064</v>
      </c>
      <c r="M6484" t="b">
        <v>1</v>
      </c>
      <c r="N6484">
        <v>1</v>
      </c>
    </row>
    <row r="6485" spans="1:14">
      <c r="A6485" s="28">
        <v>43950.25</v>
      </c>
      <c r="B6485" s="28">
        <v>43950.083333333336</v>
      </c>
      <c r="C6485">
        <v>34964545</v>
      </c>
      <c r="D6485" t="s">
        <v>233</v>
      </c>
      <c r="G6485" t="s">
        <v>234</v>
      </c>
      <c r="I6485">
        <v>11.62</v>
      </c>
      <c r="J6485">
        <v>12.474524000000001</v>
      </c>
      <c r="K6485">
        <v>0.80652199999999996</v>
      </c>
      <c r="L6485">
        <v>5.3002000000000001E-2</v>
      </c>
      <c r="M6485" t="b">
        <v>1</v>
      </c>
      <c r="N6485">
        <v>1</v>
      </c>
    </row>
    <row r="6486" spans="1:14">
      <c r="A6486" s="28">
        <v>43950.291666666664</v>
      </c>
      <c r="B6486" s="28">
        <v>43950.125</v>
      </c>
      <c r="C6486">
        <v>34964545</v>
      </c>
      <c r="D6486" t="s">
        <v>233</v>
      </c>
      <c r="G6486" t="s">
        <v>234</v>
      </c>
      <c r="I6486">
        <v>10.96</v>
      </c>
      <c r="J6486">
        <v>12.211432</v>
      </c>
      <c r="K6486">
        <v>1.203613</v>
      </c>
      <c r="L6486">
        <v>4.3652999999999997E-2</v>
      </c>
      <c r="M6486" t="b">
        <v>1</v>
      </c>
      <c r="N6486">
        <v>1</v>
      </c>
    </row>
    <row r="6487" spans="1:14">
      <c r="A6487" s="28">
        <v>43950.333333333336</v>
      </c>
      <c r="B6487" s="28">
        <v>43950.166666666664</v>
      </c>
      <c r="C6487">
        <v>34964545</v>
      </c>
      <c r="D6487" t="s">
        <v>233</v>
      </c>
      <c r="G6487" t="s">
        <v>234</v>
      </c>
      <c r="I6487">
        <v>12.9</v>
      </c>
      <c r="J6487">
        <v>13.615122</v>
      </c>
      <c r="K6487">
        <v>0.65681400000000001</v>
      </c>
      <c r="L6487">
        <v>5.9975000000000001E-2</v>
      </c>
      <c r="M6487" t="b">
        <v>1</v>
      </c>
      <c r="N6487">
        <v>1</v>
      </c>
    </row>
    <row r="6488" spans="1:14">
      <c r="A6488" s="28">
        <v>43950.375</v>
      </c>
      <c r="B6488" s="28">
        <v>43950.208333333336</v>
      </c>
      <c r="C6488">
        <v>34964545</v>
      </c>
      <c r="D6488" t="s">
        <v>233</v>
      </c>
      <c r="G6488" t="s">
        <v>234</v>
      </c>
      <c r="I6488">
        <v>14.67</v>
      </c>
      <c r="J6488">
        <v>15.245312</v>
      </c>
      <c r="K6488">
        <v>0.50165599999999999</v>
      </c>
      <c r="L6488">
        <v>7.0322999999999997E-2</v>
      </c>
      <c r="M6488" t="b">
        <v>1</v>
      </c>
      <c r="N6488">
        <v>1</v>
      </c>
    </row>
    <row r="6489" spans="1:14">
      <c r="A6489" s="28">
        <v>43950.416666666664</v>
      </c>
      <c r="B6489" s="28">
        <v>43950.25</v>
      </c>
      <c r="C6489">
        <v>34964545</v>
      </c>
      <c r="D6489" t="s">
        <v>233</v>
      </c>
      <c r="G6489" t="s">
        <v>234</v>
      </c>
      <c r="I6489">
        <v>14.18</v>
      </c>
      <c r="J6489">
        <v>14.643216000000001</v>
      </c>
      <c r="K6489">
        <v>0.42489100000000002</v>
      </c>
      <c r="L6489">
        <v>3.9157999999999998E-2</v>
      </c>
      <c r="M6489" t="b">
        <v>1</v>
      </c>
      <c r="N6489">
        <v>1</v>
      </c>
    </row>
    <row r="6490" spans="1:14">
      <c r="A6490" s="28">
        <v>43950.458333333336</v>
      </c>
      <c r="B6490" s="28">
        <v>43950.291666666664</v>
      </c>
      <c r="C6490">
        <v>34964545</v>
      </c>
      <c r="D6490" t="s">
        <v>233</v>
      </c>
      <c r="G6490" t="s">
        <v>234</v>
      </c>
      <c r="I6490">
        <v>15.16</v>
      </c>
      <c r="J6490">
        <v>15.604316000000001</v>
      </c>
      <c r="K6490">
        <v>0.46175100000000002</v>
      </c>
      <c r="L6490">
        <v>-2.1602E-2</v>
      </c>
      <c r="M6490" t="b">
        <v>1</v>
      </c>
      <c r="N6490">
        <v>1</v>
      </c>
    </row>
    <row r="6491" spans="1:14">
      <c r="A6491" s="28">
        <v>43950.5</v>
      </c>
      <c r="B6491" s="28">
        <v>43950.333333333336</v>
      </c>
      <c r="C6491">
        <v>34964545</v>
      </c>
      <c r="D6491" t="s">
        <v>233</v>
      </c>
      <c r="G6491" t="s">
        <v>234</v>
      </c>
      <c r="I6491">
        <v>16.3</v>
      </c>
      <c r="J6491">
        <v>16.762205999999999</v>
      </c>
      <c r="K6491">
        <v>0.58884700000000001</v>
      </c>
      <c r="L6491">
        <v>-0.12414</v>
      </c>
      <c r="M6491" t="b">
        <v>1</v>
      </c>
      <c r="N6491">
        <v>1</v>
      </c>
    </row>
    <row r="6492" spans="1:14">
      <c r="A6492" s="28">
        <v>43950.541666666664</v>
      </c>
      <c r="B6492" s="28">
        <v>43950.375</v>
      </c>
      <c r="C6492">
        <v>34964545</v>
      </c>
      <c r="D6492" t="s">
        <v>233</v>
      </c>
      <c r="G6492" t="s">
        <v>234</v>
      </c>
      <c r="I6492">
        <v>14.76</v>
      </c>
      <c r="J6492">
        <v>13.168946999999999</v>
      </c>
      <c r="K6492">
        <v>-1.4175</v>
      </c>
      <c r="L6492">
        <v>-0.17688699999999999</v>
      </c>
      <c r="M6492" t="b">
        <v>1</v>
      </c>
      <c r="N6492">
        <v>1</v>
      </c>
    </row>
    <row r="6493" spans="1:14">
      <c r="A6493" s="28">
        <v>43950.583333333336</v>
      </c>
      <c r="B6493" s="28">
        <v>43950.416666666664</v>
      </c>
      <c r="C6493">
        <v>34964545</v>
      </c>
      <c r="D6493" t="s">
        <v>233</v>
      </c>
      <c r="G6493" t="s">
        <v>234</v>
      </c>
      <c r="I6493">
        <v>17.46</v>
      </c>
      <c r="J6493">
        <v>14.346606</v>
      </c>
      <c r="K6493">
        <v>-2.9216639999999998</v>
      </c>
      <c r="L6493">
        <v>-0.18756300000000001</v>
      </c>
      <c r="M6493" t="b">
        <v>1</v>
      </c>
      <c r="N6493">
        <v>1</v>
      </c>
    </row>
    <row r="6494" spans="1:14">
      <c r="A6494" s="28">
        <v>43950.625</v>
      </c>
      <c r="B6494" s="28">
        <v>43950.458333333336</v>
      </c>
      <c r="C6494">
        <v>34964545</v>
      </c>
      <c r="D6494" t="s">
        <v>233</v>
      </c>
      <c r="G6494" t="s">
        <v>234</v>
      </c>
      <c r="I6494">
        <v>18.559999999999999</v>
      </c>
      <c r="J6494">
        <v>15.528911000000001</v>
      </c>
      <c r="K6494">
        <v>-2.8517730000000001</v>
      </c>
      <c r="L6494">
        <v>-0.18098400000000001</v>
      </c>
      <c r="M6494" t="b">
        <v>1</v>
      </c>
      <c r="N6494">
        <v>1</v>
      </c>
    </row>
    <row r="6495" spans="1:14">
      <c r="A6495" s="28">
        <v>43950.666666666664</v>
      </c>
      <c r="B6495" s="28">
        <v>43950.5</v>
      </c>
      <c r="C6495">
        <v>34964545</v>
      </c>
      <c r="D6495" t="s">
        <v>233</v>
      </c>
      <c r="G6495" t="s">
        <v>234</v>
      </c>
      <c r="I6495">
        <v>17.350000000000001</v>
      </c>
      <c r="J6495">
        <v>17.817540000000001</v>
      </c>
      <c r="K6495">
        <v>0.62844199999999995</v>
      </c>
      <c r="L6495">
        <v>-0.16506799999999999</v>
      </c>
      <c r="M6495" t="b">
        <v>1</v>
      </c>
      <c r="N6495">
        <v>1</v>
      </c>
    </row>
    <row r="6496" spans="1:14">
      <c r="A6496" s="28">
        <v>43950.708333333336</v>
      </c>
      <c r="B6496" s="28">
        <v>43950.541666666664</v>
      </c>
      <c r="C6496">
        <v>34964545</v>
      </c>
      <c r="D6496" t="s">
        <v>233</v>
      </c>
      <c r="G6496" t="s">
        <v>234</v>
      </c>
      <c r="I6496">
        <v>16.690000000000001</v>
      </c>
      <c r="J6496">
        <v>17.225446000000002</v>
      </c>
      <c r="K6496">
        <v>0.67118199999999995</v>
      </c>
      <c r="L6496">
        <v>-0.13156999999999999</v>
      </c>
      <c r="M6496" t="b">
        <v>1</v>
      </c>
      <c r="N6496">
        <v>1</v>
      </c>
    </row>
    <row r="6497" spans="1:14">
      <c r="A6497" s="28">
        <v>43950.75</v>
      </c>
      <c r="B6497" s="28">
        <v>43950.583333333336</v>
      </c>
      <c r="C6497">
        <v>34964545</v>
      </c>
      <c r="D6497" t="s">
        <v>233</v>
      </c>
      <c r="G6497" t="s">
        <v>234</v>
      </c>
      <c r="I6497">
        <v>16.53</v>
      </c>
      <c r="J6497">
        <v>17.124441000000001</v>
      </c>
      <c r="K6497">
        <v>0.66991100000000003</v>
      </c>
      <c r="L6497">
        <v>-7.8802999999999998E-2</v>
      </c>
      <c r="M6497" t="b">
        <v>1</v>
      </c>
      <c r="N6497">
        <v>1</v>
      </c>
    </row>
    <row r="6498" spans="1:14">
      <c r="A6498" s="28">
        <v>43950.791666666664</v>
      </c>
      <c r="B6498" s="28">
        <v>43950.625</v>
      </c>
      <c r="C6498">
        <v>34964545</v>
      </c>
      <c r="D6498" t="s">
        <v>233</v>
      </c>
      <c r="G6498" t="s">
        <v>234</v>
      </c>
      <c r="I6498">
        <v>17.420000000000002</v>
      </c>
      <c r="J6498">
        <v>18.071452000000001</v>
      </c>
      <c r="K6498">
        <v>0.63145200000000001</v>
      </c>
      <c r="L6498">
        <v>1.6667000000000001E-2</v>
      </c>
      <c r="M6498" t="b">
        <v>1</v>
      </c>
      <c r="N6498">
        <v>1</v>
      </c>
    </row>
    <row r="6499" spans="1:14">
      <c r="A6499" s="28">
        <v>43950.833333333336</v>
      </c>
      <c r="B6499" s="28">
        <v>43950.666666666664</v>
      </c>
      <c r="C6499">
        <v>34964545</v>
      </c>
      <c r="D6499" t="s">
        <v>233</v>
      </c>
      <c r="G6499" t="s">
        <v>234</v>
      </c>
      <c r="I6499">
        <v>19.510000000000002</v>
      </c>
      <c r="J6499">
        <v>20.344062999999998</v>
      </c>
      <c r="K6499">
        <v>0.71400300000000005</v>
      </c>
      <c r="L6499">
        <v>0.121727</v>
      </c>
      <c r="M6499" t="b">
        <v>1</v>
      </c>
      <c r="N6499">
        <v>1</v>
      </c>
    </row>
    <row r="6500" spans="1:14">
      <c r="A6500" s="28">
        <v>43950.875</v>
      </c>
      <c r="B6500" s="28">
        <v>43950.708333333336</v>
      </c>
      <c r="C6500">
        <v>34964545</v>
      </c>
      <c r="D6500" t="s">
        <v>233</v>
      </c>
      <c r="G6500" t="s">
        <v>234</v>
      </c>
      <c r="I6500">
        <v>16.38</v>
      </c>
      <c r="J6500">
        <v>17.098967999999999</v>
      </c>
      <c r="K6500">
        <v>0.63497800000000004</v>
      </c>
      <c r="L6500">
        <v>7.9823000000000005E-2</v>
      </c>
      <c r="M6500" t="b">
        <v>1</v>
      </c>
      <c r="N6500">
        <v>1</v>
      </c>
    </row>
    <row r="6501" spans="1:14">
      <c r="A6501" s="28">
        <v>43950.916666666664</v>
      </c>
      <c r="B6501" s="28">
        <v>43950.75</v>
      </c>
      <c r="C6501">
        <v>34964545</v>
      </c>
      <c r="D6501" t="s">
        <v>233</v>
      </c>
      <c r="G6501" t="s">
        <v>234</v>
      </c>
      <c r="I6501">
        <v>17.07</v>
      </c>
      <c r="J6501">
        <v>17.652197999999999</v>
      </c>
      <c r="K6501">
        <v>0.48039500000000002</v>
      </c>
      <c r="L6501">
        <v>0.10263600000000001</v>
      </c>
      <c r="M6501" t="b">
        <v>1</v>
      </c>
      <c r="N6501">
        <v>1</v>
      </c>
    </row>
    <row r="6502" spans="1:14">
      <c r="A6502" s="28">
        <v>43950.958333333336</v>
      </c>
      <c r="B6502" s="28">
        <v>43950.791666666664</v>
      </c>
      <c r="C6502">
        <v>34964545</v>
      </c>
      <c r="D6502" t="s">
        <v>233</v>
      </c>
      <c r="G6502" t="s">
        <v>234</v>
      </c>
      <c r="I6502">
        <v>16.68</v>
      </c>
      <c r="J6502">
        <v>17.233789999999999</v>
      </c>
      <c r="K6502">
        <v>0.41452899999999998</v>
      </c>
      <c r="L6502">
        <v>0.13842699999999999</v>
      </c>
      <c r="M6502" t="b">
        <v>1</v>
      </c>
      <c r="N6502">
        <v>1</v>
      </c>
    </row>
    <row r="6503" spans="1:14">
      <c r="A6503" s="28">
        <v>43951</v>
      </c>
      <c r="B6503" s="28">
        <v>43950.833333333336</v>
      </c>
      <c r="C6503">
        <v>34964545</v>
      </c>
      <c r="D6503" t="s">
        <v>233</v>
      </c>
      <c r="G6503" t="s">
        <v>234</v>
      </c>
      <c r="I6503">
        <v>18.21</v>
      </c>
      <c r="J6503">
        <v>18.844169999999998</v>
      </c>
      <c r="K6503">
        <v>0.48922300000000002</v>
      </c>
      <c r="L6503">
        <v>0.149946</v>
      </c>
      <c r="M6503" t="b">
        <v>1</v>
      </c>
      <c r="N6503">
        <v>1</v>
      </c>
    </row>
    <row r="6504" spans="1:14">
      <c r="A6504" s="28">
        <v>43951.041666666664</v>
      </c>
      <c r="B6504" s="28">
        <v>43950.875</v>
      </c>
      <c r="C6504">
        <v>34964545</v>
      </c>
      <c r="D6504" t="s">
        <v>233</v>
      </c>
      <c r="G6504" t="s">
        <v>234</v>
      </c>
      <c r="I6504">
        <v>16.350000000000001</v>
      </c>
      <c r="J6504">
        <v>16.485679999999999</v>
      </c>
      <c r="K6504">
        <v>4.5586000000000002E-2</v>
      </c>
      <c r="L6504">
        <v>9.4260999999999998E-2</v>
      </c>
      <c r="M6504" t="b">
        <v>1</v>
      </c>
      <c r="N6504">
        <v>1</v>
      </c>
    </row>
    <row r="6505" spans="1:14">
      <c r="A6505" s="28">
        <v>43951.083333333336</v>
      </c>
      <c r="B6505" s="28">
        <v>43950.916666666664</v>
      </c>
      <c r="C6505">
        <v>34964545</v>
      </c>
      <c r="D6505" t="s">
        <v>233</v>
      </c>
      <c r="G6505" t="s">
        <v>234</v>
      </c>
      <c r="I6505">
        <v>15.22</v>
      </c>
      <c r="J6505">
        <v>15.302500999999999</v>
      </c>
      <c r="K6505">
        <v>5.9124000000000003E-2</v>
      </c>
      <c r="L6505">
        <v>2.7543999999999999E-2</v>
      </c>
      <c r="M6505" t="b">
        <v>1</v>
      </c>
      <c r="N6505">
        <v>1</v>
      </c>
    </row>
    <row r="6506" spans="1:14">
      <c r="A6506" s="28">
        <v>43951.125</v>
      </c>
      <c r="B6506" s="28">
        <v>43950.958333333336</v>
      </c>
      <c r="C6506">
        <v>34964545</v>
      </c>
      <c r="D6506" t="s">
        <v>233</v>
      </c>
      <c r="G6506" t="s">
        <v>234</v>
      </c>
      <c r="I6506">
        <v>13.31</v>
      </c>
      <c r="J6506">
        <v>13.773790999999999</v>
      </c>
      <c r="K6506">
        <v>0.43505899999999997</v>
      </c>
      <c r="L6506">
        <v>2.6231999999999998E-2</v>
      </c>
      <c r="M6506" t="b">
        <v>1</v>
      </c>
      <c r="N6506">
        <v>1</v>
      </c>
    </row>
    <row r="6507" spans="1:14">
      <c r="A6507" s="28">
        <v>43951.166666666664</v>
      </c>
      <c r="B6507" s="28">
        <v>43951</v>
      </c>
      <c r="C6507">
        <v>34964545</v>
      </c>
      <c r="D6507" t="s">
        <v>233</v>
      </c>
      <c r="G6507" t="s">
        <v>234</v>
      </c>
      <c r="I6507">
        <v>13.27</v>
      </c>
      <c r="J6507">
        <v>14.229231</v>
      </c>
      <c r="K6507">
        <v>0.93350599999999995</v>
      </c>
      <c r="L6507">
        <v>2.1558999999999998E-2</v>
      </c>
      <c r="M6507" t="b">
        <v>1</v>
      </c>
      <c r="N6507">
        <v>1</v>
      </c>
    </row>
    <row r="6508" spans="1:14">
      <c r="A6508" s="28">
        <v>43951.208333333336</v>
      </c>
      <c r="B6508" s="28">
        <v>43951.041666666664</v>
      </c>
      <c r="C6508">
        <v>34964545</v>
      </c>
      <c r="D6508" t="s">
        <v>233</v>
      </c>
      <c r="G6508" t="s">
        <v>234</v>
      </c>
      <c r="I6508">
        <v>13.09</v>
      </c>
      <c r="J6508">
        <v>14.086591</v>
      </c>
      <c r="K6508">
        <v>0.99886399999999997</v>
      </c>
      <c r="L6508">
        <v>-2.2729999999999998E-3</v>
      </c>
      <c r="M6508" t="b">
        <v>1</v>
      </c>
      <c r="N6508">
        <v>1</v>
      </c>
    </row>
    <row r="6509" spans="1:14">
      <c r="A6509" s="28">
        <v>43951.25</v>
      </c>
      <c r="B6509" s="28">
        <v>43951.083333333336</v>
      </c>
      <c r="C6509">
        <v>34964545</v>
      </c>
      <c r="D6509" t="s">
        <v>233</v>
      </c>
      <c r="G6509" t="s">
        <v>234</v>
      </c>
      <c r="I6509">
        <v>8.36</v>
      </c>
      <c r="J6509">
        <v>12.341305</v>
      </c>
      <c r="K6509">
        <v>3.9973719999999999</v>
      </c>
      <c r="L6509">
        <v>-1.7734E-2</v>
      </c>
      <c r="M6509" t="b">
        <v>1</v>
      </c>
      <c r="N6509">
        <v>1</v>
      </c>
    </row>
    <row r="6510" spans="1:14">
      <c r="A6510" s="28">
        <v>43951.291666666664</v>
      </c>
      <c r="B6510" s="28">
        <v>43951.125</v>
      </c>
      <c r="C6510">
        <v>34964545</v>
      </c>
      <c r="D6510" t="s">
        <v>233</v>
      </c>
      <c r="G6510" t="s">
        <v>234</v>
      </c>
      <c r="I6510">
        <v>5.9</v>
      </c>
      <c r="J6510">
        <v>11.8851</v>
      </c>
      <c r="K6510">
        <v>6.0080309999999999</v>
      </c>
      <c r="L6510">
        <v>-1.9597E-2</v>
      </c>
      <c r="M6510" t="b">
        <v>1</v>
      </c>
      <c r="N6510">
        <v>1</v>
      </c>
    </row>
    <row r="6511" spans="1:14">
      <c r="A6511" s="28">
        <v>43951.333333333336</v>
      </c>
      <c r="B6511" s="28">
        <v>43951.166666666664</v>
      </c>
      <c r="C6511">
        <v>34964545</v>
      </c>
      <c r="D6511" t="s">
        <v>233</v>
      </c>
      <c r="G6511" t="s">
        <v>234</v>
      </c>
      <c r="I6511">
        <v>8.24</v>
      </c>
      <c r="J6511">
        <v>13.506383</v>
      </c>
      <c r="K6511">
        <v>5.2591150000000004</v>
      </c>
      <c r="L6511">
        <v>8.1010000000000006E-3</v>
      </c>
      <c r="M6511" t="b">
        <v>1</v>
      </c>
      <c r="N6511">
        <v>1</v>
      </c>
    </row>
    <row r="6512" spans="1:14">
      <c r="A6512" s="28">
        <v>43951.375</v>
      </c>
      <c r="B6512" s="28">
        <v>43951.208333333336</v>
      </c>
      <c r="C6512">
        <v>34964545</v>
      </c>
      <c r="D6512" t="s">
        <v>233</v>
      </c>
      <c r="G6512" t="s">
        <v>234</v>
      </c>
      <c r="I6512">
        <v>11.03</v>
      </c>
      <c r="J6512">
        <v>13.941819000000001</v>
      </c>
      <c r="K6512">
        <v>2.909389</v>
      </c>
      <c r="L6512">
        <v>4.0959999999999998E-3</v>
      </c>
      <c r="M6512" t="b">
        <v>1</v>
      </c>
      <c r="N6512">
        <v>1</v>
      </c>
    </row>
    <row r="6513" spans="1:14">
      <c r="A6513" s="28">
        <v>43951.416666666664</v>
      </c>
      <c r="B6513" s="28">
        <v>43951.25</v>
      </c>
      <c r="C6513">
        <v>34964545</v>
      </c>
      <c r="D6513" t="s">
        <v>233</v>
      </c>
      <c r="G6513" t="s">
        <v>234</v>
      </c>
      <c r="I6513">
        <v>13.01</v>
      </c>
      <c r="J6513">
        <v>13.833065</v>
      </c>
      <c r="K6513">
        <v>0.84594100000000005</v>
      </c>
      <c r="L6513">
        <v>-2.2876000000000001E-2</v>
      </c>
      <c r="M6513" t="b">
        <v>1</v>
      </c>
      <c r="N6513">
        <v>1</v>
      </c>
    </row>
    <row r="6514" spans="1:14">
      <c r="A6514" s="28">
        <v>43951.458333333336</v>
      </c>
      <c r="B6514" s="28">
        <v>43951.291666666664</v>
      </c>
      <c r="C6514">
        <v>34964545</v>
      </c>
      <c r="D6514" t="s">
        <v>233</v>
      </c>
      <c r="G6514" t="s">
        <v>234</v>
      </c>
      <c r="I6514">
        <v>13.97</v>
      </c>
      <c r="J6514">
        <v>14.900092000000001</v>
      </c>
      <c r="K6514">
        <v>0.98373500000000003</v>
      </c>
      <c r="L6514">
        <v>-5.1143000000000001E-2</v>
      </c>
      <c r="M6514" t="b">
        <v>1</v>
      </c>
      <c r="N6514">
        <v>1</v>
      </c>
    </row>
    <row r="6515" spans="1:14">
      <c r="A6515" s="28">
        <v>43951.5</v>
      </c>
      <c r="B6515" s="28">
        <v>43951.333333333336</v>
      </c>
      <c r="C6515">
        <v>34964545</v>
      </c>
      <c r="D6515" t="s">
        <v>233</v>
      </c>
      <c r="G6515" t="s">
        <v>234</v>
      </c>
      <c r="I6515">
        <v>16.95</v>
      </c>
      <c r="J6515">
        <v>17.651513999999999</v>
      </c>
      <c r="K6515">
        <v>0.78575700000000004</v>
      </c>
      <c r="L6515">
        <v>-8.5908999999999999E-2</v>
      </c>
      <c r="M6515" t="b">
        <v>1</v>
      </c>
      <c r="N6515">
        <v>1</v>
      </c>
    </row>
    <row r="6516" spans="1:14">
      <c r="A6516" s="28">
        <v>43951.541666666664</v>
      </c>
      <c r="B6516" s="28">
        <v>43951.375</v>
      </c>
      <c r="C6516">
        <v>34964545</v>
      </c>
      <c r="D6516" t="s">
        <v>233</v>
      </c>
      <c r="G6516" t="s">
        <v>234</v>
      </c>
      <c r="I6516">
        <v>20.03</v>
      </c>
      <c r="J6516">
        <v>20.644159999999999</v>
      </c>
      <c r="K6516">
        <v>0.75626099999999996</v>
      </c>
      <c r="L6516">
        <v>-0.14293500000000001</v>
      </c>
      <c r="M6516" t="b">
        <v>1</v>
      </c>
      <c r="N6516">
        <v>1</v>
      </c>
    </row>
    <row r="6517" spans="1:14">
      <c r="A6517" s="28">
        <v>43951.583333333336</v>
      </c>
      <c r="B6517" s="28">
        <v>43951.416666666664</v>
      </c>
      <c r="C6517">
        <v>34964545</v>
      </c>
      <c r="D6517" t="s">
        <v>233</v>
      </c>
      <c r="G6517" t="s">
        <v>234</v>
      </c>
      <c r="I6517">
        <v>18.3</v>
      </c>
      <c r="J6517">
        <v>18.972449000000001</v>
      </c>
      <c r="K6517">
        <v>0.71457300000000001</v>
      </c>
      <c r="L6517">
        <v>-4.5457999999999998E-2</v>
      </c>
      <c r="M6517" t="b">
        <v>1</v>
      </c>
      <c r="N6517">
        <v>1</v>
      </c>
    </row>
    <row r="6518" spans="1:14">
      <c r="A6518" s="28">
        <v>43951.625</v>
      </c>
      <c r="B6518" s="28">
        <v>43951.458333333336</v>
      </c>
      <c r="C6518">
        <v>34964545</v>
      </c>
      <c r="D6518" t="s">
        <v>233</v>
      </c>
      <c r="G6518" t="s">
        <v>234</v>
      </c>
      <c r="I6518">
        <v>17.13</v>
      </c>
      <c r="J6518">
        <v>18.056909999999998</v>
      </c>
      <c r="K6518">
        <v>0.94003800000000004</v>
      </c>
      <c r="L6518">
        <v>-1.5626999999999999E-2</v>
      </c>
      <c r="M6518" t="b">
        <v>1</v>
      </c>
      <c r="N6518">
        <v>1</v>
      </c>
    </row>
    <row r="6519" spans="1:14">
      <c r="A6519" s="28">
        <v>43951.666666666664</v>
      </c>
      <c r="B6519" s="28">
        <v>43951.5</v>
      </c>
      <c r="C6519">
        <v>34964545</v>
      </c>
      <c r="D6519" t="s">
        <v>233</v>
      </c>
      <c r="G6519" t="s">
        <v>234</v>
      </c>
      <c r="I6519">
        <v>183.24</v>
      </c>
      <c r="J6519">
        <v>188.963177</v>
      </c>
      <c r="K6519">
        <v>5.7762279999999997</v>
      </c>
      <c r="L6519">
        <v>-5.5551999999999997E-2</v>
      </c>
      <c r="M6519" t="b">
        <v>1</v>
      </c>
      <c r="N6519">
        <v>1</v>
      </c>
    </row>
    <row r="6520" spans="1:14">
      <c r="A6520" s="28">
        <v>43951.708333333336</v>
      </c>
      <c r="B6520" s="28">
        <v>43951.541666666664</v>
      </c>
      <c r="C6520">
        <v>34964545</v>
      </c>
      <c r="D6520" t="s">
        <v>233</v>
      </c>
      <c r="G6520" t="s">
        <v>234</v>
      </c>
      <c r="I6520">
        <v>23.26</v>
      </c>
      <c r="J6520">
        <v>27.047974</v>
      </c>
      <c r="K6520">
        <v>3.9058030000000001</v>
      </c>
      <c r="L6520">
        <v>-0.114495</v>
      </c>
      <c r="M6520" t="b">
        <v>1</v>
      </c>
      <c r="N6520">
        <v>1</v>
      </c>
    </row>
    <row r="6521" spans="1:14">
      <c r="A6521" s="28">
        <v>43951.75</v>
      </c>
      <c r="B6521" s="28">
        <v>43951.583333333336</v>
      </c>
      <c r="C6521">
        <v>34964545</v>
      </c>
      <c r="D6521" t="s">
        <v>233</v>
      </c>
      <c r="G6521" t="s">
        <v>234</v>
      </c>
      <c r="I6521">
        <v>25.11</v>
      </c>
      <c r="J6521">
        <v>29.737102</v>
      </c>
      <c r="K6521">
        <v>4.7158470000000001</v>
      </c>
      <c r="L6521">
        <v>-8.5411000000000001E-2</v>
      </c>
      <c r="M6521" t="b">
        <v>1</v>
      </c>
      <c r="N6521">
        <v>1</v>
      </c>
    </row>
    <row r="6522" spans="1:14">
      <c r="A6522" s="28">
        <v>43951.791666666664</v>
      </c>
      <c r="B6522" s="28">
        <v>43951.625</v>
      </c>
      <c r="C6522">
        <v>34964545</v>
      </c>
      <c r="D6522" t="s">
        <v>233</v>
      </c>
      <c r="G6522" t="s">
        <v>234</v>
      </c>
      <c r="I6522">
        <v>20.100000000000001</v>
      </c>
      <c r="J6522">
        <v>23.745957000000001</v>
      </c>
      <c r="K6522">
        <v>3.7114669999999998</v>
      </c>
      <c r="L6522">
        <v>-6.8010000000000001E-2</v>
      </c>
      <c r="M6522" t="b">
        <v>1</v>
      </c>
      <c r="N6522">
        <v>1</v>
      </c>
    </row>
    <row r="6523" spans="1:14">
      <c r="A6523" s="28">
        <v>43951.833333333336</v>
      </c>
      <c r="B6523" s="28">
        <v>43951.666666666664</v>
      </c>
      <c r="C6523">
        <v>34964545</v>
      </c>
      <c r="D6523" t="s">
        <v>233</v>
      </c>
      <c r="G6523" t="s">
        <v>234</v>
      </c>
      <c r="I6523">
        <v>20.72</v>
      </c>
      <c r="J6523">
        <v>21.862777000000001</v>
      </c>
      <c r="K6523">
        <v>1.201036</v>
      </c>
      <c r="L6523">
        <v>-5.5759000000000003E-2</v>
      </c>
      <c r="M6523" t="b">
        <v>1</v>
      </c>
      <c r="N6523">
        <v>1</v>
      </c>
    </row>
    <row r="6524" spans="1:14">
      <c r="A6524" s="28">
        <v>43951.875</v>
      </c>
      <c r="B6524" s="28">
        <v>43951.708333333336</v>
      </c>
      <c r="C6524">
        <v>34964545</v>
      </c>
      <c r="D6524" t="s">
        <v>233</v>
      </c>
      <c r="G6524" t="s">
        <v>234</v>
      </c>
      <c r="I6524">
        <v>18.36</v>
      </c>
      <c r="J6524">
        <v>19.181063999999999</v>
      </c>
      <c r="K6524">
        <v>0.89039999999999997</v>
      </c>
      <c r="L6524">
        <v>-7.0169999999999996E-2</v>
      </c>
      <c r="M6524" t="b">
        <v>1</v>
      </c>
      <c r="N6524">
        <v>1</v>
      </c>
    </row>
    <row r="6525" spans="1:14">
      <c r="A6525" s="28">
        <v>43951.916666666664</v>
      </c>
      <c r="B6525" s="28">
        <v>43951.75</v>
      </c>
      <c r="C6525">
        <v>34964545</v>
      </c>
      <c r="D6525" t="s">
        <v>233</v>
      </c>
      <c r="G6525" t="s">
        <v>234</v>
      </c>
      <c r="I6525">
        <v>17.5</v>
      </c>
      <c r="J6525">
        <v>17.714314999999999</v>
      </c>
      <c r="K6525">
        <v>0.24621599999999999</v>
      </c>
      <c r="L6525">
        <v>-3.1067999999999998E-2</v>
      </c>
      <c r="M6525" t="b">
        <v>1</v>
      </c>
      <c r="N6525">
        <v>1</v>
      </c>
    </row>
    <row r="6526" spans="1:14">
      <c r="A6526" s="28">
        <v>43951.958333333336</v>
      </c>
      <c r="B6526" s="28">
        <v>43951.791666666664</v>
      </c>
      <c r="C6526">
        <v>34964545</v>
      </c>
      <c r="D6526" t="s">
        <v>233</v>
      </c>
      <c r="G6526" t="s">
        <v>234</v>
      </c>
      <c r="I6526">
        <v>18</v>
      </c>
      <c r="J6526">
        <v>17.887063000000001</v>
      </c>
      <c r="K6526">
        <v>-4.3999999999999997E-2</v>
      </c>
      <c r="L6526">
        <v>-7.3104000000000002E-2</v>
      </c>
      <c r="M6526" t="b">
        <v>1</v>
      </c>
      <c r="N6526">
        <v>1</v>
      </c>
    </row>
    <row r="6527" spans="1:14">
      <c r="A6527" s="28">
        <v>43952</v>
      </c>
      <c r="B6527" s="28">
        <v>43951.833333333336</v>
      </c>
      <c r="C6527">
        <v>34964545</v>
      </c>
      <c r="D6527" t="s">
        <v>233</v>
      </c>
      <c r="G6527" t="s">
        <v>234</v>
      </c>
      <c r="I6527">
        <v>34.119999999999997</v>
      </c>
      <c r="J6527">
        <v>36.500278000000002</v>
      </c>
      <c r="K6527">
        <v>2.5133459999999999</v>
      </c>
      <c r="L6527">
        <v>-0.13390199999999999</v>
      </c>
      <c r="M6527" t="b">
        <v>1</v>
      </c>
      <c r="N6527">
        <v>1</v>
      </c>
    </row>
    <row r="6528" spans="1:14">
      <c r="A6528" s="28">
        <v>43952.041666666664</v>
      </c>
      <c r="B6528" s="28">
        <v>43951.875</v>
      </c>
      <c r="C6528">
        <v>34964545</v>
      </c>
      <c r="D6528" t="s">
        <v>233</v>
      </c>
      <c r="G6528" t="s">
        <v>234</v>
      </c>
      <c r="I6528">
        <v>25.95</v>
      </c>
      <c r="J6528">
        <v>25.025960999999999</v>
      </c>
      <c r="K6528">
        <v>-0.75816300000000003</v>
      </c>
      <c r="L6528">
        <v>-0.170042</v>
      </c>
      <c r="M6528" t="b">
        <v>1</v>
      </c>
      <c r="N6528">
        <v>1</v>
      </c>
    </row>
    <row r="6529" spans="1:14">
      <c r="A6529" s="28">
        <v>43952.083333333336</v>
      </c>
      <c r="B6529" s="28">
        <v>43951.916666666664</v>
      </c>
      <c r="C6529">
        <v>34964545</v>
      </c>
      <c r="D6529" t="s">
        <v>233</v>
      </c>
      <c r="G6529" t="s">
        <v>234</v>
      </c>
      <c r="I6529">
        <v>20.64</v>
      </c>
      <c r="J6529">
        <v>20.200745000000001</v>
      </c>
      <c r="K6529">
        <v>-0.25284400000000001</v>
      </c>
      <c r="L6529">
        <v>-0.18224399999999999</v>
      </c>
      <c r="M6529" t="b">
        <v>1</v>
      </c>
      <c r="N6529">
        <v>1</v>
      </c>
    </row>
    <row r="6530" spans="1:14">
      <c r="A6530" s="28">
        <v>43952.125</v>
      </c>
      <c r="B6530" s="28">
        <v>43951.958333333336</v>
      </c>
      <c r="C6530">
        <v>34964545</v>
      </c>
      <c r="D6530" t="s">
        <v>233</v>
      </c>
      <c r="G6530" t="s">
        <v>234</v>
      </c>
      <c r="I6530">
        <v>18.37</v>
      </c>
      <c r="J6530">
        <v>18.242258</v>
      </c>
      <c r="K6530">
        <v>5.0000000000000004E-6</v>
      </c>
      <c r="L6530">
        <v>-0.125246</v>
      </c>
      <c r="M6530" t="b">
        <v>1</v>
      </c>
      <c r="N6530">
        <v>1</v>
      </c>
    </row>
    <row r="6531" spans="1:14">
      <c r="A6531" s="28">
        <v>43952.166666666664</v>
      </c>
      <c r="B6531" s="28">
        <v>43952</v>
      </c>
      <c r="C6531">
        <v>34964545</v>
      </c>
      <c r="D6531" t="s">
        <v>233</v>
      </c>
      <c r="G6531" t="s">
        <v>234</v>
      </c>
      <c r="I6531">
        <v>17.62</v>
      </c>
      <c r="J6531">
        <v>17.626645</v>
      </c>
      <c r="K6531">
        <v>1.9999999999999999E-6</v>
      </c>
      <c r="L6531">
        <v>4.143E-3</v>
      </c>
      <c r="M6531" t="b">
        <v>1</v>
      </c>
      <c r="N6531">
        <v>1</v>
      </c>
    </row>
    <row r="6532" spans="1:14">
      <c r="A6532" s="28">
        <v>43952.208333333336</v>
      </c>
      <c r="B6532" s="28">
        <v>43952.041666666664</v>
      </c>
      <c r="C6532">
        <v>34964545</v>
      </c>
      <c r="D6532" t="s">
        <v>233</v>
      </c>
      <c r="G6532" t="s">
        <v>234</v>
      </c>
      <c r="I6532">
        <v>17.059999999999999</v>
      </c>
      <c r="J6532">
        <v>17.081182999999999</v>
      </c>
      <c r="K6532">
        <v>0</v>
      </c>
      <c r="L6532">
        <v>2.6183000000000001E-2</v>
      </c>
      <c r="M6532" t="b">
        <v>1</v>
      </c>
      <c r="N6532">
        <v>1</v>
      </c>
    </row>
    <row r="6533" spans="1:14">
      <c r="A6533" s="28">
        <v>43952.25</v>
      </c>
      <c r="B6533" s="28">
        <v>43952.083333333336</v>
      </c>
      <c r="C6533">
        <v>34964545</v>
      </c>
      <c r="D6533" t="s">
        <v>233</v>
      </c>
      <c r="G6533" t="s">
        <v>234</v>
      </c>
      <c r="I6533">
        <v>15.97</v>
      </c>
      <c r="J6533">
        <v>15.86459</v>
      </c>
      <c r="K6533">
        <v>-9.4322000000000003E-2</v>
      </c>
      <c r="L6533">
        <v>-8.5880000000000001E-3</v>
      </c>
      <c r="M6533" t="b">
        <v>1</v>
      </c>
      <c r="N6533">
        <v>1</v>
      </c>
    </row>
    <row r="6534" spans="1:14">
      <c r="A6534" s="28">
        <v>43952.291666666664</v>
      </c>
      <c r="B6534" s="28">
        <v>43952.125</v>
      </c>
      <c r="C6534">
        <v>34964545</v>
      </c>
      <c r="D6534" t="s">
        <v>233</v>
      </c>
      <c r="G6534" t="s">
        <v>234</v>
      </c>
      <c r="I6534">
        <v>16.48</v>
      </c>
      <c r="J6534">
        <v>15.973781000000001</v>
      </c>
      <c r="K6534">
        <v>-0.52521600000000002</v>
      </c>
      <c r="L6534">
        <v>1.7330000000000002E-2</v>
      </c>
      <c r="M6534" t="b">
        <v>1</v>
      </c>
      <c r="N6534">
        <v>1</v>
      </c>
    </row>
    <row r="6535" spans="1:14">
      <c r="A6535" s="28">
        <v>43952.333333333336</v>
      </c>
      <c r="B6535" s="28">
        <v>43952.166666666664</v>
      </c>
      <c r="C6535">
        <v>34964545</v>
      </c>
      <c r="D6535" t="s">
        <v>233</v>
      </c>
      <c r="G6535" t="s">
        <v>234</v>
      </c>
      <c r="I6535">
        <v>15.45</v>
      </c>
      <c r="J6535">
        <v>15.695474000000001</v>
      </c>
      <c r="K6535">
        <v>0.23999899999999999</v>
      </c>
      <c r="L6535">
        <v>1.0475E-2</v>
      </c>
      <c r="M6535" t="b">
        <v>1</v>
      </c>
      <c r="N6535">
        <v>1</v>
      </c>
    </row>
    <row r="6536" spans="1:14">
      <c r="A6536" s="28">
        <v>43952.375</v>
      </c>
      <c r="B6536" s="28">
        <v>43952.208333333336</v>
      </c>
      <c r="C6536">
        <v>34964545</v>
      </c>
      <c r="D6536" t="s">
        <v>233</v>
      </c>
      <c r="G6536" t="s">
        <v>234</v>
      </c>
      <c r="I6536">
        <v>20.53</v>
      </c>
      <c r="J6536">
        <v>20.536949</v>
      </c>
      <c r="K6536">
        <v>8.3299999999999997E-4</v>
      </c>
      <c r="L6536">
        <v>3.6159999999999999E-3</v>
      </c>
      <c r="M6536" t="b">
        <v>1</v>
      </c>
      <c r="N6536">
        <v>1</v>
      </c>
    </row>
    <row r="6537" spans="1:14">
      <c r="A6537" s="28">
        <v>43952.416666666664</v>
      </c>
      <c r="B6537" s="28">
        <v>43952.25</v>
      </c>
      <c r="C6537">
        <v>34964545</v>
      </c>
      <c r="D6537" t="s">
        <v>233</v>
      </c>
      <c r="G6537" t="s">
        <v>234</v>
      </c>
      <c r="I6537">
        <v>15.11</v>
      </c>
      <c r="J6537">
        <v>15.255955999999999</v>
      </c>
      <c r="K6537">
        <v>0.22695499999999999</v>
      </c>
      <c r="L6537">
        <v>-8.5165000000000005E-2</v>
      </c>
      <c r="M6537" t="b">
        <v>1</v>
      </c>
      <c r="N6537">
        <v>1</v>
      </c>
    </row>
    <row r="6538" spans="1:14">
      <c r="A6538" s="28">
        <v>43952.458333333336</v>
      </c>
      <c r="B6538" s="28">
        <v>43952.291666666664</v>
      </c>
      <c r="C6538">
        <v>34964545</v>
      </c>
      <c r="D6538" t="s">
        <v>233</v>
      </c>
      <c r="G6538" t="s">
        <v>234</v>
      </c>
      <c r="I6538">
        <v>16.809999999999999</v>
      </c>
      <c r="J6538">
        <v>17.27214</v>
      </c>
      <c r="K6538">
        <v>0.63161999999999996</v>
      </c>
      <c r="L6538">
        <v>-0.16697999999999999</v>
      </c>
      <c r="M6538" t="b">
        <v>1</v>
      </c>
      <c r="N6538">
        <v>1</v>
      </c>
    </row>
    <row r="6539" spans="1:14">
      <c r="A6539" s="28">
        <v>43952.5</v>
      </c>
      <c r="B6539" s="28">
        <v>43952.333333333336</v>
      </c>
      <c r="C6539">
        <v>34964545</v>
      </c>
      <c r="D6539" t="s">
        <v>233</v>
      </c>
      <c r="G6539" t="s">
        <v>234</v>
      </c>
      <c r="I6539">
        <v>21.96</v>
      </c>
      <c r="J6539">
        <v>23.930441999999999</v>
      </c>
      <c r="K6539">
        <v>2.2211280000000002</v>
      </c>
      <c r="L6539">
        <v>-0.25068499999999999</v>
      </c>
      <c r="M6539" t="b">
        <v>1</v>
      </c>
      <c r="N6539">
        <v>1</v>
      </c>
    </row>
    <row r="6540" spans="1:14">
      <c r="A6540" s="28">
        <v>43952.541666666664</v>
      </c>
      <c r="B6540" s="28">
        <v>43952.375</v>
      </c>
      <c r="C6540">
        <v>34964545</v>
      </c>
      <c r="D6540" t="s">
        <v>233</v>
      </c>
      <c r="G6540" t="s">
        <v>234</v>
      </c>
      <c r="I6540">
        <v>18.14</v>
      </c>
      <c r="J6540">
        <v>18.389178000000001</v>
      </c>
      <c r="K6540">
        <v>0.49987100000000001</v>
      </c>
      <c r="L6540">
        <v>-0.25319399999999997</v>
      </c>
      <c r="M6540" t="b">
        <v>1</v>
      </c>
      <c r="N6540">
        <v>1</v>
      </c>
    </row>
    <row r="6541" spans="1:14">
      <c r="A6541" s="28">
        <v>43952.583333333336</v>
      </c>
      <c r="B6541" s="28">
        <v>43952.416666666664</v>
      </c>
      <c r="C6541">
        <v>34964545</v>
      </c>
      <c r="D6541" t="s">
        <v>233</v>
      </c>
      <c r="G6541" t="s">
        <v>234</v>
      </c>
      <c r="I6541">
        <v>21.83</v>
      </c>
      <c r="J6541">
        <v>21.143270999999999</v>
      </c>
      <c r="K6541">
        <v>-0.324542</v>
      </c>
      <c r="L6541">
        <v>-0.36135499999999998</v>
      </c>
      <c r="M6541" t="b">
        <v>1</v>
      </c>
      <c r="N6541">
        <v>1</v>
      </c>
    </row>
    <row r="6542" spans="1:14">
      <c r="A6542" s="28">
        <v>43952.625</v>
      </c>
      <c r="B6542" s="28">
        <v>43952.458333333336</v>
      </c>
      <c r="C6542">
        <v>34964545</v>
      </c>
      <c r="D6542" t="s">
        <v>233</v>
      </c>
      <c r="G6542" t="s">
        <v>234</v>
      </c>
      <c r="I6542">
        <v>34.32</v>
      </c>
      <c r="J6542">
        <v>31.575621000000002</v>
      </c>
      <c r="K6542">
        <v>-2.1026829999999999</v>
      </c>
      <c r="L6542">
        <v>-0.64336300000000002</v>
      </c>
      <c r="M6542" t="b">
        <v>1</v>
      </c>
      <c r="N6542">
        <v>1</v>
      </c>
    </row>
    <row r="6543" spans="1:14">
      <c r="A6543" s="28">
        <v>43952.666666666664</v>
      </c>
      <c r="B6543" s="28">
        <v>43952.5</v>
      </c>
      <c r="C6543">
        <v>34964545</v>
      </c>
      <c r="D6543" t="s">
        <v>233</v>
      </c>
      <c r="G6543" t="s">
        <v>234</v>
      </c>
      <c r="I6543">
        <v>18.98</v>
      </c>
      <c r="J6543">
        <v>16.006142000000001</v>
      </c>
      <c r="K6543">
        <v>-2.635551</v>
      </c>
      <c r="L6543">
        <v>-0.342474</v>
      </c>
      <c r="M6543" t="b">
        <v>1</v>
      </c>
      <c r="N6543">
        <v>1</v>
      </c>
    </row>
    <row r="6544" spans="1:14">
      <c r="A6544" s="28">
        <v>43952.708333333336</v>
      </c>
      <c r="B6544" s="28">
        <v>43952.541666666664</v>
      </c>
      <c r="C6544">
        <v>34964545</v>
      </c>
      <c r="D6544" t="s">
        <v>233</v>
      </c>
      <c r="G6544" t="s">
        <v>234</v>
      </c>
      <c r="I6544">
        <v>18.95</v>
      </c>
      <c r="J6544">
        <v>16.097183999999999</v>
      </c>
      <c r="K6544">
        <v>-2.544133</v>
      </c>
      <c r="L6544">
        <v>-0.30784899999999998</v>
      </c>
      <c r="M6544" t="b">
        <v>1</v>
      </c>
      <c r="N6544">
        <v>1</v>
      </c>
    </row>
    <row r="6545" spans="1:14">
      <c r="A6545" s="28">
        <v>43952.75</v>
      </c>
      <c r="B6545" s="28">
        <v>43952.583333333336</v>
      </c>
      <c r="C6545">
        <v>34964545</v>
      </c>
      <c r="D6545" t="s">
        <v>233</v>
      </c>
      <c r="G6545" t="s">
        <v>234</v>
      </c>
      <c r="I6545">
        <v>16.75</v>
      </c>
      <c r="J6545">
        <v>16.069583999999999</v>
      </c>
      <c r="K6545">
        <v>-0.45241199999999998</v>
      </c>
      <c r="L6545">
        <v>-0.23133699999999999</v>
      </c>
      <c r="M6545" t="b">
        <v>1</v>
      </c>
      <c r="N6545">
        <v>1</v>
      </c>
    </row>
    <row r="6546" spans="1:14">
      <c r="A6546" s="28">
        <v>43952.791666666664</v>
      </c>
      <c r="B6546" s="28">
        <v>43952.625</v>
      </c>
      <c r="C6546">
        <v>34964545</v>
      </c>
      <c r="D6546" t="s">
        <v>233</v>
      </c>
      <c r="G6546" t="s">
        <v>234</v>
      </c>
      <c r="I6546">
        <v>16.38</v>
      </c>
      <c r="J6546">
        <v>16.051953999999999</v>
      </c>
      <c r="K6546">
        <v>-0.11249199999999999</v>
      </c>
      <c r="L6546">
        <v>-0.21388699999999999</v>
      </c>
      <c r="M6546" t="b">
        <v>1</v>
      </c>
      <c r="N6546">
        <v>1</v>
      </c>
    </row>
    <row r="6547" spans="1:14">
      <c r="A6547" s="28">
        <v>43952.833333333336</v>
      </c>
      <c r="B6547" s="28">
        <v>43952.666666666664</v>
      </c>
      <c r="C6547">
        <v>34964545</v>
      </c>
      <c r="D6547" t="s">
        <v>233</v>
      </c>
      <c r="G6547" t="s">
        <v>234</v>
      </c>
      <c r="I6547">
        <v>16.850000000000001</v>
      </c>
      <c r="J6547">
        <v>16.608844999999999</v>
      </c>
      <c r="K6547">
        <v>-6.7390000000000005E-2</v>
      </c>
      <c r="L6547">
        <v>-0.172932</v>
      </c>
      <c r="M6547" t="b">
        <v>1</v>
      </c>
      <c r="N6547">
        <v>1</v>
      </c>
    </row>
    <row r="6548" spans="1:14">
      <c r="A6548" s="28">
        <v>43952.875</v>
      </c>
      <c r="B6548" s="28">
        <v>43952.708333333336</v>
      </c>
      <c r="C6548">
        <v>34964545</v>
      </c>
      <c r="D6548" t="s">
        <v>233</v>
      </c>
      <c r="G6548" t="s">
        <v>234</v>
      </c>
      <c r="I6548">
        <v>17.91</v>
      </c>
      <c r="J6548">
        <v>17.698483</v>
      </c>
      <c r="K6548">
        <v>-1.1937E-2</v>
      </c>
      <c r="L6548">
        <v>-0.20374700000000001</v>
      </c>
      <c r="M6548" t="b">
        <v>1</v>
      </c>
      <c r="N6548">
        <v>1</v>
      </c>
    </row>
    <row r="6549" spans="1:14">
      <c r="A6549" s="28">
        <v>43952.916666666664</v>
      </c>
      <c r="B6549" s="28">
        <v>43952.75</v>
      </c>
      <c r="C6549">
        <v>34964545</v>
      </c>
      <c r="D6549" t="s">
        <v>233</v>
      </c>
      <c r="G6549" t="s">
        <v>234</v>
      </c>
      <c r="I6549">
        <v>16.559999999999999</v>
      </c>
      <c r="J6549">
        <v>17.112085</v>
      </c>
      <c r="K6549">
        <v>0.71851200000000004</v>
      </c>
      <c r="L6549">
        <v>-0.16642699999999999</v>
      </c>
      <c r="M6549" t="b">
        <v>1</v>
      </c>
      <c r="N6549">
        <v>1</v>
      </c>
    </row>
    <row r="6550" spans="1:14">
      <c r="A6550" s="28">
        <v>43952.958333333336</v>
      </c>
      <c r="B6550" s="28">
        <v>43952.791666666664</v>
      </c>
      <c r="C6550">
        <v>34964545</v>
      </c>
      <c r="D6550" t="s">
        <v>233</v>
      </c>
      <c r="G6550" t="s">
        <v>234</v>
      </c>
      <c r="I6550">
        <v>16.45</v>
      </c>
      <c r="J6550">
        <v>18.164504999999998</v>
      </c>
      <c r="K6550">
        <v>1.824694</v>
      </c>
      <c r="L6550">
        <v>-0.10935599999999999</v>
      </c>
      <c r="M6550" t="b">
        <v>1</v>
      </c>
      <c r="N6550">
        <v>1</v>
      </c>
    </row>
    <row r="6551" spans="1:14">
      <c r="A6551" s="28">
        <v>43953</v>
      </c>
      <c r="B6551" s="28">
        <v>43952.833333333336</v>
      </c>
      <c r="C6551">
        <v>34964545</v>
      </c>
      <c r="D6551" t="s">
        <v>233</v>
      </c>
      <c r="G6551" t="s">
        <v>234</v>
      </c>
      <c r="I6551">
        <v>23.81</v>
      </c>
      <c r="J6551">
        <v>26.841459</v>
      </c>
      <c r="K6551">
        <v>3.1589040000000002</v>
      </c>
      <c r="L6551">
        <v>-0.122446</v>
      </c>
      <c r="M6551" t="b">
        <v>1</v>
      </c>
      <c r="N6551">
        <v>1</v>
      </c>
    </row>
    <row r="6552" spans="1:14">
      <c r="A6552" s="28">
        <v>43953.041666666664</v>
      </c>
      <c r="B6552" s="28">
        <v>43952.875</v>
      </c>
      <c r="C6552">
        <v>34964545</v>
      </c>
      <c r="D6552" t="s">
        <v>233</v>
      </c>
      <c r="G6552" t="s">
        <v>234</v>
      </c>
      <c r="I6552">
        <v>15.88</v>
      </c>
      <c r="J6552">
        <v>18.723718000000002</v>
      </c>
      <c r="K6552">
        <v>2.926679</v>
      </c>
      <c r="L6552">
        <v>-8.7127999999999997E-2</v>
      </c>
      <c r="M6552" t="b">
        <v>1</v>
      </c>
      <c r="N6552">
        <v>1</v>
      </c>
    </row>
    <row r="6553" spans="1:14">
      <c r="A6553" s="28">
        <v>43953.083333333336</v>
      </c>
      <c r="B6553" s="28">
        <v>43952.916666666664</v>
      </c>
      <c r="C6553">
        <v>34964545</v>
      </c>
      <c r="D6553" t="s">
        <v>233</v>
      </c>
      <c r="G6553" t="s">
        <v>234</v>
      </c>
      <c r="I6553">
        <v>13.51</v>
      </c>
      <c r="J6553">
        <v>15.594587000000001</v>
      </c>
      <c r="K6553">
        <v>2.114112</v>
      </c>
      <c r="L6553">
        <v>-3.3692E-2</v>
      </c>
      <c r="M6553" t="b">
        <v>1</v>
      </c>
      <c r="N6553">
        <v>1</v>
      </c>
    </row>
    <row r="6554" spans="1:14">
      <c r="A6554" s="28">
        <v>43953.125</v>
      </c>
      <c r="B6554" s="28">
        <v>43952.958333333336</v>
      </c>
      <c r="C6554">
        <v>34964545</v>
      </c>
      <c r="D6554" t="s">
        <v>233</v>
      </c>
      <c r="G6554" t="s">
        <v>234</v>
      </c>
      <c r="I6554">
        <v>14.48</v>
      </c>
      <c r="J6554">
        <v>17.527072</v>
      </c>
      <c r="K6554">
        <v>3.07517</v>
      </c>
      <c r="L6554">
        <v>-2.7265000000000001E-2</v>
      </c>
      <c r="M6554" t="b">
        <v>1</v>
      </c>
      <c r="N6554">
        <v>1</v>
      </c>
    </row>
    <row r="6555" spans="1:14">
      <c r="A6555" s="28">
        <v>43953.166666666664</v>
      </c>
      <c r="B6555" s="28">
        <v>43953</v>
      </c>
      <c r="C6555">
        <v>34964545</v>
      </c>
      <c r="D6555" t="s">
        <v>233</v>
      </c>
      <c r="G6555" t="s">
        <v>234</v>
      </c>
      <c r="I6555">
        <v>12.18</v>
      </c>
      <c r="J6555">
        <v>15.334293000000001</v>
      </c>
      <c r="K6555">
        <v>3.142884</v>
      </c>
      <c r="L6555">
        <v>8.9090000000000003E-3</v>
      </c>
      <c r="M6555" t="b">
        <v>1</v>
      </c>
      <c r="N6555">
        <v>1</v>
      </c>
    </row>
    <row r="6556" spans="1:14">
      <c r="A6556" s="28">
        <v>43953.208333333336</v>
      </c>
      <c r="B6556" s="28">
        <v>43953.041666666664</v>
      </c>
      <c r="C6556">
        <v>34964545</v>
      </c>
      <c r="D6556" t="s">
        <v>233</v>
      </c>
      <c r="G6556" t="s">
        <v>234</v>
      </c>
      <c r="I6556">
        <v>11.94</v>
      </c>
      <c r="J6556">
        <v>14.124105999999999</v>
      </c>
      <c r="K6556">
        <v>2.1512020000000001</v>
      </c>
      <c r="L6556">
        <v>3.4570999999999998E-2</v>
      </c>
      <c r="M6556" t="b">
        <v>1</v>
      </c>
      <c r="N6556">
        <v>1</v>
      </c>
    </row>
    <row r="6557" spans="1:14">
      <c r="A6557" s="28">
        <v>43953.25</v>
      </c>
      <c r="B6557" s="28">
        <v>43953.083333333336</v>
      </c>
      <c r="C6557">
        <v>34964545</v>
      </c>
      <c r="D6557" t="s">
        <v>233</v>
      </c>
      <c r="G6557" t="s">
        <v>234</v>
      </c>
      <c r="I6557">
        <v>11.45</v>
      </c>
      <c r="J6557">
        <v>14.746774</v>
      </c>
      <c r="K6557">
        <v>3.2578490000000002</v>
      </c>
      <c r="L6557">
        <v>4.3924999999999999E-2</v>
      </c>
      <c r="M6557" t="b">
        <v>1</v>
      </c>
      <c r="N6557">
        <v>1</v>
      </c>
    </row>
    <row r="6558" spans="1:14">
      <c r="A6558" s="28">
        <v>43953.291666666664</v>
      </c>
      <c r="B6558" s="28">
        <v>43953.125</v>
      </c>
      <c r="C6558">
        <v>34964545</v>
      </c>
      <c r="D6558" t="s">
        <v>233</v>
      </c>
      <c r="G6558" t="s">
        <v>234</v>
      </c>
      <c r="I6558">
        <v>10.8</v>
      </c>
      <c r="J6558">
        <v>14.842643000000001</v>
      </c>
      <c r="K6558">
        <v>3.999606</v>
      </c>
      <c r="L6558">
        <v>4.1369999999999997E-2</v>
      </c>
      <c r="M6558" t="b">
        <v>1</v>
      </c>
      <c r="N6558">
        <v>1</v>
      </c>
    </row>
    <row r="6559" spans="1:14">
      <c r="A6559" s="28">
        <v>43953.333333333336</v>
      </c>
      <c r="B6559" s="28">
        <v>43953.166666666664</v>
      </c>
      <c r="C6559">
        <v>34964545</v>
      </c>
      <c r="D6559" t="s">
        <v>233</v>
      </c>
      <c r="G6559" t="s">
        <v>234</v>
      </c>
      <c r="I6559">
        <v>13.13</v>
      </c>
      <c r="J6559">
        <v>16.451522000000001</v>
      </c>
      <c r="K6559">
        <v>3.2642850000000001</v>
      </c>
      <c r="L6559">
        <v>5.8069999999999997E-2</v>
      </c>
      <c r="M6559" t="b">
        <v>1</v>
      </c>
      <c r="N6559">
        <v>1</v>
      </c>
    </row>
    <row r="6560" spans="1:14">
      <c r="A6560" s="28">
        <v>43953.375</v>
      </c>
      <c r="B6560" s="28">
        <v>43953.208333333336</v>
      </c>
      <c r="C6560">
        <v>34964545</v>
      </c>
      <c r="D6560" t="s">
        <v>233</v>
      </c>
      <c r="G6560" t="s">
        <v>234</v>
      </c>
      <c r="I6560">
        <v>14.46</v>
      </c>
      <c r="J6560">
        <v>17.720419</v>
      </c>
      <c r="K6560">
        <v>3.1658460000000002</v>
      </c>
      <c r="L6560">
        <v>9.5406000000000005E-2</v>
      </c>
      <c r="M6560" t="b">
        <v>1</v>
      </c>
      <c r="N6560">
        <v>1</v>
      </c>
    </row>
    <row r="6561" spans="1:14">
      <c r="A6561" s="28">
        <v>43953.416666666664</v>
      </c>
      <c r="B6561" s="28">
        <v>43953.25</v>
      </c>
      <c r="C6561">
        <v>34964545</v>
      </c>
      <c r="D6561" t="s">
        <v>233</v>
      </c>
      <c r="G6561" t="s">
        <v>234</v>
      </c>
      <c r="I6561">
        <v>11.4</v>
      </c>
      <c r="J6561">
        <v>14.105287000000001</v>
      </c>
      <c r="K6561">
        <v>2.6418659999999998</v>
      </c>
      <c r="L6561">
        <v>6.2588000000000005E-2</v>
      </c>
      <c r="M6561" t="b">
        <v>1</v>
      </c>
      <c r="N6561">
        <v>1</v>
      </c>
    </row>
    <row r="6562" spans="1:14">
      <c r="A6562" s="28">
        <v>43953.458333333336</v>
      </c>
      <c r="B6562" s="28">
        <v>43953.291666666664</v>
      </c>
      <c r="C6562">
        <v>34964545</v>
      </c>
      <c r="D6562" t="s">
        <v>233</v>
      </c>
      <c r="G6562" t="s">
        <v>234</v>
      </c>
      <c r="I6562">
        <v>9.44</v>
      </c>
      <c r="J6562">
        <v>11.726728</v>
      </c>
      <c r="K6562">
        <v>2.3059249999999998</v>
      </c>
      <c r="L6562">
        <v>-1.5030999999999999E-2</v>
      </c>
      <c r="M6562" t="b">
        <v>1</v>
      </c>
      <c r="N6562">
        <v>1</v>
      </c>
    </row>
    <row r="6563" spans="1:14">
      <c r="A6563" s="28">
        <v>43953.5</v>
      </c>
      <c r="B6563" s="28">
        <v>43953.333333333336</v>
      </c>
      <c r="C6563">
        <v>34964545</v>
      </c>
      <c r="D6563" t="s">
        <v>233</v>
      </c>
      <c r="G6563" t="s">
        <v>234</v>
      </c>
      <c r="I6563">
        <v>10.4</v>
      </c>
      <c r="J6563">
        <v>11.770471000000001</v>
      </c>
      <c r="K6563">
        <v>1.445559</v>
      </c>
      <c r="L6563">
        <v>-7.5088000000000002E-2</v>
      </c>
      <c r="M6563" t="b">
        <v>1</v>
      </c>
      <c r="N6563">
        <v>1</v>
      </c>
    </row>
    <row r="6564" spans="1:14">
      <c r="A6564" s="28">
        <v>43953.541666666664</v>
      </c>
      <c r="B6564" s="28">
        <v>43953.375</v>
      </c>
      <c r="C6564">
        <v>34964545</v>
      </c>
      <c r="D6564" t="s">
        <v>233</v>
      </c>
      <c r="G6564" t="s">
        <v>234</v>
      </c>
      <c r="I6564">
        <v>12.08</v>
      </c>
      <c r="J6564">
        <v>11.994873999999999</v>
      </c>
      <c r="K6564">
        <v>3.0331E-2</v>
      </c>
      <c r="L6564">
        <v>-0.11379</v>
      </c>
      <c r="M6564" t="b">
        <v>1</v>
      </c>
      <c r="N6564">
        <v>1</v>
      </c>
    </row>
    <row r="6565" spans="1:14">
      <c r="A6565" s="28">
        <v>43953.583333333336</v>
      </c>
      <c r="B6565" s="28">
        <v>43953.416666666664</v>
      </c>
      <c r="C6565">
        <v>34964545</v>
      </c>
      <c r="D6565" t="s">
        <v>233</v>
      </c>
      <c r="G6565" t="s">
        <v>234</v>
      </c>
      <c r="I6565">
        <v>12.54</v>
      </c>
      <c r="J6565">
        <v>12.464485</v>
      </c>
      <c r="K6565">
        <v>3.9787000000000003E-2</v>
      </c>
      <c r="L6565">
        <v>-0.119468</v>
      </c>
      <c r="M6565" t="b">
        <v>1</v>
      </c>
      <c r="N6565">
        <v>1</v>
      </c>
    </row>
    <row r="6566" spans="1:14">
      <c r="A6566" s="28">
        <v>43953.625</v>
      </c>
      <c r="B6566" s="28">
        <v>43953.458333333336</v>
      </c>
      <c r="C6566">
        <v>34964545</v>
      </c>
      <c r="D6566" t="s">
        <v>233</v>
      </c>
      <c r="G6566" t="s">
        <v>234</v>
      </c>
      <c r="I6566">
        <v>12.89</v>
      </c>
      <c r="J6566">
        <v>12.979050000000001</v>
      </c>
      <c r="K6566">
        <v>0.20180100000000001</v>
      </c>
      <c r="L6566">
        <v>-0.112752</v>
      </c>
      <c r="M6566" t="b">
        <v>1</v>
      </c>
      <c r="N6566">
        <v>1</v>
      </c>
    </row>
    <row r="6567" spans="1:14">
      <c r="A6567" s="28">
        <v>43953.666666666664</v>
      </c>
      <c r="B6567" s="28">
        <v>43953.5</v>
      </c>
      <c r="C6567">
        <v>34964545</v>
      </c>
      <c r="D6567" t="s">
        <v>233</v>
      </c>
      <c r="G6567" t="s">
        <v>234</v>
      </c>
      <c r="I6567">
        <v>12.99</v>
      </c>
      <c r="J6567">
        <v>13.107898</v>
      </c>
      <c r="K6567">
        <v>0.23264899999999999</v>
      </c>
      <c r="L6567">
        <v>-0.11725099999999999</v>
      </c>
      <c r="M6567" t="b">
        <v>1</v>
      </c>
      <c r="N6567">
        <v>1</v>
      </c>
    </row>
    <row r="6568" spans="1:14">
      <c r="A6568" s="28">
        <v>43953.708333333336</v>
      </c>
      <c r="B6568" s="28">
        <v>43953.541666666664</v>
      </c>
      <c r="C6568">
        <v>34964545</v>
      </c>
      <c r="D6568" t="s">
        <v>233</v>
      </c>
      <c r="G6568" t="s">
        <v>234</v>
      </c>
      <c r="I6568">
        <v>12.15</v>
      </c>
      <c r="J6568">
        <v>12.311434999999999</v>
      </c>
      <c r="K6568">
        <v>0.27744799999999997</v>
      </c>
      <c r="L6568">
        <v>-0.111013</v>
      </c>
      <c r="M6568" t="b">
        <v>1</v>
      </c>
      <c r="N6568">
        <v>1</v>
      </c>
    </row>
    <row r="6569" spans="1:14">
      <c r="A6569" s="28">
        <v>43953.75</v>
      </c>
      <c r="B6569" s="28">
        <v>43953.583333333336</v>
      </c>
      <c r="C6569">
        <v>34964545</v>
      </c>
      <c r="D6569" t="s">
        <v>233</v>
      </c>
      <c r="G6569" t="s">
        <v>234</v>
      </c>
      <c r="I6569">
        <v>11.48</v>
      </c>
      <c r="J6569">
        <v>11.750392</v>
      </c>
      <c r="K6569">
        <v>0.36959599999999998</v>
      </c>
      <c r="L6569">
        <v>-9.5869999999999997E-2</v>
      </c>
      <c r="M6569" t="b">
        <v>1</v>
      </c>
      <c r="N6569">
        <v>1</v>
      </c>
    </row>
    <row r="6570" spans="1:14">
      <c r="A6570" s="28">
        <v>43953.791666666664</v>
      </c>
      <c r="B6570" s="28">
        <v>43953.625</v>
      </c>
      <c r="C6570">
        <v>34964545</v>
      </c>
      <c r="D6570" t="s">
        <v>233</v>
      </c>
      <c r="G6570" t="s">
        <v>234</v>
      </c>
      <c r="I6570">
        <v>12.01</v>
      </c>
      <c r="J6570">
        <v>12.012308000000001</v>
      </c>
      <c r="K6570">
        <v>8.992E-2</v>
      </c>
      <c r="L6570">
        <v>-8.7611999999999995E-2</v>
      </c>
      <c r="M6570" t="b">
        <v>1</v>
      </c>
      <c r="N6570">
        <v>1</v>
      </c>
    </row>
    <row r="6571" spans="1:14">
      <c r="A6571" s="28">
        <v>43953.833333333336</v>
      </c>
      <c r="B6571" s="28">
        <v>43953.666666666664</v>
      </c>
      <c r="C6571">
        <v>34964545</v>
      </c>
      <c r="D6571" t="s">
        <v>233</v>
      </c>
      <c r="G6571" t="s">
        <v>234</v>
      </c>
      <c r="I6571">
        <v>13.78</v>
      </c>
      <c r="J6571">
        <v>14.761773</v>
      </c>
      <c r="K6571">
        <v>1.043202</v>
      </c>
      <c r="L6571">
        <v>-6.0595999999999997E-2</v>
      </c>
      <c r="M6571" t="b">
        <v>1</v>
      </c>
      <c r="N6571">
        <v>1</v>
      </c>
    </row>
    <row r="6572" spans="1:14">
      <c r="A6572" s="28">
        <v>43953.875</v>
      </c>
      <c r="B6572" s="28">
        <v>43953.708333333336</v>
      </c>
      <c r="C6572">
        <v>34964545</v>
      </c>
      <c r="D6572" t="s">
        <v>233</v>
      </c>
      <c r="G6572" t="s">
        <v>234</v>
      </c>
      <c r="I6572">
        <v>17.18</v>
      </c>
      <c r="J6572">
        <v>18.009996000000001</v>
      </c>
      <c r="K6572">
        <v>0.879695</v>
      </c>
      <c r="L6572">
        <v>-5.3032999999999997E-2</v>
      </c>
      <c r="M6572" t="b">
        <v>1</v>
      </c>
      <c r="N6572">
        <v>1</v>
      </c>
    </row>
    <row r="6573" spans="1:14">
      <c r="A6573" s="28">
        <v>43953.916666666664</v>
      </c>
      <c r="B6573" s="28">
        <v>43953.75</v>
      </c>
      <c r="C6573">
        <v>34964545</v>
      </c>
      <c r="D6573" t="s">
        <v>233</v>
      </c>
      <c r="G6573" t="s">
        <v>234</v>
      </c>
      <c r="I6573">
        <v>24.85</v>
      </c>
      <c r="J6573">
        <v>30.410167999999999</v>
      </c>
      <c r="K6573">
        <v>5.6071949999999999</v>
      </c>
      <c r="L6573">
        <v>-4.9527000000000002E-2</v>
      </c>
      <c r="M6573" t="b">
        <v>1</v>
      </c>
      <c r="N6573">
        <v>1</v>
      </c>
    </row>
    <row r="6574" spans="1:14">
      <c r="A6574" s="28">
        <v>43953.958333333336</v>
      </c>
      <c r="B6574" s="28">
        <v>43953.791666666664</v>
      </c>
      <c r="C6574">
        <v>34964545</v>
      </c>
      <c r="D6574" t="s">
        <v>233</v>
      </c>
      <c r="G6574" t="s">
        <v>234</v>
      </c>
      <c r="I6574">
        <v>17.32</v>
      </c>
      <c r="J6574">
        <v>17.206218</v>
      </c>
      <c r="K6574">
        <v>-0.124788</v>
      </c>
      <c r="L6574">
        <v>1.2671999999999999E-2</v>
      </c>
      <c r="M6574" t="b">
        <v>1</v>
      </c>
      <c r="N6574">
        <v>1</v>
      </c>
    </row>
    <row r="6575" spans="1:14">
      <c r="A6575" s="28">
        <v>43954</v>
      </c>
      <c r="B6575" s="28">
        <v>43953.833333333336</v>
      </c>
      <c r="C6575">
        <v>34964545</v>
      </c>
      <c r="D6575" t="s">
        <v>233</v>
      </c>
      <c r="G6575" t="s">
        <v>234</v>
      </c>
      <c r="I6575">
        <v>26.77</v>
      </c>
      <c r="J6575">
        <v>25.505082000000002</v>
      </c>
      <c r="K6575">
        <v>-1.1922200000000001</v>
      </c>
      <c r="L6575">
        <v>-6.7697999999999994E-2</v>
      </c>
      <c r="M6575" t="b">
        <v>1</v>
      </c>
      <c r="N6575">
        <v>1</v>
      </c>
    </row>
    <row r="6576" spans="1:14">
      <c r="A6576" s="28">
        <v>43954.041666666664</v>
      </c>
      <c r="B6576" s="28">
        <v>43953.875</v>
      </c>
      <c r="C6576">
        <v>34964545</v>
      </c>
      <c r="D6576" t="s">
        <v>233</v>
      </c>
      <c r="G6576" t="s">
        <v>234</v>
      </c>
      <c r="I6576">
        <v>19.16</v>
      </c>
      <c r="J6576">
        <v>18.713671000000001</v>
      </c>
      <c r="K6576">
        <v>-0.32837100000000002</v>
      </c>
      <c r="L6576">
        <v>-0.11712400000000001</v>
      </c>
      <c r="M6576" t="b">
        <v>1</v>
      </c>
      <c r="N6576">
        <v>1</v>
      </c>
    </row>
    <row r="6577" spans="1:14">
      <c r="A6577" s="28">
        <v>43954.083333333336</v>
      </c>
      <c r="B6577" s="28">
        <v>43953.916666666664</v>
      </c>
      <c r="C6577">
        <v>34964545</v>
      </c>
      <c r="D6577" t="s">
        <v>233</v>
      </c>
      <c r="G6577" t="s">
        <v>234</v>
      </c>
      <c r="I6577">
        <v>14.45</v>
      </c>
      <c r="J6577">
        <v>14.233881</v>
      </c>
      <c r="K6577">
        <v>-0.134713</v>
      </c>
      <c r="L6577">
        <v>-7.6406000000000002E-2</v>
      </c>
      <c r="M6577" t="b">
        <v>1</v>
      </c>
      <c r="N6577">
        <v>1</v>
      </c>
    </row>
    <row r="6578" spans="1:14">
      <c r="A6578" s="28">
        <v>43954.125</v>
      </c>
      <c r="B6578" s="28">
        <v>43953.958333333336</v>
      </c>
      <c r="C6578">
        <v>34964545</v>
      </c>
      <c r="D6578" t="s">
        <v>233</v>
      </c>
      <c r="G6578" t="s">
        <v>234</v>
      </c>
      <c r="I6578">
        <v>12.82</v>
      </c>
      <c r="J6578">
        <v>12.645410999999999</v>
      </c>
      <c r="K6578">
        <v>-0.144987</v>
      </c>
      <c r="L6578">
        <v>-3.2101999999999999E-2</v>
      </c>
      <c r="M6578" t="b">
        <v>1</v>
      </c>
      <c r="N6578">
        <v>1</v>
      </c>
    </row>
    <row r="6579" spans="1:14">
      <c r="A6579" s="28">
        <v>43954.166666666664</v>
      </c>
      <c r="B6579" s="28">
        <v>43954</v>
      </c>
      <c r="C6579">
        <v>34964545</v>
      </c>
      <c r="D6579" t="s">
        <v>233</v>
      </c>
      <c r="G6579" t="s">
        <v>234</v>
      </c>
      <c r="I6579">
        <v>12.06</v>
      </c>
      <c r="J6579">
        <v>13.138254999999999</v>
      </c>
      <c r="K6579">
        <v>1.012432</v>
      </c>
      <c r="L6579">
        <v>6.2489999999999997E-2</v>
      </c>
      <c r="M6579" t="b">
        <v>1</v>
      </c>
      <c r="N6579">
        <v>1</v>
      </c>
    </row>
    <row r="6580" spans="1:14">
      <c r="A6580" s="28">
        <v>43954.208333333336</v>
      </c>
      <c r="B6580" s="28">
        <v>43954.041666666664</v>
      </c>
      <c r="C6580">
        <v>34964545</v>
      </c>
      <c r="D6580" t="s">
        <v>233</v>
      </c>
      <c r="G6580" t="s">
        <v>234</v>
      </c>
      <c r="I6580">
        <v>13.22</v>
      </c>
      <c r="J6580">
        <v>15.738453</v>
      </c>
      <c r="K6580">
        <v>2.4554450000000001</v>
      </c>
      <c r="L6580">
        <v>6.0507999999999999E-2</v>
      </c>
      <c r="M6580" t="b">
        <v>1</v>
      </c>
      <c r="N6580">
        <v>1</v>
      </c>
    </row>
    <row r="6581" spans="1:14">
      <c r="A6581" s="28">
        <v>43954.25</v>
      </c>
      <c r="B6581" s="28">
        <v>43954.083333333336</v>
      </c>
      <c r="C6581">
        <v>34964545</v>
      </c>
      <c r="D6581" t="s">
        <v>233</v>
      </c>
      <c r="G6581" t="s">
        <v>234</v>
      </c>
      <c r="I6581">
        <v>12.72</v>
      </c>
      <c r="J6581">
        <v>14.232013999999999</v>
      </c>
      <c r="K6581">
        <v>1.448183</v>
      </c>
      <c r="L6581">
        <v>6.1330999999999997E-2</v>
      </c>
      <c r="M6581" t="b">
        <v>1</v>
      </c>
      <c r="N6581">
        <v>1</v>
      </c>
    </row>
    <row r="6582" spans="1:14">
      <c r="A6582" s="28">
        <v>43954.291666666664</v>
      </c>
      <c r="B6582" s="28">
        <v>43954.125</v>
      </c>
      <c r="C6582">
        <v>34964545</v>
      </c>
      <c r="D6582" t="s">
        <v>233</v>
      </c>
      <c r="G6582" t="s">
        <v>234</v>
      </c>
      <c r="I6582">
        <v>11.68</v>
      </c>
      <c r="J6582">
        <v>12.160501</v>
      </c>
      <c r="K6582">
        <v>0.45056800000000002</v>
      </c>
      <c r="L6582">
        <v>2.8265999999999999E-2</v>
      </c>
      <c r="M6582" t="b">
        <v>1</v>
      </c>
      <c r="N6582">
        <v>1</v>
      </c>
    </row>
    <row r="6583" spans="1:14">
      <c r="A6583" s="28">
        <v>43954.333333333336</v>
      </c>
      <c r="B6583" s="28">
        <v>43954.166666666664</v>
      </c>
      <c r="C6583">
        <v>34964545</v>
      </c>
      <c r="D6583" t="s">
        <v>233</v>
      </c>
      <c r="G6583" t="s">
        <v>234</v>
      </c>
      <c r="I6583">
        <v>11.57</v>
      </c>
      <c r="J6583">
        <v>12.813739</v>
      </c>
      <c r="K6583">
        <v>1.2132099999999999</v>
      </c>
      <c r="L6583">
        <v>3.3862000000000003E-2</v>
      </c>
      <c r="M6583" t="b">
        <v>1</v>
      </c>
      <c r="N6583">
        <v>1</v>
      </c>
    </row>
    <row r="6584" spans="1:14">
      <c r="A6584" s="28">
        <v>43954.375</v>
      </c>
      <c r="B6584" s="28">
        <v>43954.208333333336</v>
      </c>
      <c r="C6584">
        <v>34964545</v>
      </c>
      <c r="D6584" t="s">
        <v>233</v>
      </c>
      <c r="G6584" t="s">
        <v>234</v>
      </c>
      <c r="I6584">
        <v>11.74</v>
      </c>
      <c r="J6584">
        <v>13.973865999999999</v>
      </c>
      <c r="K6584">
        <v>2.1986189999999999</v>
      </c>
      <c r="L6584">
        <v>3.7747000000000003E-2</v>
      </c>
      <c r="M6584" t="b">
        <v>1</v>
      </c>
      <c r="N6584">
        <v>1</v>
      </c>
    </row>
    <row r="6585" spans="1:14">
      <c r="A6585" s="28">
        <v>43954.416666666664</v>
      </c>
      <c r="B6585" s="28">
        <v>43954.25</v>
      </c>
      <c r="C6585">
        <v>34964545</v>
      </c>
      <c r="D6585" t="s">
        <v>233</v>
      </c>
      <c r="G6585" t="s">
        <v>234</v>
      </c>
      <c r="I6585">
        <v>10.07</v>
      </c>
      <c r="J6585">
        <v>11.215795</v>
      </c>
      <c r="K6585">
        <v>1.1331359999999999</v>
      </c>
      <c r="L6585">
        <v>1.6826000000000001E-2</v>
      </c>
      <c r="M6585" t="b">
        <v>1</v>
      </c>
      <c r="N6585">
        <v>1</v>
      </c>
    </row>
    <row r="6586" spans="1:14">
      <c r="A6586" s="28">
        <v>43954.458333333336</v>
      </c>
      <c r="B6586" s="28">
        <v>43954.291666666664</v>
      </c>
      <c r="C6586">
        <v>34964545</v>
      </c>
      <c r="D6586" t="s">
        <v>233</v>
      </c>
      <c r="G6586" t="s">
        <v>234</v>
      </c>
      <c r="I6586">
        <v>9.26</v>
      </c>
      <c r="J6586">
        <v>10.86327</v>
      </c>
      <c r="K6586">
        <v>1.6254440000000001</v>
      </c>
      <c r="L6586">
        <v>-2.1340999999999999E-2</v>
      </c>
      <c r="M6586" t="b">
        <v>1</v>
      </c>
      <c r="N6586">
        <v>1</v>
      </c>
    </row>
    <row r="6587" spans="1:14">
      <c r="A6587" s="28">
        <v>43954.5</v>
      </c>
      <c r="B6587" s="28">
        <v>43954.333333333336</v>
      </c>
      <c r="C6587">
        <v>34964545</v>
      </c>
      <c r="D6587" t="s">
        <v>233</v>
      </c>
      <c r="G6587" t="s">
        <v>234</v>
      </c>
      <c r="I6587">
        <v>10.78</v>
      </c>
      <c r="J6587">
        <v>11.439002</v>
      </c>
      <c r="K6587">
        <v>0.75807500000000005</v>
      </c>
      <c r="L6587">
        <v>-9.4906000000000004E-2</v>
      </c>
      <c r="M6587" t="b">
        <v>1</v>
      </c>
      <c r="N6587">
        <v>1</v>
      </c>
    </row>
    <row r="6588" spans="1:14">
      <c r="A6588" s="28">
        <v>43954.541666666664</v>
      </c>
      <c r="B6588" s="28">
        <v>43954.375</v>
      </c>
      <c r="C6588">
        <v>34964545</v>
      </c>
      <c r="D6588" t="s">
        <v>233</v>
      </c>
      <c r="G6588" t="s">
        <v>234</v>
      </c>
      <c r="I6588">
        <v>12.27</v>
      </c>
      <c r="J6588">
        <v>12.530804</v>
      </c>
      <c r="K6588">
        <v>0.39430399999999999</v>
      </c>
      <c r="L6588">
        <v>-0.13266600000000001</v>
      </c>
      <c r="M6588" t="b">
        <v>1</v>
      </c>
      <c r="N6588">
        <v>1</v>
      </c>
    </row>
    <row r="6589" spans="1:14">
      <c r="A6589" s="28">
        <v>43954.583333333336</v>
      </c>
      <c r="B6589" s="28">
        <v>43954.416666666664</v>
      </c>
      <c r="C6589">
        <v>34964545</v>
      </c>
      <c r="D6589" t="s">
        <v>233</v>
      </c>
      <c r="G6589" t="s">
        <v>234</v>
      </c>
      <c r="I6589">
        <v>12.84</v>
      </c>
      <c r="J6589">
        <v>14.058225999999999</v>
      </c>
      <c r="K6589">
        <v>1.3436539999999999</v>
      </c>
      <c r="L6589">
        <v>-0.12626200000000001</v>
      </c>
      <c r="M6589" t="b">
        <v>1</v>
      </c>
      <c r="N6589">
        <v>1</v>
      </c>
    </row>
    <row r="6590" spans="1:14">
      <c r="A6590" s="28">
        <v>43954.625</v>
      </c>
      <c r="B6590" s="28">
        <v>43954.458333333336</v>
      </c>
      <c r="C6590">
        <v>34964545</v>
      </c>
      <c r="D6590" t="s">
        <v>233</v>
      </c>
      <c r="G6590" t="s">
        <v>234</v>
      </c>
      <c r="I6590">
        <v>19.95</v>
      </c>
      <c r="J6590">
        <v>23.577487000000001</v>
      </c>
      <c r="K6590">
        <v>3.7389610000000002</v>
      </c>
      <c r="L6590">
        <v>-0.109808</v>
      </c>
      <c r="M6590" t="b">
        <v>1</v>
      </c>
      <c r="N6590">
        <v>1</v>
      </c>
    </row>
    <row r="6591" spans="1:14">
      <c r="A6591" s="28">
        <v>43954.666666666664</v>
      </c>
      <c r="B6591" s="28">
        <v>43954.5</v>
      </c>
      <c r="C6591">
        <v>34964545</v>
      </c>
      <c r="D6591" t="s">
        <v>233</v>
      </c>
      <c r="G6591" t="s">
        <v>234</v>
      </c>
      <c r="I6591">
        <v>20.350000000000001</v>
      </c>
      <c r="J6591">
        <v>24.268681999999998</v>
      </c>
      <c r="K6591">
        <v>3.952496</v>
      </c>
      <c r="L6591">
        <v>-3.6312999999999998E-2</v>
      </c>
      <c r="M6591" t="b">
        <v>1</v>
      </c>
      <c r="N6591">
        <v>1</v>
      </c>
    </row>
    <row r="6592" spans="1:14">
      <c r="A6592" s="28">
        <v>43954.708333333336</v>
      </c>
      <c r="B6592" s="28">
        <v>43954.541666666664</v>
      </c>
      <c r="C6592">
        <v>34964545</v>
      </c>
      <c r="D6592" t="s">
        <v>233</v>
      </c>
      <c r="G6592" t="s">
        <v>234</v>
      </c>
      <c r="I6592">
        <v>15.55</v>
      </c>
      <c r="J6592">
        <v>17.735598</v>
      </c>
      <c r="K6592">
        <v>2.1928860000000001</v>
      </c>
      <c r="L6592">
        <v>-3.1210000000000001E-3</v>
      </c>
      <c r="M6592" t="b">
        <v>1</v>
      </c>
      <c r="N6592">
        <v>1</v>
      </c>
    </row>
    <row r="6593" spans="1:14">
      <c r="A6593" s="28">
        <v>43954.75</v>
      </c>
      <c r="B6593" s="28">
        <v>43954.583333333336</v>
      </c>
      <c r="C6593">
        <v>34964545</v>
      </c>
      <c r="D6593" t="s">
        <v>233</v>
      </c>
      <c r="G6593" t="s">
        <v>234</v>
      </c>
      <c r="I6593">
        <v>17.45</v>
      </c>
      <c r="J6593">
        <v>22.180135</v>
      </c>
      <c r="K6593">
        <v>4.6520429999999999</v>
      </c>
      <c r="L6593">
        <v>8.2258999999999999E-2</v>
      </c>
      <c r="M6593" t="b">
        <v>1</v>
      </c>
      <c r="N6593">
        <v>1</v>
      </c>
    </row>
    <row r="6594" spans="1:14">
      <c r="A6594" s="28">
        <v>43954.791666666664</v>
      </c>
      <c r="B6594" s="28">
        <v>43954.625</v>
      </c>
      <c r="C6594">
        <v>34964545</v>
      </c>
      <c r="D6594" t="s">
        <v>233</v>
      </c>
      <c r="G6594" t="s">
        <v>234</v>
      </c>
      <c r="I6594">
        <v>16.47</v>
      </c>
      <c r="J6594">
        <v>21.672328</v>
      </c>
      <c r="K6594">
        <v>5.0915369999999998</v>
      </c>
      <c r="L6594">
        <v>0.111625</v>
      </c>
      <c r="M6594" t="b">
        <v>1</v>
      </c>
      <c r="N6594">
        <v>1</v>
      </c>
    </row>
    <row r="6595" spans="1:14">
      <c r="A6595" s="28">
        <v>43954.833333333336</v>
      </c>
      <c r="B6595" s="28">
        <v>43954.666666666664</v>
      </c>
      <c r="C6595">
        <v>34964545</v>
      </c>
      <c r="D6595" t="s">
        <v>233</v>
      </c>
      <c r="G6595" t="s">
        <v>234</v>
      </c>
      <c r="I6595">
        <v>22.84</v>
      </c>
      <c r="J6595">
        <v>31.617332999999999</v>
      </c>
      <c r="K6595">
        <v>8.5831630000000008</v>
      </c>
      <c r="L6595">
        <v>0.19083700000000001</v>
      </c>
      <c r="M6595" t="b">
        <v>1</v>
      </c>
      <c r="N6595">
        <v>1</v>
      </c>
    </row>
    <row r="6596" spans="1:14">
      <c r="A6596" s="28">
        <v>43954.875</v>
      </c>
      <c r="B6596" s="28">
        <v>43954.708333333336</v>
      </c>
      <c r="C6596">
        <v>34964545</v>
      </c>
      <c r="D6596" t="s">
        <v>233</v>
      </c>
      <c r="G6596" t="s">
        <v>234</v>
      </c>
      <c r="I6596">
        <v>17.600000000000001</v>
      </c>
      <c r="J6596">
        <v>20.399100000000001</v>
      </c>
      <c r="K6596">
        <v>2.652104</v>
      </c>
      <c r="L6596">
        <v>0.15032899999999999</v>
      </c>
      <c r="M6596" t="b">
        <v>1</v>
      </c>
      <c r="N6596">
        <v>1</v>
      </c>
    </row>
    <row r="6597" spans="1:14">
      <c r="A6597" s="28">
        <v>43954.916666666664</v>
      </c>
      <c r="B6597" s="28">
        <v>43954.75</v>
      </c>
      <c r="C6597">
        <v>34964545</v>
      </c>
      <c r="D6597" t="s">
        <v>233</v>
      </c>
      <c r="G6597" t="s">
        <v>234</v>
      </c>
      <c r="I6597">
        <v>23.59</v>
      </c>
      <c r="J6597">
        <v>29.182966</v>
      </c>
      <c r="K6597">
        <v>5.2300779999999998</v>
      </c>
      <c r="L6597">
        <v>0.36372100000000002</v>
      </c>
      <c r="M6597" t="b">
        <v>1</v>
      </c>
      <c r="N6597">
        <v>1</v>
      </c>
    </row>
    <row r="6598" spans="1:14">
      <c r="A6598" s="28">
        <v>43954.958333333336</v>
      </c>
      <c r="B6598" s="28">
        <v>43954.791666666664</v>
      </c>
      <c r="C6598">
        <v>34964545</v>
      </c>
      <c r="D6598" t="s">
        <v>233</v>
      </c>
      <c r="G6598" t="s">
        <v>234</v>
      </c>
      <c r="I6598">
        <v>37.71</v>
      </c>
      <c r="J6598">
        <v>48.429031999999999</v>
      </c>
      <c r="K6598">
        <v>10.021055</v>
      </c>
      <c r="L6598">
        <v>0.70297699999999996</v>
      </c>
      <c r="M6598" t="b">
        <v>1</v>
      </c>
      <c r="N6598">
        <v>1</v>
      </c>
    </row>
    <row r="6599" spans="1:14">
      <c r="A6599" s="28">
        <v>43955</v>
      </c>
      <c r="B6599" s="28">
        <v>43954.833333333336</v>
      </c>
      <c r="C6599">
        <v>34964545</v>
      </c>
      <c r="D6599" t="s">
        <v>233</v>
      </c>
      <c r="G6599" t="s">
        <v>234</v>
      </c>
      <c r="I6599">
        <v>23.58</v>
      </c>
      <c r="J6599">
        <v>25.290904999999999</v>
      </c>
      <c r="K6599">
        <v>1.356779</v>
      </c>
      <c r="L6599">
        <v>0.356626</v>
      </c>
      <c r="M6599" t="b">
        <v>1</v>
      </c>
      <c r="N6599">
        <v>1</v>
      </c>
    </row>
    <row r="6600" spans="1:14">
      <c r="A6600" s="28">
        <v>43955.041666666664</v>
      </c>
      <c r="B6600" s="28">
        <v>43954.875</v>
      </c>
      <c r="C6600">
        <v>34964545</v>
      </c>
      <c r="D6600" t="s">
        <v>233</v>
      </c>
      <c r="G6600" t="s">
        <v>234</v>
      </c>
      <c r="I6600">
        <v>19.25</v>
      </c>
      <c r="J6600">
        <v>20.269608000000002</v>
      </c>
      <c r="K6600">
        <v>0.799207</v>
      </c>
      <c r="L6600">
        <v>0.22206699999999999</v>
      </c>
      <c r="M6600" t="b">
        <v>1</v>
      </c>
      <c r="N6600">
        <v>1</v>
      </c>
    </row>
    <row r="6601" spans="1:14">
      <c r="A6601" s="28">
        <v>43955.083333333336</v>
      </c>
      <c r="B6601" s="28">
        <v>43954.916666666664</v>
      </c>
      <c r="C6601">
        <v>34964545</v>
      </c>
      <c r="D6601" t="s">
        <v>233</v>
      </c>
      <c r="G6601" t="s">
        <v>234</v>
      </c>
      <c r="I6601">
        <v>16.41</v>
      </c>
      <c r="J6601">
        <v>18.322108</v>
      </c>
      <c r="K6601">
        <v>1.728694</v>
      </c>
      <c r="L6601">
        <v>0.185081</v>
      </c>
      <c r="M6601" t="b">
        <v>1</v>
      </c>
      <c r="N6601">
        <v>1</v>
      </c>
    </row>
    <row r="6602" spans="1:14">
      <c r="A6602" s="28">
        <v>43955.125</v>
      </c>
      <c r="B6602" s="28">
        <v>43954.958333333336</v>
      </c>
      <c r="C6602">
        <v>34964545</v>
      </c>
      <c r="D6602" t="s">
        <v>233</v>
      </c>
      <c r="G6602" t="s">
        <v>234</v>
      </c>
      <c r="I6602">
        <v>15.13</v>
      </c>
      <c r="J6602">
        <v>19.216982000000002</v>
      </c>
      <c r="K6602">
        <v>3.8917169999999999</v>
      </c>
      <c r="L6602">
        <v>0.200265</v>
      </c>
      <c r="M6602" t="b">
        <v>1</v>
      </c>
      <c r="N6602">
        <v>1</v>
      </c>
    </row>
    <row r="6603" spans="1:14">
      <c r="A6603" s="28">
        <v>43955.166666666664</v>
      </c>
      <c r="B6603" s="28">
        <v>43955</v>
      </c>
      <c r="C6603">
        <v>34964545</v>
      </c>
      <c r="D6603" t="s">
        <v>233</v>
      </c>
      <c r="G6603" t="s">
        <v>234</v>
      </c>
      <c r="I6603">
        <v>16.260000000000002</v>
      </c>
      <c r="J6603">
        <v>22.670686</v>
      </c>
      <c r="K6603">
        <v>6.1383130000000001</v>
      </c>
      <c r="L6603">
        <v>0.269872</v>
      </c>
      <c r="M6603" t="b">
        <v>1</v>
      </c>
      <c r="N6603">
        <v>1</v>
      </c>
    </row>
    <row r="6604" spans="1:14">
      <c r="A6604" s="28">
        <v>43955.208333333336</v>
      </c>
      <c r="B6604" s="28">
        <v>43955.041666666664</v>
      </c>
      <c r="C6604">
        <v>34964545</v>
      </c>
      <c r="D6604" t="s">
        <v>233</v>
      </c>
      <c r="G6604" t="s">
        <v>234</v>
      </c>
      <c r="I6604">
        <v>14.21</v>
      </c>
      <c r="J6604">
        <v>20.372014</v>
      </c>
      <c r="K6604">
        <v>5.9424039999999998</v>
      </c>
      <c r="L6604">
        <v>0.218778</v>
      </c>
      <c r="M6604" t="b">
        <v>1</v>
      </c>
      <c r="N6604">
        <v>1</v>
      </c>
    </row>
    <row r="6605" spans="1:14">
      <c r="A6605" s="28">
        <v>43955.25</v>
      </c>
      <c r="B6605" s="28">
        <v>43955.083333333336</v>
      </c>
      <c r="C6605">
        <v>34964545</v>
      </c>
      <c r="D6605" t="s">
        <v>233</v>
      </c>
      <c r="G6605" t="s">
        <v>234</v>
      </c>
      <c r="I6605">
        <v>12.74</v>
      </c>
      <c r="J6605">
        <v>18.011426</v>
      </c>
      <c r="K6605">
        <v>5.115558</v>
      </c>
      <c r="L6605">
        <v>0.15753400000000001</v>
      </c>
      <c r="M6605" t="b">
        <v>1</v>
      </c>
      <c r="N6605">
        <v>1</v>
      </c>
    </row>
    <row r="6606" spans="1:14">
      <c r="A6606" s="28">
        <v>43955.291666666664</v>
      </c>
      <c r="B6606" s="28">
        <v>43955.125</v>
      </c>
      <c r="C6606">
        <v>34964545</v>
      </c>
      <c r="D6606" t="s">
        <v>233</v>
      </c>
      <c r="G6606" t="s">
        <v>234</v>
      </c>
      <c r="I6606">
        <v>12.25</v>
      </c>
      <c r="J6606">
        <v>17.687431</v>
      </c>
      <c r="K6606">
        <v>5.3146570000000004</v>
      </c>
      <c r="L6606">
        <v>0.12027400000000001</v>
      </c>
      <c r="M6606" t="b">
        <v>1</v>
      </c>
      <c r="N6606">
        <v>1</v>
      </c>
    </row>
    <row r="6607" spans="1:14">
      <c r="A6607" s="28">
        <v>43955.333333333336</v>
      </c>
      <c r="B6607" s="28">
        <v>43955.166666666664</v>
      </c>
      <c r="C6607">
        <v>34964545</v>
      </c>
      <c r="D6607" t="s">
        <v>233</v>
      </c>
      <c r="G6607" t="s">
        <v>234</v>
      </c>
      <c r="I6607">
        <v>11.75</v>
      </c>
      <c r="J6607">
        <v>15.624860999999999</v>
      </c>
      <c r="K6607">
        <v>3.7848809999999999</v>
      </c>
      <c r="L6607">
        <v>9.2480000000000007E-2</v>
      </c>
      <c r="M6607" t="b">
        <v>1</v>
      </c>
      <c r="N6607">
        <v>1</v>
      </c>
    </row>
    <row r="6608" spans="1:14">
      <c r="A6608" s="28">
        <v>43955.375</v>
      </c>
      <c r="B6608" s="28">
        <v>43955.208333333336</v>
      </c>
      <c r="C6608">
        <v>34964545</v>
      </c>
      <c r="D6608" t="s">
        <v>233</v>
      </c>
      <c r="G6608" t="s">
        <v>234</v>
      </c>
      <c r="I6608">
        <v>11.81</v>
      </c>
      <c r="J6608">
        <v>15.590303</v>
      </c>
      <c r="K6608">
        <v>3.7412559999999999</v>
      </c>
      <c r="L6608">
        <v>3.9879999999999999E-2</v>
      </c>
      <c r="M6608" t="b">
        <v>1</v>
      </c>
      <c r="N6608">
        <v>1</v>
      </c>
    </row>
    <row r="6609" spans="1:14">
      <c r="A6609" s="28">
        <v>43955.416666666664</v>
      </c>
      <c r="B6609" s="28">
        <v>43955.25</v>
      </c>
      <c r="C6609">
        <v>34964545</v>
      </c>
      <c r="D6609" t="s">
        <v>233</v>
      </c>
      <c r="G6609" t="s">
        <v>234</v>
      </c>
      <c r="I6609">
        <v>9.75</v>
      </c>
      <c r="J6609">
        <v>11.391628000000001</v>
      </c>
      <c r="K6609">
        <v>1.6593199999999999</v>
      </c>
      <c r="L6609">
        <v>-2.1857999999999999E-2</v>
      </c>
      <c r="M6609" t="b">
        <v>1</v>
      </c>
      <c r="N6609">
        <v>1</v>
      </c>
    </row>
    <row r="6610" spans="1:14">
      <c r="A6610" s="28">
        <v>43955.458333333336</v>
      </c>
      <c r="B6610" s="28">
        <v>43955.291666666664</v>
      </c>
      <c r="C6610">
        <v>34964545</v>
      </c>
      <c r="D6610" t="s">
        <v>233</v>
      </c>
      <c r="G6610" t="s">
        <v>234</v>
      </c>
      <c r="I6610">
        <v>10.97</v>
      </c>
      <c r="J6610">
        <v>13.932959</v>
      </c>
      <c r="K6610">
        <v>3.007959</v>
      </c>
      <c r="L6610">
        <v>-4.7500000000000001E-2</v>
      </c>
      <c r="M6610" t="b">
        <v>1</v>
      </c>
      <c r="N6610">
        <v>1</v>
      </c>
    </row>
    <row r="6611" spans="1:14">
      <c r="A6611" s="28">
        <v>43955.5</v>
      </c>
      <c r="B6611" s="28">
        <v>43955.333333333336</v>
      </c>
      <c r="C6611">
        <v>34964545</v>
      </c>
      <c r="D6611" t="s">
        <v>233</v>
      </c>
      <c r="G6611" t="s">
        <v>234</v>
      </c>
      <c r="I6611">
        <v>15.14</v>
      </c>
      <c r="J6611">
        <v>18.055852000000002</v>
      </c>
      <c r="K6611">
        <v>3.0841980000000002</v>
      </c>
      <c r="L6611">
        <v>-0.16501299999999999</v>
      </c>
      <c r="M6611" t="b">
        <v>1</v>
      </c>
      <c r="N6611">
        <v>1</v>
      </c>
    </row>
    <row r="6612" spans="1:14">
      <c r="A6612" s="28">
        <v>43955.541666666664</v>
      </c>
      <c r="B6612" s="28">
        <v>43955.375</v>
      </c>
      <c r="C6612">
        <v>34964545</v>
      </c>
      <c r="D6612" t="s">
        <v>233</v>
      </c>
      <c r="G6612" t="s">
        <v>234</v>
      </c>
      <c r="I6612">
        <v>15.49</v>
      </c>
      <c r="J6612">
        <v>17.837956999999999</v>
      </c>
      <c r="K6612">
        <v>2.5256980000000002</v>
      </c>
      <c r="L6612">
        <v>-0.17607400000000001</v>
      </c>
      <c r="M6612" t="b">
        <v>1</v>
      </c>
      <c r="N6612">
        <v>1</v>
      </c>
    </row>
    <row r="6613" spans="1:14">
      <c r="A6613" s="28">
        <v>43955.583333333336</v>
      </c>
      <c r="B6613" s="28">
        <v>43955.416666666664</v>
      </c>
      <c r="C6613">
        <v>34964545</v>
      </c>
      <c r="D6613" t="s">
        <v>233</v>
      </c>
      <c r="G6613" t="s">
        <v>234</v>
      </c>
      <c r="I6613">
        <v>16.170000000000002</v>
      </c>
      <c r="J6613">
        <v>14.993663</v>
      </c>
      <c r="K6613">
        <v>-0.97985900000000004</v>
      </c>
      <c r="L6613">
        <v>-0.19647800000000001</v>
      </c>
      <c r="M6613" t="b">
        <v>1</v>
      </c>
      <c r="N6613">
        <v>1</v>
      </c>
    </row>
    <row r="6614" spans="1:14">
      <c r="A6614" s="28">
        <v>43955.625</v>
      </c>
      <c r="B6614" s="28">
        <v>43955.458333333336</v>
      </c>
      <c r="C6614">
        <v>34964545</v>
      </c>
      <c r="D6614" t="s">
        <v>233</v>
      </c>
      <c r="G6614" t="s">
        <v>234</v>
      </c>
      <c r="I6614">
        <v>19.2</v>
      </c>
      <c r="J6614">
        <v>17.238547000000001</v>
      </c>
      <c r="K6614">
        <v>-1.743506</v>
      </c>
      <c r="L6614">
        <v>-0.214614</v>
      </c>
      <c r="M6614" t="b">
        <v>1</v>
      </c>
      <c r="N6614">
        <v>1</v>
      </c>
    </row>
    <row r="6615" spans="1:14">
      <c r="A6615" s="28">
        <v>43955.666666666664</v>
      </c>
      <c r="B6615" s="28">
        <v>43955.5</v>
      </c>
      <c r="C6615">
        <v>34964545</v>
      </c>
      <c r="D6615" t="s">
        <v>233</v>
      </c>
      <c r="G6615" t="s">
        <v>234</v>
      </c>
      <c r="I6615">
        <v>15.62</v>
      </c>
      <c r="J6615">
        <v>18.258557</v>
      </c>
      <c r="K6615">
        <v>2.7707000000000002</v>
      </c>
      <c r="L6615">
        <v>-0.13547699999999999</v>
      </c>
      <c r="M6615" t="b">
        <v>1</v>
      </c>
      <c r="N6615">
        <v>1</v>
      </c>
    </row>
    <row r="6616" spans="1:14">
      <c r="A6616" s="28">
        <v>43955.708333333336</v>
      </c>
      <c r="B6616" s="28">
        <v>43955.541666666664</v>
      </c>
      <c r="C6616">
        <v>34964545</v>
      </c>
      <c r="D6616" t="s">
        <v>233</v>
      </c>
      <c r="G6616" t="s">
        <v>234</v>
      </c>
      <c r="I6616">
        <v>24.11</v>
      </c>
      <c r="J6616">
        <v>30.258884999999999</v>
      </c>
      <c r="K6616">
        <v>6.2937000000000003</v>
      </c>
      <c r="L6616">
        <v>-0.140649</v>
      </c>
      <c r="M6616" t="b">
        <v>1</v>
      </c>
      <c r="N6616">
        <v>1</v>
      </c>
    </row>
    <row r="6617" spans="1:14">
      <c r="A6617" s="28">
        <v>43955.75</v>
      </c>
      <c r="B6617" s="28">
        <v>43955.583333333336</v>
      </c>
      <c r="C6617">
        <v>34964545</v>
      </c>
      <c r="D6617" t="s">
        <v>233</v>
      </c>
      <c r="G6617" t="s">
        <v>234</v>
      </c>
      <c r="I6617">
        <v>54.63</v>
      </c>
      <c r="J6617">
        <v>80.306642999999994</v>
      </c>
      <c r="K6617">
        <v>25.571304000000001</v>
      </c>
      <c r="L6617">
        <v>0.107005</v>
      </c>
      <c r="M6617" t="b">
        <v>1</v>
      </c>
      <c r="N6617">
        <v>1</v>
      </c>
    </row>
    <row r="6618" spans="1:14">
      <c r="A6618" s="28">
        <v>43955.791666666664</v>
      </c>
      <c r="B6618" s="28">
        <v>43955.625</v>
      </c>
      <c r="C6618">
        <v>34964545</v>
      </c>
      <c r="D6618" t="s">
        <v>233</v>
      </c>
      <c r="G6618" t="s">
        <v>234</v>
      </c>
      <c r="I6618">
        <v>22.71</v>
      </c>
      <c r="J6618">
        <v>26.943169999999999</v>
      </c>
      <c r="K6618">
        <v>4.1582090000000003</v>
      </c>
      <c r="L6618">
        <v>7.8295000000000003E-2</v>
      </c>
      <c r="M6618" t="b">
        <v>1</v>
      </c>
      <c r="N6618">
        <v>1</v>
      </c>
    </row>
    <row r="6619" spans="1:14">
      <c r="A6619" s="28">
        <v>43955.833333333336</v>
      </c>
      <c r="B6619" s="28">
        <v>43955.666666666664</v>
      </c>
      <c r="C6619">
        <v>34964545</v>
      </c>
      <c r="D6619" t="s">
        <v>233</v>
      </c>
      <c r="G6619" t="s">
        <v>234</v>
      </c>
      <c r="I6619">
        <v>26.4</v>
      </c>
      <c r="J6619">
        <v>34.276229000000001</v>
      </c>
      <c r="K6619">
        <v>7.7019909999999996</v>
      </c>
      <c r="L6619">
        <v>0.17840500000000001</v>
      </c>
      <c r="M6619" t="b">
        <v>1</v>
      </c>
      <c r="N6619">
        <v>1</v>
      </c>
    </row>
    <row r="6620" spans="1:14">
      <c r="A6620" s="28">
        <v>43955.875</v>
      </c>
      <c r="B6620" s="28">
        <v>43955.708333333336</v>
      </c>
      <c r="C6620">
        <v>34964545</v>
      </c>
      <c r="D6620" t="s">
        <v>233</v>
      </c>
      <c r="G6620" t="s">
        <v>234</v>
      </c>
      <c r="I6620">
        <v>21.68</v>
      </c>
      <c r="J6620">
        <v>26.880575</v>
      </c>
      <c r="K6620">
        <v>5.0415229999999998</v>
      </c>
      <c r="L6620">
        <v>0.156552</v>
      </c>
      <c r="M6620" t="b">
        <v>1</v>
      </c>
      <c r="N6620">
        <v>1</v>
      </c>
    </row>
    <row r="6621" spans="1:14">
      <c r="A6621" s="28">
        <v>43955.916666666664</v>
      </c>
      <c r="B6621" s="28">
        <v>43955.75</v>
      </c>
      <c r="C6621">
        <v>34964545</v>
      </c>
      <c r="D6621" t="s">
        <v>233</v>
      </c>
      <c r="G6621" t="s">
        <v>234</v>
      </c>
      <c r="I6621">
        <v>16.13</v>
      </c>
      <c r="J6621">
        <v>17.916945999999999</v>
      </c>
      <c r="K6621">
        <v>1.574449</v>
      </c>
      <c r="L6621">
        <v>0.20832999999999999</v>
      </c>
      <c r="M6621" t="b">
        <v>1</v>
      </c>
      <c r="N6621">
        <v>1</v>
      </c>
    </row>
    <row r="6622" spans="1:14">
      <c r="A6622" s="28">
        <v>43955.958333333336</v>
      </c>
      <c r="B6622" s="28">
        <v>43955.791666666664</v>
      </c>
      <c r="C6622">
        <v>34964545</v>
      </c>
      <c r="D6622" t="s">
        <v>233</v>
      </c>
      <c r="G6622" t="s">
        <v>234</v>
      </c>
      <c r="I6622">
        <v>15.18</v>
      </c>
      <c r="J6622">
        <v>16.528200999999999</v>
      </c>
      <c r="K6622">
        <v>1.1228050000000001</v>
      </c>
      <c r="L6622">
        <v>0.22539600000000001</v>
      </c>
      <c r="M6622" t="b">
        <v>1</v>
      </c>
      <c r="N6622">
        <v>1</v>
      </c>
    </row>
    <row r="6623" spans="1:14">
      <c r="A6623" s="28">
        <v>43956</v>
      </c>
      <c r="B6623" s="28">
        <v>43955.833333333336</v>
      </c>
      <c r="C6623">
        <v>34964545</v>
      </c>
      <c r="D6623" t="s">
        <v>233</v>
      </c>
      <c r="G6623" t="s">
        <v>234</v>
      </c>
      <c r="I6623">
        <v>17.36</v>
      </c>
      <c r="J6623">
        <v>17.619709</v>
      </c>
      <c r="K6623">
        <v>5.2077999999999999E-2</v>
      </c>
      <c r="L6623">
        <v>0.20929800000000001</v>
      </c>
      <c r="M6623" t="b">
        <v>1</v>
      </c>
      <c r="N6623">
        <v>1</v>
      </c>
    </row>
    <row r="6624" spans="1:14">
      <c r="A6624" s="28">
        <v>43956.041666666664</v>
      </c>
      <c r="B6624" s="28">
        <v>43955.875</v>
      </c>
      <c r="C6624">
        <v>34964545</v>
      </c>
      <c r="D6624" t="s">
        <v>233</v>
      </c>
      <c r="G6624" t="s">
        <v>234</v>
      </c>
      <c r="I6624">
        <v>16.559999999999999</v>
      </c>
      <c r="J6624">
        <v>16.982883000000001</v>
      </c>
      <c r="K6624">
        <v>0.25948199999999999</v>
      </c>
      <c r="L6624">
        <v>0.16256699999999999</v>
      </c>
      <c r="M6624" t="b">
        <v>1</v>
      </c>
      <c r="N6624">
        <v>1</v>
      </c>
    </row>
    <row r="6625" spans="1:14">
      <c r="A6625" s="28">
        <v>43956.083333333336</v>
      </c>
      <c r="B6625" s="28">
        <v>43955.916666666664</v>
      </c>
      <c r="C6625">
        <v>34964545</v>
      </c>
      <c r="D6625" t="s">
        <v>233</v>
      </c>
      <c r="G6625" t="s">
        <v>234</v>
      </c>
      <c r="I6625">
        <v>16.86</v>
      </c>
      <c r="J6625">
        <v>17.753868000000001</v>
      </c>
      <c r="K6625">
        <v>0.805925</v>
      </c>
      <c r="L6625">
        <v>9.0442999999999996E-2</v>
      </c>
      <c r="M6625" t="b">
        <v>1</v>
      </c>
      <c r="N6625">
        <v>1</v>
      </c>
    </row>
    <row r="6626" spans="1:14">
      <c r="A6626" s="28">
        <v>43956.125</v>
      </c>
      <c r="B6626" s="28">
        <v>43955.958333333336</v>
      </c>
      <c r="C6626">
        <v>34964545</v>
      </c>
      <c r="D6626" t="s">
        <v>233</v>
      </c>
      <c r="G6626" t="s">
        <v>234</v>
      </c>
      <c r="I6626">
        <v>13.18</v>
      </c>
      <c r="J6626">
        <v>13.470425000000001</v>
      </c>
      <c r="K6626">
        <v>0.27265899999999998</v>
      </c>
      <c r="L6626">
        <v>1.6098999999999999E-2</v>
      </c>
      <c r="M6626" t="b">
        <v>1</v>
      </c>
      <c r="N6626">
        <v>1</v>
      </c>
    </row>
    <row r="6627" spans="1:14">
      <c r="A6627" s="28">
        <v>43956.166666666664</v>
      </c>
      <c r="B6627" s="28">
        <v>43956</v>
      </c>
      <c r="C6627">
        <v>34964545</v>
      </c>
      <c r="D6627" t="s">
        <v>233</v>
      </c>
      <c r="G6627" t="s">
        <v>234</v>
      </c>
      <c r="I6627">
        <v>14.61</v>
      </c>
      <c r="J6627">
        <v>14.722906</v>
      </c>
      <c r="K6627">
        <v>0.16484099999999999</v>
      </c>
      <c r="L6627">
        <v>-5.4434999999999997E-2</v>
      </c>
      <c r="M6627" t="b">
        <v>1</v>
      </c>
      <c r="N6627">
        <v>1</v>
      </c>
    </row>
    <row r="6628" spans="1:14">
      <c r="A6628" s="28">
        <v>43956.208333333336</v>
      </c>
      <c r="B6628" s="28">
        <v>43956.041666666664</v>
      </c>
      <c r="C6628">
        <v>34964545</v>
      </c>
      <c r="D6628" t="s">
        <v>233</v>
      </c>
      <c r="G6628" t="s">
        <v>234</v>
      </c>
      <c r="I6628">
        <v>15.75</v>
      </c>
      <c r="J6628">
        <v>15.969427</v>
      </c>
      <c r="K6628">
        <v>0.30374200000000001</v>
      </c>
      <c r="L6628">
        <v>-8.8482000000000005E-2</v>
      </c>
      <c r="M6628" t="b">
        <v>1</v>
      </c>
      <c r="N6628">
        <v>1</v>
      </c>
    </row>
    <row r="6629" spans="1:14">
      <c r="A6629" s="28">
        <v>43956.25</v>
      </c>
      <c r="B6629" s="28">
        <v>43956.083333333336</v>
      </c>
      <c r="C6629">
        <v>34964545</v>
      </c>
      <c r="D6629" t="s">
        <v>233</v>
      </c>
      <c r="G6629" t="s">
        <v>234</v>
      </c>
      <c r="I6629">
        <v>12.41</v>
      </c>
      <c r="J6629">
        <v>12.602135000000001</v>
      </c>
      <c r="K6629">
        <v>0.25819199999999998</v>
      </c>
      <c r="L6629">
        <v>-6.8557000000000007E-2</v>
      </c>
      <c r="M6629" t="b">
        <v>1</v>
      </c>
      <c r="N6629">
        <v>1</v>
      </c>
    </row>
    <row r="6630" spans="1:14">
      <c r="A6630" s="28">
        <v>43956.291666666664</v>
      </c>
      <c r="B6630" s="28">
        <v>43956.125</v>
      </c>
      <c r="C6630">
        <v>34964545</v>
      </c>
      <c r="D6630" t="s">
        <v>233</v>
      </c>
      <c r="G6630" t="s">
        <v>234</v>
      </c>
      <c r="I6630">
        <v>12.81</v>
      </c>
      <c r="J6630">
        <v>13.373707</v>
      </c>
      <c r="K6630">
        <v>0.64738600000000002</v>
      </c>
      <c r="L6630">
        <v>-8.6178000000000005E-2</v>
      </c>
      <c r="M6630" t="b">
        <v>1</v>
      </c>
      <c r="N6630">
        <v>1</v>
      </c>
    </row>
    <row r="6631" spans="1:14">
      <c r="A6631" s="28">
        <v>43956.333333333336</v>
      </c>
      <c r="B6631" s="28">
        <v>43956.166666666664</v>
      </c>
      <c r="C6631">
        <v>34964545</v>
      </c>
      <c r="D6631" t="s">
        <v>233</v>
      </c>
      <c r="G6631" t="s">
        <v>234</v>
      </c>
      <c r="I6631">
        <v>13.96</v>
      </c>
      <c r="J6631">
        <v>14.325111</v>
      </c>
      <c r="K6631">
        <v>0.500525</v>
      </c>
      <c r="L6631">
        <v>-0.13208</v>
      </c>
      <c r="M6631" t="b">
        <v>1</v>
      </c>
      <c r="N6631">
        <v>1</v>
      </c>
    </row>
    <row r="6632" spans="1:14">
      <c r="A6632" s="28">
        <v>43956.375</v>
      </c>
      <c r="B6632" s="28">
        <v>43956.208333333336</v>
      </c>
      <c r="C6632">
        <v>34964545</v>
      </c>
      <c r="D6632" t="s">
        <v>233</v>
      </c>
      <c r="G6632" t="s">
        <v>234</v>
      </c>
      <c r="I6632">
        <v>18.04</v>
      </c>
      <c r="J6632">
        <v>21.001587000000001</v>
      </c>
      <c r="K6632">
        <v>3.0879590000000001</v>
      </c>
      <c r="L6632">
        <v>-0.12553800000000001</v>
      </c>
      <c r="M6632" t="b">
        <v>1</v>
      </c>
      <c r="N6632">
        <v>1</v>
      </c>
    </row>
    <row r="6633" spans="1:14">
      <c r="A6633" s="28">
        <v>43956.416666666664</v>
      </c>
      <c r="B6633" s="28">
        <v>43956.25</v>
      </c>
      <c r="C6633">
        <v>34964545</v>
      </c>
      <c r="D6633" t="s">
        <v>233</v>
      </c>
      <c r="G6633" t="s">
        <v>234</v>
      </c>
      <c r="I6633">
        <v>14.78</v>
      </c>
      <c r="J6633">
        <v>15.231704000000001</v>
      </c>
      <c r="K6633">
        <v>0.57769800000000004</v>
      </c>
      <c r="L6633">
        <v>-0.12515999999999999</v>
      </c>
      <c r="M6633" t="b">
        <v>1</v>
      </c>
      <c r="N6633">
        <v>1</v>
      </c>
    </row>
    <row r="6634" spans="1:14">
      <c r="A6634" s="28">
        <v>43956.458333333336</v>
      </c>
      <c r="B6634" s="28">
        <v>43956.291666666664</v>
      </c>
      <c r="C6634">
        <v>34964545</v>
      </c>
      <c r="D6634" t="s">
        <v>233</v>
      </c>
      <c r="G6634" t="s">
        <v>234</v>
      </c>
      <c r="I6634">
        <v>19.88</v>
      </c>
      <c r="J6634">
        <v>20.479289000000001</v>
      </c>
      <c r="K6634">
        <v>0.81727899999999998</v>
      </c>
      <c r="L6634">
        <v>-0.21965699999999999</v>
      </c>
      <c r="M6634" t="b">
        <v>1</v>
      </c>
      <c r="N6634">
        <v>1</v>
      </c>
    </row>
    <row r="6635" spans="1:14">
      <c r="A6635" s="28">
        <v>43956.5</v>
      </c>
      <c r="B6635" s="28">
        <v>43956.333333333336</v>
      </c>
      <c r="C6635">
        <v>34964545</v>
      </c>
      <c r="D6635" t="s">
        <v>233</v>
      </c>
      <c r="G6635" t="s">
        <v>234</v>
      </c>
      <c r="I6635">
        <v>22.21</v>
      </c>
      <c r="J6635">
        <v>19.402595000000002</v>
      </c>
      <c r="K6635">
        <v>-2.531666</v>
      </c>
      <c r="L6635">
        <v>-0.27573900000000001</v>
      </c>
      <c r="M6635" t="b">
        <v>1</v>
      </c>
      <c r="N6635">
        <v>1</v>
      </c>
    </row>
    <row r="6636" spans="1:14">
      <c r="A6636" s="28">
        <v>43956.541666666664</v>
      </c>
      <c r="B6636" s="28">
        <v>43956.375</v>
      </c>
      <c r="C6636">
        <v>34964545</v>
      </c>
      <c r="D6636" t="s">
        <v>233</v>
      </c>
      <c r="G6636" t="s">
        <v>234</v>
      </c>
      <c r="I6636">
        <v>37.57</v>
      </c>
      <c r="J6636">
        <v>30.123419999999999</v>
      </c>
      <c r="K6636">
        <v>-7.0083500000000001</v>
      </c>
      <c r="L6636">
        <v>-0.43739699999999998</v>
      </c>
      <c r="M6636" t="b">
        <v>1</v>
      </c>
      <c r="N6636">
        <v>1</v>
      </c>
    </row>
    <row r="6637" spans="1:14">
      <c r="A6637" s="28">
        <v>43956.583333333336</v>
      </c>
      <c r="B6637" s="28">
        <v>43956.416666666664</v>
      </c>
      <c r="C6637">
        <v>34964545</v>
      </c>
      <c r="D6637" t="s">
        <v>233</v>
      </c>
      <c r="G6637" t="s">
        <v>234</v>
      </c>
      <c r="I6637">
        <v>18.3</v>
      </c>
      <c r="J6637">
        <v>16.731348000000001</v>
      </c>
      <c r="K6637">
        <v>-1.3910629999999999</v>
      </c>
      <c r="L6637">
        <v>-0.176756</v>
      </c>
      <c r="M6637" t="b">
        <v>1</v>
      </c>
      <c r="N6637">
        <v>1</v>
      </c>
    </row>
    <row r="6638" spans="1:14">
      <c r="A6638" s="28">
        <v>43956.625</v>
      </c>
      <c r="B6638" s="28">
        <v>43956.458333333336</v>
      </c>
      <c r="C6638">
        <v>34964545</v>
      </c>
      <c r="D6638" t="s">
        <v>233</v>
      </c>
      <c r="G6638" t="s">
        <v>234</v>
      </c>
      <c r="I6638">
        <v>18.190000000000001</v>
      </c>
      <c r="J6638">
        <v>17.571926000000001</v>
      </c>
      <c r="K6638">
        <v>-0.488728</v>
      </c>
      <c r="L6638">
        <v>-0.124346</v>
      </c>
      <c r="M6638" t="b">
        <v>1</v>
      </c>
      <c r="N6638">
        <v>1</v>
      </c>
    </row>
    <row r="6639" spans="1:14">
      <c r="A6639" s="28">
        <v>43956.666666666664</v>
      </c>
      <c r="B6639" s="28">
        <v>43956.5</v>
      </c>
      <c r="C6639">
        <v>34964545</v>
      </c>
      <c r="D6639" t="s">
        <v>233</v>
      </c>
      <c r="G6639" t="s">
        <v>234</v>
      </c>
      <c r="I6639">
        <v>17.55</v>
      </c>
      <c r="J6639">
        <v>17.533076000000001</v>
      </c>
      <c r="K6639">
        <v>0.10277799999999999</v>
      </c>
      <c r="L6639">
        <v>-0.117203</v>
      </c>
      <c r="M6639" t="b">
        <v>1</v>
      </c>
      <c r="N6639">
        <v>1</v>
      </c>
    </row>
    <row r="6640" spans="1:14">
      <c r="A6640" s="28">
        <v>43956.708333333336</v>
      </c>
      <c r="B6640" s="28">
        <v>43956.541666666664</v>
      </c>
      <c r="C6640">
        <v>34964545</v>
      </c>
      <c r="D6640" t="s">
        <v>233</v>
      </c>
      <c r="G6640" t="s">
        <v>234</v>
      </c>
      <c r="I6640">
        <v>27.68</v>
      </c>
      <c r="J6640">
        <v>26.051458</v>
      </c>
      <c r="K6640">
        <v>-1.410739</v>
      </c>
      <c r="L6640">
        <v>-0.21530299999999999</v>
      </c>
      <c r="M6640" t="b">
        <v>1</v>
      </c>
      <c r="N6640">
        <v>1</v>
      </c>
    </row>
    <row r="6641" spans="1:14">
      <c r="A6641" s="28">
        <v>43956.75</v>
      </c>
      <c r="B6641" s="28">
        <v>43956.583333333336</v>
      </c>
      <c r="C6641">
        <v>34964545</v>
      </c>
      <c r="D6641" t="s">
        <v>233</v>
      </c>
      <c r="G6641" t="s">
        <v>234</v>
      </c>
      <c r="I6641">
        <v>17.55</v>
      </c>
      <c r="J6641">
        <v>17.289928</v>
      </c>
      <c r="K6641">
        <v>-0.102299</v>
      </c>
      <c r="L6641">
        <v>-0.15277399999999999</v>
      </c>
      <c r="M6641" t="b">
        <v>1</v>
      </c>
      <c r="N6641">
        <v>1</v>
      </c>
    </row>
    <row r="6642" spans="1:14">
      <c r="A6642" s="28">
        <v>43956.791666666664</v>
      </c>
      <c r="B6642" s="28">
        <v>43956.625</v>
      </c>
      <c r="C6642">
        <v>34964545</v>
      </c>
      <c r="D6642" t="s">
        <v>233</v>
      </c>
      <c r="G6642" t="s">
        <v>234</v>
      </c>
      <c r="I6642">
        <v>17.03</v>
      </c>
      <c r="J6642">
        <v>16.454863</v>
      </c>
      <c r="K6642">
        <v>-0.435224</v>
      </c>
      <c r="L6642">
        <v>-0.14324600000000001</v>
      </c>
      <c r="M6642" t="b">
        <v>1</v>
      </c>
      <c r="N6642">
        <v>1</v>
      </c>
    </row>
    <row r="6643" spans="1:14">
      <c r="A6643" s="28">
        <v>43956.833333333336</v>
      </c>
      <c r="B6643" s="28">
        <v>43956.666666666664</v>
      </c>
      <c r="C6643">
        <v>34964545</v>
      </c>
      <c r="D6643" t="s">
        <v>233</v>
      </c>
      <c r="G6643" t="s">
        <v>234</v>
      </c>
      <c r="I6643">
        <v>19.7</v>
      </c>
      <c r="J6643">
        <v>19.403621000000001</v>
      </c>
      <c r="K6643">
        <v>-0.18454499999999999</v>
      </c>
      <c r="L6643">
        <v>-0.11433400000000001</v>
      </c>
      <c r="M6643" t="b">
        <v>1</v>
      </c>
      <c r="N6643">
        <v>1</v>
      </c>
    </row>
    <row r="6644" spans="1:14">
      <c r="A6644" s="28">
        <v>43956.875</v>
      </c>
      <c r="B6644" s="28">
        <v>43956.708333333336</v>
      </c>
      <c r="C6644">
        <v>34964545</v>
      </c>
      <c r="D6644" t="s">
        <v>233</v>
      </c>
      <c r="G6644" t="s">
        <v>234</v>
      </c>
      <c r="I6644">
        <v>22.22</v>
      </c>
      <c r="J6644">
        <v>22.265616000000001</v>
      </c>
      <c r="K6644">
        <v>0.11068600000000001</v>
      </c>
      <c r="L6644">
        <v>-6.5903000000000003E-2</v>
      </c>
      <c r="M6644" t="b">
        <v>1</v>
      </c>
      <c r="N6644">
        <v>1</v>
      </c>
    </row>
    <row r="6645" spans="1:14">
      <c r="A6645" s="28">
        <v>43956.916666666664</v>
      </c>
      <c r="B6645" s="28">
        <v>43956.75</v>
      </c>
      <c r="C6645">
        <v>34964545</v>
      </c>
      <c r="D6645" t="s">
        <v>233</v>
      </c>
      <c r="G6645" t="s">
        <v>234</v>
      </c>
      <c r="I6645">
        <v>18.100000000000001</v>
      </c>
      <c r="J6645">
        <v>18.036785999999999</v>
      </c>
      <c r="K6645">
        <v>1.5695000000000001E-2</v>
      </c>
      <c r="L6645">
        <v>-7.9741999999999993E-2</v>
      </c>
      <c r="M6645" t="b">
        <v>1</v>
      </c>
      <c r="N6645">
        <v>1</v>
      </c>
    </row>
    <row r="6646" spans="1:14">
      <c r="A6646" s="28">
        <v>43956.958333333336</v>
      </c>
      <c r="B6646" s="28">
        <v>43956.791666666664</v>
      </c>
      <c r="C6646">
        <v>34964545</v>
      </c>
      <c r="D6646" t="s">
        <v>233</v>
      </c>
      <c r="G6646" t="s">
        <v>234</v>
      </c>
      <c r="I6646">
        <v>17.02</v>
      </c>
      <c r="J6646">
        <v>16.944566999999999</v>
      </c>
      <c r="K6646">
        <v>3.0000000000000001E-6</v>
      </c>
      <c r="L6646">
        <v>-7.5436000000000003E-2</v>
      </c>
      <c r="M6646" t="b">
        <v>1</v>
      </c>
      <c r="N6646">
        <v>1</v>
      </c>
    </row>
    <row r="6647" spans="1:14">
      <c r="A6647" s="28">
        <v>43957</v>
      </c>
      <c r="B6647" s="28">
        <v>43956.833333333336</v>
      </c>
      <c r="C6647">
        <v>34964545</v>
      </c>
      <c r="D6647" t="s">
        <v>233</v>
      </c>
      <c r="G6647" t="s">
        <v>234</v>
      </c>
      <c r="I6647">
        <v>17.61</v>
      </c>
      <c r="J6647">
        <v>17.444651</v>
      </c>
      <c r="K6647">
        <v>-1.9209E-2</v>
      </c>
      <c r="L6647">
        <v>-0.14613999999999999</v>
      </c>
      <c r="M6647" t="b">
        <v>1</v>
      </c>
      <c r="N6647">
        <v>1</v>
      </c>
    </row>
    <row r="6648" spans="1:14">
      <c r="A6648" s="28">
        <v>43957.041666666664</v>
      </c>
      <c r="B6648" s="28">
        <v>43956.875</v>
      </c>
      <c r="C6648">
        <v>34964545</v>
      </c>
      <c r="D6648" t="s">
        <v>233</v>
      </c>
      <c r="G6648" t="s">
        <v>234</v>
      </c>
      <c r="I6648">
        <v>19</v>
      </c>
      <c r="J6648">
        <v>17.98621</v>
      </c>
      <c r="K6648">
        <v>-0.77055099999999999</v>
      </c>
      <c r="L6648">
        <v>-0.24657200000000001</v>
      </c>
      <c r="M6648" t="b">
        <v>1</v>
      </c>
      <c r="N6648">
        <v>1</v>
      </c>
    </row>
    <row r="6649" spans="1:14">
      <c r="A6649" s="28">
        <v>43957.083333333336</v>
      </c>
      <c r="B6649" s="28">
        <v>43956.916666666664</v>
      </c>
      <c r="C6649">
        <v>34964545</v>
      </c>
      <c r="D6649" t="s">
        <v>233</v>
      </c>
      <c r="G6649" t="s">
        <v>234</v>
      </c>
      <c r="I6649">
        <v>25.31</v>
      </c>
      <c r="J6649">
        <v>25.112378</v>
      </c>
      <c r="K6649">
        <v>0.176425</v>
      </c>
      <c r="L6649">
        <v>-0.37404700000000002</v>
      </c>
      <c r="M6649" t="b">
        <v>1</v>
      </c>
      <c r="N6649">
        <v>1</v>
      </c>
    </row>
    <row r="6650" spans="1:14">
      <c r="A6650" s="28">
        <v>43957.125</v>
      </c>
      <c r="B6650" s="28">
        <v>43956.958333333336</v>
      </c>
      <c r="C6650">
        <v>34964545</v>
      </c>
      <c r="D6650" t="s">
        <v>233</v>
      </c>
      <c r="G6650" t="s">
        <v>234</v>
      </c>
      <c r="I6650">
        <v>22.34</v>
      </c>
      <c r="J6650">
        <v>22.192553</v>
      </c>
      <c r="K6650">
        <v>0.159389</v>
      </c>
      <c r="L6650">
        <v>-0.30350300000000002</v>
      </c>
      <c r="M6650" t="b">
        <v>1</v>
      </c>
      <c r="N6650">
        <v>1</v>
      </c>
    </row>
    <row r="6651" spans="1:14">
      <c r="A6651" s="28">
        <v>43957.166666666664</v>
      </c>
      <c r="B6651" s="28">
        <v>43957</v>
      </c>
      <c r="C6651">
        <v>34964545</v>
      </c>
      <c r="D6651" t="s">
        <v>233</v>
      </c>
      <c r="G6651" t="s">
        <v>234</v>
      </c>
      <c r="I6651">
        <v>17.22</v>
      </c>
      <c r="J6651">
        <v>17.142575999999998</v>
      </c>
      <c r="K6651">
        <v>0.130241</v>
      </c>
      <c r="L6651">
        <v>-0.20933099999999999</v>
      </c>
      <c r="M6651" t="b">
        <v>1</v>
      </c>
      <c r="N6651">
        <v>1</v>
      </c>
    </row>
    <row r="6652" spans="1:14">
      <c r="A6652" s="28">
        <v>43957.208333333336</v>
      </c>
      <c r="B6652" s="28">
        <v>43957.041666666664</v>
      </c>
      <c r="C6652">
        <v>34964545</v>
      </c>
      <c r="D6652" t="s">
        <v>233</v>
      </c>
      <c r="G6652" t="s">
        <v>234</v>
      </c>
      <c r="I6652">
        <v>32.950000000000003</v>
      </c>
      <c r="J6652">
        <v>33.579791999999998</v>
      </c>
      <c r="K6652">
        <v>0.92817799999999995</v>
      </c>
      <c r="L6652">
        <v>-0.29838599999999998</v>
      </c>
      <c r="M6652" t="b">
        <v>1</v>
      </c>
      <c r="N6652">
        <v>1</v>
      </c>
    </row>
    <row r="6653" spans="1:14">
      <c r="A6653" s="28">
        <v>43957.25</v>
      </c>
      <c r="B6653" s="28">
        <v>43957.083333333336</v>
      </c>
      <c r="C6653">
        <v>34964545</v>
      </c>
      <c r="D6653" t="s">
        <v>233</v>
      </c>
      <c r="G6653" t="s">
        <v>234</v>
      </c>
      <c r="I6653">
        <v>16.739999999999998</v>
      </c>
      <c r="J6653">
        <v>16.83173</v>
      </c>
      <c r="K6653">
        <v>0.27015400000000001</v>
      </c>
      <c r="L6653">
        <v>-0.18259</v>
      </c>
      <c r="M6653" t="b">
        <v>1</v>
      </c>
      <c r="N6653">
        <v>1</v>
      </c>
    </row>
    <row r="6654" spans="1:14">
      <c r="A6654" s="28">
        <v>43957.291666666664</v>
      </c>
      <c r="B6654" s="28">
        <v>43957.125</v>
      </c>
      <c r="C6654">
        <v>34964545</v>
      </c>
      <c r="D6654" t="s">
        <v>233</v>
      </c>
      <c r="G6654" t="s">
        <v>234</v>
      </c>
      <c r="I6654">
        <v>15.89</v>
      </c>
      <c r="J6654">
        <v>15.961589</v>
      </c>
      <c r="K6654">
        <v>0.26280199999999998</v>
      </c>
      <c r="L6654">
        <v>-0.18621299999999999</v>
      </c>
      <c r="M6654" t="b">
        <v>1</v>
      </c>
      <c r="N6654">
        <v>1</v>
      </c>
    </row>
    <row r="6655" spans="1:14">
      <c r="A6655" s="28">
        <v>43957.333333333336</v>
      </c>
      <c r="B6655" s="28">
        <v>43957.166666666664</v>
      </c>
      <c r="C6655">
        <v>34964545</v>
      </c>
      <c r="D6655" t="s">
        <v>233</v>
      </c>
      <c r="G6655" t="s">
        <v>234</v>
      </c>
      <c r="I6655">
        <v>15.01</v>
      </c>
      <c r="J6655">
        <v>14.996784999999999</v>
      </c>
      <c r="K6655">
        <v>0.128802</v>
      </c>
      <c r="L6655">
        <v>-0.14535100000000001</v>
      </c>
      <c r="M6655" t="b">
        <v>1</v>
      </c>
      <c r="N6655">
        <v>1</v>
      </c>
    </row>
    <row r="6656" spans="1:14">
      <c r="A6656" s="28">
        <v>43957.375</v>
      </c>
      <c r="B6656" s="28">
        <v>43957.208333333336</v>
      </c>
      <c r="C6656">
        <v>34964545</v>
      </c>
      <c r="D6656" t="s">
        <v>233</v>
      </c>
      <c r="G6656" t="s">
        <v>234</v>
      </c>
      <c r="I6656">
        <v>16.37</v>
      </c>
      <c r="J6656">
        <v>16.239142000000001</v>
      </c>
      <c r="K6656">
        <v>3.3009999999999998E-2</v>
      </c>
      <c r="L6656">
        <v>-0.16803499999999999</v>
      </c>
      <c r="M6656" t="b">
        <v>1</v>
      </c>
      <c r="N6656">
        <v>1</v>
      </c>
    </row>
    <row r="6657" spans="1:14">
      <c r="A6657" s="28">
        <v>43957.416666666664</v>
      </c>
      <c r="B6657" s="28">
        <v>43957.25</v>
      </c>
      <c r="C6657">
        <v>34964545</v>
      </c>
      <c r="D6657" t="s">
        <v>233</v>
      </c>
      <c r="G6657" t="s">
        <v>234</v>
      </c>
      <c r="I6657">
        <v>22.05</v>
      </c>
      <c r="J6657">
        <v>18.913820000000001</v>
      </c>
      <c r="K6657">
        <v>-2.8739349999999999</v>
      </c>
      <c r="L6657">
        <v>-0.261411</v>
      </c>
      <c r="M6657" t="b">
        <v>1</v>
      </c>
      <c r="N6657">
        <v>1</v>
      </c>
    </row>
    <row r="6658" spans="1:14">
      <c r="A6658" s="28">
        <v>43957.458333333336</v>
      </c>
      <c r="B6658" s="28">
        <v>43957.291666666664</v>
      </c>
      <c r="C6658">
        <v>34964545</v>
      </c>
      <c r="D6658" t="s">
        <v>233</v>
      </c>
      <c r="G6658" t="s">
        <v>234</v>
      </c>
      <c r="I6658">
        <v>20.28</v>
      </c>
      <c r="J6658">
        <v>17.704091999999999</v>
      </c>
      <c r="K6658">
        <v>-2.2245659999999998</v>
      </c>
      <c r="L6658">
        <v>-0.35217599999999999</v>
      </c>
      <c r="M6658" t="b">
        <v>1</v>
      </c>
      <c r="N6658">
        <v>1</v>
      </c>
    </row>
    <row r="6659" spans="1:14">
      <c r="A6659" s="28">
        <v>43957.5</v>
      </c>
      <c r="B6659" s="28">
        <v>43957.333333333336</v>
      </c>
      <c r="C6659">
        <v>34964545</v>
      </c>
      <c r="D6659" t="s">
        <v>233</v>
      </c>
      <c r="G6659" t="s">
        <v>234</v>
      </c>
      <c r="I6659">
        <v>28.24</v>
      </c>
      <c r="J6659">
        <v>22.786930999999999</v>
      </c>
      <c r="K6659">
        <v>-4.8868679999999998</v>
      </c>
      <c r="L6659">
        <v>-0.56286800000000003</v>
      </c>
      <c r="M6659" t="b">
        <v>1</v>
      </c>
      <c r="N6659">
        <v>1</v>
      </c>
    </row>
    <row r="6660" spans="1:14">
      <c r="A6660" s="28">
        <v>43957.541666666664</v>
      </c>
      <c r="B6660" s="28">
        <v>43957.375</v>
      </c>
      <c r="C6660">
        <v>34964545</v>
      </c>
      <c r="D6660" t="s">
        <v>233</v>
      </c>
      <c r="G6660" t="s">
        <v>234</v>
      </c>
      <c r="I6660">
        <v>28.77</v>
      </c>
      <c r="J6660">
        <v>23.015039000000002</v>
      </c>
      <c r="K6660">
        <v>-5.1875419999999997</v>
      </c>
      <c r="L6660">
        <v>-0.56908599999999998</v>
      </c>
      <c r="M6660" t="b">
        <v>1</v>
      </c>
      <c r="N6660">
        <v>1</v>
      </c>
    </row>
    <row r="6661" spans="1:14">
      <c r="A6661" s="28">
        <v>43957.583333333336</v>
      </c>
      <c r="B6661" s="28">
        <v>43957.416666666664</v>
      </c>
      <c r="C6661">
        <v>34964545</v>
      </c>
      <c r="D6661" t="s">
        <v>233</v>
      </c>
      <c r="G6661" t="s">
        <v>234</v>
      </c>
      <c r="I6661">
        <v>25.11</v>
      </c>
      <c r="J6661">
        <v>22.091577999999998</v>
      </c>
      <c r="K6661">
        <v>-2.5268959999999998</v>
      </c>
      <c r="L6661">
        <v>-0.49486000000000002</v>
      </c>
      <c r="M6661" t="b">
        <v>1</v>
      </c>
      <c r="N6661">
        <v>1</v>
      </c>
    </row>
    <row r="6662" spans="1:14">
      <c r="A6662" s="28">
        <v>43957.625</v>
      </c>
      <c r="B6662" s="28">
        <v>43957.458333333336</v>
      </c>
      <c r="C6662">
        <v>34964545</v>
      </c>
      <c r="D6662" t="s">
        <v>233</v>
      </c>
      <c r="G6662" t="s">
        <v>234</v>
      </c>
      <c r="I6662">
        <v>22.75</v>
      </c>
      <c r="J6662">
        <v>24.151399999999999</v>
      </c>
      <c r="K6662">
        <v>1.7912650000000001</v>
      </c>
      <c r="L6662">
        <v>-0.38486500000000001</v>
      </c>
      <c r="M6662" t="b">
        <v>1</v>
      </c>
      <c r="N6662">
        <v>1</v>
      </c>
    </row>
    <row r="6663" spans="1:14">
      <c r="A6663" s="28">
        <v>43957.666666666664</v>
      </c>
      <c r="B6663" s="28">
        <v>43957.5</v>
      </c>
      <c r="C6663">
        <v>34964545</v>
      </c>
      <c r="D6663" t="s">
        <v>233</v>
      </c>
      <c r="G6663" t="s">
        <v>234</v>
      </c>
      <c r="I6663">
        <v>28.76</v>
      </c>
      <c r="J6663">
        <v>24.275908000000001</v>
      </c>
      <c r="K6663">
        <v>-3.9920909999999998</v>
      </c>
      <c r="L6663">
        <v>-0.48950100000000002</v>
      </c>
      <c r="M6663" t="b">
        <v>1</v>
      </c>
      <c r="N6663">
        <v>1</v>
      </c>
    </row>
    <row r="6664" spans="1:14">
      <c r="A6664" s="28">
        <v>43957.708333333336</v>
      </c>
      <c r="B6664" s="28">
        <v>43957.541666666664</v>
      </c>
      <c r="C6664">
        <v>34964545</v>
      </c>
      <c r="D6664" t="s">
        <v>233</v>
      </c>
      <c r="G6664" t="s">
        <v>234</v>
      </c>
      <c r="I6664">
        <v>41.71</v>
      </c>
      <c r="J6664">
        <v>35.461387000000002</v>
      </c>
      <c r="K6664">
        <v>-5.5200909999999999</v>
      </c>
      <c r="L6664">
        <v>-0.72602199999999995</v>
      </c>
      <c r="M6664" t="b">
        <v>1</v>
      </c>
      <c r="N6664">
        <v>1</v>
      </c>
    </row>
    <row r="6665" spans="1:14">
      <c r="A6665" s="28">
        <v>43957.75</v>
      </c>
      <c r="B6665" s="28">
        <v>43957.583333333336</v>
      </c>
      <c r="C6665">
        <v>34964545</v>
      </c>
      <c r="D6665" t="s">
        <v>233</v>
      </c>
      <c r="G6665" t="s">
        <v>234</v>
      </c>
      <c r="I6665">
        <v>19.37</v>
      </c>
      <c r="J6665">
        <v>17.980338</v>
      </c>
      <c r="K6665">
        <v>-1.1586879999999999</v>
      </c>
      <c r="L6665">
        <v>-0.23430799999999999</v>
      </c>
      <c r="M6665" t="b">
        <v>1</v>
      </c>
      <c r="N6665">
        <v>1</v>
      </c>
    </row>
    <row r="6666" spans="1:14">
      <c r="A6666" s="28">
        <v>43957.791666666664</v>
      </c>
      <c r="B6666" s="28">
        <v>43957.625</v>
      </c>
      <c r="C6666">
        <v>34964545</v>
      </c>
      <c r="D6666" t="s">
        <v>233</v>
      </c>
      <c r="G6666" t="s">
        <v>234</v>
      </c>
      <c r="I6666">
        <v>17.579999999999998</v>
      </c>
      <c r="J6666">
        <v>16.921875</v>
      </c>
      <c r="K6666">
        <v>-0.51844199999999996</v>
      </c>
      <c r="L6666">
        <v>-0.142184</v>
      </c>
      <c r="M6666" t="b">
        <v>1</v>
      </c>
      <c r="N6666">
        <v>1</v>
      </c>
    </row>
    <row r="6667" spans="1:14">
      <c r="A6667" s="28">
        <v>43957.833333333336</v>
      </c>
      <c r="B6667" s="28">
        <v>43957.666666666664</v>
      </c>
      <c r="C6667">
        <v>34964545</v>
      </c>
      <c r="D6667" t="s">
        <v>233</v>
      </c>
      <c r="G6667" t="s">
        <v>234</v>
      </c>
      <c r="I6667">
        <v>17.02</v>
      </c>
      <c r="J6667">
        <v>16.793586000000001</v>
      </c>
      <c r="K6667">
        <v>-0.10033499999999999</v>
      </c>
      <c r="L6667">
        <v>-0.126912</v>
      </c>
      <c r="M6667" t="b">
        <v>1</v>
      </c>
      <c r="N6667">
        <v>1</v>
      </c>
    </row>
    <row r="6668" spans="1:14">
      <c r="A6668" s="28">
        <v>43957.875</v>
      </c>
      <c r="B6668" s="28">
        <v>43957.708333333336</v>
      </c>
      <c r="C6668">
        <v>34964545</v>
      </c>
      <c r="D6668" t="s">
        <v>233</v>
      </c>
      <c r="G6668" t="s">
        <v>234</v>
      </c>
      <c r="I6668">
        <v>17.649999999999999</v>
      </c>
      <c r="J6668">
        <v>17.552745000000002</v>
      </c>
      <c r="K6668">
        <v>-1.3535E-2</v>
      </c>
      <c r="L6668">
        <v>-8.7887000000000007E-2</v>
      </c>
      <c r="M6668" t="b">
        <v>1</v>
      </c>
      <c r="N6668">
        <v>1</v>
      </c>
    </row>
    <row r="6669" spans="1:14">
      <c r="A6669" s="28">
        <v>43957.916666666664</v>
      </c>
      <c r="B6669" s="28">
        <v>43957.75</v>
      </c>
      <c r="C6669">
        <v>34964545</v>
      </c>
      <c r="D6669" t="s">
        <v>233</v>
      </c>
      <c r="G6669" t="s">
        <v>234</v>
      </c>
      <c r="I6669">
        <v>17.04</v>
      </c>
      <c r="J6669">
        <v>16.952414999999998</v>
      </c>
      <c r="K6669">
        <v>0</v>
      </c>
      <c r="L6669">
        <v>-8.7584999999999996E-2</v>
      </c>
      <c r="M6669" t="b">
        <v>1</v>
      </c>
      <c r="N6669">
        <v>1</v>
      </c>
    </row>
    <row r="6670" spans="1:14">
      <c r="A6670" s="28">
        <v>43957.958333333336</v>
      </c>
      <c r="B6670" s="28">
        <v>43957.791666666664</v>
      </c>
      <c r="C6670">
        <v>34964545</v>
      </c>
      <c r="D6670" t="s">
        <v>233</v>
      </c>
      <c r="G6670" t="s">
        <v>234</v>
      </c>
      <c r="I6670">
        <v>17.329999999999998</v>
      </c>
      <c r="J6670">
        <v>17.218661000000001</v>
      </c>
      <c r="K6670">
        <v>-2.0663999999999998E-2</v>
      </c>
      <c r="L6670">
        <v>-8.7342000000000003E-2</v>
      </c>
      <c r="M6670" t="b">
        <v>1</v>
      </c>
      <c r="N6670">
        <v>1</v>
      </c>
    </row>
    <row r="6671" spans="1:14">
      <c r="A6671" s="28">
        <v>43958</v>
      </c>
      <c r="B6671" s="28">
        <v>43957.833333333336</v>
      </c>
      <c r="C6671">
        <v>34964545</v>
      </c>
      <c r="D6671" t="s">
        <v>233</v>
      </c>
      <c r="G6671" t="s">
        <v>234</v>
      </c>
      <c r="I6671">
        <v>19.87</v>
      </c>
      <c r="J6671">
        <v>18.692761999999998</v>
      </c>
      <c r="K6671">
        <v>-1.0899000000000001</v>
      </c>
      <c r="L6671">
        <v>-8.3171999999999996E-2</v>
      </c>
      <c r="M6671" t="b">
        <v>1</v>
      </c>
      <c r="N6671">
        <v>1</v>
      </c>
    </row>
    <row r="6672" spans="1:14">
      <c r="A6672" s="28">
        <v>43958.041666666664</v>
      </c>
      <c r="B6672" s="28">
        <v>43957.875</v>
      </c>
      <c r="C6672">
        <v>34964545</v>
      </c>
      <c r="D6672" t="s">
        <v>233</v>
      </c>
      <c r="G6672" t="s">
        <v>234</v>
      </c>
      <c r="I6672">
        <v>19.989999999999998</v>
      </c>
      <c r="J6672">
        <v>18.316455999999999</v>
      </c>
      <c r="K6672">
        <v>-1.5413079999999999</v>
      </c>
      <c r="L6672">
        <v>-0.12723599999999999</v>
      </c>
      <c r="M6672" t="b">
        <v>1</v>
      </c>
      <c r="N6672">
        <v>1</v>
      </c>
    </row>
    <row r="6673" spans="1:14">
      <c r="A6673" s="28">
        <v>43958.083333333336</v>
      </c>
      <c r="B6673" s="28">
        <v>43957.916666666664</v>
      </c>
      <c r="C6673">
        <v>34964545</v>
      </c>
      <c r="D6673" t="s">
        <v>233</v>
      </c>
      <c r="G6673" t="s">
        <v>234</v>
      </c>
      <c r="I6673">
        <v>16.36</v>
      </c>
      <c r="J6673">
        <v>16.218962000000001</v>
      </c>
      <c r="K6673">
        <v>-4.8113999999999997E-2</v>
      </c>
      <c r="L6673">
        <v>-9.2924000000000007E-2</v>
      </c>
      <c r="M6673" t="b">
        <v>1</v>
      </c>
      <c r="N6673">
        <v>1</v>
      </c>
    </row>
    <row r="6674" spans="1:14">
      <c r="A6674" s="28">
        <v>43958.125</v>
      </c>
      <c r="B6674" s="28">
        <v>43957.958333333336</v>
      </c>
      <c r="C6674">
        <v>34964545</v>
      </c>
      <c r="D6674" t="s">
        <v>233</v>
      </c>
      <c r="G6674" t="s">
        <v>234</v>
      </c>
      <c r="I6674">
        <v>16.95</v>
      </c>
      <c r="J6674">
        <v>16.873222999999999</v>
      </c>
      <c r="K6674">
        <v>1.691E-3</v>
      </c>
      <c r="L6674">
        <v>-8.2635E-2</v>
      </c>
      <c r="M6674" t="b">
        <v>1</v>
      </c>
      <c r="N6674">
        <v>1</v>
      </c>
    </row>
    <row r="6675" spans="1:14">
      <c r="A6675" s="28">
        <v>43958.166666666664</v>
      </c>
      <c r="B6675" s="28">
        <v>43958</v>
      </c>
      <c r="C6675">
        <v>34964545</v>
      </c>
      <c r="D6675" t="s">
        <v>233</v>
      </c>
      <c r="G6675" t="s">
        <v>234</v>
      </c>
      <c r="I6675">
        <v>11.78</v>
      </c>
      <c r="J6675">
        <v>14.492315</v>
      </c>
      <c r="K6675">
        <v>2.7314430000000001</v>
      </c>
      <c r="L6675">
        <v>-2.2460999999999998E-2</v>
      </c>
      <c r="M6675" t="b">
        <v>1</v>
      </c>
      <c r="N6675">
        <v>1</v>
      </c>
    </row>
    <row r="6676" spans="1:14">
      <c r="A6676" s="28">
        <v>43958.208333333336</v>
      </c>
      <c r="B6676" s="28">
        <v>43958.041666666664</v>
      </c>
      <c r="C6676">
        <v>34964545</v>
      </c>
      <c r="D6676" t="s">
        <v>233</v>
      </c>
      <c r="G6676" t="s">
        <v>234</v>
      </c>
      <c r="I6676">
        <v>9.64</v>
      </c>
      <c r="J6676">
        <v>15.012264999999999</v>
      </c>
      <c r="K6676">
        <v>5.3895949999999999</v>
      </c>
      <c r="L6676">
        <v>-2.0663999999999998E-2</v>
      </c>
      <c r="M6676" t="b">
        <v>1</v>
      </c>
      <c r="N6676">
        <v>1</v>
      </c>
    </row>
    <row r="6677" spans="1:14">
      <c r="A6677" s="28">
        <v>43958.25</v>
      </c>
      <c r="B6677" s="28">
        <v>43958.083333333336</v>
      </c>
      <c r="C6677">
        <v>34964545</v>
      </c>
      <c r="D6677" t="s">
        <v>233</v>
      </c>
      <c r="G6677" t="s">
        <v>234</v>
      </c>
      <c r="I6677">
        <v>10.57</v>
      </c>
      <c r="J6677">
        <v>16.342603</v>
      </c>
      <c r="K6677">
        <v>5.7976270000000003</v>
      </c>
      <c r="L6677">
        <v>-2.1690000000000001E-2</v>
      </c>
      <c r="M6677" t="b">
        <v>1</v>
      </c>
      <c r="N6677">
        <v>1</v>
      </c>
    </row>
    <row r="6678" spans="1:14">
      <c r="A6678" s="28">
        <v>43958.291666666664</v>
      </c>
      <c r="B6678" s="28">
        <v>43958.125</v>
      </c>
      <c r="C6678">
        <v>34964545</v>
      </c>
      <c r="D6678" t="s">
        <v>233</v>
      </c>
      <c r="G6678" t="s">
        <v>234</v>
      </c>
      <c r="I6678">
        <v>12.66</v>
      </c>
      <c r="J6678">
        <v>17.978095</v>
      </c>
      <c r="K6678">
        <v>5.329523</v>
      </c>
      <c r="L6678">
        <v>-1.4761E-2</v>
      </c>
      <c r="M6678" t="b">
        <v>1</v>
      </c>
      <c r="N6678">
        <v>1</v>
      </c>
    </row>
    <row r="6679" spans="1:14">
      <c r="A6679" s="28">
        <v>43958.333333333336</v>
      </c>
      <c r="B6679" s="28">
        <v>43958.166666666664</v>
      </c>
      <c r="C6679">
        <v>34964545</v>
      </c>
      <c r="D6679" t="s">
        <v>233</v>
      </c>
      <c r="G6679" t="s">
        <v>234</v>
      </c>
      <c r="I6679">
        <v>11.02</v>
      </c>
      <c r="J6679">
        <v>16.522380999999999</v>
      </c>
      <c r="K6679">
        <v>5.5237509999999999</v>
      </c>
      <c r="L6679">
        <v>-1.8870000000000001E-2</v>
      </c>
      <c r="M6679" t="b">
        <v>1</v>
      </c>
      <c r="N6679">
        <v>1</v>
      </c>
    </row>
    <row r="6680" spans="1:14">
      <c r="A6680" s="28">
        <v>43958.375</v>
      </c>
      <c r="B6680" s="28">
        <v>43958.208333333336</v>
      </c>
      <c r="C6680">
        <v>34964545</v>
      </c>
      <c r="D6680" t="s">
        <v>233</v>
      </c>
      <c r="G6680" t="s">
        <v>234</v>
      </c>
      <c r="I6680">
        <v>16.309999999999999</v>
      </c>
      <c r="J6680">
        <v>20.687166000000001</v>
      </c>
      <c r="K6680">
        <v>4.4501629999999999</v>
      </c>
      <c r="L6680">
        <v>-6.7997000000000002E-2</v>
      </c>
      <c r="M6680" t="b">
        <v>1</v>
      </c>
      <c r="N6680">
        <v>1</v>
      </c>
    </row>
    <row r="6681" spans="1:14">
      <c r="A6681" s="28">
        <v>43958.416666666664</v>
      </c>
      <c r="B6681" s="28">
        <v>43958.25</v>
      </c>
      <c r="C6681">
        <v>34964545</v>
      </c>
      <c r="D6681" t="s">
        <v>233</v>
      </c>
      <c r="G6681" t="s">
        <v>234</v>
      </c>
      <c r="I6681">
        <v>16.27</v>
      </c>
      <c r="J6681">
        <v>18.807677000000002</v>
      </c>
      <c r="K6681">
        <v>2.6174059999999999</v>
      </c>
      <c r="L6681">
        <v>-7.8062999999999994E-2</v>
      </c>
      <c r="M6681" t="b">
        <v>1</v>
      </c>
      <c r="N6681">
        <v>1</v>
      </c>
    </row>
    <row r="6682" spans="1:14">
      <c r="A6682" s="28">
        <v>43958.458333333336</v>
      </c>
      <c r="B6682" s="28">
        <v>43958.291666666664</v>
      </c>
      <c r="C6682">
        <v>34964545</v>
      </c>
      <c r="D6682" t="s">
        <v>233</v>
      </c>
      <c r="G6682" t="s">
        <v>234</v>
      </c>
      <c r="I6682">
        <v>15.64</v>
      </c>
      <c r="J6682">
        <v>15.869691</v>
      </c>
      <c r="K6682">
        <v>0.37303999999999998</v>
      </c>
      <c r="L6682">
        <v>-0.142515</v>
      </c>
      <c r="M6682" t="b">
        <v>1</v>
      </c>
      <c r="N6682">
        <v>1</v>
      </c>
    </row>
    <row r="6683" spans="1:14">
      <c r="A6683" s="28">
        <v>43958.5</v>
      </c>
      <c r="B6683" s="28">
        <v>43958.333333333336</v>
      </c>
      <c r="C6683">
        <v>34964545</v>
      </c>
      <c r="D6683" t="s">
        <v>233</v>
      </c>
      <c r="G6683" t="s">
        <v>234</v>
      </c>
      <c r="I6683">
        <v>16.41</v>
      </c>
      <c r="J6683">
        <v>15.463759</v>
      </c>
      <c r="K6683">
        <v>-0.72528300000000001</v>
      </c>
      <c r="L6683">
        <v>-0.22012399999999999</v>
      </c>
      <c r="M6683" t="b">
        <v>1</v>
      </c>
      <c r="N6683">
        <v>1</v>
      </c>
    </row>
    <row r="6684" spans="1:14">
      <c r="A6684" s="28">
        <v>43958.541666666664</v>
      </c>
      <c r="B6684" s="28">
        <v>43958.375</v>
      </c>
      <c r="C6684">
        <v>34964545</v>
      </c>
      <c r="D6684" t="s">
        <v>233</v>
      </c>
      <c r="G6684" t="s">
        <v>234</v>
      </c>
      <c r="I6684">
        <v>18.149999999999999</v>
      </c>
      <c r="J6684">
        <v>16.952148999999999</v>
      </c>
      <c r="K6684">
        <v>-0.90537199999999995</v>
      </c>
      <c r="L6684">
        <v>-0.28747899999999998</v>
      </c>
      <c r="M6684" t="b">
        <v>1</v>
      </c>
      <c r="N6684">
        <v>1</v>
      </c>
    </row>
    <row r="6685" spans="1:14">
      <c r="A6685" s="28">
        <v>43958.583333333336</v>
      </c>
      <c r="B6685" s="28">
        <v>43958.416666666664</v>
      </c>
      <c r="C6685">
        <v>34964545</v>
      </c>
      <c r="D6685" t="s">
        <v>233</v>
      </c>
      <c r="G6685" t="s">
        <v>234</v>
      </c>
      <c r="I6685">
        <v>18.850000000000001</v>
      </c>
      <c r="J6685">
        <v>18.359453999999999</v>
      </c>
      <c r="K6685">
        <v>-0.20181199999999999</v>
      </c>
      <c r="L6685">
        <v>-0.28623399999999999</v>
      </c>
      <c r="M6685" t="b">
        <v>1</v>
      </c>
      <c r="N6685">
        <v>1</v>
      </c>
    </row>
    <row r="6686" spans="1:14">
      <c r="A6686" s="28">
        <v>43958.625</v>
      </c>
      <c r="B6686" s="28">
        <v>43958.458333333336</v>
      </c>
      <c r="C6686">
        <v>34964545</v>
      </c>
      <c r="D6686" t="s">
        <v>233</v>
      </c>
      <c r="G6686" t="s">
        <v>234</v>
      </c>
      <c r="I6686">
        <v>17.64</v>
      </c>
      <c r="J6686">
        <v>17.437387999999999</v>
      </c>
      <c r="K6686">
        <v>4.6143000000000003E-2</v>
      </c>
      <c r="L6686">
        <v>-0.244589</v>
      </c>
      <c r="M6686" t="b">
        <v>1</v>
      </c>
      <c r="N6686">
        <v>1</v>
      </c>
    </row>
    <row r="6687" spans="1:14">
      <c r="A6687" s="28">
        <v>43958.666666666664</v>
      </c>
      <c r="B6687" s="28">
        <v>43958.5</v>
      </c>
      <c r="C6687">
        <v>34964545</v>
      </c>
      <c r="D6687" t="s">
        <v>233</v>
      </c>
      <c r="G6687" t="s">
        <v>234</v>
      </c>
      <c r="I6687">
        <v>14.08</v>
      </c>
      <c r="J6687">
        <v>15.008269</v>
      </c>
      <c r="K6687">
        <v>1.089378</v>
      </c>
      <c r="L6687">
        <v>-0.156942</v>
      </c>
      <c r="M6687" t="b">
        <v>1</v>
      </c>
      <c r="N6687">
        <v>1</v>
      </c>
    </row>
    <row r="6688" spans="1:14">
      <c r="A6688" s="28">
        <v>43958.708333333336</v>
      </c>
      <c r="B6688" s="28">
        <v>43958.541666666664</v>
      </c>
      <c r="C6688">
        <v>34964545</v>
      </c>
      <c r="D6688" t="s">
        <v>233</v>
      </c>
      <c r="G6688" t="s">
        <v>234</v>
      </c>
      <c r="I6688">
        <v>14.24</v>
      </c>
      <c r="J6688">
        <v>15.622551</v>
      </c>
      <c r="K6688">
        <v>1.4842770000000001</v>
      </c>
      <c r="L6688">
        <v>-9.7559999999999994E-2</v>
      </c>
      <c r="M6688" t="b">
        <v>1</v>
      </c>
      <c r="N6688">
        <v>1</v>
      </c>
    </row>
    <row r="6689" spans="1:14">
      <c r="A6689" s="28">
        <v>43958.75</v>
      </c>
      <c r="B6689" s="28">
        <v>43958.583333333336</v>
      </c>
      <c r="C6689">
        <v>34964545</v>
      </c>
      <c r="D6689" t="s">
        <v>233</v>
      </c>
      <c r="G6689" t="s">
        <v>234</v>
      </c>
      <c r="I6689">
        <v>13.55</v>
      </c>
      <c r="J6689">
        <v>13.215728</v>
      </c>
      <c r="K6689">
        <v>-0.280748</v>
      </c>
      <c r="L6689">
        <v>-5.5190999999999997E-2</v>
      </c>
      <c r="M6689" t="b">
        <v>1</v>
      </c>
      <c r="N6689">
        <v>1</v>
      </c>
    </row>
    <row r="6690" spans="1:14">
      <c r="A6690" s="28">
        <v>43958.791666666664</v>
      </c>
      <c r="B6690" s="28">
        <v>43958.625</v>
      </c>
      <c r="C6690">
        <v>34964545</v>
      </c>
      <c r="D6690" t="s">
        <v>233</v>
      </c>
      <c r="G6690" t="s">
        <v>234</v>
      </c>
      <c r="I6690">
        <v>12.76</v>
      </c>
      <c r="J6690">
        <v>12.594063999999999</v>
      </c>
      <c r="K6690">
        <v>-0.111392</v>
      </c>
      <c r="L6690">
        <v>-5.2044E-2</v>
      </c>
      <c r="M6690" t="b">
        <v>1</v>
      </c>
      <c r="N6690">
        <v>1</v>
      </c>
    </row>
    <row r="6691" spans="1:14">
      <c r="A6691" s="28">
        <v>43958.833333333336</v>
      </c>
      <c r="B6691" s="28">
        <v>43958.666666666664</v>
      </c>
      <c r="C6691">
        <v>34964545</v>
      </c>
      <c r="D6691" t="s">
        <v>233</v>
      </c>
      <c r="G6691" t="s">
        <v>234</v>
      </c>
      <c r="I6691">
        <v>13.25</v>
      </c>
      <c r="J6691">
        <v>13.163656</v>
      </c>
      <c r="K6691">
        <v>-4.2653999999999997E-2</v>
      </c>
      <c r="L6691">
        <v>-4.0356999999999997E-2</v>
      </c>
      <c r="M6691" t="b">
        <v>1</v>
      </c>
      <c r="N6691">
        <v>1</v>
      </c>
    </row>
    <row r="6692" spans="1:14">
      <c r="A6692" s="28">
        <v>43958.875</v>
      </c>
      <c r="B6692" s="28">
        <v>43958.708333333336</v>
      </c>
      <c r="C6692">
        <v>34964545</v>
      </c>
      <c r="D6692" t="s">
        <v>233</v>
      </c>
      <c r="G6692" t="s">
        <v>234</v>
      </c>
      <c r="I6692">
        <v>13.67</v>
      </c>
      <c r="J6692">
        <v>14.302807</v>
      </c>
      <c r="K6692">
        <v>0.66857900000000003</v>
      </c>
      <c r="L6692">
        <v>-3.4105999999999997E-2</v>
      </c>
      <c r="M6692" t="b">
        <v>1</v>
      </c>
      <c r="N6692">
        <v>1</v>
      </c>
    </row>
    <row r="6693" spans="1:14">
      <c r="A6693" s="28">
        <v>43958.916666666664</v>
      </c>
      <c r="B6693" s="28">
        <v>43958.75</v>
      </c>
      <c r="C6693">
        <v>34964545</v>
      </c>
      <c r="D6693" t="s">
        <v>233</v>
      </c>
      <c r="G6693" t="s">
        <v>234</v>
      </c>
      <c r="I6693">
        <v>12.8</v>
      </c>
      <c r="J6693">
        <v>14.459629</v>
      </c>
      <c r="K6693">
        <v>1.6725270000000001</v>
      </c>
      <c r="L6693">
        <v>-1.5398E-2</v>
      </c>
      <c r="M6693" t="b">
        <v>1</v>
      </c>
      <c r="N6693">
        <v>1</v>
      </c>
    </row>
    <row r="6694" spans="1:14">
      <c r="A6694" s="28">
        <v>43958.958333333336</v>
      </c>
      <c r="B6694" s="28">
        <v>43958.791666666664</v>
      </c>
      <c r="C6694">
        <v>34964545</v>
      </c>
      <c r="D6694" t="s">
        <v>233</v>
      </c>
      <c r="G6694" t="s">
        <v>234</v>
      </c>
      <c r="I6694">
        <v>13.87</v>
      </c>
      <c r="J6694">
        <v>15.382785</v>
      </c>
      <c r="K6694">
        <v>1.4598720000000001</v>
      </c>
      <c r="L6694">
        <v>5.3746000000000002E-2</v>
      </c>
      <c r="M6694" t="b">
        <v>1</v>
      </c>
      <c r="N6694">
        <v>1</v>
      </c>
    </row>
    <row r="6695" spans="1:14">
      <c r="A6695" s="28">
        <v>43959</v>
      </c>
      <c r="B6695" s="28">
        <v>43958.833333333336</v>
      </c>
      <c r="C6695">
        <v>34964545</v>
      </c>
      <c r="D6695" t="s">
        <v>233</v>
      </c>
      <c r="G6695" t="s">
        <v>234</v>
      </c>
      <c r="I6695">
        <v>20.74</v>
      </c>
      <c r="J6695">
        <v>20.577597000000001</v>
      </c>
      <c r="K6695">
        <v>-0.19165299999999999</v>
      </c>
      <c r="L6695">
        <v>2.5083999999999999E-2</v>
      </c>
      <c r="M6695" t="b">
        <v>1</v>
      </c>
      <c r="N6695">
        <v>1</v>
      </c>
    </row>
    <row r="6696" spans="1:14">
      <c r="A6696" s="28">
        <v>43959.041666666664</v>
      </c>
      <c r="B6696" s="28">
        <v>43958.875</v>
      </c>
      <c r="C6696">
        <v>34964545</v>
      </c>
      <c r="D6696" t="s">
        <v>233</v>
      </c>
      <c r="G6696" t="s">
        <v>234</v>
      </c>
      <c r="I6696">
        <v>24.54</v>
      </c>
      <c r="J6696">
        <v>23.426839000000001</v>
      </c>
      <c r="K6696">
        <v>-1.071215</v>
      </c>
      <c r="L6696">
        <v>-4.1112999999999997E-2</v>
      </c>
      <c r="M6696" t="b">
        <v>1</v>
      </c>
      <c r="N6696">
        <v>1</v>
      </c>
    </row>
    <row r="6697" spans="1:14">
      <c r="A6697" s="28">
        <v>43959.083333333336</v>
      </c>
      <c r="B6697" s="28">
        <v>43958.916666666664</v>
      </c>
      <c r="C6697">
        <v>34964545</v>
      </c>
      <c r="D6697" t="s">
        <v>233</v>
      </c>
      <c r="G6697" t="s">
        <v>234</v>
      </c>
      <c r="I6697">
        <v>15.69</v>
      </c>
      <c r="J6697">
        <v>16.177005000000001</v>
      </c>
      <c r="K6697">
        <v>0.48229499999999997</v>
      </c>
      <c r="L6697">
        <v>8.0429999999999998E-3</v>
      </c>
      <c r="M6697" t="b">
        <v>1</v>
      </c>
      <c r="N6697">
        <v>1</v>
      </c>
    </row>
    <row r="6698" spans="1:14">
      <c r="A6698" s="28">
        <v>43959.125</v>
      </c>
      <c r="B6698" s="28">
        <v>43958.958333333336</v>
      </c>
      <c r="C6698">
        <v>34964545</v>
      </c>
      <c r="D6698" t="s">
        <v>233</v>
      </c>
      <c r="G6698" t="s">
        <v>234</v>
      </c>
      <c r="I6698">
        <v>13.71</v>
      </c>
      <c r="J6698">
        <v>15.325818999999999</v>
      </c>
      <c r="K6698">
        <v>1.6188149999999999</v>
      </c>
      <c r="L6698">
        <v>3.3700000000000001E-4</v>
      </c>
      <c r="M6698" t="b">
        <v>1</v>
      </c>
      <c r="N6698">
        <v>1</v>
      </c>
    </row>
    <row r="6699" spans="1:14">
      <c r="A6699" s="28">
        <v>43959.166666666664</v>
      </c>
      <c r="B6699" s="28">
        <v>43959</v>
      </c>
      <c r="C6699">
        <v>34964545</v>
      </c>
      <c r="D6699" t="s">
        <v>233</v>
      </c>
      <c r="G6699" t="s">
        <v>234</v>
      </c>
      <c r="I6699">
        <v>13.33</v>
      </c>
      <c r="J6699">
        <v>15.267713000000001</v>
      </c>
      <c r="K6699">
        <v>1.919802</v>
      </c>
      <c r="L6699">
        <v>2.2076999999999999E-2</v>
      </c>
      <c r="M6699" t="b">
        <v>1</v>
      </c>
      <c r="N6699">
        <v>1</v>
      </c>
    </row>
    <row r="6700" spans="1:14">
      <c r="A6700" s="28">
        <v>43959.208333333336</v>
      </c>
      <c r="B6700" s="28">
        <v>43959.041666666664</v>
      </c>
      <c r="C6700">
        <v>34964545</v>
      </c>
      <c r="D6700" t="s">
        <v>233</v>
      </c>
      <c r="G6700" t="s">
        <v>234</v>
      </c>
      <c r="I6700">
        <v>13.7</v>
      </c>
      <c r="J6700">
        <v>15.812514999999999</v>
      </c>
      <c r="K6700">
        <v>2.105178</v>
      </c>
      <c r="L6700">
        <v>6.5040000000000002E-3</v>
      </c>
      <c r="M6700" t="b">
        <v>1</v>
      </c>
      <c r="N6700">
        <v>1</v>
      </c>
    </row>
    <row r="6701" spans="1:14">
      <c r="A6701" s="28">
        <v>43959.25</v>
      </c>
      <c r="B6701" s="28">
        <v>43959.083333333336</v>
      </c>
      <c r="C6701">
        <v>34964545</v>
      </c>
      <c r="D6701" t="s">
        <v>233</v>
      </c>
      <c r="G6701" t="s">
        <v>234</v>
      </c>
      <c r="I6701">
        <v>12.22</v>
      </c>
      <c r="J6701">
        <v>15.206219000000001</v>
      </c>
      <c r="K6701">
        <v>2.96435</v>
      </c>
      <c r="L6701">
        <v>1.9369000000000001E-2</v>
      </c>
      <c r="M6701" t="b">
        <v>1</v>
      </c>
      <c r="N6701">
        <v>1</v>
      </c>
    </row>
    <row r="6702" spans="1:14">
      <c r="A6702" s="28">
        <v>43959.291666666664</v>
      </c>
      <c r="B6702" s="28">
        <v>43959.125</v>
      </c>
      <c r="C6702">
        <v>34964545</v>
      </c>
      <c r="D6702" t="s">
        <v>233</v>
      </c>
      <c r="G6702" t="s">
        <v>234</v>
      </c>
      <c r="I6702">
        <v>10.32</v>
      </c>
      <c r="J6702">
        <v>15.069190000000001</v>
      </c>
      <c r="K6702">
        <v>4.7141710000000003</v>
      </c>
      <c r="L6702">
        <v>3.5853000000000003E-2</v>
      </c>
      <c r="M6702" t="b">
        <v>1</v>
      </c>
      <c r="N6702">
        <v>1</v>
      </c>
    </row>
    <row r="6703" spans="1:14">
      <c r="A6703" s="28">
        <v>43959.333333333336</v>
      </c>
      <c r="B6703" s="28">
        <v>43959.166666666664</v>
      </c>
      <c r="C6703">
        <v>34964545</v>
      </c>
      <c r="D6703" t="s">
        <v>233</v>
      </c>
      <c r="G6703" t="s">
        <v>234</v>
      </c>
      <c r="I6703">
        <v>14.15</v>
      </c>
      <c r="J6703">
        <v>17.755389000000001</v>
      </c>
      <c r="K6703">
        <v>3.5450970000000002</v>
      </c>
      <c r="L6703">
        <v>5.6958000000000002E-2</v>
      </c>
      <c r="M6703" t="b">
        <v>1</v>
      </c>
      <c r="N6703">
        <v>1</v>
      </c>
    </row>
    <row r="6704" spans="1:14">
      <c r="A6704" s="28">
        <v>43959.375</v>
      </c>
      <c r="B6704" s="28">
        <v>43959.208333333336</v>
      </c>
      <c r="C6704">
        <v>34964545</v>
      </c>
      <c r="D6704" t="s">
        <v>233</v>
      </c>
      <c r="G6704" t="s">
        <v>234</v>
      </c>
      <c r="I6704">
        <v>13.46</v>
      </c>
      <c r="J6704">
        <v>16.406556999999999</v>
      </c>
      <c r="K6704">
        <v>2.918758</v>
      </c>
      <c r="L6704">
        <v>2.3632E-2</v>
      </c>
      <c r="M6704" t="b">
        <v>1</v>
      </c>
      <c r="N6704">
        <v>1</v>
      </c>
    </row>
    <row r="6705" spans="1:14">
      <c r="A6705" s="28">
        <v>43959.416666666664</v>
      </c>
      <c r="B6705" s="28">
        <v>43959.25</v>
      </c>
      <c r="C6705">
        <v>34964545</v>
      </c>
      <c r="D6705" t="s">
        <v>233</v>
      </c>
      <c r="G6705" t="s">
        <v>234</v>
      </c>
      <c r="I6705">
        <v>14.69</v>
      </c>
      <c r="J6705">
        <v>16.149032999999999</v>
      </c>
      <c r="K6705">
        <v>1.4634990000000001</v>
      </c>
      <c r="L6705">
        <v>-2.9999999999999997E-4</v>
      </c>
      <c r="M6705" t="b">
        <v>1</v>
      </c>
      <c r="N6705">
        <v>1</v>
      </c>
    </row>
    <row r="6706" spans="1:14">
      <c r="A6706" s="28">
        <v>43959.458333333336</v>
      </c>
      <c r="B6706" s="28">
        <v>43959.291666666664</v>
      </c>
      <c r="C6706">
        <v>34964545</v>
      </c>
      <c r="D6706" t="s">
        <v>233</v>
      </c>
      <c r="G6706" t="s">
        <v>234</v>
      </c>
      <c r="I6706">
        <v>14.53</v>
      </c>
      <c r="J6706">
        <v>15.539662999999999</v>
      </c>
      <c r="K6706">
        <v>1.066622</v>
      </c>
      <c r="L6706">
        <v>-5.8624999999999997E-2</v>
      </c>
      <c r="M6706" t="b">
        <v>1</v>
      </c>
      <c r="N6706">
        <v>1</v>
      </c>
    </row>
    <row r="6707" spans="1:14">
      <c r="A6707" s="28">
        <v>43959.5</v>
      </c>
      <c r="B6707" s="28">
        <v>43959.333333333336</v>
      </c>
      <c r="C6707">
        <v>34964545</v>
      </c>
      <c r="D6707" t="s">
        <v>233</v>
      </c>
      <c r="G6707" t="s">
        <v>234</v>
      </c>
      <c r="I6707">
        <v>15</v>
      </c>
      <c r="J6707">
        <v>14.779339999999999</v>
      </c>
      <c r="K6707">
        <v>-0.11865100000000001</v>
      </c>
      <c r="L6707">
        <v>-9.7009999999999999E-2</v>
      </c>
      <c r="M6707" t="b">
        <v>1</v>
      </c>
      <c r="N6707">
        <v>1</v>
      </c>
    </row>
    <row r="6708" spans="1:14">
      <c r="A6708" s="28">
        <v>43959.541666666664</v>
      </c>
      <c r="B6708" s="28">
        <v>43959.375</v>
      </c>
      <c r="C6708">
        <v>34964545</v>
      </c>
      <c r="D6708" t="s">
        <v>233</v>
      </c>
      <c r="G6708" t="s">
        <v>234</v>
      </c>
      <c r="I6708">
        <v>15.98</v>
      </c>
      <c r="J6708">
        <v>15.349887000000001</v>
      </c>
      <c r="K6708">
        <v>-0.460642</v>
      </c>
      <c r="L6708">
        <v>-0.17030400000000001</v>
      </c>
      <c r="M6708" t="b">
        <v>1</v>
      </c>
      <c r="N6708">
        <v>1</v>
      </c>
    </row>
    <row r="6709" spans="1:14">
      <c r="A6709" s="28">
        <v>43959.583333333336</v>
      </c>
      <c r="B6709" s="28">
        <v>43959.416666666664</v>
      </c>
      <c r="C6709">
        <v>34964545</v>
      </c>
      <c r="D6709" t="s">
        <v>233</v>
      </c>
      <c r="G6709" t="s">
        <v>234</v>
      </c>
      <c r="I6709">
        <v>17.86</v>
      </c>
      <c r="J6709">
        <v>16.912707999999999</v>
      </c>
      <c r="K6709">
        <v>-0.74116000000000004</v>
      </c>
      <c r="L6709">
        <v>-0.20946600000000001</v>
      </c>
      <c r="M6709" t="b">
        <v>1</v>
      </c>
      <c r="N6709">
        <v>1</v>
      </c>
    </row>
    <row r="6710" spans="1:14">
      <c r="A6710" s="28">
        <v>43959.625</v>
      </c>
      <c r="B6710" s="28">
        <v>43959.458333333336</v>
      </c>
      <c r="C6710">
        <v>34964545</v>
      </c>
      <c r="D6710" t="s">
        <v>233</v>
      </c>
      <c r="G6710" t="s">
        <v>234</v>
      </c>
      <c r="I6710">
        <v>17.350000000000001</v>
      </c>
      <c r="J6710">
        <v>16.575512</v>
      </c>
      <c r="K6710">
        <v>-0.55199900000000002</v>
      </c>
      <c r="L6710">
        <v>-0.22498899999999999</v>
      </c>
      <c r="M6710" t="b">
        <v>1</v>
      </c>
      <c r="N6710">
        <v>1</v>
      </c>
    </row>
    <row r="6711" spans="1:14">
      <c r="A6711" s="28">
        <v>43959.666666666664</v>
      </c>
      <c r="B6711" s="28">
        <v>43959.5</v>
      </c>
      <c r="C6711">
        <v>34964545</v>
      </c>
      <c r="D6711" t="s">
        <v>233</v>
      </c>
      <c r="G6711" t="s">
        <v>234</v>
      </c>
      <c r="I6711">
        <v>18.47</v>
      </c>
      <c r="J6711">
        <v>17.279454999999999</v>
      </c>
      <c r="K6711">
        <v>-0.96113999999999999</v>
      </c>
      <c r="L6711">
        <v>-0.231072</v>
      </c>
      <c r="M6711" t="b">
        <v>1</v>
      </c>
      <c r="N6711">
        <v>1</v>
      </c>
    </row>
    <row r="6712" spans="1:14">
      <c r="A6712" s="28">
        <v>43959.708333333336</v>
      </c>
      <c r="B6712" s="28">
        <v>43959.541666666664</v>
      </c>
      <c r="C6712">
        <v>34964545</v>
      </c>
      <c r="D6712" t="s">
        <v>233</v>
      </c>
      <c r="G6712" t="s">
        <v>234</v>
      </c>
      <c r="I6712">
        <v>18.48</v>
      </c>
      <c r="J6712">
        <v>18.213515000000001</v>
      </c>
      <c r="K6712">
        <v>-3.8406999999999997E-2</v>
      </c>
      <c r="L6712">
        <v>-0.23224500000000001</v>
      </c>
      <c r="M6712" t="b">
        <v>1</v>
      </c>
      <c r="N6712">
        <v>1</v>
      </c>
    </row>
    <row r="6713" spans="1:14">
      <c r="A6713" s="28">
        <v>43959.75</v>
      </c>
      <c r="B6713" s="28">
        <v>43959.583333333336</v>
      </c>
      <c r="C6713">
        <v>34964545</v>
      </c>
      <c r="D6713" t="s">
        <v>233</v>
      </c>
      <c r="G6713" t="s">
        <v>234</v>
      </c>
      <c r="I6713">
        <v>19.010000000000002</v>
      </c>
      <c r="J6713">
        <v>18.678567999999999</v>
      </c>
      <c r="K6713">
        <v>-0.15493599999999999</v>
      </c>
      <c r="L6713">
        <v>-0.17816299999999999</v>
      </c>
      <c r="M6713" t="b">
        <v>1</v>
      </c>
      <c r="N6713">
        <v>1</v>
      </c>
    </row>
    <row r="6714" spans="1:14">
      <c r="A6714" s="28">
        <v>43959.791666666664</v>
      </c>
      <c r="B6714" s="28">
        <v>43959.625</v>
      </c>
      <c r="C6714">
        <v>34964545</v>
      </c>
      <c r="D6714" t="s">
        <v>233</v>
      </c>
      <c r="G6714" t="s">
        <v>234</v>
      </c>
      <c r="I6714">
        <v>17.329999999999998</v>
      </c>
      <c r="J6714">
        <v>17.764161000000001</v>
      </c>
      <c r="K6714">
        <v>0.53773499999999996</v>
      </c>
      <c r="L6714">
        <v>-0.104407</v>
      </c>
      <c r="M6714" t="b">
        <v>1</v>
      </c>
      <c r="N6714">
        <v>1</v>
      </c>
    </row>
    <row r="6715" spans="1:14">
      <c r="A6715" s="28">
        <v>43959.833333333336</v>
      </c>
      <c r="B6715" s="28">
        <v>43959.666666666664</v>
      </c>
      <c r="C6715">
        <v>34964545</v>
      </c>
      <c r="D6715" t="s">
        <v>233</v>
      </c>
      <c r="G6715" t="s">
        <v>234</v>
      </c>
      <c r="I6715">
        <v>18.07</v>
      </c>
      <c r="J6715">
        <v>18.928290000000001</v>
      </c>
      <c r="K6715">
        <v>0.93121500000000001</v>
      </c>
      <c r="L6715">
        <v>-7.1259000000000003E-2</v>
      </c>
      <c r="M6715" t="b">
        <v>1</v>
      </c>
      <c r="N6715">
        <v>1</v>
      </c>
    </row>
    <row r="6716" spans="1:14">
      <c r="A6716" s="28">
        <v>43959.875</v>
      </c>
      <c r="B6716" s="28">
        <v>43959.708333333336</v>
      </c>
      <c r="C6716">
        <v>34964545</v>
      </c>
      <c r="D6716" t="s">
        <v>233</v>
      </c>
      <c r="G6716" t="s">
        <v>234</v>
      </c>
      <c r="I6716">
        <v>19.28</v>
      </c>
      <c r="J6716">
        <v>20.050533000000001</v>
      </c>
      <c r="K6716">
        <v>0.79331700000000005</v>
      </c>
      <c r="L6716">
        <v>-2.3616999999999999E-2</v>
      </c>
      <c r="M6716" t="b">
        <v>1</v>
      </c>
      <c r="N6716">
        <v>1</v>
      </c>
    </row>
    <row r="6717" spans="1:14">
      <c r="A6717" s="28">
        <v>43959.916666666664</v>
      </c>
      <c r="B6717" s="28">
        <v>43959.75</v>
      </c>
      <c r="C6717">
        <v>34964545</v>
      </c>
      <c r="D6717" t="s">
        <v>233</v>
      </c>
      <c r="G6717" t="s">
        <v>234</v>
      </c>
      <c r="I6717">
        <v>17.53</v>
      </c>
      <c r="J6717">
        <v>18.288951999999998</v>
      </c>
      <c r="K6717">
        <v>0.76718699999999995</v>
      </c>
      <c r="L6717">
        <v>-4.901E-3</v>
      </c>
      <c r="M6717" t="b">
        <v>1</v>
      </c>
      <c r="N6717">
        <v>1</v>
      </c>
    </row>
    <row r="6718" spans="1:14">
      <c r="A6718" s="28">
        <v>43959.958333333336</v>
      </c>
      <c r="B6718" s="28">
        <v>43959.791666666664</v>
      </c>
      <c r="C6718">
        <v>34964545</v>
      </c>
      <c r="D6718" t="s">
        <v>233</v>
      </c>
      <c r="G6718" t="s">
        <v>234</v>
      </c>
      <c r="I6718">
        <v>16.7</v>
      </c>
      <c r="J6718">
        <v>17.335813999999999</v>
      </c>
      <c r="K6718">
        <v>0.65783800000000003</v>
      </c>
      <c r="L6718">
        <v>-2.2858E-2</v>
      </c>
      <c r="M6718" t="b">
        <v>1</v>
      </c>
      <c r="N6718">
        <v>1</v>
      </c>
    </row>
    <row r="6719" spans="1:14">
      <c r="A6719" s="28">
        <v>43960</v>
      </c>
      <c r="B6719" s="28">
        <v>43959.833333333336</v>
      </c>
      <c r="C6719">
        <v>34964545</v>
      </c>
      <c r="D6719" t="s">
        <v>233</v>
      </c>
      <c r="G6719" t="s">
        <v>234</v>
      </c>
      <c r="I6719">
        <v>34.6</v>
      </c>
      <c r="J6719">
        <v>31.635224999999998</v>
      </c>
      <c r="K6719">
        <v>-2.82193</v>
      </c>
      <c r="L6719">
        <v>-0.141179</v>
      </c>
      <c r="M6719" t="b">
        <v>1</v>
      </c>
      <c r="N6719">
        <v>1</v>
      </c>
    </row>
    <row r="6720" spans="1:14">
      <c r="A6720" s="28">
        <v>43960.041666666664</v>
      </c>
      <c r="B6720" s="28">
        <v>43959.875</v>
      </c>
      <c r="C6720">
        <v>34964545</v>
      </c>
      <c r="D6720" t="s">
        <v>233</v>
      </c>
      <c r="G6720" t="s">
        <v>234</v>
      </c>
      <c r="I6720">
        <v>24.33</v>
      </c>
      <c r="J6720">
        <v>22.252952000000001</v>
      </c>
      <c r="K6720">
        <v>-1.8990450000000001</v>
      </c>
      <c r="L6720">
        <v>-0.17383599999999999</v>
      </c>
      <c r="M6720" t="b">
        <v>1</v>
      </c>
      <c r="N6720">
        <v>1</v>
      </c>
    </row>
    <row r="6721" spans="1:14">
      <c r="A6721" s="28">
        <v>43960.083333333336</v>
      </c>
      <c r="B6721" s="28">
        <v>43959.916666666664</v>
      </c>
      <c r="C6721">
        <v>34964545</v>
      </c>
      <c r="D6721" t="s">
        <v>233</v>
      </c>
      <c r="G6721" t="s">
        <v>234</v>
      </c>
      <c r="I6721">
        <v>17.920000000000002</v>
      </c>
      <c r="J6721">
        <v>17.527795000000001</v>
      </c>
      <c r="K6721">
        <v>-0.25695200000000001</v>
      </c>
      <c r="L6721">
        <v>-0.13691900000000001</v>
      </c>
      <c r="M6721" t="b">
        <v>1</v>
      </c>
      <c r="N6721">
        <v>1</v>
      </c>
    </row>
    <row r="6722" spans="1:14">
      <c r="A6722" s="28">
        <v>43960.125</v>
      </c>
      <c r="B6722" s="28">
        <v>43959.958333333336</v>
      </c>
      <c r="C6722">
        <v>34964545</v>
      </c>
      <c r="D6722" t="s">
        <v>233</v>
      </c>
      <c r="G6722" t="s">
        <v>234</v>
      </c>
      <c r="I6722">
        <v>19.46</v>
      </c>
      <c r="J6722">
        <v>18.973434999999998</v>
      </c>
      <c r="K6722">
        <v>-0.32436799999999999</v>
      </c>
      <c r="L6722">
        <v>-0.16636400000000001</v>
      </c>
      <c r="M6722" t="b">
        <v>1</v>
      </c>
      <c r="N6722">
        <v>1</v>
      </c>
    </row>
    <row r="6723" spans="1:14">
      <c r="A6723" s="28">
        <v>43960.166666666664</v>
      </c>
      <c r="B6723" s="28">
        <v>43960</v>
      </c>
      <c r="C6723">
        <v>34964545</v>
      </c>
      <c r="D6723" t="s">
        <v>233</v>
      </c>
      <c r="G6723" t="s">
        <v>234</v>
      </c>
      <c r="I6723">
        <v>17.059999999999999</v>
      </c>
      <c r="J6723">
        <v>16.865404999999999</v>
      </c>
      <c r="K6723">
        <v>-7.2376999999999997E-2</v>
      </c>
      <c r="L6723">
        <v>-0.117218</v>
      </c>
      <c r="M6723" t="b">
        <v>1</v>
      </c>
      <c r="N6723">
        <v>1</v>
      </c>
    </row>
    <row r="6724" spans="1:14">
      <c r="A6724" s="28">
        <v>43960.208333333336</v>
      </c>
      <c r="B6724" s="28">
        <v>43960.041666666664</v>
      </c>
      <c r="C6724">
        <v>34964545</v>
      </c>
      <c r="D6724" t="s">
        <v>233</v>
      </c>
      <c r="G6724" t="s">
        <v>234</v>
      </c>
      <c r="I6724">
        <v>21.34</v>
      </c>
      <c r="J6724">
        <v>21.146386</v>
      </c>
      <c r="K6724">
        <v>-4.9299999999999997E-2</v>
      </c>
      <c r="L6724">
        <v>-0.144314</v>
      </c>
      <c r="M6724" t="b">
        <v>1</v>
      </c>
      <c r="N6724">
        <v>1</v>
      </c>
    </row>
    <row r="6725" spans="1:14">
      <c r="A6725" s="28">
        <v>43960.25</v>
      </c>
      <c r="B6725" s="28">
        <v>43960.083333333336</v>
      </c>
      <c r="C6725">
        <v>34964545</v>
      </c>
      <c r="D6725" t="s">
        <v>233</v>
      </c>
      <c r="G6725" t="s">
        <v>234</v>
      </c>
      <c r="I6725">
        <v>18.36</v>
      </c>
      <c r="J6725">
        <v>18.265076000000001</v>
      </c>
      <c r="K6725">
        <v>3.9889000000000001E-2</v>
      </c>
      <c r="L6725">
        <v>-0.13397999999999999</v>
      </c>
      <c r="M6725" t="b">
        <v>1</v>
      </c>
      <c r="N6725">
        <v>1</v>
      </c>
    </row>
    <row r="6726" spans="1:14">
      <c r="A6726" s="28">
        <v>43960.291666666664</v>
      </c>
      <c r="B6726" s="28">
        <v>43960.125</v>
      </c>
      <c r="C6726">
        <v>34964545</v>
      </c>
      <c r="D6726" t="s">
        <v>233</v>
      </c>
      <c r="G6726" t="s">
        <v>234</v>
      </c>
      <c r="I6726">
        <v>19.55</v>
      </c>
      <c r="J6726">
        <v>19.507351</v>
      </c>
      <c r="K6726">
        <v>7.7215000000000006E-2</v>
      </c>
      <c r="L6726">
        <v>-0.119864</v>
      </c>
      <c r="M6726" t="b">
        <v>1</v>
      </c>
      <c r="N6726">
        <v>1</v>
      </c>
    </row>
    <row r="6727" spans="1:14">
      <c r="A6727" s="28">
        <v>43960.333333333336</v>
      </c>
      <c r="B6727" s="28">
        <v>43960.166666666664</v>
      </c>
      <c r="C6727">
        <v>34964545</v>
      </c>
      <c r="D6727" t="s">
        <v>233</v>
      </c>
      <c r="G6727" t="s">
        <v>234</v>
      </c>
      <c r="I6727">
        <v>42.45</v>
      </c>
      <c r="J6727">
        <v>43.436920999999998</v>
      </c>
      <c r="K6727">
        <v>1.207471</v>
      </c>
      <c r="L6727">
        <v>-0.224717</v>
      </c>
      <c r="M6727" t="b">
        <v>1</v>
      </c>
      <c r="N6727">
        <v>1</v>
      </c>
    </row>
    <row r="6728" spans="1:14">
      <c r="A6728" s="28">
        <v>43960.375</v>
      </c>
      <c r="B6728" s="28">
        <v>43960.208333333336</v>
      </c>
      <c r="C6728">
        <v>34964545</v>
      </c>
      <c r="D6728" t="s">
        <v>233</v>
      </c>
      <c r="G6728" t="s">
        <v>234</v>
      </c>
      <c r="I6728">
        <v>28.56</v>
      </c>
      <c r="J6728">
        <v>28.565548</v>
      </c>
      <c r="K6728">
        <v>9.2630000000000004E-2</v>
      </c>
      <c r="L6728">
        <v>-8.2082000000000002E-2</v>
      </c>
      <c r="M6728" t="b">
        <v>1</v>
      </c>
      <c r="N6728">
        <v>1</v>
      </c>
    </row>
    <row r="6729" spans="1:14">
      <c r="A6729" s="28">
        <v>43960.416666666664</v>
      </c>
      <c r="B6729" s="28">
        <v>43960.25</v>
      </c>
      <c r="C6729">
        <v>34964545</v>
      </c>
      <c r="D6729" t="s">
        <v>233</v>
      </c>
      <c r="G6729" t="s">
        <v>234</v>
      </c>
      <c r="I6729">
        <v>28.02</v>
      </c>
      <c r="J6729">
        <v>28.543953999999999</v>
      </c>
      <c r="K6729">
        <v>0.53889299999999996</v>
      </c>
      <c r="L6729">
        <v>-1.1605000000000001E-2</v>
      </c>
      <c r="M6729" t="b">
        <v>1</v>
      </c>
      <c r="N6729">
        <v>1</v>
      </c>
    </row>
    <row r="6730" spans="1:14">
      <c r="A6730" s="28">
        <v>43960.458333333336</v>
      </c>
      <c r="B6730" s="28">
        <v>43960.291666666664</v>
      </c>
      <c r="C6730">
        <v>34964545</v>
      </c>
      <c r="D6730" t="s">
        <v>233</v>
      </c>
      <c r="G6730" t="s">
        <v>234</v>
      </c>
      <c r="I6730">
        <v>16.66</v>
      </c>
      <c r="J6730">
        <v>16.436439</v>
      </c>
      <c r="K6730">
        <v>-0.20488999999999999</v>
      </c>
      <c r="L6730">
        <v>-1.9504000000000001E-2</v>
      </c>
      <c r="M6730" t="b">
        <v>1</v>
      </c>
      <c r="N6730">
        <v>1</v>
      </c>
    </row>
    <row r="6731" spans="1:14">
      <c r="A6731" s="28">
        <v>43960.5</v>
      </c>
      <c r="B6731" s="28">
        <v>43960.333333333336</v>
      </c>
      <c r="C6731">
        <v>34964545</v>
      </c>
      <c r="D6731" t="s">
        <v>233</v>
      </c>
      <c r="G6731" t="s">
        <v>234</v>
      </c>
      <c r="I6731">
        <v>16.940000000000001</v>
      </c>
      <c r="J6731">
        <v>16.379850999999999</v>
      </c>
      <c r="K6731">
        <v>-0.44270500000000002</v>
      </c>
      <c r="L6731">
        <v>-0.120777</v>
      </c>
      <c r="M6731" t="b">
        <v>1</v>
      </c>
      <c r="N6731">
        <v>1</v>
      </c>
    </row>
    <row r="6732" spans="1:14">
      <c r="A6732" s="28">
        <v>43960.541666666664</v>
      </c>
      <c r="B6732" s="28">
        <v>43960.375</v>
      </c>
      <c r="C6732">
        <v>34964545</v>
      </c>
      <c r="D6732" t="s">
        <v>233</v>
      </c>
      <c r="G6732" t="s">
        <v>234</v>
      </c>
      <c r="I6732">
        <v>16.489999999999998</v>
      </c>
      <c r="J6732">
        <v>15.971976</v>
      </c>
      <c r="K6732">
        <v>-0.39725300000000002</v>
      </c>
      <c r="L6732">
        <v>-0.118271</v>
      </c>
      <c r="M6732" t="b">
        <v>1</v>
      </c>
      <c r="N6732">
        <v>1</v>
      </c>
    </row>
    <row r="6733" spans="1:14">
      <c r="A6733" s="28">
        <v>43960.583333333336</v>
      </c>
      <c r="B6733" s="28">
        <v>43960.416666666664</v>
      </c>
      <c r="C6733">
        <v>34964545</v>
      </c>
      <c r="D6733" t="s">
        <v>233</v>
      </c>
      <c r="G6733" t="s">
        <v>234</v>
      </c>
      <c r="I6733">
        <v>18</v>
      </c>
      <c r="J6733">
        <v>17.031974999999999</v>
      </c>
      <c r="K6733">
        <v>-0.890679</v>
      </c>
      <c r="L6733">
        <v>-8.1514000000000003E-2</v>
      </c>
      <c r="M6733" t="b">
        <v>1</v>
      </c>
      <c r="N6733">
        <v>1</v>
      </c>
    </row>
    <row r="6734" spans="1:14">
      <c r="A6734" s="28">
        <v>43960.625</v>
      </c>
      <c r="B6734" s="28">
        <v>43960.458333333336</v>
      </c>
      <c r="C6734">
        <v>34964545</v>
      </c>
      <c r="D6734" t="s">
        <v>233</v>
      </c>
      <c r="G6734" t="s">
        <v>234</v>
      </c>
      <c r="I6734">
        <v>21.83</v>
      </c>
      <c r="J6734">
        <v>19.747430000000001</v>
      </c>
      <c r="K6734">
        <v>-1.981093</v>
      </c>
      <c r="L6734">
        <v>-0.10481</v>
      </c>
      <c r="M6734" t="b">
        <v>1</v>
      </c>
      <c r="N6734">
        <v>1</v>
      </c>
    </row>
    <row r="6735" spans="1:14">
      <c r="A6735" s="28">
        <v>43960.666666666664</v>
      </c>
      <c r="B6735" s="28">
        <v>43960.5</v>
      </c>
      <c r="C6735">
        <v>34964545</v>
      </c>
      <c r="D6735" t="s">
        <v>233</v>
      </c>
      <c r="G6735" t="s">
        <v>234</v>
      </c>
      <c r="I6735">
        <v>14.89</v>
      </c>
      <c r="J6735">
        <v>14.54135</v>
      </c>
      <c r="K6735">
        <v>-0.29589599999999999</v>
      </c>
      <c r="L6735">
        <v>-4.8586999999999998E-2</v>
      </c>
      <c r="M6735" t="b">
        <v>1</v>
      </c>
      <c r="N6735">
        <v>1</v>
      </c>
    </row>
    <row r="6736" spans="1:14">
      <c r="A6736" s="28">
        <v>43960.708333333336</v>
      </c>
      <c r="B6736" s="28">
        <v>43960.541666666664</v>
      </c>
      <c r="C6736">
        <v>34964545</v>
      </c>
      <c r="D6736" t="s">
        <v>233</v>
      </c>
      <c r="G6736" t="s">
        <v>234</v>
      </c>
      <c r="I6736">
        <v>16.22</v>
      </c>
      <c r="J6736">
        <v>16.402536000000001</v>
      </c>
      <c r="K6736">
        <v>0.20940600000000001</v>
      </c>
      <c r="L6736">
        <v>-2.9371000000000001E-2</v>
      </c>
      <c r="M6736" t="b">
        <v>1</v>
      </c>
      <c r="N6736">
        <v>1</v>
      </c>
    </row>
    <row r="6737" spans="1:14">
      <c r="A6737" s="28">
        <v>43960.75</v>
      </c>
      <c r="B6737" s="28">
        <v>43960.583333333336</v>
      </c>
      <c r="C6737">
        <v>34964545</v>
      </c>
      <c r="D6737" t="s">
        <v>233</v>
      </c>
      <c r="G6737" t="s">
        <v>234</v>
      </c>
      <c r="I6737">
        <v>16.46</v>
      </c>
      <c r="J6737">
        <v>16.761489000000001</v>
      </c>
      <c r="K6737">
        <v>0.31700499999999998</v>
      </c>
      <c r="L6737">
        <v>-1.7183E-2</v>
      </c>
      <c r="M6737" t="b">
        <v>1</v>
      </c>
      <c r="N6737">
        <v>1</v>
      </c>
    </row>
    <row r="6738" spans="1:14">
      <c r="A6738" s="28">
        <v>43960.791666666664</v>
      </c>
      <c r="B6738" s="28">
        <v>43960.625</v>
      </c>
      <c r="C6738">
        <v>34964545</v>
      </c>
      <c r="D6738" t="s">
        <v>233</v>
      </c>
      <c r="G6738" t="s">
        <v>234</v>
      </c>
      <c r="I6738">
        <v>16.63</v>
      </c>
      <c r="J6738">
        <v>16.666212000000002</v>
      </c>
      <c r="K6738">
        <v>1.9999999999999999E-6</v>
      </c>
      <c r="L6738">
        <v>3.2043000000000002E-2</v>
      </c>
      <c r="M6738" t="b">
        <v>1</v>
      </c>
      <c r="N6738">
        <v>1</v>
      </c>
    </row>
    <row r="6739" spans="1:14">
      <c r="A6739" s="28">
        <v>43960.833333333336</v>
      </c>
      <c r="B6739" s="28">
        <v>43960.666666666664</v>
      </c>
      <c r="C6739">
        <v>34964545</v>
      </c>
      <c r="D6739" t="s">
        <v>233</v>
      </c>
      <c r="G6739" t="s">
        <v>234</v>
      </c>
      <c r="I6739">
        <v>14.19</v>
      </c>
      <c r="J6739">
        <v>15.33188</v>
      </c>
      <c r="K6739">
        <v>1.113702</v>
      </c>
      <c r="L6739">
        <v>3.0678E-2</v>
      </c>
      <c r="M6739" t="b">
        <v>1</v>
      </c>
      <c r="N6739">
        <v>1</v>
      </c>
    </row>
    <row r="6740" spans="1:14">
      <c r="A6740" s="28">
        <v>43960.875</v>
      </c>
      <c r="B6740" s="28">
        <v>43960.708333333336</v>
      </c>
      <c r="C6740">
        <v>34964545</v>
      </c>
      <c r="D6740" t="s">
        <v>233</v>
      </c>
      <c r="G6740" t="s">
        <v>234</v>
      </c>
      <c r="I6740">
        <v>13.34</v>
      </c>
      <c r="J6740">
        <v>13.879718</v>
      </c>
      <c r="K6740">
        <v>0.54581100000000005</v>
      </c>
      <c r="L6740">
        <v>-2.7590000000000002E-3</v>
      </c>
      <c r="M6740" t="b">
        <v>1</v>
      </c>
      <c r="N6740">
        <v>1</v>
      </c>
    </row>
    <row r="6741" spans="1:14">
      <c r="A6741" s="28">
        <v>43960.916666666664</v>
      </c>
      <c r="B6741" s="28">
        <v>43960.75</v>
      </c>
      <c r="C6741">
        <v>34964545</v>
      </c>
      <c r="D6741" t="s">
        <v>233</v>
      </c>
      <c r="G6741" t="s">
        <v>234</v>
      </c>
      <c r="I6741">
        <v>14.11</v>
      </c>
      <c r="J6741">
        <v>14.703659999999999</v>
      </c>
      <c r="K6741">
        <v>0.58404599999999995</v>
      </c>
      <c r="L6741">
        <v>7.9469999999999992E-3</v>
      </c>
      <c r="M6741" t="b">
        <v>1</v>
      </c>
      <c r="N6741">
        <v>1</v>
      </c>
    </row>
    <row r="6742" spans="1:14">
      <c r="A6742" s="28">
        <v>43960.958333333336</v>
      </c>
      <c r="B6742" s="28">
        <v>43960.791666666664</v>
      </c>
      <c r="C6742">
        <v>34964545</v>
      </c>
      <c r="D6742" t="s">
        <v>233</v>
      </c>
      <c r="G6742" t="s">
        <v>234</v>
      </c>
      <c r="I6742">
        <v>16.23</v>
      </c>
      <c r="J6742">
        <v>16.973507000000001</v>
      </c>
      <c r="K6742">
        <v>0.70535099999999995</v>
      </c>
      <c r="L6742">
        <v>4.1489999999999999E-2</v>
      </c>
      <c r="M6742" t="b">
        <v>1</v>
      </c>
      <c r="N6742">
        <v>1</v>
      </c>
    </row>
    <row r="6743" spans="1:14">
      <c r="A6743" s="28">
        <v>43961</v>
      </c>
      <c r="B6743" s="28">
        <v>43960.833333333336</v>
      </c>
      <c r="C6743">
        <v>34964545</v>
      </c>
      <c r="D6743" t="s">
        <v>233</v>
      </c>
      <c r="G6743" t="s">
        <v>234</v>
      </c>
      <c r="I6743">
        <v>25.14</v>
      </c>
      <c r="J6743">
        <v>25.693784000000001</v>
      </c>
      <c r="K6743">
        <v>0.52862100000000001</v>
      </c>
      <c r="L6743">
        <v>2.683E-2</v>
      </c>
      <c r="M6743" t="b">
        <v>1</v>
      </c>
      <c r="N6743">
        <v>1</v>
      </c>
    </row>
    <row r="6744" spans="1:14">
      <c r="A6744" s="28">
        <v>43961.041666666664</v>
      </c>
      <c r="B6744" s="28">
        <v>43960.875</v>
      </c>
      <c r="C6744">
        <v>34964545</v>
      </c>
      <c r="D6744" t="s">
        <v>233</v>
      </c>
      <c r="G6744" t="s">
        <v>234</v>
      </c>
      <c r="I6744">
        <v>20.95</v>
      </c>
      <c r="J6744">
        <v>21.123287999999999</v>
      </c>
      <c r="K6744">
        <v>0.146396</v>
      </c>
      <c r="L6744">
        <v>3.1057999999999999E-2</v>
      </c>
      <c r="M6744" t="b">
        <v>1</v>
      </c>
      <c r="N6744">
        <v>1</v>
      </c>
    </row>
    <row r="6745" spans="1:14">
      <c r="A6745" s="28">
        <v>43961.083333333336</v>
      </c>
      <c r="B6745" s="28">
        <v>43960.916666666664</v>
      </c>
      <c r="C6745">
        <v>34964545</v>
      </c>
      <c r="D6745" t="s">
        <v>233</v>
      </c>
      <c r="G6745" t="s">
        <v>234</v>
      </c>
      <c r="I6745">
        <v>14.82</v>
      </c>
      <c r="J6745">
        <v>18.161939</v>
      </c>
      <c r="K6745">
        <v>3.224332</v>
      </c>
      <c r="L6745">
        <v>0.12260699999999999</v>
      </c>
      <c r="M6745" t="b">
        <v>1</v>
      </c>
      <c r="N6745">
        <v>1</v>
      </c>
    </row>
    <row r="6746" spans="1:14">
      <c r="A6746" s="28">
        <v>43961.125</v>
      </c>
      <c r="B6746" s="28">
        <v>43960.958333333336</v>
      </c>
      <c r="C6746">
        <v>34964545</v>
      </c>
      <c r="D6746" t="s">
        <v>233</v>
      </c>
      <c r="G6746" t="s">
        <v>234</v>
      </c>
      <c r="I6746">
        <v>12.71</v>
      </c>
      <c r="J6746">
        <v>16.090744000000001</v>
      </c>
      <c r="K6746">
        <v>3.2311320000000001</v>
      </c>
      <c r="L6746">
        <v>0.14627999999999999</v>
      </c>
      <c r="M6746" t="b">
        <v>1</v>
      </c>
      <c r="N6746">
        <v>1</v>
      </c>
    </row>
    <row r="6747" spans="1:14">
      <c r="A6747" s="28">
        <v>43961.166666666664</v>
      </c>
      <c r="B6747" s="28">
        <v>43961</v>
      </c>
      <c r="C6747">
        <v>34964545</v>
      </c>
      <c r="D6747" t="s">
        <v>233</v>
      </c>
      <c r="G6747" t="s">
        <v>234</v>
      </c>
      <c r="I6747">
        <v>14.34</v>
      </c>
      <c r="J6747">
        <v>16.843744000000001</v>
      </c>
      <c r="K6747">
        <v>2.3402250000000002</v>
      </c>
      <c r="L6747">
        <v>0.166019</v>
      </c>
      <c r="M6747" t="b">
        <v>1</v>
      </c>
      <c r="N6747">
        <v>1</v>
      </c>
    </row>
    <row r="6748" spans="1:14">
      <c r="A6748" s="28">
        <v>43961.208333333336</v>
      </c>
      <c r="B6748" s="28">
        <v>43961.041666666664</v>
      </c>
      <c r="C6748">
        <v>34964545</v>
      </c>
      <c r="D6748" t="s">
        <v>233</v>
      </c>
      <c r="G6748" t="s">
        <v>234</v>
      </c>
      <c r="I6748">
        <v>15.09</v>
      </c>
      <c r="J6748">
        <v>18.189301</v>
      </c>
      <c r="K6748">
        <v>2.9448629999999998</v>
      </c>
      <c r="L6748">
        <v>0.15277199999999999</v>
      </c>
      <c r="M6748" t="b">
        <v>1</v>
      </c>
      <c r="N6748">
        <v>1</v>
      </c>
    </row>
    <row r="6749" spans="1:14">
      <c r="A6749" s="28">
        <v>43961.25</v>
      </c>
      <c r="B6749" s="28">
        <v>43961.083333333336</v>
      </c>
      <c r="C6749">
        <v>34964545</v>
      </c>
      <c r="D6749" t="s">
        <v>233</v>
      </c>
      <c r="G6749" t="s">
        <v>234</v>
      </c>
      <c r="I6749">
        <v>14.61</v>
      </c>
      <c r="J6749">
        <v>17.665482000000001</v>
      </c>
      <c r="K6749">
        <v>2.9020600000000001</v>
      </c>
      <c r="L6749">
        <v>0.151754</v>
      </c>
      <c r="M6749" t="b">
        <v>1</v>
      </c>
      <c r="N6749">
        <v>1</v>
      </c>
    </row>
    <row r="6750" spans="1:14">
      <c r="A6750" s="28">
        <v>43961.291666666664</v>
      </c>
      <c r="B6750" s="28">
        <v>43961.125</v>
      </c>
      <c r="C6750">
        <v>34964545</v>
      </c>
      <c r="D6750" t="s">
        <v>233</v>
      </c>
      <c r="G6750" t="s">
        <v>234</v>
      </c>
      <c r="I6750">
        <v>13.9</v>
      </c>
      <c r="J6750">
        <v>16.853211999999999</v>
      </c>
      <c r="K6750">
        <v>2.8162539999999998</v>
      </c>
      <c r="L6750">
        <v>0.136125</v>
      </c>
      <c r="M6750" t="b">
        <v>1</v>
      </c>
      <c r="N6750">
        <v>1</v>
      </c>
    </row>
    <row r="6751" spans="1:14">
      <c r="A6751" s="28">
        <v>43961.333333333336</v>
      </c>
      <c r="B6751" s="28">
        <v>43961.166666666664</v>
      </c>
      <c r="C6751">
        <v>34964545</v>
      </c>
      <c r="D6751" t="s">
        <v>233</v>
      </c>
      <c r="G6751" t="s">
        <v>234</v>
      </c>
      <c r="I6751">
        <v>16.5</v>
      </c>
      <c r="J6751">
        <v>19.451114</v>
      </c>
      <c r="K6751">
        <v>2.7685719999999998</v>
      </c>
      <c r="L6751">
        <v>0.18170900000000001</v>
      </c>
      <c r="M6751" t="b">
        <v>1</v>
      </c>
      <c r="N6751">
        <v>1</v>
      </c>
    </row>
    <row r="6752" spans="1:14">
      <c r="A6752" s="28">
        <v>43961.375</v>
      </c>
      <c r="B6752" s="28">
        <v>43961.208333333336</v>
      </c>
      <c r="C6752">
        <v>34964545</v>
      </c>
      <c r="D6752" t="s">
        <v>233</v>
      </c>
      <c r="G6752" t="s">
        <v>234</v>
      </c>
      <c r="I6752">
        <v>29.71</v>
      </c>
      <c r="J6752">
        <v>33.771824000000002</v>
      </c>
      <c r="K6752">
        <v>3.6447769999999999</v>
      </c>
      <c r="L6752">
        <v>0.415381</v>
      </c>
      <c r="M6752" t="b">
        <v>1</v>
      </c>
      <c r="N6752">
        <v>1</v>
      </c>
    </row>
    <row r="6753" spans="1:14">
      <c r="A6753" s="28">
        <v>43961.416666666664</v>
      </c>
      <c r="B6753" s="28">
        <v>43961.25</v>
      </c>
      <c r="C6753">
        <v>34964545</v>
      </c>
      <c r="D6753" t="s">
        <v>233</v>
      </c>
      <c r="G6753" t="s">
        <v>234</v>
      </c>
      <c r="I6753">
        <v>16.2</v>
      </c>
      <c r="J6753">
        <v>17.872672999999999</v>
      </c>
      <c r="K6753">
        <v>1.4214420000000001</v>
      </c>
      <c r="L6753">
        <v>0.24873100000000001</v>
      </c>
      <c r="M6753" t="b">
        <v>1</v>
      </c>
      <c r="N6753">
        <v>1</v>
      </c>
    </row>
    <row r="6754" spans="1:14">
      <c r="A6754" s="28">
        <v>43961.458333333336</v>
      </c>
      <c r="B6754" s="28">
        <v>43961.291666666664</v>
      </c>
      <c r="C6754">
        <v>34964545</v>
      </c>
      <c r="D6754" t="s">
        <v>233</v>
      </c>
      <c r="G6754" t="s">
        <v>234</v>
      </c>
      <c r="I6754">
        <v>13.72</v>
      </c>
      <c r="J6754">
        <v>16.54335</v>
      </c>
      <c r="K6754">
        <v>2.6337769999999998</v>
      </c>
      <c r="L6754">
        <v>0.18540599999999999</v>
      </c>
      <c r="M6754" t="b">
        <v>1</v>
      </c>
      <c r="N6754">
        <v>1</v>
      </c>
    </row>
    <row r="6755" spans="1:14">
      <c r="A6755" s="28">
        <v>43961.5</v>
      </c>
      <c r="B6755" s="28">
        <v>43961.333333333336</v>
      </c>
      <c r="C6755">
        <v>34964545</v>
      </c>
      <c r="D6755" t="s">
        <v>233</v>
      </c>
      <c r="G6755" t="s">
        <v>234</v>
      </c>
      <c r="I6755">
        <v>13.72</v>
      </c>
      <c r="J6755">
        <v>16.226942999999999</v>
      </c>
      <c r="K6755">
        <v>2.4381379999999999</v>
      </c>
      <c r="L6755">
        <v>6.8805000000000005E-2</v>
      </c>
      <c r="M6755" t="b">
        <v>1</v>
      </c>
      <c r="N6755">
        <v>1</v>
      </c>
    </row>
    <row r="6756" spans="1:14">
      <c r="A6756" s="28">
        <v>43961.541666666664</v>
      </c>
      <c r="B6756" s="28">
        <v>43961.375</v>
      </c>
      <c r="C6756">
        <v>34964545</v>
      </c>
      <c r="D6756" t="s">
        <v>233</v>
      </c>
      <c r="G6756" t="s">
        <v>234</v>
      </c>
      <c r="I6756">
        <v>14.48</v>
      </c>
      <c r="J6756">
        <v>16.577255999999998</v>
      </c>
      <c r="K6756">
        <v>2.0514920000000001</v>
      </c>
      <c r="L6756">
        <v>4.2431000000000003E-2</v>
      </c>
      <c r="M6756" t="b">
        <v>1</v>
      </c>
      <c r="N6756">
        <v>1</v>
      </c>
    </row>
    <row r="6757" spans="1:14">
      <c r="A6757" s="28">
        <v>43961.583333333336</v>
      </c>
      <c r="B6757" s="28">
        <v>43961.416666666664</v>
      </c>
      <c r="C6757">
        <v>34964545</v>
      </c>
      <c r="D6757" t="s">
        <v>233</v>
      </c>
      <c r="G6757" t="s">
        <v>234</v>
      </c>
      <c r="I6757">
        <v>15.21</v>
      </c>
      <c r="J6757">
        <v>16.061138</v>
      </c>
      <c r="K6757">
        <v>0.85285699999999998</v>
      </c>
      <c r="L6757">
        <v>3.2810000000000001E-3</v>
      </c>
      <c r="M6757" t="b">
        <v>1</v>
      </c>
      <c r="N6757">
        <v>1</v>
      </c>
    </row>
    <row r="6758" spans="1:14">
      <c r="A6758" s="28">
        <v>43961.625</v>
      </c>
      <c r="B6758" s="28">
        <v>43961.458333333336</v>
      </c>
      <c r="C6758">
        <v>34964545</v>
      </c>
      <c r="D6758" t="s">
        <v>233</v>
      </c>
      <c r="G6758" t="s">
        <v>234</v>
      </c>
      <c r="I6758">
        <v>13.58</v>
      </c>
      <c r="J6758">
        <v>14.499237000000001</v>
      </c>
      <c r="K6758">
        <v>0.93988099999999997</v>
      </c>
      <c r="L6758">
        <v>-2.0643999999999999E-2</v>
      </c>
      <c r="M6758" t="b">
        <v>1</v>
      </c>
      <c r="N6758">
        <v>1</v>
      </c>
    </row>
    <row r="6759" spans="1:14">
      <c r="A6759" s="28">
        <v>43961.666666666664</v>
      </c>
      <c r="B6759" s="28">
        <v>43961.5</v>
      </c>
      <c r="C6759">
        <v>34964545</v>
      </c>
      <c r="D6759" t="s">
        <v>233</v>
      </c>
      <c r="G6759" t="s">
        <v>234</v>
      </c>
      <c r="I6759">
        <v>9.1199999999999992</v>
      </c>
      <c r="J6759">
        <v>10.898671999999999</v>
      </c>
      <c r="K6759">
        <v>1.806697</v>
      </c>
      <c r="L6759">
        <v>-3.2190999999999997E-2</v>
      </c>
      <c r="M6759" t="b">
        <v>1</v>
      </c>
      <c r="N6759">
        <v>1</v>
      </c>
    </row>
    <row r="6760" spans="1:14">
      <c r="A6760" s="28">
        <v>43961.708333333336</v>
      </c>
      <c r="B6760" s="28">
        <v>43961.541666666664</v>
      </c>
      <c r="C6760">
        <v>34964545</v>
      </c>
      <c r="D6760" t="s">
        <v>233</v>
      </c>
      <c r="G6760" t="s">
        <v>234</v>
      </c>
      <c r="I6760">
        <v>10.41</v>
      </c>
      <c r="J6760">
        <v>12.247693</v>
      </c>
      <c r="K6760">
        <v>1.8755500000000001</v>
      </c>
      <c r="L6760">
        <v>-3.2856999999999997E-2</v>
      </c>
      <c r="M6760" t="b">
        <v>1</v>
      </c>
      <c r="N6760">
        <v>1</v>
      </c>
    </row>
    <row r="6761" spans="1:14">
      <c r="A6761" s="28">
        <v>43961.75</v>
      </c>
      <c r="B6761" s="28">
        <v>43961.583333333336</v>
      </c>
      <c r="C6761">
        <v>34964545</v>
      </c>
      <c r="D6761" t="s">
        <v>233</v>
      </c>
      <c r="G6761" t="s">
        <v>234</v>
      </c>
      <c r="I6761">
        <v>9.86</v>
      </c>
      <c r="J6761">
        <v>11.843992999999999</v>
      </c>
      <c r="K6761">
        <v>1.9854320000000001</v>
      </c>
      <c r="L6761">
        <v>-6.0599999999999998E-4</v>
      </c>
      <c r="M6761" t="b">
        <v>1</v>
      </c>
      <c r="N6761">
        <v>1</v>
      </c>
    </row>
    <row r="6762" spans="1:14">
      <c r="A6762" s="28">
        <v>43961.791666666664</v>
      </c>
      <c r="B6762" s="28">
        <v>43961.625</v>
      </c>
      <c r="C6762">
        <v>34964545</v>
      </c>
      <c r="D6762" t="s">
        <v>233</v>
      </c>
      <c r="G6762" t="s">
        <v>234</v>
      </c>
      <c r="I6762">
        <v>9.07</v>
      </c>
      <c r="J6762">
        <v>10.703011</v>
      </c>
      <c r="K6762">
        <v>1.6429119999999999</v>
      </c>
      <c r="L6762">
        <v>-4.901E-3</v>
      </c>
      <c r="M6762" t="b">
        <v>1</v>
      </c>
      <c r="N6762">
        <v>1</v>
      </c>
    </row>
    <row r="6763" spans="1:14">
      <c r="A6763" s="28">
        <v>43961.833333333336</v>
      </c>
      <c r="B6763" s="28">
        <v>43961.666666666664</v>
      </c>
      <c r="C6763">
        <v>34964545</v>
      </c>
      <c r="D6763" t="s">
        <v>233</v>
      </c>
      <c r="G6763" t="s">
        <v>234</v>
      </c>
      <c r="I6763">
        <v>10.55</v>
      </c>
      <c r="J6763">
        <v>12.209977</v>
      </c>
      <c r="K6763">
        <v>1.645025</v>
      </c>
      <c r="L6763">
        <v>1.6618999999999998E-2</v>
      </c>
      <c r="M6763" t="b">
        <v>1</v>
      </c>
      <c r="N6763">
        <v>1</v>
      </c>
    </row>
    <row r="6764" spans="1:14">
      <c r="A6764" s="28">
        <v>43961.875</v>
      </c>
      <c r="B6764" s="28">
        <v>43961.708333333336</v>
      </c>
      <c r="C6764">
        <v>34964545</v>
      </c>
      <c r="D6764" t="s">
        <v>233</v>
      </c>
      <c r="G6764" t="s">
        <v>234</v>
      </c>
      <c r="I6764">
        <v>11.23</v>
      </c>
      <c r="J6764">
        <v>12.750785</v>
      </c>
      <c r="K6764">
        <v>1.4861180000000001</v>
      </c>
      <c r="L6764">
        <v>3.9666E-2</v>
      </c>
      <c r="M6764" t="b">
        <v>1</v>
      </c>
      <c r="N6764">
        <v>1</v>
      </c>
    </row>
    <row r="6765" spans="1:14">
      <c r="A6765" s="28">
        <v>43961.916666666664</v>
      </c>
      <c r="B6765" s="28">
        <v>43961.75</v>
      </c>
      <c r="C6765">
        <v>34964545</v>
      </c>
      <c r="D6765" t="s">
        <v>233</v>
      </c>
      <c r="G6765" t="s">
        <v>234</v>
      </c>
      <c r="I6765">
        <v>23.88</v>
      </c>
      <c r="J6765">
        <v>24.029903999999998</v>
      </c>
      <c r="K6765">
        <v>1.366E-3</v>
      </c>
      <c r="L6765">
        <v>0.15187100000000001</v>
      </c>
      <c r="M6765" t="b">
        <v>1</v>
      </c>
      <c r="N6765">
        <v>1</v>
      </c>
    </row>
    <row r="6766" spans="1:14">
      <c r="A6766" s="28">
        <v>43961.958333333336</v>
      </c>
      <c r="B6766" s="28">
        <v>43961.791666666664</v>
      </c>
      <c r="C6766">
        <v>34964545</v>
      </c>
      <c r="D6766" t="s">
        <v>233</v>
      </c>
      <c r="G6766" t="s">
        <v>234</v>
      </c>
      <c r="I6766">
        <v>22.7</v>
      </c>
      <c r="J6766">
        <v>40.261392999999998</v>
      </c>
      <c r="K6766">
        <v>17.358336000000001</v>
      </c>
      <c r="L6766">
        <v>0.20222300000000001</v>
      </c>
      <c r="M6766" t="b">
        <v>1</v>
      </c>
      <c r="N6766">
        <v>1</v>
      </c>
    </row>
    <row r="6767" spans="1:14">
      <c r="A6767" s="28">
        <v>43962</v>
      </c>
      <c r="B6767" s="28">
        <v>43961.833333333336</v>
      </c>
      <c r="C6767">
        <v>34964545</v>
      </c>
      <c r="D6767" t="s">
        <v>233</v>
      </c>
      <c r="G6767" t="s">
        <v>234</v>
      </c>
      <c r="I6767">
        <v>25.93</v>
      </c>
      <c r="J6767">
        <v>25.763372</v>
      </c>
      <c r="K6767">
        <v>-0.34549999999999997</v>
      </c>
      <c r="L6767">
        <v>0.182204</v>
      </c>
      <c r="M6767" t="b">
        <v>1</v>
      </c>
      <c r="N6767">
        <v>1</v>
      </c>
    </row>
    <row r="6768" spans="1:14">
      <c r="A6768" s="28">
        <v>43962.041666666664</v>
      </c>
      <c r="B6768" s="28">
        <v>43961.875</v>
      </c>
      <c r="C6768">
        <v>34964545</v>
      </c>
      <c r="D6768" t="s">
        <v>233</v>
      </c>
      <c r="G6768" t="s">
        <v>234</v>
      </c>
      <c r="I6768">
        <v>24.17</v>
      </c>
      <c r="J6768">
        <v>23.825491</v>
      </c>
      <c r="K6768">
        <v>-0.30592999999999998</v>
      </c>
      <c r="L6768">
        <v>-4.2744999999999998E-2</v>
      </c>
      <c r="M6768" t="b">
        <v>1</v>
      </c>
      <c r="N6768">
        <v>1</v>
      </c>
    </row>
    <row r="6769" spans="1:14">
      <c r="A6769" s="28">
        <v>43962.083333333336</v>
      </c>
      <c r="B6769" s="28">
        <v>43961.916666666664</v>
      </c>
      <c r="C6769">
        <v>34964545</v>
      </c>
      <c r="D6769" t="s">
        <v>233</v>
      </c>
      <c r="G6769" t="s">
        <v>234</v>
      </c>
      <c r="I6769">
        <v>19.11</v>
      </c>
      <c r="J6769">
        <v>18.933809</v>
      </c>
      <c r="K6769">
        <v>-9.2546000000000003E-2</v>
      </c>
      <c r="L6769">
        <v>-8.6144999999999999E-2</v>
      </c>
      <c r="M6769" t="b">
        <v>1</v>
      </c>
      <c r="N6769">
        <v>1</v>
      </c>
    </row>
    <row r="6770" spans="1:14">
      <c r="A6770" s="28">
        <v>43962.125</v>
      </c>
      <c r="B6770" s="28">
        <v>43961.958333333336</v>
      </c>
      <c r="C6770">
        <v>34964545</v>
      </c>
      <c r="D6770" t="s">
        <v>233</v>
      </c>
      <c r="G6770" t="s">
        <v>234</v>
      </c>
      <c r="I6770">
        <v>14.06</v>
      </c>
      <c r="J6770">
        <v>13.975353</v>
      </c>
      <c r="K6770">
        <v>0</v>
      </c>
      <c r="L6770">
        <v>-7.9646999999999996E-2</v>
      </c>
      <c r="M6770" t="b">
        <v>1</v>
      </c>
      <c r="N6770">
        <v>1</v>
      </c>
    </row>
    <row r="6771" spans="1:14">
      <c r="A6771" s="28">
        <v>43962.166666666664</v>
      </c>
      <c r="B6771" s="28">
        <v>43962</v>
      </c>
      <c r="C6771">
        <v>34964545</v>
      </c>
      <c r="D6771" t="s">
        <v>233</v>
      </c>
      <c r="G6771" t="s">
        <v>234</v>
      </c>
      <c r="I6771">
        <v>14.75</v>
      </c>
      <c r="J6771">
        <v>14.606135</v>
      </c>
      <c r="K6771">
        <v>0</v>
      </c>
      <c r="L6771">
        <v>-0.14053199999999999</v>
      </c>
      <c r="M6771" t="b">
        <v>1</v>
      </c>
      <c r="N6771">
        <v>1</v>
      </c>
    </row>
    <row r="6772" spans="1:14">
      <c r="A6772" s="28">
        <v>43962.208333333336</v>
      </c>
      <c r="B6772" s="28">
        <v>43962.041666666664</v>
      </c>
      <c r="C6772">
        <v>34964545</v>
      </c>
      <c r="D6772" t="s">
        <v>233</v>
      </c>
      <c r="G6772" t="s">
        <v>234</v>
      </c>
      <c r="I6772">
        <v>13.42</v>
      </c>
      <c r="J6772">
        <v>13.323045</v>
      </c>
      <c r="K6772">
        <v>0</v>
      </c>
      <c r="L6772">
        <v>-9.3621999999999997E-2</v>
      </c>
      <c r="M6772" t="b">
        <v>1</v>
      </c>
      <c r="N6772">
        <v>1</v>
      </c>
    </row>
    <row r="6773" spans="1:14">
      <c r="A6773" s="28">
        <v>43962.25</v>
      </c>
      <c r="B6773" s="28">
        <v>43962.083333333336</v>
      </c>
      <c r="C6773">
        <v>34964545</v>
      </c>
      <c r="D6773" t="s">
        <v>233</v>
      </c>
      <c r="G6773" t="s">
        <v>234</v>
      </c>
      <c r="I6773">
        <v>12.65</v>
      </c>
      <c r="J6773">
        <v>12.560262</v>
      </c>
      <c r="K6773">
        <v>0</v>
      </c>
      <c r="L6773">
        <v>-8.9737999999999998E-2</v>
      </c>
      <c r="M6773" t="b">
        <v>1</v>
      </c>
      <c r="N6773">
        <v>1</v>
      </c>
    </row>
    <row r="6774" spans="1:14">
      <c r="A6774" s="28">
        <v>43962.291666666664</v>
      </c>
      <c r="B6774" s="28">
        <v>43962.125</v>
      </c>
      <c r="C6774">
        <v>34964545</v>
      </c>
      <c r="D6774" t="s">
        <v>233</v>
      </c>
      <c r="G6774" t="s">
        <v>234</v>
      </c>
      <c r="I6774">
        <v>13.22</v>
      </c>
      <c r="J6774">
        <v>12.772622</v>
      </c>
      <c r="K6774">
        <v>-0.35705500000000001</v>
      </c>
      <c r="L6774">
        <v>-9.2824000000000004E-2</v>
      </c>
      <c r="M6774" t="b">
        <v>1</v>
      </c>
      <c r="N6774">
        <v>1</v>
      </c>
    </row>
    <row r="6775" spans="1:14">
      <c r="A6775" s="28">
        <v>43962.333333333336</v>
      </c>
      <c r="B6775" s="28">
        <v>43962.166666666664</v>
      </c>
      <c r="C6775">
        <v>34964545</v>
      </c>
      <c r="D6775" t="s">
        <v>233</v>
      </c>
      <c r="G6775" t="s">
        <v>234</v>
      </c>
      <c r="I6775">
        <v>14.33</v>
      </c>
      <c r="J6775">
        <v>14.258829</v>
      </c>
      <c r="K6775">
        <v>3.0238000000000001E-2</v>
      </c>
      <c r="L6775">
        <v>-9.6408999999999995E-2</v>
      </c>
      <c r="M6775" t="b">
        <v>1</v>
      </c>
      <c r="N6775">
        <v>1</v>
      </c>
    </row>
    <row r="6776" spans="1:14">
      <c r="A6776" s="28">
        <v>43962.375</v>
      </c>
      <c r="B6776" s="28">
        <v>43962.208333333336</v>
      </c>
      <c r="C6776">
        <v>34964545</v>
      </c>
      <c r="D6776" t="s">
        <v>233</v>
      </c>
      <c r="G6776" t="s">
        <v>234</v>
      </c>
      <c r="I6776">
        <v>18.38</v>
      </c>
      <c r="J6776">
        <v>19.625001999999999</v>
      </c>
      <c r="K6776">
        <v>1.3257429999999999</v>
      </c>
      <c r="L6776">
        <v>-7.7407000000000004E-2</v>
      </c>
      <c r="M6776" t="b">
        <v>1</v>
      </c>
      <c r="N6776">
        <v>1</v>
      </c>
    </row>
    <row r="6777" spans="1:14">
      <c r="A6777" s="28">
        <v>43962.416666666664</v>
      </c>
      <c r="B6777" s="28">
        <v>43962.25</v>
      </c>
      <c r="C6777">
        <v>34964545</v>
      </c>
      <c r="D6777" t="s">
        <v>233</v>
      </c>
      <c r="G6777" t="s">
        <v>234</v>
      </c>
      <c r="I6777">
        <v>17.21</v>
      </c>
      <c r="J6777">
        <v>17.779306999999999</v>
      </c>
      <c r="K6777">
        <v>0.66772900000000002</v>
      </c>
      <c r="L6777">
        <v>-0.100089</v>
      </c>
      <c r="M6777" t="b">
        <v>1</v>
      </c>
      <c r="N6777">
        <v>1</v>
      </c>
    </row>
    <row r="6778" spans="1:14">
      <c r="A6778" s="28">
        <v>43962.458333333336</v>
      </c>
      <c r="B6778" s="28">
        <v>43962.291666666664</v>
      </c>
      <c r="C6778">
        <v>34964545</v>
      </c>
      <c r="D6778" t="s">
        <v>233</v>
      </c>
      <c r="G6778" t="s">
        <v>234</v>
      </c>
      <c r="I6778">
        <v>19.3</v>
      </c>
      <c r="J6778">
        <v>19.4236</v>
      </c>
      <c r="K6778">
        <v>0.27425500000000003</v>
      </c>
      <c r="L6778">
        <v>-0.14982100000000001</v>
      </c>
      <c r="M6778" t="b">
        <v>1</v>
      </c>
      <c r="N6778">
        <v>1</v>
      </c>
    </row>
    <row r="6779" spans="1:14">
      <c r="A6779" s="28">
        <v>43962.5</v>
      </c>
      <c r="B6779" s="28">
        <v>43962.333333333336</v>
      </c>
      <c r="C6779">
        <v>34964545</v>
      </c>
      <c r="D6779" t="s">
        <v>233</v>
      </c>
      <c r="G6779" t="s">
        <v>234</v>
      </c>
      <c r="I6779">
        <v>21.98</v>
      </c>
      <c r="J6779">
        <v>20.207550999999999</v>
      </c>
      <c r="K6779">
        <v>-1.450348</v>
      </c>
      <c r="L6779">
        <v>-0.31793500000000002</v>
      </c>
      <c r="M6779" t="b">
        <v>1</v>
      </c>
      <c r="N6779">
        <v>1</v>
      </c>
    </row>
    <row r="6780" spans="1:14">
      <c r="A6780" s="28">
        <v>43962.541666666664</v>
      </c>
      <c r="B6780" s="28">
        <v>43962.375</v>
      </c>
      <c r="C6780">
        <v>34964545</v>
      </c>
      <c r="D6780" t="s">
        <v>233</v>
      </c>
      <c r="G6780" t="s">
        <v>234</v>
      </c>
      <c r="I6780">
        <v>17.989999999999998</v>
      </c>
      <c r="J6780">
        <v>16.737742000000001</v>
      </c>
      <c r="K6780">
        <v>-0.97782899999999995</v>
      </c>
      <c r="L6780">
        <v>-0.27443000000000001</v>
      </c>
      <c r="M6780" t="b">
        <v>1</v>
      </c>
      <c r="N6780">
        <v>1</v>
      </c>
    </row>
    <row r="6781" spans="1:14">
      <c r="A6781" s="28">
        <v>43962.583333333336</v>
      </c>
      <c r="B6781" s="28">
        <v>43962.416666666664</v>
      </c>
      <c r="C6781">
        <v>34964545</v>
      </c>
      <c r="D6781" t="s">
        <v>233</v>
      </c>
      <c r="G6781" t="s">
        <v>234</v>
      </c>
      <c r="I6781">
        <v>40.200000000000003</v>
      </c>
      <c r="J6781">
        <v>29.553107000000001</v>
      </c>
      <c r="K6781">
        <v>-9.9855020000000003</v>
      </c>
      <c r="L6781">
        <v>-0.65972399999999998</v>
      </c>
      <c r="M6781" t="b">
        <v>1</v>
      </c>
      <c r="N6781">
        <v>1</v>
      </c>
    </row>
    <row r="6782" spans="1:14">
      <c r="A6782" s="28">
        <v>43962.625</v>
      </c>
      <c r="B6782" s="28">
        <v>43962.458333333336</v>
      </c>
      <c r="C6782">
        <v>34964545</v>
      </c>
      <c r="D6782" t="s">
        <v>233</v>
      </c>
      <c r="G6782" t="s">
        <v>234</v>
      </c>
      <c r="I6782">
        <v>43.72</v>
      </c>
      <c r="J6782">
        <v>34.109668999999997</v>
      </c>
      <c r="K6782">
        <v>-8.9469709999999996</v>
      </c>
      <c r="L6782">
        <v>-0.66502600000000001</v>
      </c>
      <c r="M6782" t="b">
        <v>1</v>
      </c>
      <c r="N6782">
        <v>1</v>
      </c>
    </row>
    <row r="6783" spans="1:14">
      <c r="A6783" s="28">
        <v>43962.666666666664</v>
      </c>
      <c r="B6783" s="28">
        <v>43962.5</v>
      </c>
      <c r="C6783">
        <v>34964545</v>
      </c>
      <c r="D6783" t="s">
        <v>233</v>
      </c>
      <c r="G6783" t="s">
        <v>234</v>
      </c>
      <c r="I6783">
        <v>20.6</v>
      </c>
      <c r="J6783">
        <v>18.355696999999999</v>
      </c>
      <c r="K6783">
        <v>-2.0330970000000002</v>
      </c>
      <c r="L6783">
        <v>-0.21537300000000001</v>
      </c>
      <c r="M6783" t="b">
        <v>1</v>
      </c>
      <c r="N6783">
        <v>1</v>
      </c>
    </row>
    <row r="6784" spans="1:14">
      <c r="A6784" s="28">
        <v>43962.708333333336</v>
      </c>
      <c r="B6784" s="28">
        <v>43962.541666666664</v>
      </c>
      <c r="C6784">
        <v>34964545</v>
      </c>
      <c r="D6784" t="s">
        <v>233</v>
      </c>
      <c r="G6784" t="s">
        <v>234</v>
      </c>
      <c r="I6784">
        <v>21.91</v>
      </c>
      <c r="J6784">
        <v>19.552416999999998</v>
      </c>
      <c r="K6784">
        <v>-2.2076820000000001</v>
      </c>
      <c r="L6784">
        <v>-0.148234</v>
      </c>
      <c r="M6784" t="b">
        <v>1</v>
      </c>
      <c r="N6784">
        <v>1</v>
      </c>
    </row>
    <row r="6785" spans="1:14">
      <c r="A6785" s="28">
        <v>43962.75</v>
      </c>
      <c r="B6785" s="28">
        <v>43962.583333333336</v>
      </c>
      <c r="C6785">
        <v>34964545</v>
      </c>
      <c r="D6785" t="s">
        <v>233</v>
      </c>
      <c r="G6785" t="s">
        <v>234</v>
      </c>
      <c r="I6785">
        <v>15.65</v>
      </c>
      <c r="J6785">
        <v>14.666919</v>
      </c>
      <c r="K6785">
        <v>-0.83676899999999999</v>
      </c>
      <c r="L6785">
        <v>-0.143813</v>
      </c>
      <c r="M6785" t="b">
        <v>1</v>
      </c>
      <c r="N6785">
        <v>1</v>
      </c>
    </row>
    <row r="6786" spans="1:14">
      <c r="A6786" s="28">
        <v>43962.791666666664</v>
      </c>
      <c r="B6786" s="28">
        <v>43962.625</v>
      </c>
      <c r="C6786">
        <v>34964545</v>
      </c>
      <c r="D6786" t="s">
        <v>233</v>
      </c>
      <c r="G6786" t="s">
        <v>234</v>
      </c>
      <c r="I6786">
        <v>16.079999999999998</v>
      </c>
      <c r="J6786">
        <v>15.054714000000001</v>
      </c>
      <c r="K6786">
        <v>-0.87766599999999995</v>
      </c>
      <c r="L6786">
        <v>-0.148454</v>
      </c>
      <c r="M6786" t="b">
        <v>1</v>
      </c>
      <c r="N6786">
        <v>1</v>
      </c>
    </row>
    <row r="6787" spans="1:14">
      <c r="A6787" s="28">
        <v>43962.833333333336</v>
      </c>
      <c r="B6787" s="28">
        <v>43962.666666666664</v>
      </c>
      <c r="C6787">
        <v>34964545</v>
      </c>
      <c r="D6787" t="s">
        <v>233</v>
      </c>
      <c r="G6787" t="s">
        <v>234</v>
      </c>
      <c r="I6787">
        <v>20.100000000000001</v>
      </c>
      <c r="J6787">
        <v>18.058388999999998</v>
      </c>
      <c r="K6787">
        <v>-1.8799159999999999</v>
      </c>
      <c r="L6787">
        <v>-0.16169500000000001</v>
      </c>
      <c r="M6787" t="b">
        <v>1</v>
      </c>
      <c r="N6787">
        <v>1</v>
      </c>
    </row>
    <row r="6788" spans="1:14">
      <c r="A6788" s="28">
        <v>43962.875</v>
      </c>
      <c r="B6788" s="28">
        <v>43962.708333333336</v>
      </c>
      <c r="C6788">
        <v>34964545</v>
      </c>
      <c r="D6788" t="s">
        <v>233</v>
      </c>
      <c r="G6788" t="s">
        <v>234</v>
      </c>
      <c r="I6788">
        <v>25.09</v>
      </c>
      <c r="J6788">
        <v>23.486156999999999</v>
      </c>
      <c r="K6788">
        <v>-1.5196000000000001</v>
      </c>
      <c r="L6788">
        <v>-8.591E-2</v>
      </c>
      <c r="M6788" t="b">
        <v>1</v>
      </c>
      <c r="N6788">
        <v>1</v>
      </c>
    </row>
    <row r="6789" spans="1:14">
      <c r="A6789" s="28">
        <v>43962.916666666664</v>
      </c>
      <c r="B6789" s="28">
        <v>43962.75</v>
      </c>
      <c r="C6789">
        <v>34964545</v>
      </c>
      <c r="D6789" t="s">
        <v>233</v>
      </c>
      <c r="G6789" t="s">
        <v>234</v>
      </c>
      <c r="I6789">
        <v>35.71</v>
      </c>
      <c r="J6789">
        <v>32.286701999999998</v>
      </c>
      <c r="K6789">
        <v>-3.5135450000000001</v>
      </c>
      <c r="L6789">
        <v>8.7747000000000006E-2</v>
      </c>
      <c r="M6789" t="b">
        <v>1</v>
      </c>
      <c r="N6789">
        <v>1</v>
      </c>
    </row>
    <row r="6790" spans="1:14">
      <c r="A6790" s="28">
        <v>43962.958333333336</v>
      </c>
      <c r="B6790" s="28">
        <v>43962.791666666664</v>
      </c>
      <c r="C6790">
        <v>34964545</v>
      </c>
      <c r="D6790" t="s">
        <v>233</v>
      </c>
      <c r="G6790" t="s">
        <v>234</v>
      </c>
      <c r="I6790">
        <v>17.13</v>
      </c>
      <c r="J6790">
        <v>17.101614000000001</v>
      </c>
      <c r="K6790">
        <v>-0.14426600000000001</v>
      </c>
      <c r="L6790">
        <v>0.117546</v>
      </c>
      <c r="M6790" t="b">
        <v>1</v>
      </c>
      <c r="N6790">
        <v>1</v>
      </c>
    </row>
    <row r="6791" spans="1:14">
      <c r="A6791" s="28">
        <v>43963</v>
      </c>
      <c r="B6791" s="28">
        <v>43962.833333333336</v>
      </c>
      <c r="C6791">
        <v>34964545</v>
      </c>
      <c r="D6791" t="s">
        <v>233</v>
      </c>
      <c r="G6791" t="s">
        <v>234</v>
      </c>
      <c r="I6791">
        <v>18.239999999999998</v>
      </c>
      <c r="J6791">
        <v>18.212997999999999</v>
      </c>
      <c r="K6791">
        <v>-0.14213999999999999</v>
      </c>
      <c r="L6791">
        <v>0.11597200000000001</v>
      </c>
      <c r="M6791" t="b">
        <v>1</v>
      </c>
      <c r="N6791">
        <v>1</v>
      </c>
    </row>
    <row r="6792" spans="1:14">
      <c r="A6792" s="28">
        <v>43963.041666666664</v>
      </c>
      <c r="B6792" s="28">
        <v>43962.875</v>
      </c>
      <c r="C6792">
        <v>34964545</v>
      </c>
      <c r="D6792" t="s">
        <v>233</v>
      </c>
      <c r="G6792" t="s">
        <v>234</v>
      </c>
      <c r="I6792">
        <v>16.670000000000002</v>
      </c>
      <c r="J6792">
        <v>16.202701999999999</v>
      </c>
      <c r="K6792">
        <v>-0.46063900000000002</v>
      </c>
      <c r="L6792">
        <v>-5.8259999999999996E-3</v>
      </c>
      <c r="M6792" t="b">
        <v>1</v>
      </c>
      <c r="N6792">
        <v>1</v>
      </c>
    </row>
    <row r="6793" spans="1:14">
      <c r="A6793" s="28">
        <v>43963.083333333336</v>
      </c>
      <c r="B6793" s="28">
        <v>43962.916666666664</v>
      </c>
      <c r="C6793">
        <v>34964545</v>
      </c>
      <c r="D6793" t="s">
        <v>233</v>
      </c>
      <c r="G6793" t="s">
        <v>234</v>
      </c>
      <c r="I6793">
        <v>17</v>
      </c>
      <c r="J6793">
        <v>16.323595999999998</v>
      </c>
      <c r="K6793">
        <v>-0.62932999999999995</v>
      </c>
      <c r="L6793">
        <v>-4.2074E-2</v>
      </c>
      <c r="M6793" t="b">
        <v>1</v>
      </c>
      <c r="N6793">
        <v>1</v>
      </c>
    </row>
    <row r="6794" spans="1:14">
      <c r="A6794" s="28">
        <v>43963.125</v>
      </c>
      <c r="B6794" s="28">
        <v>43962.958333333336</v>
      </c>
      <c r="C6794">
        <v>34964545</v>
      </c>
      <c r="D6794" t="s">
        <v>233</v>
      </c>
      <c r="G6794" t="s">
        <v>234</v>
      </c>
      <c r="I6794">
        <v>16.04</v>
      </c>
      <c r="J6794">
        <v>15.891071</v>
      </c>
      <c r="K6794">
        <v>-8.7691000000000005E-2</v>
      </c>
      <c r="L6794">
        <v>-6.2905000000000003E-2</v>
      </c>
      <c r="M6794" t="b">
        <v>1</v>
      </c>
      <c r="N6794">
        <v>1</v>
      </c>
    </row>
    <row r="6795" spans="1:14">
      <c r="A6795" s="28">
        <v>43963.166666666664</v>
      </c>
      <c r="B6795" s="28">
        <v>43963</v>
      </c>
      <c r="C6795">
        <v>34964545</v>
      </c>
      <c r="D6795" t="s">
        <v>233</v>
      </c>
      <c r="G6795" t="s">
        <v>234</v>
      </c>
      <c r="I6795">
        <v>13.76</v>
      </c>
      <c r="J6795">
        <v>13.590563</v>
      </c>
      <c r="K6795">
        <v>-0.122485</v>
      </c>
      <c r="L6795">
        <v>-4.7785000000000001E-2</v>
      </c>
      <c r="M6795" t="b">
        <v>1</v>
      </c>
      <c r="N6795">
        <v>1</v>
      </c>
    </row>
    <row r="6796" spans="1:14">
      <c r="A6796" s="28">
        <v>43963.208333333336</v>
      </c>
      <c r="B6796" s="28">
        <v>43963.041666666664</v>
      </c>
      <c r="C6796">
        <v>34964545</v>
      </c>
      <c r="D6796" t="s">
        <v>233</v>
      </c>
      <c r="G6796" t="s">
        <v>234</v>
      </c>
      <c r="I6796">
        <v>15.18</v>
      </c>
      <c r="J6796">
        <v>14.831277999999999</v>
      </c>
      <c r="K6796">
        <v>-0.30235699999999999</v>
      </c>
      <c r="L6796">
        <v>-4.6365000000000003E-2</v>
      </c>
      <c r="M6796" t="b">
        <v>1</v>
      </c>
      <c r="N6796">
        <v>1</v>
      </c>
    </row>
    <row r="6797" spans="1:14">
      <c r="A6797" s="28">
        <v>43963.25</v>
      </c>
      <c r="B6797" s="28">
        <v>43963.083333333336</v>
      </c>
      <c r="C6797">
        <v>34964545</v>
      </c>
      <c r="D6797" t="s">
        <v>233</v>
      </c>
      <c r="G6797" t="s">
        <v>234</v>
      </c>
      <c r="I6797">
        <v>14.15</v>
      </c>
      <c r="J6797">
        <v>14.000432</v>
      </c>
      <c r="K6797">
        <v>-0.115108</v>
      </c>
      <c r="L6797">
        <v>-3.7794000000000001E-2</v>
      </c>
      <c r="M6797" t="b">
        <v>1</v>
      </c>
      <c r="N6797">
        <v>1</v>
      </c>
    </row>
    <row r="6798" spans="1:14">
      <c r="A6798" s="28">
        <v>43963.291666666664</v>
      </c>
      <c r="B6798" s="28">
        <v>43963.125</v>
      </c>
      <c r="C6798">
        <v>34964545</v>
      </c>
      <c r="D6798" t="s">
        <v>233</v>
      </c>
      <c r="G6798" t="s">
        <v>234</v>
      </c>
      <c r="I6798">
        <v>13.91</v>
      </c>
      <c r="J6798">
        <v>14.810801</v>
      </c>
      <c r="K6798">
        <v>0.92408299999999999</v>
      </c>
      <c r="L6798">
        <v>-2.1614999999999999E-2</v>
      </c>
      <c r="M6798" t="b">
        <v>1</v>
      </c>
      <c r="N6798">
        <v>1</v>
      </c>
    </row>
    <row r="6799" spans="1:14">
      <c r="A6799" s="28">
        <v>43963.333333333336</v>
      </c>
      <c r="B6799" s="28">
        <v>43963.166666666664</v>
      </c>
      <c r="C6799">
        <v>34964545</v>
      </c>
      <c r="D6799" t="s">
        <v>233</v>
      </c>
      <c r="G6799" t="s">
        <v>234</v>
      </c>
      <c r="I6799">
        <v>15.12</v>
      </c>
      <c r="J6799">
        <v>15.991557999999999</v>
      </c>
      <c r="K6799">
        <v>0.91717199999999999</v>
      </c>
      <c r="L6799">
        <v>-4.0613999999999997E-2</v>
      </c>
      <c r="M6799" t="b">
        <v>1</v>
      </c>
      <c r="N6799">
        <v>1</v>
      </c>
    </row>
    <row r="6800" spans="1:14">
      <c r="A6800" s="28">
        <v>43963.375</v>
      </c>
      <c r="B6800" s="28">
        <v>43963.208333333336</v>
      </c>
      <c r="C6800">
        <v>34964545</v>
      </c>
      <c r="D6800" t="s">
        <v>233</v>
      </c>
      <c r="G6800" t="s">
        <v>234</v>
      </c>
      <c r="I6800">
        <v>16.95</v>
      </c>
      <c r="J6800">
        <v>16.810013999999999</v>
      </c>
      <c r="K6800">
        <v>-0.101658</v>
      </c>
      <c r="L6800">
        <v>-4.2494999999999998E-2</v>
      </c>
      <c r="M6800" t="b">
        <v>1</v>
      </c>
      <c r="N6800">
        <v>1</v>
      </c>
    </row>
    <row r="6801" spans="1:14">
      <c r="A6801" s="28">
        <v>43963.416666666664</v>
      </c>
      <c r="B6801" s="28">
        <v>43963.25</v>
      </c>
      <c r="C6801">
        <v>34964545</v>
      </c>
      <c r="D6801" t="s">
        <v>233</v>
      </c>
      <c r="G6801" t="s">
        <v>234</v>
      </c>
      <c r="I6801">
        <v>18.989999999999998</v>
      </c>
      <c r="J6801">
        <v>18.233564999999999</v>
      </c>
      <c r="K6801">
        <v>-0.72334100000000001</v>
      </c>
      <c r="L6801">
        <v>-2.9760999999999999E-2</v>
      </c>
      <c r="M6801" t="b">
        <v>1</v>
      </c>
      <c r="N6801">
        <v>1</v>
      </c>
    </row>
    <row r="6802" spans="1:14">
      <c r="A6802" s="28">
        <v>43963.458333333336</v>
      </c>
      <c r="B6802" s="28">
        <v>43963.291666666664</v>
      </c>
      <c r="C6802">
        <v>34964545</v>
      </c>
      <c r="D6802" t="s">
        <v>233</v>
      </c>
      <c r="G6802" t="s">
        <v>234</v>
      </c>
      <c r="I6802">
        <v>17.05</v>
      </c>
      <c r="J6802">
        <v>16.227920000000001</v>
      </c>
      <c r="K6802">
        <v>-0.75481600000000004</v>
      </c>
      <c r="L6802">
        <v>-7.0596999999999993E-2</v>
      </c>
      <c r="M6802" t="b">
        <v>1</v>
      </c>
      <c r="N6802">
        <v>1</v>
      </c>
    </row>
    <row r="6803" spans="1:14">
      <c r="A6803" s="28">
        <v>43963.5</v>
      </c>
      <c r="B6803" s="28">
        <v>43963.333333333336</v>
      </c>
      <c r="C6803">
        <v>34964545</v>
      </c>
      <c r="D6803" t="s">
        <v>233</v>
      </c>
      <c r="G6803" t="s">
        <v>234</v>
      </c>
      <c r="I6803">
        <v>26.47</v>
      </c>
      <c r="J6803">
        <v>21.882285</v>
      </c>
      <c r="K6803">
        <v>-4.2906329999999997</v>
      </c>
      <c r="L6803">
        <v>-0.29374899999999998</v>
      </c>
      <c r="M6803" t="b">
        <v>1</v>
      </c>
      <c r="N6803">
        <v>1</v>
      </c>
    </row>
    <row r="6804" spans="1:14">
      <c r="A6804" s="28">
        <v>43963.541666666664</v>
      </c>
      <c r="B6804" s="28">
        <v>43963.375</v>
      </c>
      <c r="C6804">
        <v>34964545</v>
      </c>
      <c r="D6804" t="s">
        <v>233</v>
      </c>
      <c r="G6804" t="s">
        <v>234</v>
      </c>
      <c r="I6804">
        <v>17.72</v>
      </c>
      <c r="J6804">
        <v>15.833921999999999</v>
      </c>
      <c r="K6804">
        <v>-1.700094</v>
      </c>
      <c r="L6804">
        <v>-0.18515100000000001</v>
      </c>
      <c r="M6804" t="b">
        <v>1</v>
      </c>
      <c r="N6804">
        <v>1</v>
      </c>
    </row>
    <row r="6805" spans="1:14">
      <c r="A6805" s="28">
        <v>43963.583333333336</v>
      </c>
      <c r="B6805" s="28">
        <v>43963.416666666664</v>
      </c>
      <c r="C6805">
        <v>34964545</v>
      </c>
      <c r="D6805" t="s">
        <v>233</v>
      </c>
      <c r="G6805" t="s">
        <v>234</v>
      </c>
      <c r="I6805">
        <v>18.559999999999999</v>
      </c>
      <c r="J6805">
        <v>16.644068000000001</v>
      </c>
      <c r="K6805">
        <v>-1.7423139999999999</v>
      </c>
      <c r="L6805">
        <v>-0.176118</v>
      </c>
      <c r="M6805" t="b">
        <v>1</v>
      </c>
      <c r="N6805">
        <v>1</v>
      </c>
    </row>
    <row r="6806" spans="1:14">
      <c r="A6806" s="28">
        <v>43963.625</v>
      </c>
      <c r="B6806" s="28">
        <v>43963.458333333336</v>
      </c>
      <c r="C6806">
        <v>34964545</v>
      </c>
      <c r="D6806" t="s">
        <v>233</v>
      </c>
      <c r="G6806" t="s">
        <v>234</v>
      </c>
      <c r="I6806">
        <v>17.690000000000001</v>
      </c>
      <c r="J6806">
        <v>16.499911999999998</v>
      </c>
      <c r="K6806">
        <v>-0.993676</v>
      </c>
      <c r="L6806">
        <v>-0.191412</v>
      </c>
      <c r="M6806" t="b">
        <v>1</v>
      </c>
      <c r="N6806">
        <v>1</v>
      </c>
    </row>
    <row r="6807" spans="1:14">
      <c r="A6807" s="28">
        <v>43963.666666666664</v>
      </c>
      <c r="B6807" s="28">
        <v>43963.5</v>
      </c>
      <c r="C6807">
        <v>34964545</v>
      </c>
      <c r="D6807" t="s">
        <v>233</v>
      </c>
      <c r="G6807" t="s">
        <v>234</v>
      </c>
      <c r="I6807">
        <v>18.21</v>
      </c>
      <c r="J6807">
        <v>16.819647</v>
      </c>
      <c r="K6807">
        <v>-1.176865</v>
      </c>
      <c r="L6807">
        <v>-0.21182100000000001</v>
      </c>
      <c r="M6807" t="b">
        <v>1</v>
      </c>
      <c r="N6807">
        <v>1</v>
      </c>
    </row>
    <row r="6808" spans="1:14">
      <c r="A6808" s="28">
        <v>43963.708333333336</v>
      </c>
      <c r="B6808" s="28">
        <v>43963.541666666664</v>
      </c>
      <c r="C6808">
        <v>34964545</v>
      </c>
      <c r="D6808" t="s">
        <v>233</v>
      </c>
      <c r="G6808" t="s">
        <v>234</v>
      </c>
      <c r="I6808">
        <v>19.829999999999998</v>
      </c>
      <c r="J6808">
        <v>18.035962999999999</v>
      </c>
      <c r="K6808">
        <v>-1.5408059999999999</v>
      </c>
      <c r="L6808">
        <v>-0.25739800000000002</v>
      </c>
      <c r="M6808" t="b">
        <v>1</v>
      </c>
      <c r="N6808">
        <v>1</v>
      </c>
    </row>
    <row r="6809" spans="1:14">
      <c r="A6809" s="28">
        <v>43963.75</v>
      </c>
      <c r="B6809" s="28">
        <v>43963.583333333336</v>
      </c>
      <c r="C6809">
        <v>34964545</v>
      </c>
      <c r="D6809" t="s">
        <v>233</v>
      </c>
      <c r="G6809" t="s">
        <v>234</v>
      </c>
      <c r="I6809">
        <v>37.89</v>
      </c>
      <c r="J6809">
        <v>30.049101</v>
      </c>
      <c r="K6809">
        <v>-7.3906349999999996</v>
      </c>
      <c r="L6809">
        <v>-0.452764</v>
      </c>
      <c r="M6809" t="b">
        <v>1</v>
      </c>
      <c r="N6809">
        <v>1</v>
      </c>
    </row>
    <row r="6810" spans="1:14">
      <c r="A6810" s="28">
        <v>43963.791666666664</v>
      </c>
      <c r="B6810" s="28">
        <v>43963.625</v>
      </c>
      <c r="C6810">
        <v>34964545</v>
      </c>
      <c r="D6810" t="s">
        <v>233</v>
      </c>
      <c r="G6810" t="s">
        <v>234</v>
      </c>
      <c r="I6810">
        <v>13.33</v>
      </c>
      <c r="J6810">
        <v>12.983307</v>
      </c>
      <c r="K6810">
        <v>-0.23608199999999999</v>
      </c>
      <c r="L6810">
        <v>-0.108944</v>
      </c>
      <c r="M6810" t="b">
        <v>1</v>
      </c>
      <c r="N6810">
        <v>1</v>
      </c>
    </row>
    <row r="6811" spans="1:14">
      <c r="A6811" s="28">
        <v>43963.833333333336</v>
      </c>
      <c r="B6811" s="28">
        <v>43963.666666666664</v>
      </c>
      <c r="C6811">
        <v>34964545</v>
      </c>
      <c r="D6811" t="s">
        <v>233</v>
      </c>
      <c r="G6811" t="s">
        <v>234</v>
      </c>
      <c r="I6811">
        <v>15.3</v>
      </c>
      <c r="J6811">
        <v>14.776873999999999</v>
      </c>
      <c r="K6811">
        <v>-0.42987399999999998</v>
      </c>
      <c r="L6811">
        <v>-9.4086000000000003E-2</v>
      </c>
      <c r="M6811" t="b">
        <v>1</v>
      </c>
      <c r="N6811">
        <v>1</v>
      </c>
    </row>
    <row r="6812" spans="1:14">
      <c r="A6812" s="28">
        <v>43963.875</v>
      </c>
      <c r="B6812" s="28">
        <v>43963.708333333336</v>
      </c>
      <c r="C6812">
        <v>34964545</v>
      </c>
      <c r="D6812" t="s">
        <v>233</v>
      </c>
      <c r="G6812" t="s">
        <v>234</v>
      </c>
      <c r="I6812">
        <v>14.61</v>
      </c>
      <c r="J6812">
        <v>15.983131999999999</v>
      </c>
      <c r="K6812">
        <v>1.46227</v>
      </c>
      <c r="L6812">
        <v>-8.4972000000000006E-2</v>
      </c>
      <c r="M6812" t="b">
        <v>1</v>
      </c>
      <c r="N6812">
        <v>1</v>
      </c>
    </row>
    <row r="6813" spans="1:14">
      <c r="A6813" s="28">
        <v>43963.916666666664</v>
      </c>
      <c r="B6813" s="28">
        <v>43963.75</v>
      </c>
      <c r="C6813">
        <v>34964545</v>
      </c>
      <c r="D6813" t="s">
        <v>233</v>
      </c>
      <c r="G6813" t="s">
        <v>234</v>
      </c>
      <c r="I6813">
        <v>15.34</v>
      </c>
      <c r="J6813">
        <v>17.110403999999999</v>
      </c>
      <c r="K6813">
        <v>1.86104</v>
      </c>
      <c r="L6813">
        <v>-8.5636000000000004E-2</v>
      </c>
      <c r="M6813" t="b">
        <v>1</v>
      </c>
      <c r="N6813">
        <v>1</v>
      </c>
    </row>
    <row r="6814" spans="1:14">
      <c r="A6814" s="28">
        <v>43963.958333333336</v>
      </c>
      <c r="B6814" s="28">
        <v>43963.791666666664</v>
      </c>
      <c r="C6814">
        <v>34964545</v>
      </c>
      <c r="D6814" t="s">
        <v>233</v>
      </c>
      <c r="G6814" t="s">
        <v>234</v>
      </c>
      <c r="I6814">
        <v>16.04</v>
      </c>
      <c r="J6814">
        <v>18.395385999999998</v>
      </c>
      <c r="K6814">
        <v>2.388182</v>
      </c>
      <c r="L6814">
        <v>-3.0296E-2</v>
      </c>
      <c r="M6814" t="b">
        <v>1</v>
      </c>
      <c r="N6814">
        <v>1</v>
      </c>
    </row>
    <row r="6815" spans="1:14">
      <c r="A6815" s="28">
        <v>43964</v>
      </c>
      <c r="B6815" s="28">
        <v>43963.833333333336</v>
      </c>
      <c r="C6815">
        <v>34964545</v>
      </c>
      <c r="D6815" t="s">
        <v>233</v>
      </c>
      <c r="G6815" t="s">
        <v>234</v>
      </c>
      <c r="I6815">
        <v>19.010000000000002</v>
      </c>
      <c r="J6815">
        <v>20.795083999999999</v>
      </c>
      <c r="K6815">
        <v>1.7994079999999999</v>
      </c>
      <c r="L6815">
        <v>-9.325E-3</v>
      </c>
      <c r="M6815" t="b">
        <v>1</v>
      </c>
      <c r="N6815">
        <v>1</v>
      </c>
    </row>
    <row r="6816" spans="1:14">
      <c r="A6816" s="28">
        <v>43964.041666666664</v>
      </c>
      <c r="B6816" s="28">
        <v>43963.875</v>
      </c>
      <c r="C6816">
        <v>34964545</v>
      </c>
      <c r="D6816" t="s">
        <v>233</v>
      </c>
      <c r="G6816" t="s">
        <v>234</v>
      </c>
      <c r="I6816">
        <v>19.86</v>
      </c>
      <c r="J6816">
        <v>18.895849999999999</v>
      </c>
      <c r="K6816">
        <v>-0.94155299999999997</v>
      </c>
      <c r="L6816">
        <v>-2.1763999999999999E-2</v>
      </c>
      <c r="M6816" t="b">
        <v>1</v>
      </c>
      <c r="N6816">
        <v>1</v>
      </c>
    </row>
    <row r="6817" spans="1:14">
      <c r="A6817" s="28">
        <v>43964.083333333336</v>
      </c>
      <c r="B6817" s="28">
        <v>43963.916666666664</v>
      </c>
      <c r="C6817">
        <v>34964545</v>
      </c>
      <c r="D6817" t="s">
        <v>233</v>
      </c>
      <c r="G6817" t="s">
        <v>234</v>
      </c>
      <c r="I6817">
        <v>16.22</v>
      </c>
      <c r="J6817">
        <v>15.508635999999999</v>
      </c>
      <c r="K6817">
        <v>-0.71426199999999995</v>
      </c>
      <c r="L6817">
        <v>4.5649999999999996E-3</v>
      </c>
      <c r="M6817" t="b">
        <v>1</v>
      </c>
      <c r="N6817">
        <v>1</v>
      </c>
    </row>
    <row r="6818" spans="1:14">
      <c r="A6818" s="28">
        <v>43964.125</v>
      </c>
      <c r="B6818" s="28">
        <v>43963.958333333336</v>
      </c>
      <c r="C6818">
        <v>34964545</v>
      </c>
      <c r="D6818" t="s">
        <v>233</v>
      </c>
      <c r="G6818" t="s">
        <v>234</v>
      </c>
      <c r="I6818">
        <v>13.62</v>
      </c>
      <c r="J6818">
        <v>14.064116</v>
      </c>
      <c r="K6818">
        <v>0.401113</v>
      </c>
      <c r="L6818">
        <v>4.3837000000000001E-2</v>
      </c>
      <c r="M6818" t="b">
        <v>1</v>
      </c>
      <c r="N6818">
        <v>1</v>
      </c>
    </row>
    <row r="6819" spans="1:14">
      <c r="A6819" s="28">
        <v>43964.166666666664</v>
      </c>
      <c r="B6819" s="28">
        <v>43964</v>
      </c>
      <c r="C6819">
        <v>34964545</v>
      </c>
      <c r="D6819" t="s">
        <v>233</v>
      </c>
      <c r="G6819" t="s">
        <v>234</v>
      </c>
      <c r="I6819">
        <v>11.59</v>
      </c>
      <c r="J6819">
        <v>11.621855999999999</v>
      </c>
      <c r="K6819">
        <v>0</v>
      </c>
      <c r="L6819">
        <v>3.3522999999999997E-2</v>
      </c>
      <c r="M6819" t="b">
        <v>1</v>
      </c>
      <c r="N6819">
        <v>1</v>
      </c>
    </row>
    <row r="6820" spans="1:14">
      <c r="A6820" s="28">
        <v>43964.208333333336</v>
      </c>
      <c r="B6820" s="28">
        <v>43964.041666666664</v>
      </c>
      <c r="C6820">
        <v>34964545</v>
      </c>
      <c r="D6820" t="s">
        <v>233</v>
      </c>
      <c r="G6820" t="s">
        <v>234</v>
      </c>
      <c r="I6820">
        <v>12.33</v>
      </c>
      <c r="J6820">
        <v>12.334462</v>
      </c>
      <c r="K6820">
        <v>0</v>
      </c>
      <c r="L6820">
        <v>8.6289999999999995E-3</v>
      </c>
      <c r="M6820" t="b">
        <v>1</v>
      </c>
      <c r="N6820">
        <v>1</v>
      </c>
    </row>
    <row r="6821" spans="1:14">
      <c r="A6821" s="28">
        <v>43964.25</v>
      </c>
      <c r="B6821" s="28">
        <v>43964.083333333336</v>
      </c>
      <c r="C6821">
        <v>34964545</v>
      </c>
      <c r="D6821" t="s">
        <v>233</v>
      </c>
      <c r="G6821" t="s">
        <v>234</v>
      </c>
      <c r="I6821">
        <v>15.91</v>
      </c>
      <c r="J6821">
        <v>15.862491</v>
      </c>
      <c r="K6821">
        <v>8.3299999999999997E-4</v>
      </c>
      <c r="L6821">
        <v>-5.0008999999999998E-2</v>
      </c>
      <c r="M6821" t="b">
        <v>1</v>
      </c>
      <c r="N6821">
        <v>1</v>
      </c>
    </row>
    <row r="6822" spans="1:14">
      <c r="A6822" s="28">
        <v>43964.291666666664</v>
      </c>
      <c r="B6822" s="28">
        <v>43964.125</v>
      </c>
      <c r="C6822">
        <v>34964545</v>
      </c>
      <c r="D6822" t="s">
        <v>233</v>
      </c>
      <c r="G6822" t="s">
        <v>234</v>
      </c>
      <c r="I6822">
        <v>15.4</v>
      </c>
      <c r="J6822">
        <v>15.385538</v>
      </c>
      <c r="K6822">
        <v>3.1912999999999997E-2</v>
      </c>
      <c r="L6822">
        <v>-4.5541999999999999E-2</v>
      </c>
      <c r="M6822" t="b">
        <v>1</v>
      </c>
      <c r="N6822">
        <v>1</v>
      </c>
    </row>
    <row r="6823" spans="1:14">
      <c r="A6823" s="28">
        <v>43964.333333333336</v>
      </c>
      <c r="B6823" s="28">
        <v>43964.166666666664</v>
      </c>
      <c r="C6823">
        <v>34964545</v>
      </c>
      <c r="D6823" t="s">
        <v>233</v>
      </c>
      <c r="G6823" t="s">
        <v>234</v>
      </c>
      <c r="I6823">
        <v>15.27</v>
      </c>
      <c r="J6823">
        <v>15.236694</v>
      </c>
      <c r="K6823">
        <v>5.0000000000000004E-6</v>
      </c>
      <c r="L6823">
        <v>-3.3311E-2</v>
      </c>
      <c r="M6823" t="b">
        <v>1</v>
      </c>
      <c r="N6823">
        <v>1</v>
      </c>
    </row>
    <row r="6824" spans="1:14">
      <c r="A6824" s="28">
        <v>43964.375</v>
      </c>
      <c r="B6824" s="28">
        <v>43964.208333333336</v>
      </c>
      <c r="C6824">
        <v>34964545</v>
      </c>
      <c r="D6824" t="s">
        <v>233</v>
      </c>
      <c r="G6824" t="s">
        <v>234</v>
      </c>
      <c r="I6824">
        <v>19.829999999999998</v>
      </c>
      <c r="J6824">
        <v>19.823727999999999</v>
      </c>
      <c r="K6824">
        <v>1.1657000000000001E-2</v>
      </c>
      <c r="L6824">
        <v>-2.2096000000000001E-2</v>
      </c>
      <c r="M6824" t="b">
        <v>1</v>
      </c>
      <c r="N6824">
        <v>1</v>
      </c>
    </row>
    <row r="6825" spans="1:14">
      <c r="A6825" s="28">
        <v>43964.416666666664</v>
      </c>
      <c r="B6825" s="28">
        <v>43964.25</v>
      </c>
      <c r="C6825">
        <v>34964545</v>
      </c>
      <c r="D6825" t="s">
        <v>233</v>
      </c>
      <c r="G6825" t="s">
        <v>234</v>
      </c>
      <c r="I6825">
        <v>18.989999999999998</v>
      </c>
      <c r="J6825">
        <v>18.868891999999999</v>
      </c>
      <c r="K6825">
        <v>-0.124095</v>
      </c>
      <c r="L6825">
        <v>4.6540000000000002E-3</v>
      </c>
      <c r="M6825" t="b">
        <v>1</v>
      </c>
      <c r="N6825">
        <v>1</v>
      </c>
    </row>
    <row r="6826" spans="1:14">
      <c r="A6826" s="28">
        <v>43964.458333333336</v>
      </c>
      <c r="B6826" s="28">
        <v>43964.291666666664</v>
      </c>
      <c r="C6826">
        <v>34964545</v>
      </c>
      <c r="D6826" t="s">
        <v>233</v>
      </c>
      <c r="G6826" t="s">
        <v>234</v>
      </c>
      <c r="I6826">
        <v>19.940000000000001</v>
      </c>
      <c r="J6826">
        <v>18.224422000000001</v>
      </c>
      <c r="K6826">
        <v>-1.6890750000000001</v>
      </c>
      <c r="L6826">
        <v>-2.4004000000000001E-2</v>
      </c>
      <c r="M6826" t="b">
        <v>1</v>
      </c>
      <c r="N6826">
        <v>1</v>
      </c>
    </row>
    <row r="6827" spans="1:14">
      <c r="A6827" s="28">
        <v>43964.5</v>
      </c>
      <c r="B6827" s="28">
        <v>43964.333333333336</v>
      </c>
      <c r="C6827">
        <v>34964545</v>
      </c>
      <c r="D6827" t="s">
        <v>233</v>
      </c>
      <c r="G6827" t="s">
        <v>234</v>
      </c>
      <c r="I6827">
        <v>20.58</v>
      </c>
      <c r="J6827">
        <v>18.670354</v>
      </c>
      <c r="K6827">
        <v>-1.8126249999999999</v>
      </c>
      <c r="L6827">
        <v>-9.5354999999999995E-2</v>
      </c>
      <c r="M6827" t="b">
        <v>1</v>
      </c>
      <c r="N6827">
        <v>1</v>
      </c>
    </row>
    <row r="6828" spans="1:14">
      <c r="A6828" s="28">
        <v>43964.541666666664</v>
      </c>
      <c r="B6828" s="28">
        <v>43964.375</v>
      </c>
      <c r="C6828">
        <v>34964545</v>
      </c>
      <c r="D6828" t="s">
        <v>233</v>
      </c>
      <c r="G6828" t="s">
        <v>234</v>
      </c>
      <c r="I6828">
        <v>24.84</v>
      </c>
      <c r="J6828">
        <v>21.504636999999999</v>
      </c>
      <c r="K6828">
        <v>-3.118052</v>
      </c>
      <c r="L6828">
        <v>-0.213977</v>
      </c>
      <c r="M6828" t="b">
        <v>1</v>
      </c>
      <c r="N6828">
        <v>1</v>
      </c>
    </row>
    <row r="6829" spans="1:14">
      <c r="A6829" s="28">
        <v>43964.583333333336</v>
      </c>
      <c r="B6829" s="28">
        <v>43964.416666666664</v>
      </c>
      <c r="C6829">
        <v>34964545</v>
      </c>
      <c r="D6829" t="s">
        <v>233</v>
      </c>
      <c r="G6829" t="s">
        <v>234</v>
      </c>
      <c r="I6829">
        <v>15.3</v>
      </c>
      <c r="J6829">
        <v>14.589267</v>
      </c>
      <c r="K6829">
        <v>-0.61690400000000001</v>
      </c>
      <c r="L6829">
        <v>-9.2162999999999995E-2</v>
      </c>
      <c r="M6829" t="b">
        <v>1</v>
      </c>
      <c r="N6829">
        <v>1</v>
      </c>
    </row>
    <row r="6830" spans="1:14">
      <c r="A6830" s="28">
        <v>43964.625</v>
      </c>
      <c r="B6830" s="28">
        <v>43964.458333333336</v>
      </c>
      <c r="C6830">
        <v>34964545</v>
      </c>
      <c r="D6830" t="s">
        <v>233</v>
      </c>
      <c r="G6830" t="s">
        <v>234</v>
      </c>
      <c r="I6830">
        <v>12.76</v>
      </c>
      <c r="J6830">
        <v>12.68642</v>
      </c>
      <c r="K6830">
        <v>1.1E-5</v>
      </c>
      <c r="L6830">
        <v>-7.2758000000000003E-2</v>
      </c>
      <c r="M6830" t="b">
        <v>1</v>
      </c>
      <c r="N6830">
        <v>1</v>
      </c>
    </row>
    <row r="6831" spans="1:14">
      <c r="A6831" s="28">
        <v>43964.666666666664</v>
      </c>
      <c r="B6831" s="28">
        <v>43964.5</v>
      </c>
      <c r="C6831">
        <v>34964545</v>
      </c>
      <c r="D6831" t="s">
        <v>233</v>
      </c>
      <c r="G6831" t="s">
        <v>234</v>
      </c>
      <c r="I6831">
        <v>13.55</v>
      </c>
      <c r="J6831">
        <v>13.958909</v>
      </c>
      <c r="K6831">
        <v>0.452733</v>
      </c>
      <c r="L6831">
        <v>-3.8823999999999997E-2</v>
      </c>
      <c r="M6831" t="b">
        <v>1</v>
      </c>
      <c r="N6831">
        <v>1</v>
      </c>
    </row>
    <row r="6832" spans="1:14">
      <c r="A6832" s="28">
        <v>43964.708333333336</v>
      </c>
      <c r="B6832" s="28">
        <v>43964.541666666664</v>
      </c>
      <c r="C6832">
        <v>34964545</v>
      </c>
      <c r="D6832" t="s">
        <v>233</v>
      </c>
      <c r="G6832" t="s">
        <v>234</v>
      </c>
      <c r="I6832">
        <v>14.21</v>
      </c>
      <c r="J6832">
        <v>15.428084</v>
      </c>
      <c r="K6832">
        <v>1.2550140000000001</v>
      </c>
      <c r="L6832">
        <v>-3.193E-2</v>
      </c>
      <c r="M6832" t="b">
        <v>1</v>
      </c>
      <c r="N6832">
        <v>1</v>
      </c>
    </row>
    <row r="6833" spans="1:14">
      <c r="A6833" s="28">
        <v>43964.75</v>
      </c>
      <c r="B6833" s="28">
        <v>43964.583333333336</v>
      </c>
      <c r="C6833">
        <v>34964545</v>
      </c>
      <c r="D6833" t="s">
        <v>233</v>
      </c>
      <c r="G6833" t="s">
        <v>234</v>
      </c>
      <c r="I6833">
        <v>14.11</v>
      </c>
      <c r="J6833">
        <v>15.443859</v>
      </c>
      <c r="K6833">
        <v>1.3348679999999999</v>
      </c>
      <c r="L6833">
        <v>-3.509E-3</v>
      </c>
      <c r="M6833" t="b">
        <v>1</v>
      </c>
      <c r="N6833">
        <v>1</v>
      </c>
    </row>
    <row r="6834" spans="1:14">
      <c r="A6834" s="28">
        <v>43964.791666666664</v>
      </c>
      <c r="B6834" s="28">
        <v>43964.625</v>
      </c>
      <c r="C6834">
        <v>34964545</v>
      </c>
      <c r="D6834" t="s">
        <v>233</v>
      </c>
      <c r="G6834" t="s">
        <v>234</v>
      </c>
      <c r="I6834">
        <v>13.22</v>
      </c>
      <c r="J6834">
        <v>14.469523000000001</v>
      </c>
      <c r="K6834">
        <v>1.2635460000000001</v>
      </c>
      <c r="L6834">
        <v>-1.0689000000000001E-2</v>
      </c>
      <c r="M6834" t="b">
        <v>1</v>
      </c>
      <c r="N6834">
        <v>1</v>
      </c>
    </row>
    <row r="6835" spans="1:14">
      <c r="A6835" s="28">
        <v>43964.833333333336</v>
      </c>
      <c r="B6835" s="28">
        <v>43964.666666666664</v>
      </c>
      <c r="C6835">
        <v>34964545</v>
      </c>
      <c r="D6835" t="s">
        <v>233</v>
      </c>
      <c r="G6835" t="s">
        <v>234</v>
      </c>
      <c r="I6835">
        <v>12.71</v>
      </c>
      <c r="J6835">
        <v>13.671946999999999</v>
      </c>
      <c r="K6835">
        <v>0.95954200000000001</v>
      </c>
      <c r="L6835">
        <v>7.4060000000000003E-3</v>
      </c>
      <c r="M6835" t="b">
        <v>1</v>
      </c>
      <c r="N6835">
        <v>1</v>
      </c>
    </row>
    <row r="6836" spans="1:14">
      <c r="A6836" s="28">
        <v>43964.875</v>
      </c>
      <c r="B6836" s="28">
        <v>43964.708333333336</v>
      </c>
      <c r="C6836">
        <v>34964545</v>
      </c>
      <c r="D6836" t="s">
        <v>233</v>
      </c>
      <c r="G6836" t="s">
        <v>234</v>
      </c>
      <c r="I6836">
        <v>14.41</v>
      </c>
      <c r="J6836">
        <v>14.440184</v>
      </c>
      <c r="K6836">
        <v>-5.0790000000000002E-3</v>
      </c>
      <c r="L6836">
        <v>3.7762999999999998E-2</v>
      </c>
      <c r="M6836" t="b">
        <v>1</v>
      </c>
      <c r="N6836">
        <v>1</v>
      </c>
    </row>
    <row r="6837" spans="1:14">
      <c r="A6837" s="28">
        <v>43964.916666666664</v>
      </c>
      <c r="B6837" s="28">
        <v>43964.75</v>
      </c>
      <c r="C6837">
        <v>34964545</v>
      </c>
      <c r="D6837" t="s">
        <v>233</v>
      </c>
      <c r="G6837" t="s">
        <v>234</v>
      </c>
      <c r="I6837">
        <v>16.55</v>
      </c>
      <c r="J6837">
        <v>16.507625999999998</v>
      </c>
      <c r="K6837">
        <v>-9.5314999999999997E-2</v>
      </c>
      <c r="L6837">
        <v>5.2109000000000003E-2</v>
      </c>
      <c r="M6837" t="b">
        <v>1</v>
      </c>
      <c r="N6837">
        <v>1</v>
      </c>
    </row>
    <row r="6838" spans="1:14">
      <c r="A6838" s="28">
        <v>43964.958333333336</v>
      </c>
      <c r="B6838" s="28">
        <v>43964.791666666664</v>
      </c>
      <c r="C6838">
        <v>34964545</v>
      </c>
      <c r="D6838" t="s">
        <v>233</v>
      </c>
      <c r="G6838" t="s">
        <v>234</v>
      </c>
      <c r="I6838">
        <v>16.3</v>
      </c>
      <c r="J6838">
        <v>16.279855000000001</v>
      </c>
      <c r="K6838">
        <v>-0.10022200000000001</v>
      </c>
      <c r="L6838">
        <v>7.6743000000000006E-2</v>
      </c>
      <c r="M6838" t="b">
        <v>1</v>
      </c>
      <c r="N6838">
        <v>1</v>
      </c>
    </row>
    <row r="6839" spans="1:14">
      <c r="A6839" s="28">
        <v>43965</v>
      </c>
      <c r="B6839" s="28">
        <v>43964.833333333336</v>
      </c>
      <c r="C6839">
        <v>34964545</v>
      </c>
      <c r="D6839" t="s">
        <v>233</v>
      </c>
      <c r="G6839" t="s">
        <v>234</v>
      </c>
      <c r="I6839">
        <v>15.72</v>
      </c>
      <c r="J6839">
        <v>15.696142999999999</v>
      </c>
      <c r="K6839">
        <v>-0.108639</v>
      </c>
      <c r="L6839">
        <v>8.0615999999999993E-2</v>
      </c>
      <c r="M6839" t="b">
        <v>1</v>
      </c>
      <c r="N6839">
        <v>1</v>
      </c>
    </row>
    <row r="6840" spans="1:14">
      <c r="A6840" s="28">
        <v>43965.041666666664</v>
      </c>
      <c r="B6840" s="28">
        <v>43964.875</v>
      </c>
      <c r="C6840">
        <v>34964545</v>
      </c>
      <c r="D6840" t="s">
        <v>233</v>
      </c>
      <c r="G6840" t="s">
        <v>234</v>
      </c>
      <c r="I6840">
        <v>14.91</v>
      </c>
      <c r="J6840">
        <v>14.898365</v>
      </c>
      <c r="K6840">
        <v>-5.6148000000000003E-2</v>
      </c>
      <c r="L6840">
        <v>4.3679999999999997E-2</v>
      </c>
      <c r="M6840" t="b">
        <v>1</v>
      </c>
      <c r="N6840">
        <v>1</v>
      </c>
    </row>
    <row r="6841" spans="1:14">
      <c r="A6841" s="28">
        <v>43965.083333333336</v>
      </c>
      <c r="B6841" s="28">
        <v>43964.916666666664</v>
      </c>
      <c r="C6841">
        <v>34964545</v>
      </c>
      <c r="D6841" t="s">
        <v>233</v>
      </c>
      <c r="G6841" t="s">
        <v>234</v>
      </c>
      <c r="I6841">
        <v>12.53</v>
      </c>
      <c r="J6841">
        <v>12.58094</v>
      </c>
      <c r="K6841">
        <v>-5.2240000000000003E-3</v>
      </c>
      <c r="L6841">
        <v>5.1997000000000002E-2</v>
      </c>
      <c r="M6841" t="b">
        <v>1</v>
      </c>
      <c r="N6841">
        <v>1</v>
      </c>
    </row>
    <row r="6842" spans="1:14">
      <c r="A6842" s="28">
        <v>43965.125</v>
      </c>
      <c r="B6842" s="28">
        <v>43964.958333333336</v>
      </c>
      <c r="C6842">
        <v>34964545</v>
      </c>
      <c r="D6842" t="s">
        <v>233</v>
      </c>
      <c r="G6842" t="s">
        <v>234</v>
      </c>
      <c r="I6842">
        <v>11.08</v>
      </c>
      <c r="J6842">
        <v>11.143049</v>
      </c>
      <c r="K6842">
        <v>0</v>
      </c>
      <c r="L6842">
        <v>6.1383E-2</v>
      </c>
      <c r="M6842" t="b">
        <v>1</v>
      </c>
      <c r="N6842">
        <v>1</v>
      </c>
    </row>
    <row r="6843" spans="1:14">
      <c r="A6843" s="28">
        <v>43965.166666666664</v>
      </c>
      <c r="B6843" s="28">
        <v>43965</v>
      </c>
      <c r="C6843">
        <v>34964545</v>
      </c>
      <c r="D6843" t="s">
        <v>233</v>
      </c>
      <c r="G6843" t="s">
        <v>234</v>
      </c>
      <c r="I6843">
        <v>10.37</v>
      </c>
      <c r="J6843">
        <v>10.185933</v>
      </c>
      <c r="K6843">
        <v>-0.224744</v>
      </c>
      <c r="L6843">
        <v>3.6510000000000001E-2</v>
      </c>
      <c r="M6843" t="b">
        <v>1</v>
      </c>
      <c r="N6843">
        <v>1</v>
      </c>
    </row>
    <row r="6844" spans="1:14">
      <c r="A6844" s="28">
        <v>43965.208333333336</v>
      </c>
      <c r="B6844" s="28">
        <v>43965.041666666664</v>
      </c>
      <c r="C6844">
        <v>34964545</v>
      </c>
      <c r="D6844" t="s">
        <v>233</v>
      </c>
      <c r="G6844" t="s">
        <v>234</v>
      </c>
      <c r="I6844">
        <v>10.36</v>
      </c>
      <c r="J6844">
        <v>10.254355</v>
      </c>
      <c r="K6844">
        <v>-0.12324499999999999</v>
      </c>
      <c r="L6844">
        <v>1.3433E-2</v>
      </c>
      <c r="M6844" t="b">
        <v>1</v>
      </c>
      <c r="N6844">
        <v>1</v>
      </c>
    </row>
    <row r="6845" spans="1:14">
      <c r="A6845" s="28">
        <v>43965.25</v>
      </c>
      <c r="B6845" s="28">
        <v>43965.083333333336</v>
      </c>
      <c r="C6845">
        <v>34964545</v>
      </c>
      <c r="D6845" t="s">
        <v>233</v>
      </c>
      <c r="G6845" t="s">
        <v>234</v>
      </c>
      <c r="I6845">
        <v>10.82</v>
      </c>
      <c r="J6845">
        <v>9.9650300000000005</v>
      </c>
      <c r="K6845">
        <v>-0.87421400000000005</v>
      </c>
      <c r="L6845">
        <v>1.8409999999999999E-2</v>
      </c>
      <c r="M6845" t="b">
        <v>1</v>
      </c>
      <c r="N6845">
        <v>1</v>
      </c>
    </row>
    <row r="6846" spans="1:14">
      <c r="A6846" s="28">
        <v>43965.291666666664</v>
      </c>
      <c r="B6846" s="28">
        <v>43965.125</v>
      </c>
      <c r="C6846">
        <v>34964545</v>
      </c>
      <c r="D6846" t="s">
        <v>233</v>
      </c>
      <c r="G6846" t="s">
        <v>234</v>
      </c>
      <c r="I6846">
        <v>10.38</v>
      </c>
      <c r="J6846">
        <v>9.9787130000000008</v>
      </c>
      <c r="K6846">
        <v>-0.42779600000000001</v>
      </c>
      <c r="L6846">
        <v>2.6509000000000001E-2</v>
      </c>
      <c r="M6846" t="b">
        <v>1</v>
      </c>
      <c r="N6846">
        <v>1</v>
      </c>
    </row>
    <row r="6847" spans="1:14">
      <c r="A6847" s="28">
        <v>43965.333333333336</v>
      </c>
      <c r="B6847" s="28">
        <v>43965.166666666664</v>
      </c>
      <c r="C6847">
        <v>34964545</v>
      </c>
      <c r="D6847" t="s">
        <v>233</v>
      </c>
      <c r="G6847" t="s">
        <v>234</v>
      </c>
      <c r="I6847">
        <v>10.36</v>
      </c>
      <c r="J6847">
        <v>10.378311</v>
      </c>
      <c r="K6847">
        <v>5.3439999999999998E-3</v>
      </c>
      <c r="L6847">
        <v>8.8009999999999998E-3</v>
      </c>
      <c r="M6847" t="b">
        <v>1</v>
      </c>
      <c r="N6847">
        <v>1</v>
      </c>
    </row>
    <row r="6848" spans="1:14">
      <c r="A6848" s="28">
        <v>43965.375</v>
      </c>
      <c r="B6848" s="28">
        <v>43965.208333333336</v>
      </c>
      <c r="C6848">
        <v>34964545</v>
      </c>
      <c r="D6848" t="s">
        <v>233</v>
      </c>
      <c r="G6848" t="s">
        <v>234</v>
      </c>
      <c r="I6848">
        <v>10.61</v>
      </c>
      <c r="J6848">
        <v>10.629726</v>
      </c>
      <c r="K6848">
        <v>0</v>
      </c>
      <c r="L6848">
        <v>1.7226000000000002E-2</v>
      </c>
      <c r="M6848" t="b">
        <v>1</v>
      </c>
      <c r="N6848">
        <v>1</v>
      </c>
    </row>
    <row r="6849" spans="1:14">
      <c r="A6849" s="28">
        <v>43965.416666666664</v>
      </c>
      <c r="B6849" s="28">
        <v>43965.25</v>
      </c>
      <c r="C6849">
        <v>34964545</v>
      </c>
      <c r="D6849" t="s">
        <v>233</v>
      </c>
      <c r="G6849" t="s">
        <v>234</v>
      </c>
      <c r="I6849">
        <v>11.55</v>
      </c>
      <c r="J6849">
        <v>11.804797000000001</v>
      </c>
      <c r="K6849">
        <v>0.21568699999999999</v>
      </c>
      <c r="L6849">
        <v>3.8276999999999999E-2</v>
      </c>
      <c r="M6849" t="b">
        <v>1</v>
      </c>
      <c r="N6849">
        <v>1</v>
      </c>
    </row>
    <row r="6850" spans="1:14">
      <c r="A6850" s="28">
        <v>43965.458333333336</v>
      </c>
      <c r="B6850" s="28">
        <v>43965.291666666664</v>
      </c>
      <c r="C6850">
        <v>34964545</v>
      </c>
      <c r="D6850" t="s">
        <v>233</v>
      </c>
      <c r="G6850" t="s">
        <v>234</v>
      </c>
      <c r="I6850">
        <v>11.67</v>
      </c>
      <c r="J6850">
        <v>11.703405</v>
      </c>
      <c r="K6850">
        <v>4.3393000000000001E-2</v>
      </c>
      <c r="L6850">
        <v>-6.6540000000000002E-3</v>
      </c>
      <c r="M6850" t="b">
        <v>1</v>
      </c>
      <c r="N6850">
        <v>1</v>
      </c>
    </row>
    <row r="6851" spans="1:14">
      <c r="A6851" s="28">
        <v>43965.5</v>
      </c>
      <c r="B6851" s="28">
        <v>43965.333333333336</v>
      </c>
      <c r="C6851">
        <v>34964545</v>
      </c>
      <c r="D6851" t="s">
        <v>233</v>
      </c>
      <c r="G6851" t="s">
        <v>234</v>
      </c>
      <c r="I6851">
        <v>12.65</v>
      </c>
      <c r="J6851">
        <v>13.04297</v>
      </c>
      <c r="K6851">
        <v>0.439245</v>
      </c>
      <c r="L6851">
        <v>-4.2941E-2</v>
      </c>
      <c r="M6851" t="b">
        <v>1</v>
      </c>
      <c r="N6851">
        <v>1</v>
      </c>
    </row>
    <row r="6852" spans="1:14">
      <c r="A6852" s="28">
        <v>43965.541666666664</v>
      </c>
      <c r="B6852" s="28">
        <v>43965.375</v>
      </c>
      <c r="C6852">
        <v>34964545</v>
      </c>
      <c r="D6852" t="s">
        <v>233</v>
      </c>
      <c r="G6852" t="s">
        <v>234</v>
      </c>
      <c r="I6852">
        <v>13.86</v>
      </c>
      <c r="J6852">
        <v>14.693294</v>
      </c>
      <c r="K6852">
        <v>0.91359800000000002</v>
      </c>
      <c r="L6852">
        <v>-7.8638E-2</v>
      </c>
      <c r="M6852" t="b">
        <v>1</v>
      </c>
      <c r="N6852">
        <v>1</v>
      </c>
    </row>
    <row r="6853" spans="1:14">
      <c r="A6853" s="28">
        <v>43965.583333333336</v>
      </c>
      <c r="B6853" s="28">
        <v>43965.416666666664</v>
      </c>
      <c r="C6853">
        <v>34964545</v>
      </c>
      <c r="D6853" t="s">
        <v>233</v>
      </c>
      <c r="G6853" t="s">
        <v>234</v>
      </c>
      <c r="I6853">
        <v>13.47</v>
      </c>
      <c r="J6853">
        <v>15.018731000000001</v>
      </c>
      <c r="K6853">
        <v>1.634514</v>
      </c>
      <c r="L6853">
        <v>-8.9116000000000001E-2</v>
      </c>
      <c r="M6853" t="b">
        <v>1</v>
      </c>
      <c r="N6853">
        <v>1</v>
      </c>
    </row>
    <row r="6854" spans="1:14">
      <c r="A6854" s="28">
        <v>43965.625</v>
      </c>
      <c r="B6854" s="28">
        <v>43965.458333333336</v>
      </c>
      <c r="C6854">
        <v>34964545</v>
      </c>
      <c r="D6854" t="s">
        <v>233</v>
      </c>
      <c r="G6854" t="s">
        <v>234</v>
      </c>
      <c r="I6854">
        <v>13.44</v>
      </c>
      <c r="J6854">
        <v>13.987318999999999</v>
      </c>
      <c r="K6854">
        <v>0.69100899999999998</v>
      </c>
      <c r="L6854">
        <v>-0.14618999999999999</v>
      </c>
      <c r="M6854" t="b">
        <v>1</v>
      </c>
      <c r="N6854">
        <v>1</v>
      </c>
    </row>
    <row r="6855" spans="1:14">
      <c r="A6855" s="28">
        <v>43965.666666666664</v>
      </c>
      <c r="B6855" s="28">
        <v>43965.5</v>
      </c>
      <c r="C6855">
        <v>34964545</v>
      </c>
      <c r="D6855" t="s">
        <v>233</v>
      </c>
      <c r="G6855" t="s">
        <v>234</v>
      </c>
      <c r="I6855">
        <v>12.69</v>
      </c>
      <c r="J6855">
        <v>13.186832000000001</v>
      </c>
      <c r="K6855">
        <v>0.57709500000000002</v>
      </c>
      <c r="L6855">
        <v>-7.5262999999999997E-2</v>
      </c>
      <c r="M6855" t="b">
        <v>1</v>
      </c>
      <c r="N6855">
        <v>1</v>
      </c>
    </row>
    <row r="6856" spans="1:14">
      <c r="A6856" s="28">
        <v>43965.708333333336</v>
      </c>
      <c r="B6856" s="28">
        <v>43965.541666666664</v>
      </c>
      <c r="C6856">
        <v>34964545</v>
      </c>
      <c r="D6856" t="s">
        <v>233</v>
      </c>
      <c r="G6856" t="s">
        <v>234</v>
      </c>
      <c r="I6856">
        <v>15.05</v>
      </c>
      <c r="J6856">
        <v>15.913078000000001</v>
      </c>
      <c r="K6856">
        <v>0.94504900000000003</v>
      </c>
      <c r="L6856">
        <v>-8.1970000000000001E-2</v>
      </c>
      <c r="M6856" t="b">
        <v>1</v>
      </c>
      <c r="N6856">
        <v>1</v>
      </c>
    </row>
    <row r="6857" spans="1:14">
      <c r="A6857" s="28">
        <v>43965.75</v>
      </c>
      <c r="B6857" s="28">
        <v>43965.583333333336</v>
      </c>
      <c r="C6857">
        <v>34964545</v>
      </c>
      <c r="D6857" t="s">
        <v>233</v>
      </c>
      <c r="G6857" t="s">
        <v>234</v>
      </c>
      <c r="I6857">
        <v>14.94</v>
      </c>
      <c r="J6857">
        <v>15.412849</v>
      </c>
      <c r="K6857">
        <v>0.544678</v>
      </c>
      <c r="L6857">
        <v>-6.9329000000000002E-2</v>
      </c>
      <c r="M6857" t="b">
        <v>1</v>
      </c>
      <c r="N6857">
        <v>1</v>
      </c>
    </row>
    <row r="6858" spans="1:14">
      <c r="A6858" s="28">
        <v>43965.791666666664</v>
      </c>
      <c r="B6858" s="28">
        <v>43965.625</v>
      </c>
      <c r="C6858">
        <v>34964545</v>
      </c>
      <c r="D6858" t="s">
        <v>233</v>
      </c>
      <c r="G6858" t="s">
        <v>234</v>
      </c>
      <c r="I6858">
        <v>16.36</v>
      </c>
      <c r="J6858">
        <v>17.863844</v>
      </c>
      <c r="K6858">
        <v>1.5757159999999999</v>
      </c>
      <c r="L6858">
        <v>-7.4371000000000007E-2</v>
      </c>
      <c r="M6858" t="b">
        <v>1</v>
      </c>
      <c r="N6858">
        <v>1</v>
      </c>
    </row>
    <row r="6859" spans="1:14">
      <c r="A6859" s="28">
        <v>43965.833333333336</v>
      </c>
      <c r="B6859" s="28">
        <v>43965.666666666664</v>
      </c>
      <c r="C6859">
        <v>34964545</v>
      </c>
      <c r="D6859" t="s">
        <v>233</v>
      </c>
      <c r="G6859" t="s">
        <v>234</v>
      </c>
      <c r="I6859">
        <v>16.86</v>
      </c>
      <c r="J6859">
        <v>18.890609000000001</v>
      </c>
      <c r="K6859">
        <v>2.0540430000000001</v>
      </c>
      <c r="L6859">
        <v>-2.7601000000000001E-2</v>
      </c>
      <c r="M6859" t="b">
        <v>1</v>
      </c>
      <c r="N6859">
        <v>1</v>
      </c>
    </row>
    <row r="6860" spans="1:14">
      <c r="A6860" s="28">
        <v>43965.875</v>
      </c>
      <c r="B6860" s="28">
        <v>43965.708333333336</v>
      </c>
      <c r="C6860">
        <v>34964545</v>
      </c>
      <c r="D6860" t="s">
        <v>233</v>
      </c>
      <c r="G6860" t="s">
        <v>234</v>
      </c>
      <c r="I6860">
        <v>20.329999999999998</v>
      </c>
      <c r="J6860">
        <v>20.349288999999999</v>
      </c>
      <c r="K6860">
        <v>6.3111E-2</v>
      </c>
      <c r="L6860">
        <v>-4.4656000000000001E-2</v>
      </c>
      <c r="M6860" t="b">
        <v>1</v>
      </c>
      <c r="N6860">
        <v>1</v>
      </c>
    </row>
    <row r="6861" spans="1:14">
      <c r="A6861" s="28">
        <v>43965.916666666664</v>
      </c>
      <c r="B6861" s="28">
        <v>43965.75</v>
      </c>
      <c r="C6861">
        <v>34964545</v>
      </c>
      <c r="D6861" t="s">
        <v>233</v>
      </c>
      <c r="G6861" t="s">
        <v>234</v>
      </c>
      <c r="I6861">
        <v>18.14</v>
      </c>
      <c r="J6861">
        <v>18.179265999999998</v>
      </c>
      <c r="K6861">
        <v>1.6150999999999999E-2</v>
      </c>
      <c r="L6861">
        <v>2.3948000000000001E-2</v>
      </c>
      <c r="M6861" t="b">
        <v>1</v>
      </c>
      <c r="N6861">
        <v>1</v>
      </c>
    </row>
    <row r="6862" spans="1:14">
      <c r="A6862" s="28">
        <v>43965.958333333336</v>
      </c>
      <c r="B6862" s="28">
        <v>43965.791666666664</v>
      </c>
      <c r="C6862">
        <v>34964545</v>
      </c>
      <c r="D6862" t="s">
        <v>233</v>
      </c>
      <c r="G6862" t="s">
        <v>234</v>
      </c>
      <c r="I6862">
        <v>18</v>
      </c>
      <c r="J6862">
        <v>18.077165999999998</v>
      </c>
      <c r="K6862">
        <v>-5.0964000000000002E-2</v>
      </c>
      <c r="L6862">
        <v>0.123964</v>
      </c>
      <c r="M6862" t="b">
        <v>1</v>
      </c>
      <c r="N6862">
        <v>1</v>
      </c>
    </row>
    <row r="6863" spans="1:14">
      <c r="A6863" s="28">
        <v>43966</v>
      </c>
      <c r="B6863" s="28">
        <v>43965.833333333336</v>
      </c>
      <c r="C6863">
        <v>34964545</v>
      </c>
      <c r="D6863" t="s">
        <v>233</v>
      </c>
      <c r="G6863" t="s">
        <v>234</v>
      </c>
      <c r="I6863">
        <v>20.05</v>
      </c>
      <c r="J6863">
        <v>19.895004</v>
      </c>
      <c r="K6863">
        <v>-0.27420499999999998</v>
      </c>
      <c r="L6863">
        <v>0.120876</v>
      </c>
      <c r="M6863" t="b">
        <v>1</v>
      </c>
      <c r="N6863">
        <v>1</v>
      </c>
    </row>
    <row r="6864" spans="1:14">
      <c r="A6864" s="28">
        <v>43966.041666666664</v>
      </c>
      <c r="B6864" s="28">
        <v>43965.875</v>
      </c>
      <c r="C6864">
        <v>34964545</v>
      </c>
      <c r="D6864" t="s">
        <v>233</v>
      </c>
      <c r="G6864" t="s">
        <v>234</v>
      </c>
      <c r="I6864">
        <v>12.78</v>
      </c>
      <c r="J6864">
        <v>12.956810000000001</v>
      </c>
      <c r="K6864">
        <v>8.8009000000000004E-2</v>
      </c>
      <c r="L6864">
        <v>8.7134000000000003E-2</v>
      </c>
      <c r="M6864" t="b">
        <v>1</v>
      </c>
      <c r="N6864">
        <v>1</v>
      </c>
    </row>
    <row r="6865" spans="1:14">
      <c r="A6865" s="28">
        <v>43966.083333333336</v>
      </c>
      <c r="B6865" s="28">
        <v>43965.916666666664</v>
      </c>
      <c r="C6865">
        <v>34964545</v>
      </c>
      <c r="D6865" t="s">
        <v>233</v>
      </c>
      <c r="G6865" t="s">
        <v>234</v>
      </c>
      <c r="I6865">
        <v>11.78</v>
      </c>
      <c r="J6865">
        <v>11.945406999999999</v>
      </c>
      <c r="K6865">
        <v>8.2783999999999996E-2</v>
      </c>
      <c r="L6865">
        <v>7.8455999999999998E-2</v>
      </c>
      <c r="M6865" t="b">
        <v>1</v>
      </c>
      <c r="N6865">
        <v>1</v>
      </c>
    </row>
    <row r="6866" spans="1:14">
      <c r="A6866" s="28">
        <v>43966.125</v>
      </c>
      <c r="B6866" s="28">
        <v>43965.958333333336</v>
      </c>
      <c r="C6866">
        <v>34964545</v>
      </c>
      <c r="D6866" t="s">
        <v>233</v>
      </c>
      <c r="G6866" t="s">
        <v>234</v>
      </c>
      <c r="I6866">
        <v>11.01</v>
      </c>
      <c r="J6866">
        <v>11.296225</v>
      </c>
      <c r="K6866">
        <v>0.16869300000000001</v>
      </c>
      <c r="L6866">
        <v>0.120032</v>
      </c>
      <c r="M6866" t="b">
        <v>1</v>
      </c>
      <c r="N6866">
        <v>1</v>
      </c>
    </row>
    <row r="6867" spans="1:14">
      <c r="A6867" s="28">
        <v>43966.166666666664</v>
      </c>
      <c r="B6867" s="28">
        <v>43966</v>
      </c>
      <c r="C6867">
        <v>34964545</v>
      </c>
      <c r="D6867" t="s">
        <v>233</v>
      </c>
      <c r="G6867" t="s">
        <v>234</v>
      </c>
      <c r="I6867">
        <v>10.11</v>
      </c>
      <c r="J6867">
        <v>10.235998</v>
      </c>
      <c r="K6867">
        <v>1.2370000000000001E-2</v>
      </c>
      <c r="L6867">
        <v>0.11279500000000001</v>
      </c>
      <c r="M6867" t="b">
        <v>1</v>
      </c>
      <c r="N6867">
        <v>1</v>
      </c>
    </row>
    <row r="6868" spans="1:14">
      <c r="A6868" s="28">
        <v>43966.208333333336</v>
      </c>
      <c r="B6868" s="28">
        <v>43966.041666666664</v>
      </c>
      <c r="C6868">
        <v>34964545</v>
      </c>
      <c r="D6868" t="s">
        <v>233</v>
      </c>
      <c r="G6868" t="s">
        <v>234</v>
      </c>
      <c r="I6868">
        <v>10.41</v>
      </c>
      <c r="J6868">
        <v>10.855669000000001</v>
      </c>
      <c r="K6868">
        <v>0.31787199999999999</v>
      </c>
      <c r="L6868">
        <v>0.12612999999999999</v>
      </c>
      <c r="M6868" t="b">
        <v>1</v>
      </c>
      <c r="N6868">
        <v>1</v>
      </c>
    </row>
    <row r="6869" spans="1:14">
      <c r="A6869" s="28">
        <v>43966.25</v>
      </c>
      <c r="B6869" s="28">
        <v>43966.083333333336</v>
      </c>
      <c r="C6869">
        <v>34964545</v>
      </c>
      <c r="D6869" t="s">
        <v>233</v>
      </c>
      <c r="G6869" t="s">
        <v>234</v>
      </c>
      <c r="I6869">
        <v>10.49</v>
      </c>
      <c r="J6869">
        <v>11.058047</v>
      </c>
      <c r="K6869">
        <v>0.50178800000000001</v>
      </c>
      <c r="L6869">
        <v>6.5424999999999997E-2</v>
      </c>
      <c r="M6869" t="b">
        <v>1</v>
      </c>
      <c r="N6869">
        <v>1</v>
      </c>
    </row>
    <row r="6870" spans="1:14">
      <c r="A6870" s="28">
        <v>43966.291666666664</v>
      </c>
      <c r="B6870" s="28">
        <v>43966.125</v>
      </c>
      <c r="C6870">
        <v>34964545</v>
      </c>
      <c r="D6870" t="s">
        <v>233</v>
      </c>
      <c r="G6870" t="s">
        <v>234</v>
      </c>
      <c r="I6870">
        <v>10.37</v>
      </c>
      <c r="J6870">
        <v>10.95956</v>
      </c>
      <c r="K6870">
        <v>0.55210899999999996</v>
      </c>
      <c r="L6870">
        <v>3.9952000000000001E-2</v>
      </c>
      <c r="M6870" t="b">
        <v>1</v>
      </c>
      <c r="N6870">
        <v>1</v>
      </c>
    </row>
    <row r="6871" spans="1:14">
      <c r="A6871" s="28">
        <v>43966.333333333336</v>
      </c>
      <c r="B6871" s="28">
        <v>43966.166666666664</v>
      </c>
      <c r="C6871">
        <v>34964545</v>
      </c>
      <c r="D6871" t="s">
        <v>233</v>
      </c>
      <c r="G6871" t="s">
        <v>234</v>
      </c>
      <c r="I6871">
        <v>10.59</v>
      </c>
      <c r="J6871">
        <v>10.885004</v>
      </c>
      <c r="K6871">
        <v>0.26644200000000001</v>
      </c>
      <c r="L6871">
        <v>2.5229000000000001E-2</v>
      </c>
      <c r="M6871" t="b">
        <v>1</v>
      </c>
      <c r="N6871">
        <v>1</v>
      </c>
    </row>
    <row r="6872" spans="1:14">
      <c r="A6872" s="28">
        <v>43966.375</v>
      </c>
      <c r="B6872" s="28">
        <v>43966.208333333336</v>
      </c>
      <c r="C6872">
        <v>34964545</v>
      </c>
      <c r="D6872" t="s">
        <v>233</v>
      </c>
      <c r="G6872" t="s">
        <v>234</v>
      </c>
      <c r="I6872">
        <v>13.24</v>
      </c>
      <c r="J6872">
        <v>14.183935</v>
      </c>
      <c r="K6872">
        <v>0.92656400000000005</v>
      </c>
      <c r="L6872">
        <v>1.4871000000000001E-2</v>
      </c>
      <c r="M6872" t="b">
        <v>1</v>
      </c>
      <c r="N6872">
        <v>1</v>
      </c>
    </row>
    <row r="6873" spans="1:14">
      <c r="A6873" s="28">
        <v>43966.416666666664</v>
      </c>
      <c r="B6873" s="28">
        <v>43966.25</v>
      </c>
      <c r="C6873">
        <v>34964545</v>
      </c>
      <c r="D6873" t="s">
        <v>233</v>
      </c>
      <c r="G6873" t="s">
        <v>234</v>
      </c>
      <c r="I6873">
        <v>10.34</v>
      </c>
      <c r="J6873">
        <v>10.84435</v>
      </c>
      <c r="K6873">
        <v>0.54842299999999999</v>
      </c>
      <c r="L6873">
        <v>-4.4073000000000001E-2</v>
      </c>
      <c r="M6873" t="b">
        <v>1</v>
      </c>
      <c r="N6873">
        <v>1</v>
      </c>
    </row>
    <row r="6874" spans="1:14">
      <c r="A6874" s="28">
        <v>43966.458333333336</v>
      </c>
      <c r="B6874" s="28">
        <v>43966.291666666664</v>
      </c>
      <c r="C6874">
        <v>34964545</v>
      </c>
      <c r="D6874" t="s">
        <v>233</v>
      </c>
      <c r="G6874" t="s">
        <v>234</v>
      </c>
      <c r="I6874">
        <v>13.15</v>
      </c>
      <c r="J6874">
        <v>14.413834</v>
      </c>
      <c r="K6874">
        <v>1.3925810000000001</v>
      </c>
      <c r="L6874">
        <v>-0.127913</v>
      </c>
      <c r="M6874" t="b">
        <v>1</v>
      </c>
      <c r="N6874">
        <v>1</v>
      </c>
    </row>
    <row r="6875" spans="1:14">
      <c r="A6875" s="28">
        <v>43966.5</v>
      </c>
      <c r="B6875" s="28">
        <v>43966.333333333336</v>
      </c>
      <c r="C6875">
        <v>34964545</v>
      </c>
      <c r="D6875" t="s">
        <v>233</v>
      </c>
      <c r="G6875" t="s">
        <v>234</v>
      </c>
      <c r="I6875">
        <v>15.7</v>
      </c>
      <c r="J6875">
        <v>15.749378999999999</v>
      </c>
      <c r="K6875">
        <v>0.26361400000000001</v>
      </c>
      <c r="L6875">
        <v>-0.21756800000000001</v>
      </c>
      <c r="M6875" t="b">
        <v>1</v>
      </c>
      <c r="N6875">
        <v>1</v>
      </c>
    </row>
    <row r="6876" spans="1:14">
      <c r="A6876" s="28">
        <v>43966.541666666664</v>
      </c>
      <c r="B6876" s="28">
        <v>43966.375</v>
      </c>
      <c r="C6876">
        <v>34964545</v>
      </c>
      <c r="D6876" t="s">
        <v>233</v>
      </c>
      <c r="G6876" t="s">
        <v>234</v>
      </c>
      <c r="I6876">
        <v>12.93</v>
      </c>
      <c r="J6876">
        <v>14.096880000000001</v>
      </c>
      <c r="K6876">
        <v>1.326146</v>
      </c>
      <c r="L6876">
        <v>-0.15843299999999999</v>
      </c>
      <c r="M6876" t="b">
        <v>1</v>
      </c>
      <c r="N6876">
        <v>1</v>
      </c>
    </row>
    <row r="6877" spans="1:14">
      <c r="A6877" s="28">
        <v>43966.583333333336</v>
      </c>
      <c r="B6877" s="28">
        <v>43966.416666666664</v>
      </c>
      <c r="C6877">
        <v>34964545</v>
      </c>
      <c r="D6877" t="s">
        <v>233</v>
      </c>
      <c r="G6877" t="s">
        <v>234</v>
      </c>
      <c r="I6877">
        <v>13.86</v>
      </c>
      <c r="J6877">
        <v>14.877618999999999</v>
      </c>
      <c r="K6877">
        <v>1.208129</v>
      </c>
      <c r="L6877">
        <v>-0.19051000000000001</v>
      </c>
      <c r="M6877" t="b">
        <v>1</v>
      </c>
      <c r="N6877">
        <v>1</v>
      </c>
    </row>
    <row r="6878" spans="1:14">
      <c r="A6878" s="28">
        <v>43966.625</v>
      </c>
      <c r="B6878" s="28">
        <v>43966.458333333336</v>
      </c>
      <c r="C6878">
        <v>34964545</v>
      </c>
      <c r="D6878" t="s">
        <v>233</v>
      </c>
      <c r="G6878" t="s">
        <v>234</v>
      </c>
      <c r="I6878">
        <v>14.04</v>
      </c>
      <c r="J6878">
        <v>15.362368999999999</v>
      </c>
      <c r="K6878">
        <v>1.4745269999999999</v>
      </c>
      <c r="L6878">
        <v>-0.15215899999999999</v>
      </c>
      <c r="M6878" t="b">
        <v>1</v>
      </c>
      <c r="N6878">
        <v>1</v>
      </c>
    </row>
    <row r="6879" spans="1:14">
      <c r="A6879" s="28">
        <v>43966.666666666664</v>
      </c>
      <c r="B6879" s="28">
        <v>43966.5</v>
      </c>
      <c r="C6879">
        <v>34964545</v>
      </c>
      <c r="D6879" t="s">
        <v>233</v>
      </c>
      <c r="G6879" t="s">
        <v>234</v>
      </c>
      <c r="I6879">
        <v>14.52</v>
      </c>
      <c r="J6879">
        <v>16.216324</v>
      </c>
      <c r="K6879">
        <v>1.840565</v>
      </c>
      <c r="L6879">
        <v>-0.14257400000000001</v>
      </c>
      <c r="M6879" t="b">
        <v>1</v>
      </c>
      <c r="N6879">
        <v>1</v>
      </c>
    </row>
    <row r="6880" spans="1:14">
      <c r="A6880" s="28">
        <v>43966.708333333336</v>
      </c>
      <c r="B6880" s="28">
        <v>43966.541666666664</v>
      </c>
      <c r="C6880">
        <v>34964545</v>
      </c>
      <c r="D6880" t="s">
        <v>233</v>
      </c>
      <c r="G6880" t="s">
        <v>234</v>
      </c>
      <c r="I6880">
        <v>16.190000000000001</v>
      </c>
      <c r="J6880">
        <v>20.135325999999999</v>
      </c>
      <c r="K6880">
        <v>4.0775139999999999</v>
      </c>
      <c r="L6880">
        <v>-0.129689</v>
      </c>
      <c r="M6880" t="b">
        <v>1</v>
      </c>
      <c r="N6880">
        <v>1</v>
      </c>
    </row>
    <row r="6881" spans="1:14">
      <c r="A6881" s="28">
        <v>43966.75</v>
      </c>
      <c r="B6881" s="28">
        <v>43966.583333333336</v>
      </c>
      <c r="C6881">
        <v>34964545</v>
      </c>
      <c r="D6881" t="s">
        <v>233</v>
      </c>
      <c r="G6881" t="s">
        <v>234</v>
      </c>
      <c r="I6881">
        <v>19.2</v>
      </c>
      <c r="J6881">
        <v>25.241709</v>
      </c>
      <c r="K6881">
        <v>6.1200679999999998</v>
      </c>
      <c r="L6881">
        <v>-7.5858999999999996E-2</v>
      </c>
      <c r="M6881" t="b">
        <v>1</v>
      </c>
      <c r="N6881">
        <v>1</v>
      </c>
    </row>
    <row r="6882" spans="1:14">
      <c r="A6882" s="28">
        <v>43966.791666666664</v>
      </c>
      <c r="B6882" s="28">
        <v>43966.625</v>
      </c>
      <c r="C6882">
        <v>34964545</v>
      </c>
      <c r="D6882" t="s">
        <v>233</v>
      </c>
      <c r="G6882" t="s">
        <v>234</v>
      </c>
      <c r="I6882">
        <v>21.36</v>
      </c>
      <c r="J6882">
        <v>28.495328000000001</v>
      </c>
      <c r="K6882">
        <v>7.1671769999999997</v>
      </c>
      <c r="L6882">
        <v>-2.8516E-2</v>
      </c>
      <c r="M6882" t="b">
        <v>1</v>
      </c>
      <c r="N6882">
        <v>1</v>
      </c>
    </row>
    <row r="6883" spans="1:14">
      <c r="A6883" s="28">
        <v>43966.833333333336</v>
      </c>
      <c r="B6883" s="28">
        <v>43966.666666666664</v>
      </c>
      <c r="C6883">
        <v>34964545</v>
      </c>
      <c r="D6883" t="s">
        <v>233</v>
      </c>
      <c r="G6883" t="s">
        <v>234</v>
      </c>
      <c r="I6883">
        <v>20.79</v>
      </c>
      <c r="J6883">
        <v>27.631345</v>
      </c>
      <c r="K6883">
        <v>6.8140960000000002</v>
      </c>
      <c r="L6883">
        <v>2.7248999999999999E-2</v>
      </c>
      <c r="M6883" t="b">
        <v>1</v>
      </c>
      <c r="N6883">
        <v>1</v>
      </c>
    </row>
    <row r="6884" spans="1:14">
      <c r="A6884" s="28">
        <v>43966.875</v>
      </c>
      <c r="B6884" s="28">
        <v>43966.708333333336</v>
      </c>
      <c r="C6884">
        <v>34964545</v>
      </c>
      <c r="D6884" t="s">
        <v>233</v>
      </c>
      <c r="G6884" t="s">
        <v>234</v>
      </c>
      <c r="I6884">
        <v>20.82</v>
      </c>
      <c r="J6884">
        <v>27.331199000000002</v>
      </c>
      <c r="K6884">
        <v>6.4855450000000001</v>
      </c>
      <c r="L6884">
        <v>2.5654E-2</v>
      </c>
      <c r="M6884" t="b">
        <v>1</v>
      </c>
      <c r="N6884">
        <v>1</v>
      </c>
    </row>
    <row r="6885" spans="1:14">
      <c r="A6885" s="28">
        <v>43966.916666666664</v>
      </c>
      <c r="B6885" s="28">
        <v>43966.75</v>
      </c>
      <c r="C6885">
        <v>34964545</v>
      </c>
      <c r="D6885" t="s">
        <v>233</v>
      </c>
      <c r="G6885" t="s">
        <v>234</v>
      </c>
      <c r="I6885">
        <v>18.600000000000001</v>
      </c>
      <c r="J6885">
        <v>19.312314000000001</v>
      </c>
      <c r="K6885">
        <v>0.70857599999999998</v>
      </c>
      <c r="L6885">
        <v>4.5710000000000004E-3</v>
      </c>
      <c r="M6885" t="b">
        <v>1</v>
      </c>
      <c r="N6885">
        <v>1</v>
      </c>
    </row>
    <row r="6886" spans="1:14">
      <c r="A6886" s="28">
        <v>43966.958333333336</v>
      </c>
      <c r="B6886" s="28">
        <v>43966.791666666664</v>
      </c>
      <c r="C6886">
        <v>34964545</v>
      </c>
      <c r="D6886" t="s">
        <v>233</v>
      </c>
      <c r="G6886" t="s">
        <v>234</v>
      </c>
      <c r="I6886">
        <v>18.989999999999998</v>
      </c>
      <c r="J6886">
        <v>18.429304999999999</v>
      </c>
      <c r="K6886">
        <v>-0.62452799999999997</v>
      </c>
      <c r="L6886">
        <v>6.2165999999999999E-2</v>
      </c>
      <c r="M6886" t="b">
        <v>1</v>
      </c>
      <c r="N6886">
        <v>1</v>
      </c>
    </row>
    <row r="6887" spans="1:14">
      <c r="A6887" s="28">
        <v>43967</v>
      </c>
      <c r="B6887" s="28">
        <v>43966.833333333336</v>
      </c>
      <c r="C6887">
        <v>34964545</v>
      </c>
      <c r="D6887" t="s">
        <v>233</v>
      </c>
      <c r="G6887" t="s">
        <v>234</v>
      </c>
      <c r="I6887">
        <v>21.01</v>
      </c>
      <c r="J6887">
        <v>20.323385999999999</v>
      </c>
      <c r="K6887">
        <v>-0.81283300000000003</v>
      </c>
      <c r="L6887">
        <v>0.131219</v>
      </c>
      <c r="M6887" t="b">
        <v>1</v>
      </c>
      <c r="N6887">
        <v>1</v>
      </c>
    </row>
    <row r="6888" spans="1:14">
      <c r="A6888" s="28">
        <v>43967.041666666664</v>
      </c>
      <c r="B6888" s="28">
        <v>43966.875</v>
      </c>
      <c r="C6888">
        <v>34964545</v>
      </c>
      <c r="D6888" t="s">
        <v>233</v>
      </c>
      <c r="G6888" t="s">
        <v>234</v>
      </c>
      <c r="I6888">
        <v>16.55</v>
      </c>
      <c r="J6888">
        <v>16.448836</v>
      </c>
      <c r="K6888">
        <v>-0.21625</v>
      </c>
      <c r="L6888">
        <v>0.110919</v>
      </c>
      <c r="M6888" t="b">
        <v>1</v>
      </c>
      <c r="N6888">
        <v>1</v>
      </c>
    </row>
    <row r="6889" spans="1:14">
      <c r="A6889" s="28">
        <v>43967.083333333336</v>
      </c>
      <c r="B6889" s="28">
        <v>43966.916666666664</v>
      </c>
      <c r="C6889">
        <v>34964545</v>
      </c>
      <c r="D6889" t="s">
        <v>233</v>
      </c>
      <c r="G6889" t="s">
        <v>234</v>
      </c>
      <c r="I6889">
        <v>15.65</v>
      </c>
      <c r="J6889">
        <v>15.720537</v>
      </c>
      <c r="K6889">
        <v>-1.5284000000000001E-2</v>
      </c>
      <c r="L6889">
        <v>8.9987999999999999E-2</v>
      </c>
      <c r="M6889" t="b">
        <v>1</v>
      </c>
      <c r="N6889">
        <v>1</v>
      </c>
    </row>
    <row r="6890" spans="1:14">
      <c r="A6890" s="28">
        <v>43967.125</v>
      </c>
      <c r="B6890" s="28">
        <v>43966.958333333336</v>
      </c>
      <c r="C6890">
        <v>34964545</v>
      </c>
      <c r="D6890" t="s">
        <v>233</v>
      </c>
      <c r="G6890" t="s">
        <v>234</v>
      </c>
      <c r="I6890">
        <v>26.73</v>
      </c>
      <c r="J6890">
        <v>26.410813999999998</v>
      </c>
      <c r="K6890">
        <v>-0.36833199999999999</v>
      </c>
      <c r="L6890">
        <v>5.0812000000000003E-2</v>
      </c>
      <c r="M6890" t="b">
        <v>1</v>
      </c>
      <c r="N6890">
        <v>1</v>
      </c>
    </row>
    <row r="6891" spans="1:14">
      <c r="A6891" s="28">
        <v>43967.166666666664</v>
      </c>
      <c r="B6891" s="28">
        <v>43967</v>
      </c>
      <c r="C6891">
        <v>34964545</v>
      </c>
      <c r="D6891" t="s">
        <v>233</v>
      </c>
      <c r="G6891" t="s">
        <v>234</v>
      </c>
      <c r="I6891">
        <v>15.74</v>
      </c>
      <c r="J6891">
        <v>15.506804000000001</v>
      </c>
      <c r="K6891">
        <v>-0.25251600000000002</v>
      </c>
      <c r="L6891">
        <v>2.0986999999999999E-2</v>
      </c>
      <c r="M6891" t="b">
        <v>1</v>
      </c>
      <c r="N6891">
        <v>1</v>
      </c>
    </row>
    <row r="6892" spans="1:14">
      <c r="A6892" s="28">
        <v>43967.208333333336</v>
      </c>
      <c r="B6892" s="28">
        <v>43967.041666666664</v>
      </c>
      <c r="C6892">
        <v>34964545</v>
      </c>
      <c r="D6892" t="s">
        <v>233</v>
      </c>
      <c r="G6892" t="s">
        <v>234</v>
      </c>
      <c r="I6892">
        <v>14.11</v>
      </c>
      <c r="J6892">
        <v>13.967608999999999</v>
      </c>
      <c r="K6892">
        <v>-0.1241</v>
      </c>
      <c r="L6892">
        <v>-1.7458000000000001E-2</v>
      </c>
      <c r="M6892" t="b">
        <v>1</v>
      </c>
      <c r="N6892">
        <v>1</v>
      </c>
    </row>
    <row r="6893" spans="1:14">
      <c r="A6893" s="28">
        <v>43967.25</v>
      </c>
      <c r="B6893" s="28">
        <v>43967.083333333336</v>
      </c>
      <c r="C6893">
        <v>34964545</v>
      </c>
      <c r="D6893" t="s">
        <v>233</v>
      </c>
      <c r="G6893" t="s">
        <v>234</v>
      </c>
      <c r="I6893">
        <v>13.34</v>
      </c>
      <c r="J6893">
        <v>13.36483</v>
      </c>
      <c r="K6893">
        <v>0</v>
      </c>
      <c r="L6893">
        <v>2.3164000000000001E-2</v>
      </c>
      <c r="M6893" t="b">
        <v>1</v>
      </c>
      <c r="N6893">
        <v>1</v>
      </c>
    </row>
    <row r="6894" spans="1:14">
      <c r="A6894" s="28">
        <v>43967.291666666664</v>
      </c>
      <c r="B6894" s="28">
        <v>43967.125</v>
      </c>
      <c r="C6894">
        <v>34964545</v>
      </c>
      <c r="D6894" t="s">
        <v>233</v>
      </c>
      <c r="G6894" t="s">
        <v>234</v>
      </c>
      <c r="I6894">
        <v>11.63</v>
      </c>
      <c r="J6894">
        <v>11.652269</v>
      </c>
      <c r="K6894">
        <v>0</v>
      </c>
      <c r="L6894">
        <v>2.3935999999999999E-2</v>
      </c>
      <c r="M6894" t="b">
        <v>1</v>
      </c>
      <c r="N6894">
        <v>1</v>
      </c>
    </row>
    <row r="6895" spans="1:14">
      <c r="A6895" s="28">
        <v>43967.333333333336</v>
      </c>
      <c r="B6895" s="28">
        <v>43967.166666666664</v>
      </c>
      <c r="C6895">
        <v>34964545</v>
      </c>
      <c r="D6895" t="s">
        <v>233</v>
      </c>
      <c r="G6895" t="s">
        <v>234</v>
      </c>
      <c r="I6895">
        <v>12.44</v>
      </c>
      <c r="J6895">
        <v>12.449980999999999</v>
      </c>
      <c r="K6895">
        <v>0</v>
      </c>
      <c r="L6895">
        <v>1.3313999999999999E-2</v>
      </c>
      <c r="M6895" t="b">
        <v>1</v>
      </c>
      <c r="N6895">
        <v>1</v>
      </c>
    </row>
    <row r="6896" spans="1:14">
      <c r="A6896" s="28">
        <v>43967.375</v>
      </c>
      <c r="B6896" s="28">
        <v>43967.208333333336</v>
      </c>
      <c r="C6896">
        <v>34964545</v>
      </c>
      <c r="D6896" t="s">
        <v>233</v>
      </c>
      <c r="G6896" t="s">
        <v>234</v>
      </c>
      <c r="I6896">
        <v>11.01</v>
      </c>
      <c r="J6896">
        <v>11.009846</v>
      </c>
      <c r="K6896">
        <v>0</v>
      </c>
      <c r="L6896">
        <v>4.8459999999999996E-3</v>
      </c>
      <c r="M6896" t="b">
        <v>1</v>
      </c>
      <c r="N6896">
        <v>1</v>
      </c>
    </row>
    <row r="6897" spans="1:14">
      <c r="A6897" s="28">
        <v>43967.416666666664</v>
      </c>
      <c r="B6897" s="28">
        <v>43967.25</v>
      </c>
      <c r="C6897">
        <v>34964545</v>
      </c>
      <c r="D6897" t="s">
        <v>233</v>
      </c>
      <c r="G6897" t="s">
        <v>234</v>
      </c>
      <c r="I6897">
        <v>9.8800000000000008</v>
      </c>
      <c r="J6897">
        <v>9.8714890000000004</v>
      </c>
      <c r="K6897">
        <v>0</v>
      </c>
      <c r="L6897">
        <v>-5.1780000000000003E-3</v>
      </c>
      <c r="M6897" t="b">
        <v>1</v>
      </c>
      <c r="N6897">
        <v>1</v>
      </c>
    </row>
    <row r="6898" spans="1:14">
      <c r="A6898" s="28">
        <v>43967.458333333336</v>
      </c>
      <c r="B6898" s="28">
        <v>43967.291666666664</v>
      </c>
      <c r="C6898">
        <v>34964545</v>
      </c>
      <c r="D6898" t="s">
        <v>233</v>
      </c>
      <c r="G6898" t="s">
        <v>234</v>
      </c>
      <c r="I6898">
        <v>11.29</v>
      </c>
      <c r="J6898">
        <v>11.275675</v>
      </c>
      <c r="K6898">
        <v>0</v>
      </c>
      <c r="L6898">
        <v>-1.2658000000000001E-2</v>
      </c>
      <c r="M6898" t="b">
        <v>1</v>
      </c>
      <c r="N6898">
        <v>1</v>
      </c>
    </row>
    <row r="6899" spans="1:14">
      <c r="A6899" s="28">
        <v>43967.5</v>
      </c>
      <c r="B6899" s="28">
        <v>43967.333333333336</v>
      </c>
      <c r="C6899">
        <v>34964545</v>
      </c>
      <c r="D6899" t="s">
        <v>233</v>
      </c>
      <c r="G6899" t="s">
        <v>234</v>
      </c>
      <c r="I6899">
        <v>13.65</v>
      </c>
      <c r="J6899">
        <v>11.060136</v>
      </c>
      <c r="K6899">
        <v>-2.5359029999999998</v>
      </c>
      <c r="L6899">
        <v>-5.7294999999999999E-2</v>
      </c>
      <c r="M6899" t="b">
        <v>1</v>
      </c>
      <c r="N6899">
        <v>1</v>
      </c>
    </row>
    <row r="6900" spans="1:14">
      <c r="A6900" s="28">
        <v>43967.541666666664</v>
      </c>
      <c r="B6900" s="28">
        <v>43967.375</v>
      </c>
      <c r="C6900">
        <v>34964545</v>
      </c>
      <c r="D6900" t="s">
        <v>233</v>
      </c>
      <c r="G6900" t="s">
        <v>234</v>
      </c>
      <c r="I6900">
        <v>16.2</v>
      </c>
      <c r="J6900">
        <v>16.08925</v>
      </c>
      <c r="K6900">
        <v>0</v>
      </c>
      <c r="L6900">
        <v>-0.11325</v>
      </c>
      <c r="M6900" t="b">
        <v>1</v>
      </c>
      <c r="N6900">
        <v>1</v>
      </c>
    </row>
    <row r="6901" spans="1:14">
      <c r="A6901" s="28">
        <v>43967.583333333336</v>
      </c>
      <c r="B6901" s="28">
        <v>43967.416666666664</v>
      </c>
      <c r="C6901">
        <v>34964545</v>
      </c>
      <c r="D6901" t="s">
        <v>233</v>
      </c>
      <c r="G6901" t="s">
        <v>234</v>
      </c>
      <c r="I6901">
        <v>16.59</v>
      </c>
      <c r="J6901">
        <v>16.485139</v>
      </c>
      <c r="K6901">
        <v>0</v>
      </c>
      <c r="L6901">
        <v>-0.10236099999999999</v>
      </c>
      <c r="M6901" t="b">
        <v>1</v>
      </c>
      <c r="N6901">
        <v>1</v>
      </c>
    </row>
    <row r="6902" spans="1:14">
      <c r="A6902" s="28">
        <v>43967.625</v>
      </c>
      <c r="B6902" s="28">
        <v>43967.458333333336</v>
      </c>
      <c r="C6902">
        <v>34964545</v>
      </c>
      <c r="D6902" t="s">
        <v>233</v>
      </c>
      <c r="G6902" t="s">
        <v>234</v>
      </c>
      <c r="I6902">
        <v>14.67</v>
      </c>
      <c r="J6902">
        <v>14.686734</v>
      </c>
      <c r="K6902">
        <v>0</v>
      </c>
      <c r="L6902">
        <v>1.8401000000000001E-2</v>
      </c>
      <c r="M6902" t="b">
        <v>1</v>
      </c>
      <c r="N6902">
        <v>1</v>
      </c>
    </row>
    <row r="6903" spans="1:14">
      <c r="A6903" s="28">
        <v>43967.666666666664</v>
      </c>
      <c r="B6903" s="28">
        <v>43967.5</v>
      </c>
      <c r="C6903">
        <v>34964545</v>
      </c>
      <c r="D6903" t="s">
        <v>233</v>
      </c>
      <c r="G6903" t="s">
        <v>234</v>
      </c>
      <c r="I6903">
        <v>15.75</v>
      </c>
      <c r="J6903">
        <v>15.836382</v>
      </c>
      <c r="K6903">
        <v>0</v>
      </c>
      <c r="L6903">
        <v>8.8049000000000002E-2</v>
      </c>
      <c r="M6903" t="b">
        <v>1</v>
      </c>
      <c r="N6903">
        <v>1</v>
      </c>
    </row>
    <row r="6904" spans="1:14">
      <c r="A6904" s="28">
        <v>43967.708333333336</v>
      </c>
      <c r="B6904" s="28">
        <v>43967.541666666664</v>
      </c>
      <c r="C6904">
        <v>34964545</v>
      </c>
      <c r="D6904" t="s">
        <v>233</v>
      </c>
      <c r="G6904" t="s">
        <v>234</v>
      </c>
      <c r="I6904">
        <v>17.34</v>
      </c>
      <c r="J6904">
        <v>17.444368999999998</v>
      </c>
      <c r="K6904">
        <v>0</v>
      </c>
      <c r="L6904">
        <v>0.102702</v>
      </c>
      <c r="M6904" t="b">
        <v>1</v>
      </c>
      <c r="N6904">
        <v>1</v>
      </c>
    </row>
    <row r="6905" spans="1:14">
      <c r="A6905" s="28">
        <v>43967.75</v>
      </c>
      <c r="B6905" s="28">
        <v>43967.583333333336</v>
      </c>
      <c r="C6905">
        <v>34964545</v>
      </c>
      <c r="D6905" t="s">
        <v>233</v>
      </c>
      <c r="G6905" t="s">
        <v>234</v>
      </c>
      <c r="I6905">
        <v>20.68</v>
      </c>
      <c r="J6905">
        <v>24.455556000000001</v>
      </c>
      <c r="K6905">
        <v>3.579793</v>
      </c>
      <c r="L6905">
        <v>0.19826299999999999</v>
      </c>
      <c r="M6905" t="b">
        <v>1</v>
      </c>
      <c r="N6905">
        <v>1</v>
      </c>
    </row>
    <row r="6906" spans="1:14">
      <c r="A6906" s="28">
        <v>43967.791666666664</v>
      </c>
      <c r="B6906" s="28">
        <v>43967.625</v>
      </c>
      <c r="C6906">
        <v>34964545</v>
      </c>
      <c r="D6906" t="s">
        <v>233</v>
      </c>
      <c r="G6906" t="s">
        <v>234</v>
      </c>
      <c r="I6906">
        <v>18.63</v>
      </c>
      <c r="J6906">
        <v>21.630955</v>
      </c>
      <c r="K6906">
        <v>2.7337039999999999</v>
      </c>
      <c r="L6906">
        <v>0.26475100000000001</v>
      </c>
      <c r="M6906" t="b">
        <v>1</v>
      </c>
      <c r="N6906">
        <v>1</v>
      </c>
    </row>
    <row r="6907" spans="1:14">
      <c r="A6907" s="28">
        <v>43967.833333333336</v>
      </c>
      <c r="B6907" s="28">
        <v>43967.666666666664</v>
      </c>
      <c r="C6907">
        <v>34964545</v>
      </c>
      <c r="D6907" t="s">
        <v>233</v>
      </c>
      <c r="G6907" t="s">
        <v>234</v>
      </c>
      <c r="I6907">
        <v>14.94</v>
      </c>
      <c r="J6907">
        <v>15.262778000000001</v>
      </c>
      <c r="K6907">
        <v>0.101136</v>
      </c>
      <c r="L6907">
        <v>0.218309</v>
      </c>
      <c r="M6907" t="b">
        <v>1</v>
      </c>
      <c r="N6907">
        <v>1</v>
      </c>
    </row>
    <row r="6908" spans="1:14">
      <c r="A6908" s="28">
        <v>43967.875</v>
      </c>
      <c r="B6908" s="28">
        <v>43967.708333333336</v>
      </c>
      <c r="C6908">
        <v>34964545</v>
      </c>
      <c r="D6908" t="s">
        <v>233</v>
      </c>
      <c r="G6908" t="s">
        <v>234</v>
      </c>
      <c r="I6908">
        <v>14.57</v>
      </c>
      <c r="J6908">
        <v>14.949365999999999</v>
      </c>
      <c r="K6908">
        <v>0.152031</v>
      </c>
      <c r="L6908">
        <v>0.22566900000000001</v>
      </c>
      <c r="M6908" t="b">
        <v>1</v>
      </c>
      <c r="N6908">
        <v>1</v>
      </c>
    </row>
    <row r="6909" spans="1:14">
      <c r="A6909" s="28">
        <v>43967.916666666664</v>
      </c>
      <c r="B6909" s="28">
        <v>43967.75</v>
      </c>
      <c r="C6909">
        <v>34964545</v>
      </c>
      <c r="D6909" t="s">
        <v>233</v>
      </c>
      <c r="G6909" t="s">
        <v>234</v>
      </c>
      <c r="I6909">
        <v>16.03</v>
      </c>
      <c r="J6909">
        <v>16.572707999999999</v>
      </c>
      <c r="K6909">
        <v>0.30415300000000001</v>
      </c>
      <c r="L6909">
        <v>0.23438899999999999</v>
      </c>
      <c r="M6909" t="b">
        <v>1</v>
      </c>
      <c r="N6909">
        <v>1</v>
      </c>
    </row>
    <row r="6910" spans="1:14">
      <c r="A6910" s="28">
        <v>43967.958333333336</v>
      </c>
      <c r="B6910" s="28">
        <v>43967.791666666664</v>
      </c>
      <c r="C6910">
        <v>34964545</v>
      </c>
      <c r="D6910" t="s">
        <v>233</v>
      </c>
      <c r="G6910" t="s">
        <v>234</v>
      </c>
      <c r="I6910">
        <v>16.87</v>
      </c>
      <c r="J6910">
        <v>17.245259000000001</v>
      </c>
      <c r="K6910">
        <v>0.112692</v>
      </c>
      <c r="L6910">
        <v>0.265901</v>
      </c>
      <c r="M6910" t="b">
        <v>1</v>
      </c>
      <c r="N6910">
        <v>1</v>
      </c>
    </row>
    <row r="6911" spans="1:14">
      <c r="A6911" s="28">
        <v>43968</v>
      </c>
      <c r="B6911" s="28">
        <v>43967.833333333336</v>
      </c>
      <c r="C6911">
        <v>34964545</v>
      </c>
      <c r="D6911" t="s">
        <v>233</v>
      </c>
      <c r="G6911" t="s">
        <v>234</v>
      </c>
      <c r="I6911">
        <v>18.29</v>
      </c>
      <c r="J6911">
        <v>18.550661000000002</v>
      </c>
      <c r="K6911">
        <v>-3.4202999999999997E-2</v>
      </c>
      <c r="L6911">
        <v>0.29153099999999998</v>
      </c>
      <c r="M6911" t="b">
        <v>1</v>
      </c>
      <c r="N6911">
        <v>1</v>
      </c>
    </row>
    <row r="6912" spans="1:14">
      <c r="A6912" s="28">
        <v>43968.041666666664</v>
      </c>
      <c r="B6912" s="28">
        <v>43967.875</v>
      </c>
      <c r="C6912">
        <v>34964545</v>
      </c>
      <c r="D6912" t="s">
        <v>233</v>
      </c>
      <c r="G6912" t="s">
        <v>234</v>
      </c>
      <c r="I6912">
        <v>14.77</v>
      </c>
      <c r="J6912">
        <v>14.968144000000001</v>
      </c>
      <c r="K6912">
        <v>-5.3460000000000001E-3</v>
      </c>
      <c r="L6912">
        <v>0.20599000000000001</v>
      </c>
      <c r="M6912" t="b">
        <v>1</v>
      </c>
      <c r="N6912">
        <v>1</v>
      </c>
    </row>
    <row r="6913" spans="1:14">
      <c r="A6913" s="28">
        <v>43968.083333333336</v>
      </c>
      <c r="B6913" s="28">
        <v>43967.916666666664</v>
      </c>
      <c r="C6913">
        <v>34964545</v>
      </c>
      <c r="D6913" t="s">
        <v>233</v>
      </c>
      <c r="G6913" t="s">
        <v>234</v>
      </c>
      <c r="I6913">
        <v>13.64</v>
      </c>
      <c r="J6913">
        <v>13.817792000000001</v>
      </c>
      <c r="K6913">
        <v>0</v>
      </c>
      <c r="L6913">
        <v>0.18195900000000001</v>
      </c>
      <c r="M6913" t="b">
        <v>1</v>
      </c>
      <c r="N6913">
        <v>1</v>
      </c>
    </row>
    <row r="6914" spans="1:14">
      <c r="A6914" s="28">
        <v>43968.125</v>
      </c>
      <c r="B6914" s="28">
        <v>43967.958333333336</v>
      </c>
      <c r="C6914">
        <v>34964545</v>
      </c>
      <c r="D6914" t="s">
        <v>233</v>
      </c>
      <c r="G6914" t="s">
        <v>234</v>
      </c>
      <c r="I6914">
        <v>11.89</v>
      </c>
      <c r="J6914">
        <v>12.085349000000001</v>
      </c>
      <c r="K6914">
        <v>0</v>
      </c>
      <c r="L6914">
        <v>0.19201599999999999</v>
      </c>
      <c r="M6914" t="b">
        <v>1</v>
      </c>
      <c r="N6914">
        <v>1</v>
      </c>
    </row>
    <row r="6915" spans="1:14">
      <c r="A6915" s="28">
        <v>43968.166666666664</v>
      </c>
      <c r="B6915" s="28">
        <v>43968</v>
      </c>
      <c r="C6915">
        <v>34964545</v>
      </c>
      <c r="D6915" t="s">
        <v>233</v>
      </c>
      <c r="G6915" t="s">
        <v>234</v>
      </c>
      <c r="I6915">
        <v>12.62</v>
      </c>
      <c r="J6915">
        <v>12.801124</v>
      </c>
      <c r="K6915">
        <v>0</v>
      </c>
      <c r="L6915">
        <v>0.18362400000000001</v>
      </c>
      <c r="M6915" t="b">
        <v>1</v>
      </c>
      <c r="N6915">
        <v>1</v>
      </c>
    </row>
    <row r="6916" spans="1:14">
      <c r="A6916" s="28">
        <v>43968.208333333336</v>
      </c>
      <c r="B6916" s="28">
        <v>43968.041666666664</v>
      </c>
      <c r="C6916">
        <v>34964545</v>
      </c>
      <c r="D6916" t="s">
        <v>233</v>
      </c>
      <c r="G6916" t="s">
        <v>234</v>
      </c>
      <c r="I6916">
        <v>11.96</v>
      </c>
      <c r="J6916">
        <v>12.141135999999999</v>
      </c>
      <c r="K6916">
        <v>0</v>
      </c>
      <c r="L6916">
        <v>0.17946999999999999</v>
      </c>
      <c r="M6916" t="b">
        <v>1</v>
      </c>
      <c r="N6916">
        <v>1</v>
      </c>
    </row>
    <row r="6917" spans="1:14">
      <c r="A6917" s="28">
        <v>43968.25</v>
      </c>
      <c r="B6917" s="28">
        <v>43968.083333333336</v>
      </c>
      <c r="C6917">
        <v>34964545</v>
      </c>
      <c r="D6917" t="s">
        <v>233</v>
      </c>
      <c r="G6917" t="s">
        <v>234</v>
      </c>
      <c r="I6917">
        <v>10.11</v>
      </c>
      <c r="J6917">
        <v>10.265084999999999</v>
      </c>
      <c r="K6917">
        <v>0</v>
      </c>
      <c r="L6917">
        <v>0.151752</v>
      </c>
      <c r="M6917" t="b">
        <v>1</v>
      </c>
      <c r="N6917">
        <v>1</v>
      </c>
    </row>
    <row r="6918" spans="1:14">
      <c r="A6918" s="28">
        <v>43968.291666666664</v>
      </c>
      <c r="B6918" s="28">
        <v>43968.125</v>
      </c>
      <c r="C6918">
        <v>34964545</v>
      </c>
      <c r="D6918" t="s">
        <v>233</v>
      </c>
      <c r="G6918" t="s">
        <v>234</v>
      </c>
      <c r="I6918">
        <v>10.25</v>
      </c>
      <c r="J6918">
        <v>10.407289</v>
      </c>
      <c r="K6918">
        <v>0</v>
      </c>
      <c r="L6918">
        <v>0.15395500000000001</v>
      </c>
      <c r="M6918" t="b">
        <v>1</v>
      </c>
      <c r="N6918">
        <v>1</v>
      </c>
    </row>
    <row r="6919" spans="1:14">
      <c r="A6919" s="28">
        <v>43968.333333333336</v>
      </c>
      <c r="B6919" s="28">
        <v>43968.166666666664</v>
      </c>
      <c r="C6919">
        <v>34964545</v>
      </c>
      <c r="D6919" t="s">
        <v>233</v>
      </c>
      <c r="G6919" t="s">
        <v>234</v>
      </c>
      <c r="I6919">
        <v>9.58</v>
      </c>
      <c r="J6919">
        <v>10.217912</v>
      </c>
      <c r="K6919">
        <v>0.512679</v>
      </c>
      <c r="L6919">
        <v>0.12856699999999999</v>
      </c>
      <c r="M6919" t="b">
        <v>1</v>
      </c>
      <c r="N6919">
        <v>1</v>
      </c>
    </row>
    <row r="6920" spans="1:14">
      <c r="A6920" s="28">
        <v>43968.375</v>
      </c>
      <c r="B6920" s="28">
        <v>43968.208333333336</v>
      </c>
      <c r="C6920">
        <v>34964545</v>
      </c>
      <c r="D6920" t="s">
        <v>233</v>
      </c>
      <c r="G6920" t="s">
        <v>234</v>
      </c>
      <c r="I6920">
        <v>9.4700000000000006</v>
      </c>
      <c r="J6920">
        <v>9.5953140000000001</v>
      </c>
      <c r="K6920">
        <v>0</v>
      </c>
      <c r="L6920">
        <v>0.12864700000000001</v>
      </c>
      <c r="M6920" t="b">
        <v>1</v>
      </c>
      <c r="N6920">
        <v>1</v>
      </c>
    </row>
    <row r="6921" spans="1:14">
      <c r="A6921" s="28">
        <v>43968.416666666664</v>
      </c>
      <c r="B6921" s="28">
        <v>43968.25</v>
      </c>
      <c r="C6921">
        <v>34964545</v>
      </c>
      <c r="D6921" t="s">
        <v>233</v>
      </c>
      <c r="G6921" t="s">
        <v>234</v>
      </c>
      <c r="I6921">
        <v>8.42</v>
      </c>
      <c r="J6921">
        <v>8.5322940000000003</v>
      </c>
      <c r="K6921">
        <v>0</v>
      </c>
      <c r="L6921">
        <v>0.111461</v>
      </c>
      <c r="M6921" t="b">
        <v>1</v>
      </c>
      <c r="N6921">
        <v>1</v>
      </c>
    </row>
    <row r="6922" spans="1:14">
      <c r="A6922" s="28">
        <v>43968.458333333336</v>
      </c>
      <c r="B6922" s="28">
        <v>43968.291666666664</v>
      </c>
      <c r="C6922">
        <v>34964545</v>
      </c>
      <c r="D6922" t="s">
        <v>233</v>
      </c>
      <c r="G6922" t="s">
        <v>234</v>
      </c>
      <c r="I6922">
        <v>7.76</v>
      </c>
      <c r="J6922">
        <v>7.8767620000000003</v>
      </c>
      <c r="K6922">
        <v>0</v>
      </c>
      <c r="L6922">
        <v>0.115095</v>
      </c>
      <c r="M6922" t="b">
        <v>1</v>
      </c>
      <c r="N6922">
        <v>1</v>
      </c>
    </row>
    <row r="6923" spans="1:14">
      <c r="A6923" s="28">
        <v>43968.5</v>
      </c>
      <c r="B6923" s="28">
        <v>43968.333333333336</v>
      </c>
      <c r="C6923">
        <v>34964545</v>
      </c>
      <c r="D6923" t="s">
        <v>233</v>
      </c>
      <c r="G6923" t="s">
        <v>234</v>
      </c>
      <c r="I6923">
        <v>8.3699999999999992</v>
      </c>
      <c r="J6923">
        <v>8.4754749999999994</v>
      </c>
      <c r="K6923">
        <v>0</v>
      </c>
      <c r="L6923">
        <v>0.110475</v>
      </c>
      <c r="M6923" t="b">
        <v>1</v>
      </c>
      <c r="N6923">
        <v>1</v>
      </c>
    </row>
    <row r="6924" spans="1:14">
      <c r="A6924" s="28">
        <v>43968.541666666664</v>
      </c>
      <c r="B6924" s="28">
        <v>43968.375</v>
      </c>
      <c r="C6924">
        <v>34964545</v>
      </c>
      <c r="D6924" t="s">
        <v>233</v>
      </c>
      <c r="G6924" t="s">
        <v>234</v>
      </c>
      <c r="I6924">
        <v>9.59</v>
      </c>
      <c r="J6924">
        <v>9.7009489999999996</v>
      </c>
      <c r="K6924">
        <v>0</v>
      </c>
      <c r="L6924">
        <v>0.115949</v>
      </c>
      <c r="M6924" t="b">
        <v>1</v>
      </c>
      <c r="N6924">
        <v>1</v>
      </c>
    </row>
    <row r="6925" spans="1:14">
      <c r="A6925" s="28">
        <v>43968.583333333336</v>
      </c>
      <c r="B6925" s="28">
        <v>43968.416666666664</v>
      </c>
      <c r="C6925">
        <v>34964545</v>
      </c>
      <c r="D6925" t="s">
        <v>233</v>
      </c>
      <c r="G6925" t="s">
        <v>234</v>
      </c>
      <c r="I6925">
        <v>19.34</v>
      </c>
      <c r="J6925">
        <v>57.064660000000003</v>
      </c>
      <c r="K6925">
        <v>37.494171000000001</v>
      </c>
      <c r="L6925">
        <v>0.233822</v>
      </c>
      <c r="M6925" t="b">
        <v>1</v>
      </c>
      <c r="N6925">
        <v>1</v>
      </c>
    </row>
    <row r="6926" spans="1:14">
      <c r="A6926" s="28">
        <v>43968.625</v>
      </c>
      <c r="B6926" s="28">
        <v>43968.458333333336</v>
      </c>
      <c r="C6926">
        <v>34964545</v>
      </c>
      <c r="D6926" t="s">
        <v>233</v>
      </c>
      <c r="G6926" t="s">
        <v>234</v>
      </c>
      <c r="I6926">
        <v>17.489999999999998</v>
      </c>
      <c r="J6926">
        <v>45.048633000000002</v>
      </c>
      <c r="K6926">
        <v>27.417469000000001</v>
      </c>
      <c r="L6926">
        <v>0.14116500000000001</v>
      </c>
      <c r="M6926" t="b">
        <v>1</v>
      </c>
      <c r="N6926">
        <v>1</v>
      </c>
    </row>
    <row r="6927" spans="1:14">
      <c r="A6927" s="28">
        <v>43968.666666666664</v>
      </c>
      <c r="B6927" s="28">
        <v>43968.5</v>
      </c>
      <c r="C6927">
        <v>34964545</v>
      </c>
      <c r="D6927" t="s">
        <v>233</v>
      </c>
      <c r="G6927" t="s">
        <v>234</v>
      </c>
      <c r="I6927">
        <v>14</v>
      </c>
      <c r="J6927">
        <v>15.539346999999999</v>
      </c>
      <c r="K6927">
        <v>1.3825639999999999</v>
      </c>
      <c r="L6927">
        <v>0.152616</v>
      </c>
      <c r="M6927" t="b">
        <v>1</v>
      </c>
      <c r="N6927">
        <v>1</v>
      </c>
    </row>
    <row r="6928" spans="1:14">
      <c r="A6928" s="28">
        <v>43968.708333333336</v>
      </c>
      <c r="B6928" s="28">
        <v>43968.541666666664</v>
      </c>
      <c r="C6928">
        <v>34964545</v>
      </c>
      <c r="D6928" t="s">
        <v>233</v>
      </c>
      <c r="G6928" t="s">
        <v>234</v>
      </c>
      <c r="I6928">
        <v>13.58</v>
      </c>
      <c r="J6928">
        <v>13.840318</v>
      </c>
      <c r="K6928">
        <v>0.13416</v>
      </c>
      <c r="L6928">
        <v>0.12532399999999999</v>
      </c>
      <c r="M6928" t="b">
        <v>1</v>
      </c>
      <c r="N6928">
        <v>1</v>
      </c>
    </row>
    <row r="6929" spans="1:14">
      <c r="A6929" s="28">
        <v>43968.75</v>
      </c>
      <c r="B6929" s="28">
        <v>43968.583333333336</v>
      </c>
      <c r="C6929">
        <v>34964545</v>
      </c>
      <c r="D6929" t="s">
        <v>233</v>
      </c>
      <c r="G6929" t="s">
        <v>234</v>
      </c>
      <c r="I6929">
        <v>14.58</v>
      </c>
      <c r="J6929">
        <v>15.924849999999999</v>
      </c>
      <c r="K6929">
        <v>1.1963790000000001</v>
      </c>
      <c r="L6929">
        <v>0.14430399999999999</v>
      </c>
      <c r="M6929" t="b">
        <v>1</v>
      </c>
      <c r="N6929">
        <v>1</v>
      </c>
    </row>
    <row r="6930" spans="1:14">
      <c r="A6930" s="28">
        <v>43968.791666666664</v>
      </c>
      <c r="B6930" s="28">
        <v>43968.625</v>
      </c>
      <c r="C6930">
        <v>34964545</v>
      </c>
      <c r="D6930" t="s">
        <v>233</v>
      </c>
      <c r="G6930" t="s">
        <v>234</v>
      </c>
      <c r="I6930">
        <v>14.15</v>
      </c>
      <c r="J6930">
        <v>16.212188999999999</v>
      </c>
      <c r="K6930">
        <v>1.924963</v>
      </c>
      <c r="L6930">
        <v>0.14222599999999999</v>
      </c>
      <c r="M6930" t="b">
        <v>1</v>
      </c>
      <c r="N6930">
        <v>1</v>
      </c>
    </row>
    <row r="6931" spans="1:14">
      <c r="A6931" s="28">
        <v>43968.833333333336</v>
      </c>
      <c r="B6931" s="28">
        <v>43968.666666666664</v>
      </c>
      <c r="C6931">
        <v>34964545</v>
      </c>
      <c r="D6931" t="s">
        <v>233</v>
      </c>
      <c r="G6931" t="s">
        <v>234</v>
      </c>
      <c r="I6931">
        <v>13.29</v>
      </c>
      <c r="J6931">
        <v>13.913562000000001</v>
      </c>
      <c r="K6931">
        <v>0.52051199999999997</v>
      </c>
      <c r="L6931">
        <v>9.8882999999999999E-2</v>
      </c>
      <c r="M6931" t="b">
        <v>1</v>
      </c>
      <c r="N6931">
        <v>1</v>
      </c>
    </row>
    <row r="6932" spans="1:14">
      <c r="A6932" s="28">
        <v>43968.875</v>
      </c>
      <c r="B6932" s="28">
        <v>43968.708333333336</v>
      </c>
      <c r="C6932">
        <v>34964545</v>
      </c>
      <c r="D6932" t="s">
        <v>233</v>
      </c>
      <c r="G6932" t="s">
        <v>234</v>
      </c>
      <c r="I6932">
        <v>13.84</v>
      </c>
      <c r="J6932">
        <v>17.923587000000001</v>
      </c>
      <c r="K6932">
        <v>3.9986079999999999</v>
      </c>
      <c r="L6932">
        <v>8.5811999999999999E-2</v>
      </c>
      <c r="M6932" t="b">
        <v>1</v>
      </c>
      <c r="N6932">
        <v>1</v>
      </c>
    </row>
    <row r="6933" spans="1:14">
      <c r="A6933" s="28">
        <v>43968.916666666664</v>
      </c>
      <c r="B6933" s="28">
        <v>43968.75</v>
      </c>
      <c r="C6933">
        <v>34964545</v>
      </c>
      <c r="D6933" t="s">
        <v>233</v>
      </c>
      <c r="G6933" t="s">
        <v>234</v>
      </c>
      <c r="I6933">
        <v>14.71</v>
      </c>
      <c r="J6933">
        <v>19.428591000000001</v>
      </c>
      <c r="K6933">
        <v>4.6129759999999997</v>
      </c>
      <c r="L6933">
        <v>0.110615</v>
      </c>
      <c r="M6933" t="b">
        <v>1</v>
      </c>
      <c r="N6933">
        <v>1</v>
      </c>
    </row>
    <row r="6934" spans="1:14">
      <c r="A6934" s="28">
        <v>43968.958333333336</v>
      </c>
      <c r="B6934" s="28">
        <v>43968.791666666664</v>
      </c>
      <c r="C6934">
        <v>34964545</v>
      </c>
      <c r="D6934" t="s">
        <v>233</v>
      </c>
      <c r="G6934" t="s">
        <v>234</v>
      </c>
      <c r="I6934">
        <v>15.43</v>
      </c>
      <c r="J6934">
        <v>21.68918</v>
      </c>
      <c r="K6934">
        <v>6.1407980000000002</v>
      </c>
      <c r="L6934">
        <v>0.120048</v>
      </c>
      <c r="M6934" t="b">
        <v>1</v>
      </c>
      <c r="N6934">
        <v>1</v>
      </c>
    </row>
    <row r="6935" spans="1:14">
      <c r="A6935" s="28">
        <v>43969</v>
      </c>
      <c r="B6935" s="28">
        <v>43968.833333333336</v>
      </c>
      <c r="C6935">
        <v>34964545</v>
      </c>
      <c r="D6935" t="s">
        <v>233</v>
      </c>
      <c r="G6935" t="s">
        <v>234</v>
      </c>
      <c r="I6935">
        <v>14.29</v>
      </c>
      <c r="J6935">
        <v>18.020268999999999</v>
      </c>
      <c r="K6935">
        <v>3.6192530000000001</v>
      </c>
      <c r="L6935">
        <v>0.10685</v>
      </c>
      <c r="M6935" t="b">
        <v>1</v>
      </c>
      <c r="N6935">
        <v>1</v>
      </c>
    </row>
    <row r="6936" spans="1:14">
      <c r="A6936" s="28">
        <v>43969.041666666664</v>
      </c>
      <c r="B6936" s="28">
        <v>43968.875</v>
      </c>
      <c r="C6936">
        <v>34964545</v>
      </c>
      <c r="D6936" t="s">
        <v>233</v>
      </c>
      <c r="G6936" t="s">
        <v>234</v>
      </c>
      <c r="I6936">
        <v>16.28</v>
      </c>
      <c r="J6936">
        <v>20.948619999999998</v>
      </c>
      <c r="K6936">
        <v>4.6056569999999999</v>
      </c>
      <c r="L6936">
        <v>6.7129999999999995E-2</v>
      </c>
      <c r="M6936" t="b">
        <v>1</v>
      </c>
      <c r="N6936">
        <v>1</v>
      </c>
    </row>
    <row r="6937" spans="1:14">
      <c r="A6937" s="28">
        <v>43969.083333333336</v>
      </c>
      <c r="B6937" s="28">
        <v>43968.916666666664</v>
      </c>
      <c r="C6937">
        <v>34964545</v>
      </c>
      <c r="D6937" t="s">
        <v>233</v>
      </c>
      <c r="G6937" t="s">
        <v>234</v>
      </c>
      <c r="I6937">
        <v>14.38</v>
      </c>
      <c r="J6937">
        <v>16.475482</v>
      </c>
      <c r="K6937">
        <v>1.9575819999999999</v>
      </c>
      <c r="L6937">
        <v>0.13706699999999999</v>
      </c>
      <c r="M6937" t="b">
        <v>1</v>
      </c>
      <c r="N6937">
        <v>1</v>
      </c>
    </row>
    <row r="6938" spans="1:14">
      <c r="A6938" s="28">
        <v>43969.125</v>
      </c>
      <c r="B6938" s="28">
        <v>43968.958333333336</v>
      </c>
      <c r="C6938">
        <v>34964545</v>
      </c>
      <c r="D6938" t="s">
        <v>233</v>
      </c>
      <c r="G6938" t="s">
        <v>234</v>
      </c>
      <c r="I6938">
        <v>12.74</v>
      </c>
      <c r="J6938">
        <v>12.865332</v>
      </c>
      <c r="K6938">
        <v>0</v>
      </c>
      <c r="L6938">
        <v>0.126165</v>
      </c>
      <c r="M6938" t="b">
        <v>1</v>
      </c>
      <c r="N6938">
        <v>1</v>
      </c>
    </row>
    <row r="6939" spans="1:14">
      <c r="A6939" s="28">
        <v>43969.166666666664</v>
      </c>
      <c r="B6939" s="28">
        <v>43969</v>
      </c>
      <c r="C6939">
        <v>34964545</v>
      </c>
      <c r="D6939" t="s">
        <v>233</v>
      </c>
      <c r="G6939" t="s">
        <v>234</v>
      </c>
      <c r="I6939">
        <v>10.29</v>
      </c>
      <c r="J6939">
        <v>10.342651999999999</v>
      </c>
      <c r="K6939">
        <v>0</v>
      </c>
      <c r="L6939">
        <v>5.3484999999999998E-2</v>
      </c>
      <c r="M6939" t="b">
        <v>1</v>
      </c>
      <c r="N6939">
        <v>1</v>
      </c>
    </row>
    <row r="6940" spans="1:14">
      <c r="A6940" s="28">
        <v>43969.208333333336</v>
      </c>
      <c r="B6940" s="28">
        <v>43969.041666666664</v>
      </c>
      <c r="C6940">
        <v>34964545</v>
      </c>
      <c r="D6940" t="s">
        <v>233</v>
      </c>
      <c r="G6940" t="s">
        <v>234</v>
      </c>
      <c r="I6940">
        <v>11.89</v>
      </c>
      <c r="J6940">
        <v>12.493696999999999</v>
      </c>
      <c r="K6940">
        <v>0.54104099999999999</v>
      </c>
      <c r="L6940">
        <v>6.0989000000000002E-2</v>
      </c>
      <c r="M6940" t="b">
        <v>1</v>
      </c>
      <c r="N6940">
        <v>1</v>
      </c>
    </row>
    <row r="6941" spans="1:14">
      <c r="A6941" s="28">
        <v>43969.25</v>
      </c>
      <c r="B6941" s="28">
        <v>43969.083333333336</v>
      </c>
      <c r="C6941">
        <v>34964545</v>
      </c>
      <c r="D6941" t="s">
        <v>233</v>
      </c>
      <c r="G6941" t="s">
        <v>234</v>
      </c>
      <c r="I6941">
        <v>11.5</v>
      </c>
      <c r="J6941">
        <v>12.657918</v>
      </c>
      <c r="K6941">
        <v>1.0836950000000001</v>
      </c>
      <c r="L6941">
        <v>7.0055999999999993E-2</v>
      </c>
      <c r="M6941" t="b">
        <v>1</v>
      </c>
      <c r="N6941">
        <v>1</v>
      </c>
    </row>
    <row r="6942" spans="1:14">
      <c r="A6942" s="28">
        <v>43969.291666666664</v>
      </c>
      <c r="B6942" s="28">
        <v>43969.125</v>
      </c>
      <c r="C6942">
        <v>34964545</v>
      </c>
      <c r="D6942" t="s">
        <v>233</v>
      </c>
      <c r="G6942" t="s">
        <v>234</v>
      </c>
      <c r="I6942">
        <v>10.14</v>
      </c>
      <c r="J6942">
        <v>11.723744</v>
      </c>
      <c r="K6942">
        <v>1.5610930000000001</v>
      </c>
      <c r="L6942">
        <v>2.7650999999999998E-2</v>
      </c>
      <c r="M6942" t="b">
        <v>1</v>
      </c>
      <c r="N6942">
        <v>1</v>
      </c>
    </row>
    <row r="6943" spans="1:14">
      <c r="A6943" s="28">
        <v>43969.333333333336</v>
      </c>
      <c r="B6943" s="28">
        <v>43969.166666666664</v>
      </c>
      <c r="C6943">
        <v>34964545</v>
      </c>
      <c r="D6943" t="s">
        <v>233</v>
      </c>
      <c r="G6943" t="s">
        <v>234</v>
      </c>
      <c r="I6943">
        <v>8.2200000000000006</v>
      </c>
      <c r="J6943">
        <v>8.4615740000000006</v>
      </c>
      <c r="K6943">
        <v>0.22575700000000001</v>
      </c>
      <c r="L6943">
        <v>1.5817000000000001E-2</v>
      </c>
      <c r="M6943" t="b">
        <v>1</v>
      </c>
      <c r="N6943">
        <v>1</v>
      </c>
    </row>
    <row r="6944" spans="1:14">
      <c r="A6944" s="28">
        <v>43969.375</v>
      </c>
      <c r="B6944" s="28">
        <v>43969.208333333336</v>
      </c>
      <c r="C6944">
        <v>34964545</v>
      </c>
      <c r="D6944" t="s">
        <v>233</v>
      </c>
      <c r="G6944" t="s">
        <v>234</v>
      </c>
      <c r="I6944">
        <v>9.23</v>
      </c>
      <c r="J6944">
        <v>9.5423679999999997</v>
      </c>
      <c r="K6944">
        <v>0.32067499999999999</v>
      </c>
      <c r="L6944">
        <v>-4.973E-3</v>
      </c>
      <c r="M6944" t="b">
        <v>1</v>
      </c>
      <c r="N6944">
        <v>1</v>
      </c>
    </row>
    <row r="6945" spans="1:14">
      <c r="A6945" s="28">
        <v>43969.416666666664</v>
      </c>
      <c r="B6945" s="28">
        <v>43969.25</v>
      </c>
      <c r="C6945">
        <v>34964545</v>
      </c>
      <c r="D6945" t="s">
        <v>233</v>
      </c>
      <c r="G6945" t="s">
        <v>234</v>
      </c>
      <c r="I6945">
        <v>9.3699999999999992</v>
      </c>
      <c r="J6945">
        <v>9.3952439999999999</v>
      </c>
      <c r="K6945">
        <v>6.4148999999999998E-2</v>
      </c>
      <c r="L6945">
        <v>-3.4737999999999998E-2</v>
      </c>
      <c r="M6945" t="b">
        <v>1</v>
      </c>
      <c r="N6945">
        <v>1</v>
      </c>
    </row>
    <row r="6946" spans="1:14">
      <c r="A6946" s="28">
        <v>43969.458333333336</v>
      </c>
      <c r="B6946" s="28">
        <v>43969.291666666664</v>
      </c>
      <c r="C6946">
        <v>34964545</v>
      </c>
      <c r="D6946" t="s">
        <v>233</v>
      </c>
      <c r="G6946" t="s">
        <v>234</v>
      </c>
      <c r="I6946">
        <v>20.58</v>
      </c>
      <c r="J6946">
        <v>42.784948999999997</v>
      </c>
      <c r="K6946">
        <v>22.381917000000001</v>
      </c>
      <c r="L6946">
        <v>-0.17613500000000001</v>
      </c>
      <c r="M6946" t="b">
        <v>1</v>
      </c>
      <c r="N6946">
        <v>1</v>
      </c>
    </row>
    <row r="6947" spans="1:14">
      <c r="A6947" s="28">
        <v>43969.5</v>
      </c>
      <c r="B6947" s="28">
        <v>43969.333333333336</v>
      </c>
      <c r="C6947">
        <v>34964545</v>
      </c>
      <c r="D6947" t="s">
        <v>233</v>
      </c>
      <c r="G6947" t="s">
        <v>234</v>
      </c>
      <c r="I6947">
        <v>16.97</v>
      </c>
      <c r="J6947">
        <v>19.851063</v>
      </c>
      <c r="K6947">
        <v>3.1327569999999998</v>
      </c>
      <c r="L6947">
        <v>-0.246694</v>
      </c>
      <c r="M6947" t="b">
        <v>1</v>
      </c>
      <c r="N6947">
        <v>1</v>
      </c>
    </row>
    <row r="6948" spans="1:14">
      <c r="A6948" s="28">
        <v>43969.541666666664</v>
      </c>
      <c r="B6948" s="28">
        <v>43969.375</v>
      </c>
      <c r="C6948">
        <v>34964545</v>
      </c>
      <c r="D6948" t="s">
        <v>233</v>
      </c>
      <c r="G6948" t="s">
        <v>234</v>
      </c>
      <c r="I6948">
        <v>15.71</v>
      </c>
      <c r="J6948">
        <v>17.542041000000001</v>
      </c>
      <c r="K6948">
        <v>2.0771600000000001</v>
      </c>
      <c r="L6948">
        <v>-0.24928600000000001</v>
      </c>
      <c r="M6948" t="b">
        <v>1</v>
      </c>
      <c r="N6948">
        <v>1</v>
      </c>
    </row>
    <row r="6949" spans="1:14">
      <c r="A6949" s="28">
        <v>43969.583333333336</v>
      </c>
      <c r="B6949" s="28">
        <v>43969.416666666664</v>
      </c>
      <c r="C6949">
        <v>34964545</v>
      </c>
      <c r="D6949" t="s">
        <v>233</v>
      </c>
      <c r="G6949" t="s">
        <v>234</v>
      </c>
      <c r="I6949">
        <v>33.65</v>
      </c>
      <c r="J6949">
        <v>120.004121</v>
      </c>
      <c r="K6949">
        <v>86.893680000000003</v>
      </c>
      <c r="L6949">
        <v>-0.54289200000000004</v>
      </c>
      <c r="M6949" t="b">
        <v>1</v>
      </c>
      <c r="N6949">
        <v>1</v>
      </c>
    </row>
    <row r="6950" spans="1:14">
      <c r="A6950" s="28">
        <v>43969.625</v>
      </c>
      <c r="B6950" s="28">
        <v>43969.458333333336</v>
      </c>
      <c r="C6950">
        <v>34964545</v>
      </c>
      <c r="D6950" t="s">
        <v>233</v>
      </c>
      <c r="G6950" t="s">
        <v>234</v>
      </c>
      <c r="I6950">
        <v>23.48</v>
      </c>
      <c r="J6950">
        <v>79.313424999999995</v>
      </c>
      <c r="K6950">
        <v>56.185991000000001</v>
      </c>
      <c r="L6950">
        <v>-0.35506599999999999</v>
      </c>
      <c r="M6950" t="b">
        <v>1</v>
      </c>
      <c r="N6950">
        <v>1</v>
      </c>
    </row>
    <row r="6951" spans="1:14">
      <c r="A6951" s="28">
        <v>43969.666666666664</v>
      </c>
      <c r="B6951" s="28">
        <v>43969.5</v>
      </c>
      <c r="C6951">
        <v>34964545</v>
      </c>
      <c r="D6951" t="s">
        <v>233</v>
      </c>
      <c r="G6951" t="s">
        <v>234</v>
      </c>
      <c r="I6951">
        <v>30.06</v>
      </c>
      <c r="J6951">
        <v>119.20034800000001</v>
      </c>
      <c r="K6951">
        <v>89.675211000000004</v>
      </c>
      <c r="L6951">
        <v>-0.53403</v>
      </c>
      <c r="M6951" t="b">
        <v>1</v>
      </c>
      <c r="N6951">
        <v>1</v>
      </c>
    </row>
    <row r="6952" spans="1:14">
      <c r="A6952" s="28">
        <v>43969.708333333336</v>
      </c>
      <c r="B6952" s="28">
        <v>43969.541666666664</v>
      </c>
      <c r="C6952">
        <v>34964545</v>
      </c>
      <c r="D6952" t="s">
        <v>233</v>
      </c>
      <c r="G6952" t="s">
        <v>234</v>
      </c>
      <c r="I6952">
        <v>40.020000000000003</v>
      </c>
      <c r="J6952">
        <v>174.31434300000001</v>
      </c>
      <c r="K6952">
        <v>134.965924</v>
      </c>
      <c r="L6952">
        <v>-0.66908100000000004</v>
      </c>
      <c r="M6952" t="b">
        <v>1</v>
      </c>
      <c r="N6952">
        <v>1</v>
      </c>
    </row>
    <row r="6953" spans="1:14">
      <c r="A6953" s="28">
        <v>43969.75</v>
      </c>
      <c r="B6953" s="28">
        <v>43969.583333333336</v>
      </c>
      <c r="C6953">
        <v>34964545</v>
      </c>
      <c r="D6953" t="s">
        <v>233</v>
      </c>
      <c r="G6953" t="s">
        <v>234</v>
      </c>
      <c r="I6953">
        <v>21.73</v>
      </c>
      <c r="J6953">
        <v>73.028319999999994</v>
      </c>
      <c r="K6953">
        <v>51.620856000000003</v>
      </c>
      <c r="L6953">
        <v>-0.32253599999999999</v>
      </c>
      <c r="M6953" t="b">
        <v>1</v>
      </c>
      <c r="N6953">
        <v>1</v>
      </c>
    </row>
    <row r="6954" spans="1:14">
      <c r="A6954" s="28">
        <v>43969.791666666664</v>
      </c>
      <c r="B6954" s="28">
        <v>43969.625</v>
      </c>
      <c r="C6954">
        <v>34964545</v>
      </c>
      <c r="D6954" t="s">
        <v>233</v>
      </c>
      <c r="G6954" t="s">
        <v>234</v>
      </c>
      <c r="I6954">
        <v>25.2</v>
      </c>
      <c r="J6954">
        <v>93.169449</v>
      </c>
      <c r="K6954">
        <v>68.275755000000004</v>
      </c>
      <c r="L6954">
        <v>-0.30380600000000002</v>
      </c>
      <c r="M6954" t="b">
        <v>1</v>
      </c>
      <c r="N6954">
        <v>1</v>
      </c>
    </row>
    <row r="6955" spans="1:14">
      <c r="A6955" s="28">
        <v>43969.833333333336</v>
      </c>
      <c r="B6955" s="28">
        <v>43969.666666666664</v>
      </c>
      <c r="C6955">
        <v>34964545</v>
      </c>
      <c r="D6955" t="s">
        <v>233</v>
      </c>
      <c r="G6955" t="s">
        <v>234</v>
      </c>
      <c r="I6955">
        <v>28.02</v>
      </c>
      <c r="J6955">
        <v>110.156712</v>
      </c>
      <c r="K6955">
        <v>82.386561</v>
      </c>
      <c r="L6955">
        <v>-0.25318099999999999</v>
      </c>
      <c r="M6955" t="b">
        <v>1</v>
      </c>
      <c r="N6955">
        <v>1</v>
      </c>
    </row>
    <row r="6956" spans="1:14">
      <c r="A6956" s="28">
        <v>43969.875</v>
      </c>
      <c r="B6956" s="28">
        <v>43969.708333333336</v>
      </c>
      <c r="C6956">
        <v>34964545</v>
      </c>
      <c r="D6956" t="s">
        <v>233</v>
      </c>
      <c r="G6956" t="s">
        <v>234</v>
      </c>
      <c r="I6956">
        <v>22.42</v>
      </c>
      <c r="J6956">
        <v>69.315037000000004</v>
      </c>
      <c r="K6956">
        <v>47.070822</v>
      </c>
      <c r="L6956">
        <v>-0.175784</v>
      </c>
      <c r="M6956" t="b">
        <v>1</v>
      </c>
      <c r="N6956">
        <v>1</v>
      </c>
    </row>
    <row r="6957" spans="1:14">
      <c r="A6957" s="28">
        <v>43969.916666666664</v>
      </c>
      <c r="B6957" s="28">
        <v>43969.75</v>
      </c>
      <c r="C6957">
        <v>34964545</v>
      </c>
      <c r="D6957" t="s">
        <v>233</v>
      </c>
      <c r="G6957" t="s">
        <v>234</v>
      </c>
      <c r="I6957">
        <v>17.72</v>
      </c>
      <c r="J6957">
        <v>47.381053999999999</v>
      </c>
      <c r="K6957">
        <v>29.720255999999999</v>
      </c>
      <c r="L6957">
        <v>-5.4202E-2</v>
      </c>
      <c r="M6957" t="b">
        <v>1</v>
      </c>
      <c r="N6957">
        <v>1</v>
      </c>
    </row>
    <row r="6958" spans="1:14">
      <c r="A6958" s="28">
        <v>43969.958333333336</v>
      </c>
      <c r="B6958" s="28">
        <v>43969.791666666664</v>
      </c>
      <c r="C6958">
        <v>34964545</v>
      </c>
      <c r="D6958" t="s">
        <v>233</v>
      </c>
      <c r="G6958" t="s">
        <v>234</v>
      </c>
      <c r="I6958">
        <v>15.56</v>
      </c>
      <c r="J6958">
        <v>29.757691000000001</v>
      </c>
      <c r="K6958">
        <v>14.238056</v>
      </c>
      <c r="L6958">
        <v>-3.8698000000000003E-2</v>
      </c>
      <c r="M6958" t="b">
        <v>1</v>
      </c>
      <c r="N6958">
        <v>1</v>
      </c>
    </row>
    <row r="6959" spans="1:14">
      <c r="A6959" s="28">
        <v>43970</v>
      </c>
      <c r="B6959" s="28">
        <v>43969.833333333336</v>
      </c>
      <c r="C6959">
        <v>34964545</v>
      </c>
      <c r="D6959" t="s">
        <v>233</v>
      </c>
      <c r="G6959" t="s">
        <v>234</v>
      </c>
      <c r="I6959">
        <v>16.350000000000001</v>
      </c>
      <c r="J6959">
        <v>38.920870000000001</v>
      </c>
      <c r="K6959">
        <v>22.599561999999999</v>
      </c>
      <c r="L6959">
        <v>-2.9526E-2</v>
      </c>
      <c r="M6959" t="b">
        <v>1</v>
      </c>
      <c r="N6959">
        <v>1</v>
      </c>
    </row>
    <row r="6960" spans="1:14">
      <c r="A6960" s="28">
        <v>43970.041666666664</v>
      </c>
      <c r="B6960" s="28">
        <v>43969.875</v>
      </c>
      <c r="C6960">
        <v>34964545</v>
      </c>
      <c r="D6960" t="s">
        <v>233</v>
      </c>
      <c r="G6960" t="s">
        <v>234</v>
      </c>
      <c r="I6960">
        <v>23.25</v>
      </c>
      <c r="J6960">
        <v>83.843497999999997</v>
      </c>
      <c r="K6960">
        <v>60.662134999999999</v>
      </c>
      <c r="L6960">
        <v>-7.0304000000000005E-2</v>
      </c>
      <c r="M6960" t="b">
        <v>1</v>
      </c>
      <c r="N6960">
        <v>1</v>
      </c>
    </row>
    <row r="6961" spans="1:14">
      <c r="A6961" s="28">
        <v>43970.083333333336</v>
      </c>
      <c r="B6961" s="28">
        <v>43969.916666666664</v>
      </c>
      <c r="C6961">
        <v>34964545</v>
      </c>
      <c r="D6961" t="s">
        <v>233</v>
      </c>
      <c r="G6961" t="s">
        <v>234</v>
      </c>
      <c r="I6961">
        <v>18.47</v>
      </c>
      <c r="J6961">
        <v>56.407851999999998</v>
      </c>
      <c r="K6961">
        <v>37.915230999999999</v>
      </c>
      <c r="L6961">
        <v>2.3453999999999999E-2</v>
      </c>
      <c r="M6961" t="b">
        <v>1</v>
      </c>
      <c r="N6961">
        <v>1</v>
      </c>
    </row>
    <row r="6962" spans="1:14">
      <c r="A6962" s="28">
        <v>43970.125</v>
      </c>
      <c r="B6962" s="28">
        <v>43969.958333333336</v>
      </c>
      <c r="C6962">
        <v>34964545</v>
      </c>
      <c r="D6962" t="s">
        <v>233</v>
      </c>
      <c r="G6962" t="s">
        <v>234</v>
      </c>
      <c r="I6962">
        <v>11.05</v>
      </c>
      <c r="J6962">
        <v>13.973617000000001</v>
      </c>
      <c r="K6962">
        <v>2.8403559999999999</v>
      </c>
      <c r="L6962">
        <v>8.4094000000000002E-2</v>
      </c>
      <c r="M6962" t="b">
        <v>1</v>
      </c>
      <c r="N6962">
        <v>1</v>
      </c>
    </row>
    <row r="6963" spans="1:14">
      <c r="A6963" s="28">
        <v>43970.166666666664</v>
      </c>
      <c r="B6963" s="28">
        <v>43970</v>
      </c>
      <c r="C6963">
        <v>34964545</v>
      </c>
      <c r="D6963" t="s">
        <v>233</v>
      </c>
      <c r="G6963" t="s">
        <v>234</v>
      </c>
      <c r="I6963">
        <v>9.39</v>
      </c>
      <c r="J6963">
        <v>9.9173930000000006</v>
      </c>
      <c r="K6963">
        <v>0.48137600000000003</v>
      </c>
      <c r="L6963">
        <v>4.4351000000000002E-2</v>
      </c>
      <c r="M6963" t="b">
        <v>1</v>
      </c>
      <c r="N6963">
        <v>1</v>
      </c>
    </row>
    <row r="6964" spans="1:14">
      <c r="A6964" s="28">
        <v>43970.208333333336</v>
      </c>
      <c r="B6964" s="28">
        <v>43970.041666666664</v>
      </c>
      <c r="C6964">
        <v>34964545</v>
      </c>
      <c r="D6964" t="s">
        <v>233</v>
      </c>
      <c r="G6964" t="s">
        <v>234</v>
      </c>
      <c r="I6964">
        <v>11.77</v>
      </c>
      <c r="J6964">
        <v>13.508008</v>
      </c>
      <c r="K6964">
        <v>1.6628700000000001</v>
      </c>
      <c r="L6964">
        <v>7.5970999999999997E-2</v>
      </c>
      <c r="M6964" t="b">
        <v>1</v>
      </c>
      <c r="N6964">
        <v>1</v>
      </c>
    </row>
    <row r="6965" spans="1:14">
      <c r="A6965" s="28">
        <v>43970.25</v>
      </c>
      <c r="B6965" s="28">
        <v>43970.083333333336</v>
      </c>
      <c r="C6965">
        <v>34964545</v>
      </c>
      <c r="D6965" t="s">
        <v>233</v>
      </c>
      <c r="G6965" t="s">
        <v>234</v>
      </c>
      <c r="I6965">
        <v>11</v>
      </c>
      <c r="J6965">
        <v>12.733404</v>
      </c>
      <c r="K6965">
        <v>1.666083</v>
      </c>
      <c r="L6965">
        <v>6.9820999999999994E-2</v>
      </c>
      <c r="M6965" t="b">
        <v>1</v>
      </c>
      <c r="N6965">
        <v>1</v>
      </c>
    </row>
    <row r="6966" spans="1:14">
      <c r="A6966" s="28">
        <v>43970.291666666664</v>
      </c>
      <c r="B6966" s="28">
        <v>43970.125</v>
      </c>
      <c r="C6966">
        <v>34964545</v>
      </c>
      <c r="D6966" t="s">
        <v>233</v>
      </c>
      <c r="G6966" t="s">
        <v>234</v>
      </c>
      <c r="I6966">
        <v>9.39</v>
      </c>
      <c r="J6966">
        <v>10.112240999999999</v>
      </c>
      <c r="K6966">
        <v>0.69132099999999996</v>
      </c>
      <c r="L6966">
        <v>3.5085999999999999E-2</v>
      </c>
      <c r="M6966" t="b">
        <v>1</v>
      </c>
      <c r="N6966">
        <v>1</v>
      </c>
    </row>
    <row r="6967" spans="1:14">
      <c r="A6967" s="28">
        <v>43970.333333333336</v>
      </c>
      <c r="B6967" s="28">
        <v>43970.166666666664</v>
      </c>
      <c r="C6967">
        <v>34964545</v>
      </c>
      <c r="D6967" t="s">
        <v>233</v>
      </c>
      <c r="G6967" t="s">
        <v>234</v>
      </c>
      <c r="I6967">
        <v>8.94</v>
      </c>
      <c r="J6967">
        <v>9.6844409999999996</v>
      </c>
      <c r="K6967">
        <v>0.70270699999999997</v>
      </c>
      <c r="L6967">
        <v>4.0901E-2</v>
      </c>
      <c r="M6967" t="b">
        <v>1</v>
      </c>
      <c r="N6967">
        <v>1</v>
      </c>
    </row>
    <row r="6968" spans="1:14">
      <c r="A6968" s="28">
        <v>43970.375</v>
      </c>
      <c r="B6968" s="28">
        <v>43970.208333333336</v>
      </c>
      <c r="C6968">
        <v>34964545</v>
      </c>
      <c r="D6968" t="s">
        <v>233</v>
      </c>
      <c r="G6968" t="s">
        <v>234</v>
      </c>
      <c r="I6968">
        <v>8.6300000000000008</v>
      </c>
      <c r="J6968">
        <v>11.291396000000001</v>
      </c>
      <c r="K6968">
        <v>2.6351529999999999</v>
      </c>
      <c r="L6968">
        <v>2.5409999999999999E-2</v>
      </c>
      <c r="M6968" t="b">
        <v>1</v>
      </c>
      <c r="N6968">
        <v>1</v>
      </c>
    </row>
    <row r="6969" spans="1:14">
      <c r="A6969" s="28">
        <v>43970.416666666664</v>
      </c>
      <c r="B6969" s="28">
        <v>43970.25</v>
      </c>
      <c r="C6969">
        <v>34964545</v>
      </c>
      <c r="D6969" t="s">
        <v>233</v>
      </c>
      <c r="G6969" t="s">
        <v>234</v>
      </c>
      <c r="I6969">
        <v>8.9499999999999993</v>
      </c>
      <c r="J6969">
        <v>10.283051</v>
      </c>
      <c r="K6969">
        <v>1.3493999999999999</v>
      </c>
      <c r="L6969">
        <v>-2.0516E-2</v>
      </c>
      <c r="M6969" t="b">
        <v>1</v>
      </c>
      <c r="N6969">
        <v>1</v>
      </c>
    </row>
    <row r="6970" spans="1:14">
      <c r="A6970" s="28">
        <v>43970.458333333336</v>
      </c>
      <c r="B6970" s="28">
        <v>43970.291666666664</v>
      </c>
      <c r="C6970">
        <v>34964545</v>
      </c>
      <c r="D6970" t="s">
        <v>233</v>
      </c>
      <c r="G6970" t="s">
        <v>234</v>
      </c>
      <c r="I6970">
        <v>10.57</v>
      </c>
      <c r="J6970">
        <v>11.790747</v>
      </c>
      <c r="K6970">
        <v>1.278648</v>
      </c>
      <c r="L6970">
        <v>-5.7068000000000001E-2</v>
      </c>
      <c r="M6970" t="b">
        <v>1</v>
      </c>
      <c r="N6970">
        <v>1</v>
      </c>
    </row>
    <row r="6971" spans="1:14">
      <c r="A6971" s="28">
        <v>43970.5</v>
      </c>
      <c r="B6971" s="28">
        <v>43970.333333333336</v>
      </c>
      <c r="C6971">
        <v>34964545</v>
      </c>
      <c r="D6971" t="s">
        <v>233</v>
      </c>
      <c r="G6971" t="s">
        <v>234</v>
      </c>
      <c r="I6971">
        <v>12.02</v>
      </c>
      <c r="J6971">
        <v>13.472019</v>
      </c>
      <c r="K6971">
        <v>1.5568360000000001</v>
      </c>
      <c r="L6971">
        <v>-0.10148500000000001</v>
      </c>
      <c r="M6971" t="b">
        <v>1</v>
      </c>
      <c r="N6971">
        <v>1</v>
      </c>
    </row>
    <row r="6972" spans="1:14">
      <c r="A6972" s="28">
        <v>43970.541666666664</v>
      </c>
      <c r="B6972" s="28">
        <v>43970.375</v>
      </c>
      <c r="C6972">
        <v>34964545</v>
      </c>
      <c r="D6972" t="s">
        <v>233</v>
      </c>
      <c r="G6972" t="s">
        <v>234</v>
      </c>
      <c r="I6972">
        <v>11.9</v>
      </c>
      <c r="J6972">
        <v>14.102316</v>
      </c>
      <c r="K6972">
        <v>2.3301270000000001</v>
      </c>
      <c r="L6972">
        <v>-0.13114500000000001</v>
      </c>
      <c r="M6972" t="b">
        <v>1</v>
      </c>
      <c r="N6972">
        <v>1</v>
      </c>
    </row>
    <row r="6973" spans="1:14">
      <c r="A6973" s="28">
        <v>43970.583333333336</v>
      </c>
      <c r="B6973" s="28">
        <v>43970.416666666664</v>
      </c>
      <c r="C6973">
        <v>34964545</v>
      </c>
      <c r="D6973" t="s">
        <v>233</v>
      </c>
      <c r="G6973" t="s">
        <v>234</v>
      </c>
      <c r="I6973">
        <v>15.17</v>
      </c>
      <c r="J6973">
        <v>17.0855</v>
      </c>
      <c r="K6973">
        <v>2.092025</v>
      </c>
      <c r="L6973">
        <v>-0.17819199999999999</v>
      </c>
      <c r="M6973" t="b">
        <v>1</v>
      </c>
      <c r="N6973">
        <v>1</v>
      </c>
    </row>
    <row r="6974" spans="1:14">
      <c r="A6974" s="28">
        <v>43970.625</v>
      </c>
      <c r="B6974" s="28">
        <v>43970.458333333336</v>
      </c>
      <c r="C6974">
        <v>34964545</v>
      </c>
      <c r="D6974" t="s">
        <v>233</v>
      </c>
      <c r="G6974" t="s">
        <v>234</v>
      </c>
      <c r="I6974">
        <v>14.27</v>
      </c>
      <c r="J6974">
        <v>15.704986999999999</v>
      </c>
      <c r="K6974">
        <v>1.6067290000000001</v>
      </c>
      <c r="L6974">
        <v>-0.170075</v>
      </c>
      <c r="M6974" t="b">
        <v>1</v>
      </c>
      <c r="N6974">
        <v>1</v>
      </c>
    </row>
    <row r="6975" spans="1:14">
      <c r="A6975" s="28">
        <v>43970.666666666664</v>
      </c>
      <c r="B6975" s="28">
        <v>43970.5</v>
      </c>
      <c r="C6975">
        <v>34964545</v>
      </c>
      <c r="D6975" t="s">
        <v>233</v>
      </c>
      <c r="G6975" t="s">
        <v>234</v>
      </c>
      <c r="I6975">
        <v>15.9</v>
      </c>
      <c r="J6975">
        <v>17.961687000000001</v>
      </c>
      <c r="K6975">
        <v>2.239681</v>
      </c>
      <c r="L6975">
        <v>-0.17466000000000001</v>
      </c>
      <c r="M6975" t="b">
        <v>1</v>
      </c>
      <c r="N6975">
        <v>1</v>
      </c>
    </row>
    <row r="6976" spans="1:14">
      <c r="A6976" s="28">
        <v>43970.708333333336</v>
      </c>
      <c r="B6976" s="28">
        <v>43970.541666666664</v>
      </c>
      <c r="C6976">
        <v>34964545</v>
      </c>
      <c r="D6976" t="s">
        <v>233</v>
      </c>
      <c r="G6976" t="s">
        <v>234</v>
      </c>
      <c r="I6976">
        <v>14.53</v>
      </c>
      <c r="J6976">
        <v>15.850109</v>
      </c>
      <c r="K6976">
        <v>1.4724900000000001</v>
      </c>
      <c r="L6976">
        <v>-0.15154799999999999</v>
      </c>
      <c r="M6976" t="b">
        <v>1</v>
      </c>
      <c r="N6976">
        <v>1</v>
      </c>
    </row>
    <row r="6977" spans="1:14">
      <c r="A6977" s="28">
        <v>43970.75</v>
      </c>
      <c r="B6977" s="28">
        <v>43970.583333333336</v>
      </c>
      <c r="C6977">
        <v>34964545</v>
      </c>
      <c r="D6977" t="s">
        <v>233</v>
      </c>
      <c r="G6977" t="s">
        <v>234</v>
      </c>
      <c r="I6977">
        <v>17.079999999999998</v>
      </c>
      <c r="J6977">
        <v>16.066915999999999</v>
      </c>
      <c r="K6977">
        <v>-0.934253</v>
      </c>
      <c r="L6977">
        <v>-8.0498E-2</v>
      </c>
      <c r="M6977" t="b">
        <v>1</v>
      </c>
      <c r="N6977">
        <v>1</v>
      </c>
    </row>
    <row r="6978" spans="1:14">
      <c r="A6978" s="28">
        <v>43970.791666666664</v>
      </c>
      <c r="B6978" s="28">
        <v>43970.625</v>
      </c>
      <c r="C6978">
        <v>34964545</v>
      </c>
      <c r="D6978" t="s">
        <v>233</v>
      </c>
      <c r="G6978" t="s">
        <v>234</v>
      </c>
      <c r="I6978">
        <v>15.28</v>
      </c>
      <c r="J6978">
        <v>13.634955</v>
      </c>
      <c r="K6978">
        <v>-1.6658489999999999</v>
      </c>
      <c r="L6978">
        <v>1.8304000000000001E-2</v>
      </c>
      <c r="M6978" t="b">
        <v>1</v>
      </c>
      <c r="N6978">
        <v>1</v>
      </c>
    </row>
    <row r="6979" spans="1:14">
      <c r="A6979" s="28">
        <v>43970.833333333336</v>
      </c>
      <c r="B6979" s="28">
        <v>43970.666666666664</v>
      </c>
      <c r="C6979">
        <v>34964545</v>
      </c>
      <c r="D6979" t="s">
        <v>233</v>
      </c>
      <c r="G6979" t="s">
        <v>234</v>
      </c>
      <c r="I6979">
        <v>14.01</v>
      </c>
      <c r="J6979">
        <v>14.007647</v>
      </c>
      <c r="K6979">
        <v>-0.106818</v>
      </c>
      <c r="L6979">
        <v>0.10863200000000001</v>
      </c>
      <c r="M6979" t="b">
        <v>1</v>
      </c>
      <c r="N6979">
        <v>1</v>
      </c>
    </row>
    <row r="6980" spans="1:14">
      <c r="A6980" s="28">
        <v>43970.875</v>
      </c>
      <c r="B6980" s="28">
        <v>43970.708333333336</v>
      </c>
      <c r="C6980">
        <v>34964545</v>
      </c>
      <c r="D6980" t="s">
        <v>233</v>
      </c>
      <c r="G6980" t="s">
        <v>234</v>
      </c>
      <c r="I6980">
        <v>15.33</v>
      </c>
      <c r="J6980">
        <v>11.357597999999999</v>
      </c>
      <c r="K6980">
        <v>-4.1238849999999996</v>
      </c>
      <c r="L6980">
        <v>0.147316</v>
      </c>
      <c r="M6980" t="b">
        <v>1</v>
      </c>
      <c r="N6980">
        <v>1</v>
      </c>
    </row>
    <row r="6981" spans="1:14">
      <c r="A6981" s="28">
        <v>43970.916666666664</v>
      </c>
      <c r="B6981" s="28">
        <v>43970.75</v>
      </c>
      <c r="C6981">
        <v>34964545</v>
      </c>
      <c r="D6981" t="s">
        <v>233</v>
      </c>
      <c r="G6981" t="s">
        <v>234</v>
      </c>
      <c r="I6981">
        <v>14.27</v>
      </c>
      <c r="J6981">
        <v>15.352926</v>
      </c>
      <c r="K6981">
        <v>0.99097199999999996</v>
      </c>
      <c r="L6981">
        <v>9.3619999999999995E-2</v>
      </c>
      <c r="M6981" t="b">
        <v>1</v>
      </c>
      <c r="N6981">
        <v>1</v>
      </c>
    </row>
    <row r="6982" spans="1:14">
      <c r="A6982" s="28">
        <v>43970.958333333336</v>
      </c>
      <c r="B6982" s="28">
        <v>43970.791666666664</v>
      </c>
      <c r="C6982">
        <v>34964545</v>
      </c>
      <c r="D6982" t="s">
        <v>233</v>
      </c>
      <c r="G6982" t="s">
        <v>234</v>
      </c>
      <c r="I6982">
        <v>13.47</v>
      </c>
      <c r="J6982">
        <v>15.000104</v>
      </c>
      <c r="K6982">
        <v>1.4515130000000001</v>
      </c>
      <c r="L6982">
        <v>7.5258000000000005E-2</v>
      </c>
      <c r="M6982" t="b">
        <v>1</v>
      </c>
      <c r="N6982">
        <v>1</v>
      </c>
    </row>
    <row r="6983" spans="1:14">
      <c r="A6983" s="28">
        <v>43971</v>
      </c>
      <c r="B6983" s="28">
        <v>43970.833333333336</v>
      </c>
      <c r="C6983">
        <v>34964545</v>
      </c>
      <c r="D6983" t="s">
        <v>233</v>
      </c>
      <c r="G6983" t="s">
        <v>234</v>
      </c>
      <c r="I6983">
        <v>14.28</v>
      </c>
      <c r="J6983">
        <v>15.371017999999999</v>
      </c>
      <c r="K6983">
        <v>1.045023</v>
      </c>
      <c r="L6983">
        <v>4.8494000000000002E-2</v>
      </c>
      <c r="M6983" t="b">
        <v>1</v>
      </c>
      <c r="N6983">
        <v>1</v>
      </c>
    </row>
    <row r="6984" spans="1:14">
      <c r="A6984" s="28">
        <v>43971.041666666664</v>
      </c>
      <c r="B6984" s="28">
        <v>43970.875</v>
      </c>
      <c r="C6984">
        <v>34964545</v>
      </c>
      <c r="D6984" t="s">
        <v>233</v>
      </c>
      <c r="G6984" t="s">
        <v>234</v>
      </c>
      <c r="I6984">
        <v>15.87</v>
      </c>
      <c r="J6984">
        <v>16.120115999999999</v>
      </c>
      <c r="K6984">
        <v>0.179926</v>
      </c>
      <c r="L6984">
        <v>7.0190000000000002E-2</v>
      </c>
      <c r="M6984" t="b">
        <v>1</v>
      </c>
      <c r="N6984">
        <v>1</v>
      </c>
    </row>
    <row r="6985" spans="1:14">
      <c r="A6985" s="28">
        <v>43971.083333333336</v>
      </c>
      <c r="B6985" s="28">
        <v>43970.916666666664</v>
      </c>
      <c r="C6985">
        <v>34964545</v>
      </c>
      <c r="D6985" t="s">
        <v>233</v>
      </c>
      <c r="G6985" t="s">
        <v>234</v>
      </c>
      <c r="I6985">
        <v>15.26</v>
      </c>
      <c r="J6985">
        <v>17.690238999999998</v>
      </c>
      <c r="K6985">
        <v>2.2661920000000002</v>
      </c>
      <c r="L6985">
        <v>0.165714</v>
      </c>
      <c r="M6985" t="b">
        <v>1</v>
      </c>
      <c r="N6985">
        <v>1</v>
      </c>
    </row>
    <row r="6986" spans="1:14">
      <c r="A6986" s="28">
        <v>43971.125</v>
      </c>
      <c r="B6986" s="28">
        <v>43970.958333333336</v>
      </c>
      <c r="C6986">
        <v>34964545</v>
      </c>
      <c r="D6986" t="s">
        <v>233</v>
      </c>
      <c r="G6986" t="s">
        <v>234</v>
      </c>
      <c r="I6986">
        <v>12.41</v>
      </c>
      <c r="J6986">
        <v>12.756470999999999</v>
      </c>
      <c r="K6986">
        <v>0.22264</v>
      </c>
      <c r="L6986">
        <v>0.124664</v>
      </c>
      <c r="M6986" t="b">
        <v>1</v>
      </c>
      <c r="N6986">
        <v>1</v>
      </c>
    </row>
    <row r="6987" spans="1:14">
      <c r="A6987" s="28">
        <v>43971.166666666664</v>
      </c>
      <c r="B6987" s="28">
        <v>43971</v>
      </c>
      <c r="C6987">
        <v>34964545</v>
      </c>
      <c r="D6987" t="s">
        <v>233</v>
      </c>
      <c r="G6987" t="s">
        <v>234</v>
      </c>
      <c r="I6987">
        <v>12.38</v>
      </c>
      <c r="J6987">
        <v>11.796853</v>
      </c>
      <c r="K6987">
        <v>-0.69732300000000003</v>
      </c>
      <c r="L6987">
        <v>0.113343</v>
      </c>
      <c r="M6987" t="b">
        <v>1</v>
      </c>
      <c r="N6987">
        <v>1</v>
      </c>
    </row>
    <row r="6988" spans="1:14">
      <c r="A6988" s="28">
        <v>43971.208333333336</v>
      </c>
      <c r="B6988" s="28">
        <v>43971.041666666664</v>
      </c>
      <c r="C6988">
        <v>34964545</v>
      </c>
      <c r="D6988" t="s">
        <v>233</v>
      </c>
      <c r="G6988" t="s">
        <v>234</v>
      </c>
      <c r="I6988">
        <v>13.04</v>
      </c>
      <c r="J6988">
        <v>13.177911999999999</v>
      </c>
      <c r="K6988">
        <v>1.1944E-2</v>
      </c>
      <c r="L6988">
        <v>0.129302</v>
      </c>
      <c r="M6988" t="b">
        <v>1</v>
      </c>
      <c r="N6988">
        <v>1</v>
      </c>
    </row>
    <row r="6989" spans="1:14">
      <c r="A6989" s="28">
        <v>43971.25</v>
      </c>
      <c r="B6989" s="28">
        <v>43971.083333333336</v>
      </c>
      <c r="C6989">
        <v>34964545</v>
      </c>
      <c r="D6989" t="s">
        <v>233</v>
      </c>
      <c r="G6989" t="s">
        <v>234</v>
      </c>
      <c r="I6989">
        <v>13.33</v>
      </c>
      <c r="J6989">
        <v>13.444750000000001</v>
      </c>
      <c r="K6989">
        <v>-4.607E-3</v>
      </c>
      <c r="L6989">
        <v>0.119357</v>
      </c>
      <c r="M6989" t="b">
        <v>1</v>
      </c>
      <c r="N6989">
        <v>1</v>
      </c>
    </row>
    <row r="6990" spans="1:14">
      <c r="A6990" s="28">
        <v>43971.291666666664</v>
      </c>
      <c r="B6990" s="28">
        <v>43971.125</v>
      </c>
      <c r="C6990">
        <v>34964545</v>
      </c>
      <c r="D6990" t="s">
        <v>233</v>
      </c>
      <c r="G6990" t="s">
        <v>234</v>
      </c>
      <c r="I6990">
        <v>12.59</v>
      </c>
      <c r="J6990">
        <v>12.718624</v>
      </c>
      <c r="K6990">
        <v>1.622E-3</v>
      </c>
      <c r="L6990">
        <v>0.126168</v>
      </c>
      <c r="M6990" t="b">
        <v>1</v>
      </c>
      <c r="N6990">
        <v>1</v>
      </c>
    </row>
    <row r="6991" spans="1:14">
      <c r="A6991" s="28">
        <v>43971.333333333336</v>
      </c>
      <c r="B6991" s="28">
        <v>43971.166666666664</v>
      </c>
      <c r="C6991">
        <v>34964545</v>
      </c>
      <c r="D6991" t="s">
        <v>233</v>
      </c>
      <c r="G6991" t="s">
        <v>234</v>
      </c>
      <c r="I6991">
        <v>12.54</v>
      </c>
      <c r="J6991">
        <v>12.648123</v>
      </c>
      <c r="K6991">
        <v>7.9999999999999996E-6</v>
      </c>
      <c r="L6991">
        <v>0.105615</v>
      </c>
      <c r="M6991" t="b">
        <v>1</v>
      </c>
      <c r="N6991">
        <v>1</v>
      </c>
    </row>
    <row r="6992" spans="1:14">
      <c r="A6992" s="28">
        <v>43971.375</v>
      </c>
      <c r="B6992" s="28">
        <v>43971.208333333336</v>
      </c>
      <c r="C6992">
        <v>34964545</v>
      </c>
      <c r="D6992" t="s">
        <v>233</v>
      </c>
      <c r="G6992" t="s">
        <v>234</v>
      </c>
      <c r="I6992">
        <v>12.23</v>
      </c>
      <c r="J6992">
        <v>12.402118</v>
      </c>
      <c r="K6992">
        <v>0.10727100000000001</v>
      </c>
      <c r="L6992">
        <v>6.9847000000000006E-2</v>
      </c>
      <c r="M6992" t="b">
        <v>1</v>
      </c>
      <c r="N6992">
        <v>1</v>
      </c>
    </row>
    <row r="6993" spans="1:14">
      <c r="A6993" s="28">
        <v>43971.416666666664</v>
      </c>
      <c r="B6993" s="28">
        <v>43971.25</v>
      </c>
      <c r="C6993">
        <v>34964545</v>
      </c>
      <c r="D6993" t="s">
        <v>233</v>
      </c>
      <c r="G6993" t="s">
        <v>234</v>
      </c>
      <c r="I6993">
        <v>13.71</v>
      </c>
      <c r="J6993">
        <v>14.914221</v>
      </c>
      <c r="K6993">
        <v>1.1648750000000001</v>
      </c>
      <c r="L6993">
        <v>4.1013000000000001E-2</v>
      </c>
      <c r="M6993" t="b">
        <v>1</v>
      </c>
      <c r="N6993">
        <v>1</v>
      </c>
    </row>
    <row r="6994" spans="1:14">
      <c r="A6994" s="28">
        <v>43971.458333333336</v>
      </c>
      <c r="B6994" s="28">
        <v>43971.291666666664</v>
      </c>
      <c r="C6994">
        <v>34964545</v>
      </c>
      <c r="D6994" t="s">
        <v>233</v>
      </c>
      <c r="G6994" t="s">
        <v>234</v>
      </c>
      <c r="I6994">
        <v>16.7</v>
      </c>
      <c r="J6994">
        <v>16.660568999999999</v>
      </c>
      <c r="K6994">
        <v>-2.0018000000000001E-2</v>
      </c>
      <c r="L6994">
        <v>-2.358E-2</v>
      </c>
      <c r="M6994" t="b">
        <v>1</v>
      </c>
      <c r="N6994">
        <v>1</v>
      </c>
    </row>
    <row r="6995" spans="1:14">
      <c r="A6995" s="28">
        <v>43971.5</v>
      </c>
      <c r="B6995" s="28">
        <v>43971.333333333336</v>
      </c>
      <c r="C6995">
        <v>34964545</v>
      </c>
      <c r="D6995" t="s">
        <v>233</v>
      </c>
      <c r="G6995" t="s">
        <v>234</v>
      </c>
      <c r="I6995">
        <v>46.75</v>
      </c>
      <c r="J6995">
        <v>45.996443999999997</v>
      </c>
      <c r="K6995">
        <v>-0.41857499999999997</v>
      </c>
      <c r="L6995">
        <v>-0.336648</v>
      </c>
      <c r="M6995" t="b">
        <v>1</v>
      </c>
      <c r="N6995">
        <v>1</v>
      </c>
    </row>
    <row r="6996" spans="1:14">
      <c r="A6996" s="28">
        <v>43971.541666666664</v>
      </c>
      <c r="B6996" s="28">
        <v>43971.375</v>
      </c>
      <c r="C6996">
        <v>34964545</v>
      </c>
      <c r="D6996" t="s">
        <v>233</v>
      </c>
      <c r="G6996" t="s">
        <v>234</v>
      </c>
      <c r="I6996">
        <v>17.39</v>
      </c>
      <c r="J6996">
        <v>17.795771999999999</v>
      </c>
      <c r="K6996">
        <v>0.54618699999999998</v>
      </c>
      <c r="L6996">
        <v>-0.13958100000000001</v>
      </c>
      <c r="M6996" t="b">
        <v>1</v>
      </c>
      <c r="N6996">
        <v>1</v>
      </c>
    </row>
    <row r="6997" spans="1:14">
      <c r="A6997" s="28">
        <v>43971.583333333336</v>
      </c>
      <c r="B6997" s="28">
        <v>43971.416666666664</v>
      </c>
      <c r="C6997">
        <v>34964545</v>
      </c>
      <c r="D6997" t="s">
        <v>233</v>
      </c>
      <c r="G6997" t="s">
        <v>234</v>
      </c>
      <c r="I6997">
        <v>14.98</v>
      </c>
      <c r="J6997">
        <v>15.487333</v>
      </c>
      <c r="K6997">
        <v>0.62916499999999997</v>
      </c>
      <c r="L6997">
        <v>-0.116831</v>
      </c>
      <c r="M6997" t="b">
        <v>1</v>
      </c>
      <c r="N6997">
        <v>1</v>
      </c>
    </row>
    <row r="6998" spans="1:14">
      <c r="A6998" s="28">
        <v>43971.625</v>
      </c>
      <c r="B6998" s="28">
        <v>43971.458333333336</v>
      </c>
      <c r="C6998">
        <v>34964545</v>
      </c>
      <c r="D6998" t="s">
        <v>233</v>
      </c>
      <c r="G6998" t="s">
        <v>234</v>
      </c>
      <c r="I6998">
        <v>20.65</v>
      </c>
      <c r="J6998">
        <v>25.326761000000001</v>
      </c>
      <c r="K6998">
        <v>4.8655439999999999</v>
      </c>
      <c r="L6998">
        <v>-0.183784</v>
      </c>
      <c r="M6998" t="b">
        <v>1</v>
      </c>
      <c r="N6998">
        <v>1</v>
      </c>
    </row>
    <row r="6999" spans="1:14">
      <c r="A6999" s="28">
        <v>43971.666666666664</v>
      </c>
      <c r="B6999" s="28">
        <v>43971.5</v>
      </c>
      <c r="C6999">
        <v>34964545</v>
      </c>
      <c r="D6999" t="s">
        <v>233</v>
      </c>
      <c r="G6999" t="s">
        <v>234</v>
      </c>
      <c r="I6999">
        <v>16.27</v>
      </c>
      <c r="J6999">
        <v>18.317271000000002</v>
      </c>
      <c r="K6999">
        <v>2.2126579999999998</v>
      </c>
      <c r="L6999">
        <v>-0.16788800000000001</v>
      </c>
      <c r="M6999" t="b">
        <v>1</v>
      </c>
      <c r="N6999">
        <v>1</v>
      </c>
    </row>
    <row r="7000" spans="1:14">
      <c r="A7000" s="28">
        <v>43971.708333333336</v>
      </c>
      <c r="B7000" s="28">
        <v>43971.541666666664</v>
      </c>
      <c r="C7000">
        <v>34964545</v>
      </c>
      <c r="D7000" t="s">
        <v>233</v>
      </c>
      <c r="G7000" t="s">
        <v>234</v>
      </c>
      <c r="I7000">
        <v>15.1</v>
      </c>
      <c r="J7000">
        <v>16.240504999999999</v>
      </c>
      <c r="K7000">
        <v>1.2681439999999999</v>
      </c>
      <c r="L7000">
        <v>-0.13180700000000001</v>
      </c>
      <c r="M7000" t="b">
        <v>1</v>
      </c>
      <c r="N7000">
        <v>1</v>
      </c>
    </row>
    <row r="7001" spans="1:14">
      <c r="A7001" s="28">
        <v>43971.75</v>
      </c>
      <c r="B7001" s="28">
        <v>43971.583333333336</v>
      </c>
      <c r="C7001">
        <v>34964545</v>
      </c>
      <c r="D7001" t="s">
        <v>233</v>
      </c>
      <c r="G7001" t="s">
        <v>234</v>
      </c>
      <c r="I7001">
        <v>17.850000000000001</v>
      </c>
      <c r="J7001">
        <v>14.428016</v>
      </c>
      <c r="K7001">
        <v>-3.3581370000000001</v>
      </c>
      <c r="L7001">
        <v>-6.3013E-2</v>
      </c>
      <c r="M7001" t="b">
        <v>1</v>
      </c>
      <c r="N7001">
        <v>1</v>
      </c>
    </row>
    <row r="7002" spans="1:14">
      <c r="A7002" s="28">
        <v>43971.791666666664</v>
      </c>
      <c r="B7002" s="28">
        <v>43971.625</v>
      </c>
      <c r="C7002">
        <v>34964545</v>
      </c>
      <c r="D7002" t="s">
        <v>233</v>
      </c>
      <c r="G7002" t="s">
        <v>234</v>
      </c>
      <c r="I7002">
        <v>14.52</v>
      </c>
      <c r="J7002">
        <v>11.799666</v>
      </c>
      <c r="K7002">
        <v>-2.7571720000000002</v>
      </c>
      <c r="L7002">
        <v>3.8504999999999998E-2</v>
      </c>
      <c r="M7002" t="b">
        <v>1</v>
      </c>
      <c r="N7002">
        <v>1</v>
      </c>
    </row>
    <row r="7003" spans="1:14">
      <c r="A7003" s="28">
        <v>43971.833333333336</v>
      </c>
      <c r="B7003" s="28">
        <v>43971.666666666664</v>
      </c>
      <c r="C7003">
        <v>34964545</v>
      </c>
      <c r="D7003" t="s">
        <v>233</v>
      </c>
      <c r="G7003" t="s">
        <v>234</v>
      </c>
      <c r="I7003">
        <v>15.72</v>
      </c>
      <c r="J7003">
        <v>11.985381</v>
      </c>
      <c r="K7003">
        <v>-3.8261240000000001</v>
      </c>
      <c r="L7003">
        <v>9.4006000000000006E-2</v>
      </c>
      <c r="M7003" t="b">
        <v>1</v>
      </c>
      <c r="N7003">
        <v>1</v>
      </c>
    </row>
    <row r="7004" spans="1:14">
      <c r="A7004" s="28">
        <v>43971.875</v>
      </c>
      <c r="B7004" s="28">
        <v>43971.708333333336</v>
      </c>
      <c r="C7004">
        <v>34964545</v>
      </c>
      <c r="D7004" t="s">
        <v>233</v>
      </c>
      <c r="G7004" t="s">
        <v>234</v>
      </c>
      <c r="I7004">
        <v>16.61</v>
      </c>
      <c r="J7004">
        <v>12.064007999999999</v>
      </c>
      <c r="K7004">
        <v>-4.7047059999999998</v>
      </c>
      <c r="L7004">
        <v>0.15538099999999999</v>
      </c>
      <c r="M7004" t="b">
        <v>1</v>
      </c>
      <c r="N7004">
        <v>1</v>
      </c>
    </row>
    <row r="7005" spans="1:14">
      <c r="A7005" s="28">
        <v>43971.916666666664</v>
      </c>
      <c r="B7005" s="28">
        <v>43971.75</v>
      </c>
      <c r="C7005">
        <v>34964545</v>
      </c>
      <c r="D7005" t="s">
        <v>233</v>
      </c>
      <c r="G7005" t="s">
        <v>234</v>
      </c>
      <c r="I7005">
        <v>17.010000000000002</v>
      </c>
      <c r="J7005">
        <v>12.97297</v>
      </c>
      <c r="K7005">
        <v>-4.1905260000000002</v>
      </c>
      <c r="L7005">
        <v>0.15016299999999999</v>
      </c>
      <c r="M7005" t="b">
        <v>1</v>
      </c>
      <c r="N7005">
        <v>1</v>
      </c>
    </row>
    <row r="7006" spans="1:14">
      <c r="A7006" s="28">
        <v>43971.958333333336</v>
      </c>
      <c r="B7006" s="28">
        <v>43971.791666666664</v>
      </c>
      <c r="C7006">
        <v>34964545</v>
      </c>
      <c r="D7006" t="s">
        <v>233</v>
      </c>
      <c r="G7006" t="s">
        <v>234</v>
      </c>
      <c r="I7006">
        <v>15.61</v>
      </c>
      <c r="J7006">
        <v>15.716092</v>
      </c>
      <c r="K7006">
        <v>4.0166E-2</v>
      </c>
      <c r="L7006">
        <v>6.6758999999999999E-2</v>
      </c>
      <c r="M7006" t="b">
        <v>1</v>
      </c>
      <c r="N7006">
        <v>1</v>
      </c>
    </row>
    <row r="7007" spans="1:14">
      <c r="A7007" s="28">
        <v>43972</v>
      </c>
      <c r="B7007" s="28">
        <v>43971.833333333336</v>
      </c>
      <c r="C7007">
        <v>34964545</v>
      </c>
      <c r="D7007" t="s">
        <v>233</v>
      </c>
      <c r="G7007" t="s">
        <v>234</v>
      </c>
      <c r="I7007">
        <v>17.309999999999999</v>
      </c>
      <c r="J7007">
        <v>16.981854999999999</v>
      </c>
      <c r="K7007">
        <v>-0.26929599999999998</v>
      </c>
      <c r="L7007">
        <v>-6.2182000000000001E-2</v>
      </c>
      <c r="M7007" t="b">
        <v>1</v>
      </c>
      <c r="N7007">
        <v>1</v>
      </c>
    </row>
    <row r="7008" spans="1:14">
      <c r="A7008" s="28">
        <v>43972.041666666664</v>
      </c>
      <c r="B7008" s="28">
        <v>43971.875</v>
      </c>
      <c r="C7008">
        <v>34964545</v>
      </c>
      <c r="D7008" t="s">
        <v>233</v>
      </c>
      <c r="G7008" t="s">
        <v>234</v>
      </c>
      <c r="I7008">
        <v>16.71</v>
      </c>
      <c r="J7008">
        <v>16.580000999999999</v>
      </c>
      <c r="K7008">
        <v>-8.3690000000000001E-2</v>
      </c>
      <c r="L7008">
        <v>-4.4643000000000002E-2</v>
      </c>
      <c r="M7008" t="b">
        <v>1</v>
      </c>
      <c r="N7008">
        <v>1</v>
      </c>
    </row>
    <row r="7009" spans="1:14">
      <c r="A7009" s="28">
        <v>43972.083333333336</v>
      </c>
      <c r="B7009" s="28">
        <v>43971.916666666664</v>
      </c>
      <c r="C7009">
        <v>34964545</v>
      </c>
      <c r="D7009" t="s">
        <v>233</v>
      </c>
      <c r="G7009" t="s">
        <v>234</v>
      </c>
      <c r="I7009">
        <v>15.69</v>
      </c>
      <c r="J7009">
        <v>15.644873</v>
      </c>
      <c r="K7009">
        <v>-1.0494E-2</v>
      </c>
      <c r="L7009">
        <v>-3.4632999999999997E-2</v>
      </c>
      <c r="M7009" t="b">
        <v>1</v>
      </c>
      <c r="N7009">
        <v>1</v>
      </c>
    </row>
    <row r="7010" spans="1:14">
      <c r="A7010" s="28">
        <v>43972.125</v>
      </c>
      <c r="B7010" s="28">
        <v>43971.958333333336</v>
      </c>
      <c r="C7010">
        <v>34964545</v>
      </c>
      <c r="D7010" t="s">
        <v>233</v>
      </c>
      <c r="G7010" t="s">
        <v>234</v>
      </c>
      <c r="I7010">
        <v>13.37</v>
      </c>
      <c r="J7010">
        <v>13.377233</v>
      </c>
      <c r="K7010">
        <v>-1.9999999999999999E-6</v>
      </c>
      <c r="L7010">
        <v>3.068E-3</v>
      </c>
      <c r="M7010" t="b">
        <v>1</v>
      </c>
      <c r="N7010">
        <v>1</v>
      </c>
    </row>
    <row r="7011" spans="1:14">
      <c r="A7011" s="28">
        <v>43972.166666666664</v>
      </c>
      <c r="B7011" s="28">
        <v>43972</v>
      </c>
      <c r="C7011">
        <v>34964545</v>
      </c>
      <c r="D7011" t="s">
        <v>233</v>
      </c>
      <c r="G7011" t="s">
        <v>234</v>
      </c>
      <c r="I7011">
        <v>12.5</v>
      </c>
      <c r="J7011">
        <v>12.645923</v>
      </c>
      <c r="K7011">
        <v>0.116799</v>
      </c>
      <c r="L7011">
        <v>3.3291000000000001E-2</v>
      </c>
      <c r="M7011" t="b">
        <v>1</v>
      </c>
      <c r="N7011">
        <v>1</v>
      </c>
    </row>
    <row r="7012" spans="1:14">
      <c r="A7012" s="28">
        <v>43972.208333333336</v>
      </c>
      <c r="B7012" s="28">
        <v>43972.041666666664</v>
      </c>
      <c r="C7012">
        <v>34964545</v>
      </c>
      <c r="D7012" t="s">
        <v>233</v>
      </c>
      <c r="G7012" t="s">
        <v>234</v>
      </c>
      <c r="I7012">
        <v>12.43</v>
      </c>
      <c r="J7012">
        <v>12.93318</v>
      </c>
      <c r="K7012">
        <v>0.46230399999999999</v>
      </c>
      <c r="L7012">
        <v>4.3375999999999998E-2</v>
      </c>
      <c r="M7012" t="b">
        <v>1</v>
      </c>
      <c r="N7012">
        <v>1</v>
      </c>
    </row>
    <row r="7013" spans="1:14">
      <c r="A7013" s="28">
        <v>43972.25</v>
      </c>
      <c r="B7013" s="28">
        <v>43972.083333333336</v>
      </c>
      <c r="C7013">
        <v>34964545</v>
      </c>
      <c r="D7013" t="s">
        <v>233</v>
      </c>
      <c r="G7013" t="s">
        <v>234</v>
      </c>
      <c r="I7013">
        <v>12.09</v>
      </c>
      <c r="J7013">
        <v>12.744486</v>
      </c>
      <c r="K7013">
        <v>0.61236400000000002</v>
      </c>
      <c r="L7013">
        <v>4.4622000000000002E-2</v>
      </c>
      <c r="M7013" t="b">
        <v>1</v>
      </c>
      <c r="N7013">
        <v>1</v>
      </c>
    </row>
    <row r="7014" spans="1:14">
      <c r="A7014" s="28">
        <v>43972.291666666664</v>
      </c>
      <c r="B7014" s="28">
        <v>43972.125</v>
      </c>
      <c r="C7014">
        <v>34964545</v>
      </c>
      <c r="D7014" t="s">
        <v>233</v>
      </c>
      <c r="G7014" t="s">
        <v>234</v>
      </c>
      <c r="I7014">
        <v>12.68</v>
      </c>
      <c r="J7014">
        <v>12.775028000000001</v>
      </c>
      <c r="K7014">
        <v>4.6091E-2</v>
      </c>
      <c r="L7014">
        <v>5.0603000000000002E-2</v>
      </c>
      <c r="M7014" t="b">
        <v>1</v>
      </c>
      <c r="N7014">
        <v>1</v>
      </c>
    </row>
    <row r="7015" spans="1:14">
      <c r="A7015" s="28">
        <v>43972.333333333336</v>
      </c>
      <c r="B7015" s="28">
        <v>43972.166666666664</v>
      </c>
      <c r="C7015">
        <v>34964545</v>
      </c>
      <c r="D7015" t="s">
        <v>233</v>
      </c>
      <c r="G7015" t="s">
        <v>234</v>
      </c>
      <c r="I7015">
        <v>12.48</v>
      </c>
      <c r="J7015">
        <v>12.522978</v>
      </c>
      <c r="K7015">
        <v>0</v>
      </c>
      <c r="L7015">
        <v>4.2144000000000001E-2</v>
      </c>
      <c r="M7015" t="b">
        <v>1</v>
      </c>
      <c r="N7015">
        <v>1</v>
      </c>
    </row>
    <row r="7016" spans="1:14">
      <c r="A7016" s="28">
        <v>43972.375</v>
      </c>
      <c r="B7016" s="28">
        <v>43972.208333333336</v>
      </c>
      <c r="C7016">
        <v>34964545</v>
      </c>
      <c r="D7016" t="s">
        <v>233</v>
      </c>
      <c r="G7016" t="s">
        <v>234</v>
      </c>
      <c r="I7016">
        <v>13.92</v>
      </c>
      <c r="J7016">
        <v>13.928041</v>
      </c>
      <c r="K7016">
        <v>-1.093E-3</v>
      </c>
      <c r="L7016">
        <v>1.4134000000000001E-2</v>
      </c>
      <c r="M7016" t="b">
        <v>1</v>
      </c>
      <c r="N7016">
        <v>1</v>
      </c>
    </row>
    <row r="7017" spans="1:14">
      <c r="A7017" s="28">
        <v>43972.416666666664</v>
      </c>
      <c r="B7017" s="28">
        <v>43972.25</v>
      </c>
      <c r="C7017">
        <v>34964545</v>
      </c>
      <c r="D7017" t="s">
        <v>233</v>
      </c>
      <c r="G7017" t="s">
        <v>234</v>
      </c>
      <c r="I7017">
        <v>12.67</v>
      </c>
      <c r="J7017">
        <v>12.58745</v>
      </c>
      <c r="K7017">
        <v>0</v>
      </c>
      <c r="L7017">
        <v>-7.7549999999999994E-2</v>
      </c>
      <c r="M7017" t="b">
        <v>1</v>
      </c>
      <c r="N7017">
        <v>1</v>
      </c>
    </row>
    <row r="7018" spans="1:14">
      <c r="A7018" s="28">
        <v>43972.458333333336</v>
      </c>
      <c r="B7018" s="28">
        <v>43972.291666666664</v>
      </c>
      <c r="C7018">
        <v>34964545</v>
      </c>
      <c r="D7018" t="s">
        <v>233</v>
      </c>
      <c r="G7018" t="s">
        <v>234</v>
      </c>
      <c r="I7018">
        <v>14.55</v>
      </c>
      <c r="J7018">
        <v>14.433101000000001</v>
      </c>
      <c r="K7018">
        <v>0</v>
      </c>
      <c r="L7018">
        <v>-0.113566</v>
      </c>
      <c r="M7018" t="b">
        <v>1</v>
      </c>
      <c r="N7018">
        <v>1</v>
      </c>
    </row>
    <row r="7019" spans="1:14">
      <c r="A7019" s="28">
        <v>43972.5</v>
      </c>
      <c r="B7019" s="28">
        <v>43972.333333333336</v>
      </c>
      <c r="C7019">
        <v>34964545</v>
      </c>
      <c r="D7019" t="s">
        <v>233</v>
      </c>
      <c r="G7019" t="s">
        <v>234</v>
      </c>
      <c r="I7019">
        <v>17.18</v>
      </c>
      <c r="J7019">
        <v>16.995829000000001</v>
      </c>
      <c r="K7019">
        <v>0</v>
      </c>
      <c r="L7019">
        <v>-0.179171</v>
      </c>
      <c r="M7019" t="b">
        <v>1</v>
      </c>
      <c r="N7019">
        <v>1</v>
      </c>
    </row>
    <row r="7020" spans="1:14">
      <c r="A7020" s="28">
        <v>43972.541666666664</v>
      </c>
      <c r="B7020" s="28">
        <v>43972.375</v>
      </c>
      <c r="C7020">
        <v>34964545</v>
      </c>
      <c r="D7020" t="s">
        <v>233</v>
      </c>
      <c r="G7020" t="s">
        <v>234</v>
      </c>
      <c r="I7020">
        <v>17.399999999999999</v>
      </c>
      <c r="J7020">
        <v>17.349581000000001</v>
      </c>
      <c r="K7020">
        <v>0.18012700000000001</v>
      </c>
      <c r="L7020">
        <v>-0.22638</v>
      </c>
      <c r="M7020" t="b">
        <v>1</v>
      </c>
      <c r="N7020">
        <v>1</v>
      </c>
    </row>
    <row r="7021" spans="1:14">
      <c r="A7021" s="28">
        <v>43972.583333333336</v>
      </c>
      <c r="B7021" s="28">
        <v>43972.416666666664</v>
      </c>
      <c r="C7021">
        <v>34964545</v>
      </c>
      <c r="D7021" t="s">
        <v>233</v>
      </c>
      <c r="G7021" t="s">
        <v>234</v>
      </c>
      <c r="I7021">
        <v>25.43</v>
      </c>
      <c r="J7021">
        <v>30.83512</v>
      </c>
      <c r="K7021">
        <v>5.706588</v>
      </c>
      <c r="L7021">
        <v>-0.30396899999999999</v>
      </c>
      <c r="M7021" t="b">
        <v>1</v>
      </c>
      <c r="N7021">
        <v>1</v>
      </c>
    </row>
    <row r="7022" spans="1:14">
      <c r="A7022" s="28">
        <v>43972.625</v>
      </c>
      <c r="B7022" s="28">
        <v>43972.458333333336</v>
      </c>
      <c r="C7022">
        <v>34964545</v>
      </c>
      <c r="D7022" t="s">
        <v>233</v>
      </c>
      <c r="G7022" t="s">
        <v>234</v>
      </c>
      <c r="I7022">
        <v>18.440000000000001</v>
      </c>
      <c r="J7022">
        <v>20.292386</v>
      </c>
      <c r="K7022">
        <v>2.091869</v>
      </c>
      <c r="L7022">
        <v>-0.24365000000000001</v>
      </c>
      <c r="M7022" t="b">
        <v>1</v>
      </c>
      <c r="N7022">
        <v>1</v>
      </c>
    </row>
    <row r="7023" spans="1:14">
      <c r="A7023" s="28">
        <v>43972.666666666664</v>
      </c>
      <c r="B7023" s="28">
        <v>43972.5</v>
      </c>
      <c r="C7023">
        <v>34964545</v>
      </c>
      <c r="D7023" t="s">
        <v>233</v>
      </c>
      <c r="G7023" t="s">
        <v>234</v>
      </c>
      <c r="I7023">
        <v>16.75</v>
      </c>
      <c r="J7023">
        <v>17.437252000000001</v>
      </c>
      <c r="K7023">
        <v>0.90631399999999995</v>
      </c>
      <c r="L7023">
        <v>-0.216561</v>
      </c>
      <c r="M7023" t="b">
        <v>1</v>
      </c>
      <c r="N7023">
        <v>1</v>
      </c>
    </row>
    <row r="7024" spans="1:14">
      <c r="A7024" s="28">
        <v>43972.708333333336</v>
      </c>
      <c r="B7024" s="28">
        <v>43972.541666666664</v>
      </c>
      <c r="C7024">
        <v>34964545</v>
      </c>
      <c r="D7024" t="s">
        <v>233</v>
      </c>
      <c r="G7024" t="s">
        <v>234</v>
      </c>
      <c r="I7024">
        <v>19.32</v>
      </c>
      <c r="J7024">
        <v>16.933046999999998</v>
      </c>
      <c r="K7024">
        <v>-2.182169</v>
      </c>
      <c r="L7024">
        <v>-0.19978399999999999</v>
      </c>
      <c r="M7024" t="b">
        <v>1</v>
      </c>
      <c r="N7024">
        <v>1</v>
      </c>
    </row>
    <row r="7025" spans="1:14">
      <c r="A7025" s="28">
        <v>43972.75</v>
      </c>
      <c r="B7025" s="28">
        <v>43972.583333333336</v>
      </c>
      <c r="C7025">
        <v>34964545</v>
      </c>
      <c r="D7025" t="s">
        <v>233</v>
      </c>
      <c r="G7025" t="s">
        <v>234</v>
      </c>
      <c r="I7025">
        <v>17.78</v>
      </c>
      <c r="J7025">
        <v>14.195781</v>
      </c>
      <c r="K7025">
        <v>-3.4658250000000002</v>
      </c>
      <c r="L7025">
        <v>-0.116728</v>
      </c>
      <c r="M7025" t="b">
        <v>1</v>
      </c>
      <c r="N7025">
        <v>1</v>
      </c>
    </row>
    <row r="7026" spans="1:14">
      <c r="A7026" s="28">
        <v>43972.791666666664</v>
      </c>
      <c r="B7026" s="28">
        <v>43972.625</v>
      </c>
      <c r="C7026">
        <v>34964545</v>
      </c>
      <c r="D7026" t="s">
        <v>233</v>
      </c>
      <c r="G7026" t="s">
        <v>234</v>
      </c>
      <c r="I7026">
        <v>18.100000000000001</v>
      </c>
      <c r="J7026">
        <v>13.348786</v>
      </c>
      <c r="K7026">
        <v>-4.7121079999999997</v>
      </c>
      <c r="L7026">
        <v>-4.2438999999999998E-2</v>
      </c>
      <c r="M7026" t="b">
        <v>1</v>
      </c>
      <c r="N7026">
        <v>1</v>
      </c>
    </row>
    <row r="7027" spans="1:14">
      <c r="A7027" s="28">
        <v>43972.833333333336</v>
      </c>
      <c r="B7027" s="28">
        <v>43972.666666666664</v>
      </c>
      <c r="C7027">
        <v>34964545</v>
      </c>
      <c r="D7027" t="s">
        <v>233</v>
      </c>
      <c r="G7027" t="s">
        <v>234</v>
      </c>
      <c r="I7027">
        <v>17.55</v>
      </c>
      <c r="J7027">
        <v>12.864542999999999</v>
      </c>
      <c r="K7027">
        <v>-4.7403079999999997</v>
      </c>
      <c r="L7027">
        <v>5.5683999999999997E-2</v>
      </c>
      <c r="M7027" t="b">
        <v>1</v>
      </c>
      <c r="N7027">
        <v>1</v>
      </c>
    </row>
    <row r="7028" spans="1:14">
      <c r="A7028" s="28">
        <v>43972.875</v>
      </c>
      <c r="B7028" s="28">
        <v>43972.708333333336</v>
      </c>
      <c r="C7028">
        <v>34964545</v>
      </c>
      <c r="D7028" t="s">
        <v>233</v>
      </c>
      <c r="G7028" t="s">
        <v>234</v>
      </c>
      <c r="I7028">
        <v>18.47</v>
      </c>
      <c r="J7028">
        <v>14.419003</v>
      </c>
      <c r="K7028">
        <v>-4.1181580000000002</v>
      </c>
      <c r="L7028">
        <v>6.8826999999999999E-2</v>
      </c>
      <c r="M7028" t="b">
        <v>1</v>
      </c>
      <c r="N7028">
        <v>1</v>
      </c>
    </row>
    <row r="7029" spans="1:14">
      <c r="A7029" s="28">
        <v>43972.916666666664</v>
      </c>
      <c r="B7029" s="28">
        <v>43972.75</v>
      </c>
      <c r="C7029">
        <v>34964545</v>
      </c>
      <c r="D7029" t="s">
        <v>233</v>
      </c>
      <c r="G7029" t="s">
        <v>234</v>
      </c>
      <c r="I7029">
        <v>18.47</v>
      </c>
      <c r="J7029">
        <v>18.948246000000001</v>
      </c>
      <c r="K7029">
        <v>0.43421199999999999</v>
      </c>
      <c r="L7029">
        <v>4.4034999999999998E-2</v>
      </c>
      <c r="M7029" t="b">
        <v>1</v>
      </c>
      <c r="N7029">
        <v>1</v>
      </c>
    </row>
    <row r="7030" spans="1:14">
      <c r="A7030" s="28">
        <v>43972.958333333336</v>
      </c>
      <c r="B7030" s="28">
        <v>43972.791666666664</v>
      </c>
      <c r="C7030">
        <v>34964545</v>
      </c>
      <c r="D7030" t="s">
        <v>233</v>
      </c>
      <c r="G7030" t="s">
        <v>234</v>
      </c>
      <c r="I7030">
        <v>16.309999999999999</v>
      </c>
      <c r="J7030">
        <v>15.966279</v>
      </c>
      <c r="K7030">
        <v>-0.308195</v>
      </c>
      <c r="L7030">
        <v>-3.7192000000000003E-2</v>
      </c>
      <c r="M7030" t="b">
        <v>1</v>
      </c>
      <c r="N7030">
        <v>1</v>
      </c>
    </row>
    <row r="7031" spans="1:14">
      <c r="A7031" s="28">
        <v>43973</v>
      </c>
      <c r="B7031" s="28">
        <v>43972.833333333336</v>
      </c>
      <c r="C7031">
        <v>34964545</v>
      </c>
      <c r="D7031" t="s">
        <v>233</v>
      </c>
      <c r="G7031" t="s">
        <v>234</v>
      </c>
      <c r="I7031">
        <v>18.02</v>
      </c>
      <c r="J7031">
        <v>17.917549000000001</v>
      </c>
      <c r="K7031">
        <v>4.7399999999999997E-4</v>
      </c>
      <c r="L7031">
        <v>-9.9592E-2</v>
      </c>
      <c r="M7031" t="b">
        <v>1</v>
      </c>
      <c r="N7031">
        <v>1</v>
      </c>
    </row>
    <row r="7032" spans="1:14">
      <c r="A7032" s="28">
        <v>43973.041666666664</v>
      </c>
      <c r="B7032" s="28">
        <v>43972.875</v>
      </c>
      <c r="C7032">
        <v>34964545</v>
      </c>
      <c r="D7032" t="s">
        <v>233</v>
      </c>
      <c r="G7032" t="s">
        <v>234</v>
      </c>
      <c r="I7032">
        <v>18.23</v>
      </c>
      <c r="J7032">
        <v>18.163564000000001</v>
      </c>
      <c r="K7032">
        <v>1.673E-3</v>
      </c>
      <c r="L7032">
        <v>-6.6443000000000002E-2</v>
      </c>
      <c r="M7032" t="b">
        <v>1</v>
      </c>
      <c r="N7032">
        <v>1</v>
      </c>
    </row>
    <row r="7033" spans="1:14">
      <c r="A7033" s="28">
        <v>43973.083333333336</v>
      </c>
      <c r="B7033" s="28">
        <v>43972.916666666664</v>
      </c>
      <c r="C7033">
        <v>34964545</v>
      </c>
      <c r="D7033" t="s">
        <v>233</v>
      </c>
      <c r="G7033" t="s">
        <v>234</v>
      </c>
      <c r="I7033">
        <v>15.79</v>
      </c>
      <c r="J7033">
        <v>15.279063000000001</v>
      </c>
      <c r="K7033">
        <v>-0.58808899999999997</v>
      </c>
      <c r="L7033">
        <v>7.7152999999999999E-2</v>
      </c>
      <c r="M7033" t="b">
        <v>1</v>
      </c>
      <c r="N7033">
        <v>1</v>
      </c>
    </row>
    <row r="7034" spans="1:14">
      <c r="A7034" s="28">
        <v>43973.125</v>
      </c>
      <c r="B7034" s="28">
        <v>43972.958333333336</v>
      </c>
      <c r="C7034">
        <v>34964545</v>
      </c>
      <c r="D7034" t="s">
        <v>233</v>
      </c>
      <c r="G7034" t="s">
        <v>234</v>
      </c>
      <c r="I7034">
        <v>16.38</v>
      </c>
      <c r="J7034">
        <v>15.090757</v>
      </c>
      <c r="K7034">
        <v>-1.43544</v>
      </c>
      <c r="L7034">
        <v>0.14536399999999999</v>
      </c>
      <c r="M7034" t="b">
        <v>1</v>
      </c>
      <c r="N7034">
        <v>1</v>
      </c>
    </row>
    <row r="7035" spans="1:14">
      <c r="A7035" s="28">
        <v>43973.166666666664</v>
      </c>
      <c r="B7035" s="28">
        <v>43973</v>
      </c>
      <c r="C7035">
        <v>34964545</v>
      </c>
      <c r="D7035" t="s">
        <v>233</v>
      </c>
      <c r="G7035" t="s">
        <v>234</v>
      </c>
      <c r="I7035">
        <v>12.35</v>
      </c>
      <c r="J7035">
        <v>10.245982</v>
      </c>
      <c r="K7035">
        <v>-2.2227960000000002</v>
      </c>
      <c r="L7035">
        <v>0.115444</v>
      </c>
      <c r="M7035" t="b">
        <v>1</v>
      </c>
      <c r="N7035">
        <v>1</v>
      </c>
    </row>
    <row r="7036" spans="1:14">
      <c r="A7036" s="28">
        <v>43973.208333333336</v>
      </c>
      <c r="B7036" s="28">
        <v>43973.041666666664</v>
      </c>
      <c r="C7036">
        <v>34964545</v>
      </c>
      <c r="D7036" t="s">
        <v>233</v>
      </c>
      <c r="G7036" t="s">
        <v>234</v>
      </c>
      <c r="I7036">
        <v>13.05</v>
      </c>
      <c r="J7036">
        <v>13.113777000000001</v>
      </c>
      <c r="K7036">
        <v>0</v>
      </c>
      <c r="L7036">
        <v>6.3777E-2</v>
      </c>
      <c r="M7036" t="b">
        <v>1</v>
      </c>
      <c r="N7036">
        <v>1</v>
      </c>
    </row>
    <row r="7037" spans="1:14">
      <c r="A7037" s="28">
        <v>43973.25</v>
      </c>
      <c r="B7037" s="28">
        <v>43973.083333333336</v>
      </c>
      <c r="C7037">
        <v>34964545</v>
      </c>
      <c r="D7037" t="s">
        <v>233</v>
      </c>
      <c r="G7037" t="s">
        <v>234</v>
      </c>
      <c r="I7037">
        <v>12.86</v>
      </c>
      <c r="J7037">
        <v>12.902260999999999</v>
      </c>
      <c r="K7037">
        <v>0</v>
      </c>
      <c r="L7037">
        <v>4.3928000000000002E-2</v>
      </c>
      <c r="M7037" t="b">
        <v>1</v>
      </c>
      <c r="N7037">
        <v>1</v>
      </c>
    </row>
    <row r="7038" spans="1:14">
      <c r="A7038" s="28">
        <v>43973.291666666664</v>
      </c>
      <c r="B7038" s="28">
        <v>43973.125</v>
      </c>
      <c r="C7038">
        <v>34964545</v>
      </c>
      <c r="D7038" t="s">
        <v>233</v>
      </c>
      <c r="G7038" t="s">
        <v>234</v>
      </c>
      <c r="I7038">
        <v>12.75</v>
      </c>
      <c r="J7038">
        <v>12.819455</v>
      </c>
      <c r="K7038">
        <v>0</v>
      </c>
      <c r="L7038">
        <v>6.5287999999999999E-2</v>
      </c>
      <c r="M7038" t="b">
        <v>1</v>
      </c>
      <c r="N7038">
        <v>1</v>
      </c>
    </row>
    <row r="7039" spans="1:14">
      <c r="A7039" s="28">
        <v>43973.333333333336</v>
      </c>
      <c r="B7039" s="28">
        <v>43973.166666666664</v>
      </c>
      <c r="C7039">
        <v>34964545</v>
      </c>
      <c r="D7039" t="s">
        <v>233</v>
      </c>
      <c r="G7039" t="s">
        <v>234</v>
      </c>
      <c r="I7039">
        <v>13.63</v>
      </c>
      <c r="J7039">
        <v>13.702074</v>
      </c>
      <c r="K7039">
        <v>0</v>
      </c>
      <c r="L7039">
        <v>7.7074000000000004E-2</v>
      </c>
      <c r="M7039" t="b">
        <v>1</v>
      </c>
      <c r="N7039">
        <v>1</v>
      </c>
    </row>
    <row r="7040" spans="1:14">
      <c r="A7040" s="28">
        <v>43973.375</v>
      </c>
      <c r="B7040" s="28">
        <v>43973.208333333336</v>
      </c>
      <c r="C7040">
        <v>34964545</v>
      </c>
      <c r="D7040" t="s">
        <v>233</v>
      </c>
      <c r="G7040" t="s">
        <v>234</v>
      </c>
      <c r="I7040">
        <v>13.62</v>
      </c>
      <c r="J7040">
        <v>13.661022000000001</v>
      </c>
      <c r="K7040">
        <v>0</v>
      </c>
      <c r="L7040">
        <v>4.5189E-2</v>
      </c>
      <c r="M7040" t="b">
        <v>1</v>
      </c>
      <c r="N7040">
        <v>1</v>
      </c>
    </row>
    <row r="7041" spans="1:14">
      <c r="A7041" s="28">
        <v>43973.416666666664</v>
      </c>
      <c r="B7041" s="28">
        <v>43973.25</v>
      </c>
      <c r="C7041">
        <v>34964545</v>
      </c>
      <c r="D7041" t="s">
        <v>233</v>
      </c>
      <c r="G7041" t="s">
        <v>234</v>
      </c>
      <c r="I7041">
        <v>13.75</v>
      </c>
      <c r="J7041">
        <v>13.801629999999999</v>
      </c>
      <c r="K7041">
        <v>0</v>
      </c>
      <c r="L7041">
        <v>5.4129999999999998E-2</v>
      </c>
      <c r="M7041" t="b">
        <v>1</v>
      </c>
      <c r="N7041">
        <v>1</v>
      </c>
    </row>
    <row r="7042" spans="1:14">
      <c r="A7042" s="28">
        <v>43973.458333333336</v>
      </c>
      <c r="B7042" s="28">
        <v>43973.291666666664</v>
      </c>
      <c r="C7042">
        <v>34964545</v>
      </c>
      <c r="D7042" t="s">
        <v>233</v>
      </c>
      <c r="G7042" t="s">
        <v>234</v>
      </c>
      <c r="I7042">
        <v>14.16</v>
      </c>
      <c r="J7042">
        <v>14.454261000000001</v>
      </c>
      <c r="K7042">
        <v>0.236041</v>
      </c>
      <c r="L7042">
        <v>5.9054000000000002E-2</v>
      </c>
      <c r="M7042" t="b">
        <v>1</v>
      </c>
      <c r="N7042">
        <v>1</v>
      </c>
    </row>
    <row r="7043" spans="1:14">
      <c r="A7043" s="28">
        <v>43973.5</v>
      </c>
      <c r="B7043" s="28">
        <v>43973.333333333336</v>
      </c>
      <c r="C7043">
        <v>34964545</v>
      </c>
      <c r="D7043" t="s">
        <v>233</v>
      </c>
      <c r="G7043" t="s">
        <v>234</v>
      </c>
      <c r="I7043">
        <v>15.81</v>
      </c>
      <c r="J7043">
        <v>16.492847999999999</v>
      </c>
      <c r="K7043">
        <v>0.69669400000000004</v>
      </c>
      <c r="L7043">
        <v>-1.5512E-2</v>
      </c>
      <c r="M7043" t="b">
        <v>1</v>
      </c>
      <c r="N7043">
        <v>1</v>
      </c>
    </row>
    <row r="7044" spans="1:14">
      <c r="A7044" s="28">
        <v>43973.541666666664</v>
      </c>
      <c r="B7044" s="28">
        <v>43973.375</v>
      </c>
      <c r="C7044">
        <v>34964545</v>
      </c>
      <c r="D7044" t="s">
        <v>233</v>
      </c>
      <c r="G7044" t="s">
        <v>234</v>
      </c>
      <c r="I7044">
        <v>19.16</v>
      </c>
      <c r="J7044">
        <v>21.315542000000001</v>
      </c>
      <c r="K7044">
        <v>2.2426029999999999</v>
      </c>
      <c r="L7044">
        <v>-9.0394000000000002E-2</v>
      </c>
      <c r="M7044" t="b">
        <v>1</v>
      </c>
      <c r="N7044">
        <v>1</v>
      </c>
    </row>
    <row r="7045" spans="1:14">
      <c r="A7045" s="28">
        <v>43973.583333333336</v>
      </c>
      <c r="B7045" s="28">
        <v>43973.416666666664</v>
      </c>
      <c r="C7045">
        <v>34964545</v>
      </c>
      <c r="D7045" t="s">
        <v>233</v>
      </c>
      <c r="G7045" t="s">
        <v>234</v>
      </c>
      <c r="I7045">
        <v>17.8</v>
      </c>
      <c r="J7045">
        <v>19.351057000000001</v>
      </c>
      <c r="K7045">
        <v>1.6384620000000001</v>
      </c>
      <c r="L7045">
        <v>-8.9071999999999998E-2</v>
      </c>
      <c r="M7045" t="b">
        <v>1</v>
      </c>
      <c r="N7045">
        <v>1</v>
      </c>
    </row>
    <row r="7046" spans="1:14">
      <c r="A7046" s="28">
        <v>43973.625</v>
      </c>
      <c r="B7046" s="28">
        <v>43973.458333333336</v>
      </c>
      <c r="C7046">
        <v>34964545</v>
      </c>
      <c r="D7046" t="s">
        <v>233</v>
      </c>
      <c r="G7046" t="s">
        <v>234</v>
      </c>
      <c r="I7046">
        <v>18.37</v>
      </c>
      <c r="J7046">
        <v>20.079155</v>
      </c>
      <c r="K7046">
        <v>1.81209</v>
      </c>
      <c r="L7046">
        <v>-9.7934999999999994E-2</v>
      </c>
      <c r="M7046" t="b">
        <v>1</v>
      </c>
      <c r="N7046">
        <v>1</v>
      </c>
    </row>
    <row r="7047" spans="1:14">
      <c r="A7047" s="28">
        <v>43973.666666666664</v>
      </c>
      <c r="B7047" s="28">
        <v>43973.5</v>
      </c>
      <c r="C7047">
        <v>34964545</v>
      </c>
      <c r="D7047" t="s">
        <v>233</v>
      </c>
      <c r="G7047" t="s">
        <v>234</v>
      </c>
      <c r="I7047">
        <v>19.21</v>
      </c>
      <c r="J7047">
        <v>21.013016</v>
      </c>
      <c r="K7047">
        <v>1.851035</v>
      </c>
      <c r="L7047">
        <v>-4.6351999999999997E-2</v>
      </c>
      <c r="M7047" t="b">
        <v>1</v>
      </c>
      <c r="N7047">
        <v>1</v>
      </c>
    </row>
    <row r="7048" spans="1:14">
      <c r="A7048" s="28">
        <v>43973.708333333336</v>
      </c>
      <c r="B7048" s="28">
        <v>43973.541666666664</v>
      </c>
      <c r="C7048">
        <v>34964545</v>
      </c>
      <c r="D7048" t="s">
        <v>233</v>
      </c>
      <c r="G7048" t="s">
        <v>234</v>
      </c>
      <c r="I7048">
        <v>18.5</v>
      </c>
      <c r="J7048">
        <v>19.842402</v>
      </c>
      <c r="K7048">
        <v>1.338455</v>
      </c>
      <c r="L7048">
        <v>2.2799999999999999E-3</v>
      </c>
      <c r="M7048" t="b">
        <v>1</v>
      </c>
      <c r="N7048">
        <v>1</v>
      </c>
    </row>
    <row r="7049" spans="1:14">
      <c r="A7049" s="28">
        <v>43973.75</v>
      </c>
      <c r="B7049" s="28">
        <v>43973.583333333336</v>
      </c>
      <c r="C7049">
        <v>34964545</v>
      </c>
      <c r="D7049" t="s">
        <v>233</v>
      </c>
      <c r="G7049" t="s">
        <v>234</v>
      </c>
      <c r="I7049">
        <v>18.78</v>
      </c>
      <c r="J7049">
        <v>20.32189</v>
      </c>
      <c r="K7049">
        <v>1.4960420000000001</v>
      </c>
      <c r="L7049">
        <v>4.9181000000000002E-2</v>
      </c>
      <c r="M7049" t="b">
        <v>1</v>
      </c>
      <c r="N7049">
        <v>1</v>
      </c>
    </row>
    <row r="7050" spans="1:14">
      <c r="A7050" s="28">
        <v>43973.791666666664</v>
      </c>
      <c r="B7050" s="28">
        <v>43973.625</v>
      </c>
      <c r="C7050">
        <v>34964545</v>
      </c>
      <c r="D7050" t="s">
        <v>233</v>
      </c>
      <c r="G7050" t="s">
        <v>234</v>
      </c>
      <c r="I7050">
        <v>18.37</v>
      </c>
      <c r="J7050">
        <v>18.528527</v>
      </c>
      <c r="K7050">
        <v>5.8361999999999997E-2</v>
      </c>
      <c r="L7050">
        <v>0.10099900000000001</v>
      </c>
      <c r="M7050" t="b">
        <v>1</v>
      </c>
      <c r="N7050">
        <v>1</v>
      </c>
    </row>
    <row r="7051" spans="1:14">
      <c r="A7051" s="28">
        <v>43973.833333333336</v>
      </c>
      <c r="B7051" s="28">
        <v>43973.666666666664</v>
      </c>
      <c r="C7051">
        <v>34964545</v>
      </c>
      <c r="D7051" t="s">
        <v>233</v>
      </c>
      <c r="G7051" t="s">
        <v>234</v>
      </c>
      <c r="I7051">
        <v>20.74</v>
      </c>
      <c r="J7051">
        <v>22.052968</v>
      </c>
      <c r="K7051">
        <v>1.0990709999999999</v>
      </c>
      <c r="L7051">
        <v>0.211396</v>
      </c>
      <c r="M7051" t="b">
        <v>1</v>
      </c>
      <c r="N7051">
        <v>1</v>
      </c>
    </row>
    <row r="7052" spans="1:14">
      <c r="A7052" s="28">
        <v>43973.875</v>
      </c>
      <c r="B7052" s="28">
        <v>43973.708333333336</v>
      </c>
      <c r="C7052">
        <v>34964545</v>
      </c>
      <c r="D7052" t="s">
        <v>233</v>
      </c>
      <c r="G7052" t="s">
        <v>234</v>
      </c>
      <c r="I7052">
        <v>21.13</v>
      </c>
      <c r="J7052">
        <v>22.475892999999999</v>
      </c>
      <c r="K7052">
        <v>1.088541</v>
      </c>
      <c r="L7052">
        <v>0.25735200000000003</v>
      </c>
      <c r="M7052" t="b">
        <v>1</v>
      </c>
      <c r="N7052">
        <v>1</v>
      </c>
    </row>
    <row r="7053" spans="1:14">
      <c r="A7053" s="28">
        <v>43973.916666666664</v>
      </c>
      <c r="B7053" s="28">
        <v>43973.75</v>
      </c>
      <c r="C7053">
        <v>34964545</v>
      </c>
      <c r="D7053" t="s">
        <v>233</v>
      </c>
      <c r="G7053" t="s">
        <v>234</v>
      </c>
      <c r="I7053">
        <v>20.239999999999998</v>
      </c>
      <c r="J7053">
        <v>21.026861</v>
      </c>
      <c r="K7053">
        <v>0.49331000000000003</v>
      </c>
      <c r="L7053">
        <v>0.29188399999999998</v>
      </c>
      <c r="M7053" t="b">
        <v>1</v>
      </c>
      <c r="N7053">
        <v>1</v>
      </c>
    </row>
    <row r="7054" spans="1:14">
      <c r="A7054" s="28">
        <v>43973.958333333336</v>
      </c>
      <c r="B7054" s="28">
        <v>43973.791666666664</v>
      </c>
      <c r="C7054">
        <v>34964545</v>
      </c>
      <c r="D7054" t="s">
        <v>233</v>
      </c>
      <c r="G7054" t="s">
        <v>234</v>
      </c>
      <c r="I7054">
        <v>17.989999999999998</v>
      </c>
      <c r="J7054">
        <v>19.055857</v>
      </c>
      <c r="K7054">
        <v>0.73444299999999996</v>
      </c>
      <c r="L7054">
        <v>0.33474700000000002</v>
      </c>
      <c r="M7054" t="b">
        <v>1</v>
      </c>
      <c r="N7054">
        <v>1</v>
      </c>
    </row>
    <row r="7055" spans="1:14">
      <c r="A7055" s="28">
        <v>43974</v>
      </c>
      <c r="B7055" s="28">
        <v>43973.833333333336</v>
      </c>
      <c r="C7055">
        <v>34964545</v>
      </c>
      <c r="D7055" t="s">
        <v>233</v>
      </c>
      <c r="G7055" t="s">
        <v>234</v>
      </c>
      <c r="I7055">
        <v>18.13</v>
      </c>
      <c r="J7055">
        <v>18.419687</v>
      </c>
      <c r="K7055">
        <v>-2.6931E-2</v>
      </c>
      <c r="L7055">
        <v>0.32078499999999999</v>
      </c>
      <c r="M7055" t="b">
        <v>1</v>
      </c>
      <c r="N7055">
        <v>1</v>
      </c>
    </row>
    <row r="7056" spans="1:14">
      <c r="A7056" s="28">
        <v>43974.041666666664</v>
      </c>
      <c r="B7056" s="28">
        <v>43973.875</v>
      </c>
      <c r="C7056">
        <v>34964545</v>
      </c>
      <c r="D7056" t="s">
        <v>233</v>
      </c>
      <c r="G7056" t="s">
        <v>234</v>
      </c>
      <c r="I7056">
        <v>18.39</v>
      </c>
      <c r="J7056">
        <v>16.162776000000001</v>
      </c>
      <c r="K7056">
        <v>-2.5393880000000002</v>
      </c>
      <c r="L7056">
        <v>0.31133</v>
      </c>
      <c r="M7056" t="b">
        <v>1</v>
      </c>
      <c r="N7056">
        <v>1</v>
      </c>
    </row>
    <row r="7057" spans="1:14">
      <c r="A7057" s="28">
        <v>43974.083333333336</v>
      </c>
      <c r="B7057" s="28">
        <v>43973.916666666664</v>
      </c>
      <c r="C7057">
        <v>34964545</v>
      </c>
      <c r="D7057" t="s">
        <v>233</v>
      </c>
      <c r="G7057" t="s">
        <v>234</v>
      </c>
      <c r="I7057">
        <v>12.65</v>
      </c>
      <c r="J7057">
        <v>12.761532000000001</v>
      </c>
      <c r="K7057">
        <v>-7.9422999999999994E-2</v>
      </c>
      <c r="L7057">
        <v>0.18762100000000001</v>
      </c>
      <c r="M7057" t="b">
        <v>1</v>
      </c>
      <c r="N7057">
        <v>1</v>
      </c>
    </row>
    <row r="7058" spans="1:14">
      <c r="A7058" s="28">
        <v>43974.125</v>
      </c>
      <c r="B7058" s="28">
        <v>43973.958333333336</v>
      </c>
      <c r="C7058">
        <v>34964545</v>
      </c>
      <c r="D7058" t="s">
        <v>233</v>
      </c>
      <c r="G7058" t="s">
        <v>234</v>
      </c>
      <c r="I7058">
        <v>12.93</v>
      </c>
      <c r="J7058">
        <v>13.101614</v>
      </c>
      <c r="K7058">
        <v>-7.9130000000000006E-2</v>
      </c>
      <c r="L7058">
        <v>0.24991099999999999</v>
      </c>
      <c r="M7058" t="b">
        <v>1</v>
      </c>
      <c r="N7058">
        <v>1</v>
      </c>
    </row>
    <row r="7059" spans="1:14">
      <c r="A7059" s="28">
        <v>43974.166666666664</v>
      </c>
      <c r="B7059" s="28">
        <v>43974</v>
      </c>
      <c r="C7059">
        <v>34964545</v>
      </c>
      <c r="D7059" t="s">
        <v>233</v>
      </c>
      <c r="G7059" t="s">
        <v>234</v>
      </c>
      <c r="I7059">
        <v>10.84</v>
      </c>
      <c r="J7059">
        <v>11.159687</v>
      </c>
      <c r="K7059">
        <v>0.17976400000000001</v>
      </c>
      <c r="L7059">
        <v>0.13825699999999999</v>
      </c>
      <c r="M7059" t="b">
        <v>1</v>
      </c>
      <c r="N7059">
        <v>1</v>
      </c>
    </row>
    <row r="7060" spans="1:14">
      <c r="A7060" s="28">
        <v>43974.208333333336</v>
      </c>
      <c r="B7060" s="28">
        <v>43974.041666666664</v>
      </c>
      <c r="C7060">
        <v>34964545</v>
      </c>
      <c r="D7060" t="s">
        <v>233</v>
      </c>
      <c r="G7060" t="s">
        <v>234</v>
      </c>
      <c r="I7060">
        <v>11.09</v>
      </c>
      <c r="J7060">
        <v>11.582050000000001</v>
      </c>
      <c r="K7060">
        <v>0.39001999999999998</v>
      </c>
      <c r="L7060">
        <v>0.10202899999999999</v>
      </c>
      <c r="M7060" t="b">
        <v>1</v>
      </c>
      <c r="N7060">
        <v>1</v>
      </c>
    </row>
    <row r="7061" spans="1:14">
      <c r="A7061" s="28">
        <v>43974.25</v>
      </c>
      <c r="B7061" s="28">
        <v>43974.083333333336</v>
      </c>
      <c r="C7061">
        <v>34964545</v>
      </c>
      <c r="D7061" t="s">
        <v>233</v>
      </c>
      <c r="G7061" t="s">
        <v>234</v>
      </c>
      <c r="I7061">
        <v>11.37</v>
      </c>
      <c r="J7061">
        <v>11.463149</v>
      </c>
      <c r="K7061">
        <v>7.012E-3</v>
      </c>
      <c r="L7061">
        <v>8.9469999999999994E-2</v>
      </c>
      <c r="M7061" t="b">
        <v>1</v>
      </c>
      <c r="N7061">
        <v>1</v>
      </c>
    </row>
    <row r="7062" spans="1:14">
      <c r="A7062" s="28">
        <v>43974.291666666664</v>
      </c>
      <c r="B7062" s="28">
        <v>43974.125</v>
      </c>
      <c r="C7062">
        <v>34964545</v>
      </c>
      <c r="D7062" t="s">
        <v>233</v>
      </c>
      <c r="G7062" t="s">
        <v>234</v>
      </c>
      <c r="I7062">
        <v>10.01</v>
      </c>
      <c r="J7062">
        <v>10.381232000000001</v>
      </c>
      <c r="K7062">
        <v>0.295873</v>
      </c>
      <c r="L7062">
        <v>7.1192000000000005E-2</v>
      </c>
      <c r="M7062" t="b">
        <v>1</v>
      </c>
      <c r="N7062">
        <v>1</v>
      </c>
    </row>
    <row r="7063" spans="1:14">
      <c r="A7063" s="28">
        <v>43974.333333333336</v>
      </c>
      <c r="B7063" s="28">
        <v>43974.166666666664</v>
      </c>
      <c r="C7063">
        <v>34964545</v>
      </c>
      <c r="D7063" t="s">
        <v>233</v>
      </c>
      <c r="G7063" t="s">
        <v>234</v>
      </c>
      <c r="I7063">
        <v>9.14</v>
      </c>
      <c r="J7063">
        <v>9.8189010000000003</v>
      </c>
      <c r="K7063">
        <v>0.60685299999999998</v>
      </c>
      <c r="L7063">
        <v>7.4548000000000003E-2</v>
      </c>
      <c r="M7063" t="b">
        <v>1</v>
      </c>
      <c r="N7063">
        <v>1</v>
      </c>
    </row>
    <row r="7064" spans="1:14">
      <c r="A7064" s="28">
        <v>43974.375</v>
      </c>
      <c r="B7064" s="28">
        <v>43974.208333333336</v>
      </c>
      <c r="C7064">
        <v>34964545</v>
      </c>
      <c r="D7064" t="s">
        <v>233</v>
      </c>
      <c r="G7064" t="s">
        <v>234</v>
      </c>
      <c r="I7064">
        <v>9.65</v>
      </c>
      <c r="J7064">
        <v>9.8407149999999994</v>
      </c>
      <c r="K7064">
        <v>0.12656200000000001</v>
      </c>
      <c r="L7064">
        <v>6.7487000000000005E-2</v>
      </c>
      <c r="M7064" t="b">
        <v>1</v>
      </c>
      <c r="N7064">
        <v>1</v>
      </c>
    </row>
    <row r="7065" spans="1:14">
      <c r="A7065" s="28">
        <v>43974.416666666664</v>
      </c>
      <c r="B7065" s="28">
        <v>43974.25</v>
      </c>
      <c r="C7065">
        <v>34964545</v>
      </c>
      <c r="D7065" t="s">
        <v>233</v>
      </c>
      <c r="G7065" t="s">
        <v>234</v>
      </c>
      <c r="I7065">
        <v>9.69</v>
      </c>
      <c r="J7065">
        <v>9.7471990000000002</v>
      </c>
      <c r="K7065">
        <v>7.8530000000000006E-3</v>
      </c>
      <c r="L7065">
        <v>4.8512E-2</v>
      </c>
      <c r="M7065" t="b">
        <v>1</v>
      </c>
      <c r="N7065">
        <v>1</v>
      </c>
    </row>
    <row r="7066" spans="1:14">
      <c r="A7066" s="28">
        <v>43974.458333333336</v>
      </c>
      <c r="B7066" s="28">
        <v>43974.291666666664</v>
      </c>
      <c r="C7066">
        <v>34964545</v>
      </c>
      <c r="D7066" t="s">
        <v>233</v>
      </c>
      <c r="G7066" t="s">
        <v>234</v>
      </c>
      <c r="I7066">
        <v>10.5</v>
      </c>
      <c r="J7066">
        <v>10.631408</v>
      </c>
      <c r="K7066">
        <v>9.1982999999999995E-2</v>
      </c>
      <c r="L7066">
        <v>4.1091999999999997E-2</v>
      </c>
      <c r="M7066" t="b">
        <v>1</v>
      </c>
      <c r="N7066">
        <v>1</v>
      </c>
    </row>
    <row r="7067" spans="1:14">
      <c r="A7067" s="28">
        <v>43974.5</v>
      </c>
      <c r="B7067" s="28">
        <v>43974.333333333336</v>
      </c>
      <c r="C7067">
        <v>34964545</v>
      </c>
      <c r="D7067" t="s">
        <v>233</v>
      </c>
      <c r="G7067" t="s">
        <v>234</v>
      </c>
      <c r="I7067">
        <v>11.25</v>
      </c>
      <c r="J7067">
        <v>11.313758999999999</v>
      </c>
      <c r="K7067">
        <v>1.3363E-2</v>
      </c>
      <c r="L7067">
        <v>5.2895999999999999E-2</v>
      </c>
      <c r="M7067" t="b">
        <v>1</v>
      </c>
      <c r="N7067">
        <v>1</v>
      </c>
    </row>
    <row r="7068" spans="1:14">
      <c r="A7068" s="28">
        <v>43974.541666666664</v>
      </c>
      <c r="B7068" s="28">
        <v>43974.375</v>
      </c>
      <c r="C7068">
        <v>34964545</v>
      </c>
      <c r="D7068" t="s">
        <v>233</v>
      </c>
      <c r="G7068" t="s">
        <v>234</v>
      </c>
      <c r="I7068">
        <v>12.91</v>
      </c>
      <c r="J7068">
        <v>12.95562</v>
      </c>
      <c r="K7068">
        <v>-1.1443E-2</v>
      </c>
      <c r="L7068">
        <v>6.2063E-2</v>
      </c>
      <c r="M7068" t="b">
        <v>1</v>
      </c>
      <c r="N7068">
        <v>1</v>
      </c>
    </row>
    <row r="7069" spans="1:14">
      <c r="A7069" s="28">
        <v>43974.583333333336</v>
      </c>
      <c r="B7069" s="28">
        <v>43974.416666666664</v>
      </c>
      <c r="C7069">
        <v>34964545</v>
      </c>
      <c r="D7069" t="s">
        <v>233</v>
      </c>
      <c r="G7069" t="s">
        <v>234</v>
      </c>
      <c r="I7069">
        <v>12.93</v>
      </c>
      <c r="J7069">
        <v>13.022745</v>
      </c>
      <c r="K7069">
        <v>-1.9859999999999999E-3</v>
      </c>
      <c r="L7069">
        <v>9.9731E-2</v>
      </c>
      <c r="M7069" t="b">
        <v>1</v>
      </c>
      <c r="N7069">
        <v>1</v>
      </c>
    </row>
    <row r="7070" spans="1:14">
      <c r="A7070" s="28">
        <v>43974.625</v>
      </c>
      <c r="B7070" s="28">
        <v>43974.458333333336</v>
      </c>
      <c r="C7070">
        <v>34964545</v>
      </c>
      <c r="D7070" t="s">
        <v>233</v>
      </c>
      <c r="G7070" t="s">
        <v>234</v>
      </c>
      <c r="I7070">
        <v>15.82</v>
      </c>
      <c r="J7070">
        <v>16.145422</v>
      </c>
      <c r="K7070">
        <v>0.16955100000000001</v>
      </c>
      <c r="L7070">
        <v>0.15337100000000001</v>
      </c>
      <c r="M7070" t="b">
        <v>1</v>
      </c>
      <c r="N7070">
        <v>1</v>
      </c>
    </row>
    <row r="7071" spans="1:14">
      <c r="A7071" s="28">
        <v>43974.666666666664</v>
      </c>
      <c r="B7071" s="28">
        <v>43974.5</v>
      </c>
      <c r="C7071">
        <v>34964545</v>
      </c>
      <c r="D7071" t="s">
        <v>233</v>
      </c>
      <c r="G7071" t="s">
        <v>234</v>
      </c>
      <c r="I7071">
        <v>25.42</v>
      </c>
      <c r="J7071">
        <v>26.627120000000001</v>
      </c>
      <c r="K7071">
        <v>0.83397900000000003</v>
      </c>
      <c r="L7071">
        <v>0.36897400000000002</v>
      </c>
      <c r="M7071" t="b">
        <v>1</v>
      </c>
      <c r="N7071">
        <v>1</v>
      </c>
    </row>
    <row r="7072" spans="1:14">
      <c r="A7072" s="28">
        <v>43974.708333333336</v>
      </c>
      <c r="B7072" s="28">
        <v>43974.541666666664</v>
      </c>
      <c r="C7072">
        <v>34964545</v>
      </c>
      <c r="D7072" t="s">
        <v>233</v>
      </c>
      <c r="G7072" t="s">
        <v>234</v>
      </c>
      <c r="I7072">
        <v>20.3</v>
      </c>
      <c r="J7072">
        <v>22.923577999999999</v>
      </c>
      <c r="K7072">
        <v>2.2229549999999998</v>
      </c>
      <c r="L7072">
        <v>0.40062300000000001</v>
      </c>
      <c r="M7072" t="b">
        <v>1</v>
      </c>
      <c r="N7072">
        <v>1</v>
      </c>
    </row>
    <row r="7073" spans="1:14">
      <c r="A7073" s="28">
        <v>43974.75</v>
      </c>
      <c r="B7073" s="28">
        <v>43974.583333333336</v>
      </c>
      <c r="C7073">
        <v>34964545</v>
      </c>
      <c r="D7073" t="s">
        <v>233</v>
      </c>
      <c r="G7073" t="s">
        <v>234</v>
      </c>
      <c r="I7073">
        <v>15.34</v>
      </c>
      <c r="J7073">
        <v>18.350238000000001</v>
      </c>
      <c r="K7073">
        <v>2.6962999999999999</v>
      </c>
      <c r="L7073">
        <v>0.31810500000000003</v>
      </c>
      <c r="M7073" t="b">
        <v>1</v>
      </c>
      <c r="N7073">
        <v>1</v>
      </c>
    </row>
    <row r="7074" spans="1:14">
      <c r="A7074" s="28">
        <v>43974.791666666664</v>
      </c>
      <c r="B7074" s="28">
        <v>43974.625</v>
      </c>
      <c r="C7074">
        <v>34964545</v>
      </c>
      <c r="D7074" t="s">
        <v>233</v>
      </c>
      <c r="G7074" t="s">
        <v>234</v>
      </c>
      <c r="I7074">
        <v>17.920000000000002</v>
      </c>
      <c r="J7074">
        <v>20.725767999999999</v>
      </c>
      <c r="K7074">
        <v>2.4872939999999999</v>
      </c>
      <c r="L7074">
        <v>0.31680700000000001</v>
      </c>
      <c r="M7074" t="b">
        <v>1</v>
      </c>
      <c r="N7074">
        <v>1</v>
      </c>
    </row>
    <row r="7075" spans="1:14">
      <c r="A7075" s="28">
        <v>43974.833333333336</v>
      </c>
      <c r="B7075" s="28">
        <v>43974.666666666664</v>
      </c>
      <c r="C7075">
        <v>34964545</v>
      </c>
      <c r="D7075" t="s">
        <v>233</v>
      </c>
      <c r="G7075" t="s">
        <v>234</v>
      </c>
      <c r="I7075">
        <v>24.91</v>
      </c>
      <c r="J7075">
        <v>30.289545</v>
      </c>
      <c r="K7075">
        <v>4.8670660000000003</v>
      </c>
      <c r="L7075">
        <v>0.51497899999999996</v>
      </c>
      <c r="M7075" t="b">
        <v>1</v>
      </c>
      <c r="N7075">
        <v>1</v>
      </c>
    </row>
    <row r="7076" spans="1:14">
      <c r="A7076" s="28">
        <v>43974.875</v>
      </c>
      <c r="B7076" s="28">
        <v>43974.708333333336</v>
      </c>
      <c r="C7076">
        <v>34964545</v>
      </c>
      <c r="D7076" t="s">
        <v>233</v>
      </c>
      <c r="G7076" t="s">
        <v>234</v>
      </c>
      <c r="I7076">
        <v>18.32</v>
      </c>
      <c r="J7076">
        <v>20.061926</v>
      </c>
      <c r="K7076">
        <v>1.319035</v>
      </c>
      <c r="L7076">
        <v>0.42372399999999999</v>
      </c>
      <c r="M7076" t="b">
        <v>1</v>
      </c>
      <c r="N7076">
        <v>1</v>
      </c>
    </row>
    <row r="7077" spans="1:14">
      <c r="A7077" s="28">
        <v>43974.916666666664</v>
      </c>
      <c r="B7077" s="28">
        <v>43974.75</v>
      </c>
      <c r="C7077">
        <v>34964545</v>
      </c>
      <c r="D7077" t="s">
        <v>233</v>
      </c>
      <c r="G7077" t="s">
        <v>234</v>
      </c>
      <c r="I7077">
        <v>16.559999999999999</v>
      </c>
      <c r="J7077">
        <v>18.870508000000001</v>
      </c>
      <c r="K7077">
        <v>1.875853</v>
      </c>
      <c r="L7077">
        <v>0.43048799999999998</v>
      </c>
      <c r="M7077" t="b">
        <v>1</v>
      </c>
      <c r="N7077">
        <v>1</v>
      </c>
    </row>
    <row r="7078" spans="1:14">
      <c r="A7078" s="28">
        <v>43974.958333333336</v>
      </c>
      <c r="B7078" s="28">
        <v>43974.791666666664</v>
      </c>
      <c r="C7078">
        <v>34964545</v>
      </c>
      <c r="D7078" t="s">
        <v>233</v>
      </c>
      <c r="G7078" t="s">
        <v>234</v>
      </c>
      <c r="I7078">
        <v>16.37</v>
      </c>
      <c r="J7078">
        <v>20.131250000000001</v>
      </c>
      <c r="K7078">
        <v>3.3299319999999999</v>
      </c>
      <c r="L7078">
        <v>0.43131799999999998</v>
      </c>
      <c r="M7078" t="b">
        <v>1</v>
      </c>
      <c r="N7078">
        <v>1</v>
      </c>
    </row>
    <row r="7079" spans="1:14">
      <c r="A7079" s="28">
        <v>43975</v>
      </c>
      <c r="B7079" s="28">
        <v>43974.833333333336</v>
      </c>
      <c r="C7079">
        <v>34964545</v>
      </c>
      <c r="D7079" t="s">
        <v>233</v>
      </c>
      <c r="G7079" t="s">
        <v>234</v>
      </c>
      <c r="I7079">
        <v>16.350000000000001</v>
      </c>
      <c r="J7079">
        <v>18.702673000000001</v>
      </c>
      <c r="K7079">
        <v>1.967951</v>
      </c>
      <c r="L7079">
        <v>0.38305600000000001</v>
      </c>
      <c r="M7079" t="b">
        <v>1</v>
      </c>
      <c r="N7079">
        <v>1</v>
      </c>
    </row>
    <row r="7080" spans="1:14">
      <c r="A7080" s="28">
        <v>43975.041666666664</v>
      </c>
      <c r="B7080" s="28">
        <v>43974.875</v>
      </c>
      <c r="C7080">
        <v>34964545</v>
      </c>
      <c r="D7080" t="s">
        <v>233</v>
      </c>
      <c r="G7080" t="s">
        <v>234</v>
      </c>
      <c r="I7080">
        <v>14.69</v>
      </c>
      <c r="J7080">
        <v>17.509930000000001</v>
      </c>
      <c r="K7080">
        <v>2.5114070000000002</v>
      </c>
      <c r="L7080">
        <v>0.31102200000000002</v>
      </c>
      <c r="M7080" t="b">
        <v>1</v>
      </c>
      <c r="N7080">
        <v>1</v>
      </c>
    </row>
    <row r="7081" spans="1:14">
      <c r="A7081" s="28">
        <v>43975.083333333336</v>
      </c>
      <c r="B7081" s="28">
        <v>43974.916666666664</v>
      </c>
      <c r="C7081">
        <v>34964545</v>
      </c>
      <c r="D7081" t="s">
        <v>233</v>
      </c>
      <c r="G7081" t="s">
        <v>234</v>
      </c>
      <c r="I7081">
        <v>13.05</v>
      </c>
      <c r="J7081">
        <v>14.956833</v>
      </c>
      <c r="K7081">
        <v>1.677629</v>
      </c>
      <c r="L7081">
        <v>0.23336999999999999</v>
      </c>
      <c r="M7081" t="b">
        <v>1</v>
      </c>
      <c r="N7081">
        <v>1</v>
      </c>
    </row>
    <row r="7082" spans="1:14">
      <c r="A7082" s="28">
        <v>43975.125</v>
      </c>
      <c r="B7082" s="28">
        <v>43974.958333333336</v>
      </c>
      <c r="C7082">
        <v>34964545</v>
      </c>
      <c r="D7082" t="s">
        <v>233</v>
      </c>
      <c r="G7082" t="s">
        <v>234</v>
      </c>
      <c r="I7082">
        <v>14.26</v>
      </c>
      <c r="J7082">
        <v>16.988951</v>
      </c>
      <c r="K7082">
        <v>2.433519</v>
      </c>
      <c r="L7082">
        <v>0.293765</v>
      </c>
      <c r="M7082" t="b">
        <v>1</v>
      </c>
      <c r="N7082">
        <v>1</v>
      </c>
    </row>
    <row r="7083" spans="1:14">
      <c r="A7083" s="28">
        <v>43975.166666666664</v>
      </c>
      <c r="B7083" s="28">
        <v>43975</v>
      </c>
      <c r="C7083">
        <v>34964545</v>
      </c>
      <c r="D7083" t="s">
        <v>233</v>
      </c>
      <c r="G7083" t="s">
        <v>234</v>
      </c>
      <c r="I7083">
        <v>12.03</v>
      </c>
      <c r="J7083">
        <v>13.406533</v>
      </c>
      <c r="K7083">
        <v>1.105159</v>
      </c>
      <c r="L7083">
        <v>0.269708</v>
      </c>
      <c r="M7083" t="b">
        <v>1</v>
      </c>
      <c r="N7083">
        <v>1</v>
      </c>
    </row>
    <row r="7084" spans="1:14">
      <c r="A7084" s="28">
        <v>43975.208333333336</v>
      </c>
      <c r="B7084" s="28">
        <v>43975.041666666664</v>
      </c>
      <c r="C7084">
        <v>34964545</v>
      </c>
      <c r="D7084" t="s">
        <v>233</v>
      </c>
      <c r="G7084" t="s">
        <v>234</v>
      </c>
      <c r="I7084">
        <v>11.44</v>
      </c>
      <c r="J7084">
        <v>12.308515999999999</v>
      </c>
      <c r="K7084">
        <v>0.62592099999999995</v>
      </c>
      <c r="L7084">
        <v>0.239261</v>
      </c>
      <c r="M7084" t="b">
        <v>1</v>
      </c>
      <c r="N7084">
        <v>1</v>
      </c>
    </row>
    <row r="7085" spans="1:14">
      <c r="A7085" s="28">
        <v>43975.25</v>
      </c>
      <c r="B7085" s="28">
        <v>43975.083333333336</v>
      </c>
      <c r="C7085">
        <v>34964545</v>
      </c>
      <c r="D7085" t="s">
        <v>233</v>
      </c>
      <c r="G7085" t="s">
        <v>234</v>
      </c>
      <c r="I7085">
        <v>10.68</v>
      </c>
      <c r="J7085">
        <v>11.01121</v>
      </c>
      <c r="K7085">
        <v>0.14136099999999999</v>
      </c>
      <c r="L7085">
        <v>0.18568200000000001</v>
      </c>
      <c r="M7085" t="b">
        <v>1</v>
      </c>
      <c r="N7085">
        <v>1</v>
      </c>
    </row>
    <row r="7086" spans="1:14">
      <c r="A7086" s="28">
        <v>43975.291666666664</v>
      </c>
      <c r="B7086" s="28">
        <v>43975.125</v>
      </c>
      <c r="C7086">
        <v>34964545</v>
      </c>
      <c r="D7086" t="s">
        <v>233</v>
      </c>
      <c r="G7086" t="s">
        <v>234</v>
      </c>
      <c r="I7086">
        <v>9.41</v>
      </c>
      <c r="J7086">
        <v>9.5697740000000007</v>
      </c>
      <c r="K7086">
        <v>0</v>
      </c>
      <c r="L7086">
        <v>0.158107</v>
      </c>
      <c r="M7086" t="b">
        <v>1</v>
      </c>
      <c r="N7086">
        <v>1</v>
      </c>
    </row>
    <row r="7087" spans="1:14">
      <c r="A7087" s="28">
        <v>43975.333333333336</v>
      </c>
      <c r="B7087" s="28">
        <v>43975.166666666664</v>
      </c>
      <c r="C7087">
        <v>34964545</v>
      </c>
      <c r="D7087" t="s">
        <v>233</v>
      </c>
      <c r="G7087" t="s">
        <v>234</v>
      </c>
      <c r="I7087">
        <v>9.86</v>
      </c>
      <c r="J7087">
        <v>10.054978</v>
      </c>
      <c r="K7087">
        <v>0</v>
      </c>
      <c r="L7087">
        <v>0.19831099999999999</v>
      </c>
      <c r="M7087" t="b">
        <v>1</v>
      </c>
      <c r="N7087">
        <v>1</v>
      </c>
    </row>
    <row r="7088" spans="1:14">
      <c r="A7088" s="28">
        <v>43975.375</v>
      </c>
      <c r="B7088" s="28">
        <v>43975.208333333336</v>
      </c>
      <c r="C7088">
        <v>34964545</v>
      </c>
      <c r="D7088" t="s">
        <v>233</v>
      </c>
      <c r="G7088" t="s">
        <v>234</v>
      </c>
      <c r="I7088">
        <v>9.09</v>
      </c>
      <c r="J7088">
        <v>9.2599560000000007</v>
      </c>
      <c r="K7088">
        <v>0</v>
      </c>
      <c r="L7088">
        <v>0.16578899999999999</v>
      </c>
      <c r="M7088" t="b">
        <v>1</v>
      </c>
      <c r="N7088">
        <v>1</v>
      </c>
    </row>
    <row r="7089" spans="1:14">
      <c r="A7089" s="28">
        <v>43975.416666666664</v>
      </c>
      <c r="B7089" s="28">
        <v>43975.25</v>
      </c>
      <c r="C7089">
        <v>34964545</v>
      </c>
      <c r="D7089" t="s">
        <v>233</v>
      </c>
      <c r="G7089" t="s">
        <v>234</v>
      </c>
      <c r="I7089">
        <v>7.87</v>
      </c>
      <c r="J7089">
        <v>7.9931450000000002</v>
      </c>
      <c r="K7089">
        <v>0</v>
      </c>
      <c r="L7089">
        <v>0.12564500000000001</v>
      </c>
      <c r="M7089" t="b">
        <v>1</v>
      </c>
      <c r="N7089">
        <v>1</v>
      </c>
    </row>
    <row r="7090" spans="1:14">
      <c r="A7090" s="28">
        <v>43975.458333333336</v>
      </c>
      <c r="B7090" s="28">
        <v>43975.291666666664</v>
      </c>
      <c r="C7090">
        <v>34964545</v>
      </c>
      <c r="D7090" t="s">
        <v>233</v>
      </c>
      <c r="G7090" t="s">
        <v>234</v>
      </c>
      <c r="I7090">
        <v>5.76</v>
      </c>
      <c r="J7090">
        <v>5.846133</v>
      </c>
      <c r="K7090">
        <v>0</v>
      </c>
      <c r="L7090">
        <v>8.6133000000000001E-2</v>
      </c>
      <c r="M7090" t="b">
        <v>1</v>
      </c>
      <c r="N7090">
        <v>1</v>
      </c>
    </row>
    <row r="7091" spans="1:14">
      <c r="A7091" s="28">
        <v>43975.5</v>
      </c>
      <c r="B7091" s="28">
        <v>43975.333333333336</v>
      </c>
      <c r="C7091">
        <v>34964545</v>
      </c>
      <c r="D7091" t="s">
        <v>233</v>
      </c>
      <c r="G7091" t="s">
        <v>234</v>
      </c>
      <c r="I7091">
        <v>8.9700000000000006</v>
      </c>
      <c r="J7091">
        <v>9.5356529999999999</v>
      </c>
      <c r="K7091">
        <v>0.42044500000000001</v>
      </c>
      <c r="L7091">
        <v>0.141875</v>
      </c>
      <c r="M7091" t="b">
        <v>1</v>
      </c>
      <c r="N7091">
        <v>1</v>
      </c>
    </row>
    <row r="7092" spans="1:14">
      <c r="A7092" s="28">
        <v>43975.541666666664</v>
      </c>
      <c r="B7092" s="28">
        <v>43975.375</v>
      </c>
      <c r="C7092">
        <v>34964545</v>
      </c>
      <c r="D7092" t="s">
        <v>233</v>
      </c>
      <c r="G7092" t="s">
        <v>234</v>
      </c>
      <c r="I7092">
        <v>11.53</v>
      </c>
      <c r="J7092">
        <v>13.331289999999999</v>
      </c>
      <c r="K7092">
        <v>1.6752100000000001</v>
      </c>
      <c r="L7092">
        <v>0.12858</v>
      </c>
      <c r="M7092" t="b">
        <v>1</v>
      </c>
      <c r="N7092">
        <v>1</v>
      </c>
    </row>
    <row r="7093" spans="1:14">
      <c r="A7093" s="28">
        <v>43975.583333333336</v>
      </c>
      <c r="B7093" s="28">
        <v>43975.416666666664</v>
      </c>
      <c r="C7093">
        <v>34964545</v>
      </c>
      <c r="D7093" t="s">
        <v>233</v>
      </c>
      <c r="G7093" t="s">
        <v>234</v>
      </c>
      <c r="I7093">
        <v>13.24</v>
      </c>
      <c r="J7093">
        <v>15.210932</v>
      </c>
      <c r="K7093">
        <v>1.911092</v>
      </c>
      <c r="L7093">
        <v>5.9839999999999997E-2</v>
      </c>
      <c r="M7093" t="b">
        <v>1</v>
      </c>
      <c r="N7093">
        <v>1</v>
      </c>
    </row>
    <row r="7094" spans="1:14">
      <c r="A7094" s="28">
        <v>43975.625</v>
      </c>
      <c r="B7094" s="28">
        <v>43975.458333333336</v>
      </c>
      <c r="C7094">
        <v>34964545</v>
      </c>
      <c r="D7094" t="s">
        <v>233</v>
      </c>
      <c r="G7094" t="s">
        <v>234</v>
      </c>
      <c r="I7094">
        <v>40.54</v>
      </c>
      <c r="J7094">
        <v>57.528879000000003</v>
      </c>
      <c r="K7094">
        <v>16.984922999999998</v>
      </c>
      <c r="L7094">
        <v>7.2890000000000003E-3</v>
      </c>
      <c r="M7094" t="b">
        <v>1</v>
      </c>
      <c r="N7094">
        <v>1</v>
      </c>
    </row>
    <row r="7095" spans="1:14">
      <c r="A7095" s="28">
        <v>43975.666666666664</v>
      </c>
      <c r="B7095" s="28">
        <v>43975.5</v>
      </c>
      <c r="C7095">
        <v>34964545</v>
      </c>
      <c r="D7095" t="s">
        <v>233</v>
      </c>
      <c r="G7095" t="s">
        <v>234</v>
      </c>
      <c r="I7095">
        <v>16.78</v>
      </c>
      <c r="J7095">
        <v>20.462142</v>
      </c>
      <c r="K7095">
        <v>3.7768609999999998</v>
      </c>
      <c r="L7095">
        <v>-9.2217999999999994E-2</v>
      </c>
      <c r="M7095" t="b">
        <v>1</v>
      </c>
      <c r="N7095">
        <v>1</v>
      </c>
    </row>
    <row r="7096" spans="1:14">
      <c r="A7096" s="28">
        <v>43975.708333333336</v>
      </c>
      <c r="B7096" s="28">
        <v>43975.541666666664</v>
      </c>
      <c r="C7096">
        <v>34964545</v>
      </c>
      <c r="D7096" t="s">
        <v>233</v>
      </c>
      <c r="G7096" t="s">
        <v>234</v>
      </c>
      <c r="I7096">
        <v>18.260000000000002</v>
      </c>
      <c r="J7096">
        <v>22.508579999999998</v>
      </c>
      <c r="K7096">
        <v>4.3782930000000002</v>
      </c>
      <c r="L7096">
        <v>-0.129714</v>
      </c>
      <c r="M7096" t="b">
        <v>1</v>
      </c>
      <c r="N7096">
        <v>1</v>
      </c>
    </row>
    <row r="7097" spans="1:14">
      <c r="A7097" s="28">
        <v>43975.75</v>
      </c>
      <c r="B7097" s="28">
        <v>43975.583333333336</v>
      </c>
      <c r="C7097">
        <v>34964545</v>
      </c>
      <c r="D7097" t="s">
        <v>233</v>
      </c>
      <c r="G7097" t="s">
        <v>234</v>
      </c>
      <c r="I7097">
        <v>17.3</v>
      </c>
      <c r="J7097">
        <v>20.054203000000001</v>
      </c>
      <c r="K7097">
        <v>2.8989750000000001</v>
      </c>
      <c r="L7097">
        <v>-0.14893899999999999</v>
      </c>
      <c r="M7097" t="b">
        <v>1</v>
      </c>
      <c r="N7097">
        <v>1</v>
      </c>
    </row>
    <row r="7098" spans="1:14">
      <c r="A7098" s="28">
        <v>43975.791666666664</v>
      </c>
      <c r="B7098" s="28">
        <v>43975.625</v>
      </c>
      <c r="C7098">
        <v>34964545</v>
      </c>
      <c r="D7098" t="s">
        <v>233</v>
      </c>
      <c r="G7098" t="s">
        <v>234</v>
      </c>
      <c r="I7098">
        <v>26.58</v>
      </c>
      <c r="J7098">
        <v>34.707866000000003</v>
      </c>
      <c r="K7098">
        <v>8.4483490000000003</v>
      </c>
      <c r="L7098">
        <v>-0.32214900000000002</v>
      </c>
      <c r="M7098" t="b">
        <v>1</v>
      </c>
      <c r="N7098">
        <v>1</v>
      </c>
    </row>
    <row r="7099" spans="1:14">
      <c r="A7099" s="28">
        <v>43975.833333333336</v>
      </c>
      <c r="B7099" s="28">
        <v>43975.666666666664</v>
      </c>
      <c r="C7099">
        <v>34964545</v>
      </c>
      <c r="D7099" t="s">
        <v>233</v>
      </c>
      <c r="G7099" t="s">
        <v>234</v>
      </c>
      <c r="I7099">
        <v>17.690000000000001</v>
      </c>
      <c r="J7099">
        <v>19.663734000000002</v>
      </c>
      <c r="K7099">
        <v>2.2204709999999999</v>
      </c>
      <c r="L7099">
        <v>-0.25090400000000002</v>
      </c>
      <c r="M7099" t="b">
        <v>1</v>
      </c>
      <c r="N7099">
        <v>1</v>
      </c>
    </row>
    <row r="7100" spans="1:14">
      <c r="A7100" s="28">
        <v>43975.875</v>
      </c>
      <c r="B7100" s="28">
        <v>43975.708333333336</v>
      </c>
      <c r="C7100">
        <v>34964545</v>
      </c>
      <c r="D7100" t="s">
        <v>233</v>
      </c>
      <c r="G7100" t="s">
        <v>234</v>
      </c>
      <c r="I7100">
        <v>25.62</v>
      </c>
      <c r="J7100">
        <v>32.616849000000002</v>
      </c>
      <c r="K7100">
        <v>7.3739319999999999</v>
      </c>
      <c r="L7100">
        <v>-0.374583</v>
      </c>
      <c r="M7100" t="b">
        <v>1</v>
      </c>
      <c r="N7100">
        <v>1</v>
      </c>
    </row>
    <row r="7101" spans="1:14">
      <c r="A7101" s="28">
        <v>43975.916666666664</v>
      </c>
      <c r="B7101" s="28">
        <v>43975.75</v>
      </c>
      <c r="C7101">
        <v>34964545</v>
      </c>
      <c r="D7101" t="s">
        <v>233</v>
      </c>
      <c r="G7101" t="s">
        <v>234</v>
      </c>
      <c r="I7101">
        <v>18.91</v>
      </c>
      <c r="J7101">
        <v>22.685251999999998</v>
      </c>
      <c r="K7101">
        <v>4.0122299999999997</v>
      </c>
      <c r="L7101">
        <v>-0.23197799999999999</v>
      </c>
      <c r="M7101" t="b">
        <v>1</v>
      </c>
      <c r="N7101">
        <v>1</v>
      </c>
    </row>
    <row r="7102" spans="1:14">
      <c r="A7102" s="28">
        <v>43975.958333333336</v>
      </c>
      <c r="B7102" s="28">
        <v>43975.791666666664</v>
      </c>
      <c r="C7102">
        <v>34964545</v>
      </c>
      <c r="D7102" t="s">
        <v>233</v>
      </c>
      <c r="G7102" t="s">
        <v>234</v>
      </c>
      <c r="I7102">
        <v>16.309999999999999</v>
      </c>
      <c r="J7102">
        <v>19.107078999999999</v>
      </c>
      <c r="K7102">
        <v>2.9294730000000002</v>
      </c>
      <c r="L7102">
        <v>-0.12906000000000001</v>
      </c>
      <c r="M7102" t="b">
        <v>1</v>
      </c>
      <c r="N7102">
        <v>1</v>
      </c>
    </row>
    <row r="7103" spans="1:14">
      <c r="A7103" s="28">
        <v>43976</v>
      </c>
      <c r="B7103" s="28">
        <v>43975.833333333336</v>
      </c>
      <c r="C7103">
        <v>34964545</v>
      </c>
      <c r="D7103" t="s">
        <v>233</v>
      </c>
      <c r="G7103" t="s">
        <v>234</v>
      </c>
      <c r="I7103">
        <v>16.55</v>
      </c>
      <c r="J7103">
        <v>18.122814999999999</v>
      </c>
      <c r="K7103">
        <v>1.646903</v>
      </c>
      <c r="L7103">
        <v>-7.5755000000000003E-2</v>
      </c>
      <c r="M7103" t="b">
        <v>1</v>
      </c>
      <c r="N7103">
        <v>1</v>
      </c>
    </row>
    <row r="7104" spans="1:14">
      <c r="A7104" s="28">
        <v>43976.041666666664</v>
      </c>
      <c r="B7104" s="28">
        <v>43975.875</v>
      </c>
      <c r="C7104">
        <v>34964545</v>
      </c>
      <c r="D7104" t="s">
        <v>233</v>
      </c>
      <c r="G7104" t="s">
        <v>234</v>
      </c>
      <c r="I7104">
        <v>16.21</v>
      </c>
      <c r="J7104">
        <v>17.040389999999999</v>
      </c>
      <c r="K7104">
        <v>0.86414899999999994</v>
      </c>
      <c r="L7104">
        <v>-3.7925E-2</v>
      </c>
      <c r="M7104" t="b">
        <v>1</v>
      </c>
      <c r="N7104">
        <v>1</v>
      </c>
    </row>
    <row r="7105" spans="1:14">
      <c r="A7105" s="28">
        <v>43976.083333333336</v>
      </c>
      <c r="B7105" s="28">
        <v>43975.916666666664</v>
      </c>
      <c r="C7105">
        <v>34964545</v>
      </c>
      <c r="D7105" t="s">
        <v>233</v>
      </c>
      <c r="G7105" t="s">
        <v>234</v>
      </c>
      <c r="I7105">
        <v>13.87</v>
      </c>
      <c r="J7105">
        <v>15.479894</v>
      </c>
      <c r="K7105">
        <v>1.633489</v>
      </c>
      <c r="L7105">
        <v>-2.6095E-2</v>
      </c>
      <c r="M7105" t="b">
        <v>1</v>
      </c>
      <c r="N7105">
        <v>1</v>
      </c>
    </row>
    <row r="7106" spans="1:14">
      <c r="A7106" s="28">
        <v>43976.125</v>
      </c>
      <c r="B7106" s="28">
        <v>43975.958333333336</v>
      </c>
      <c r="C7106">
        <v>34964545</v>
      </c>
      <c r="D7106" t="s">
        <v>233</v>
      </c>
      <c r="G7106" t="s">
        <v>234</v>
      </c>
      <c r="I7106">
        <v>49.39</v>
      </c>
      <c r="J7106">
        <v>70.327483999999998</v>
      </c>
      <c r="K7106">
        <v>21.026354000000001</v>
      </c>
      <c r="L7106">
        <v>-8.6370000000000002E-2</v>
      </c>
      <c r="M7106" t="b">
        <v>1</v>
      </c>
      <c r="N7106">
        <v>1</v>
      </c>
    </row>
    <row r="7107" spans="1:14">
      <c r="A7107" s="28">
        <v>43976.166666666664</v>
      </c>
      <c r="B7107" s="28">
        <v>43976</v>
      </c>
      <c r="C7107">
        <v>34964545</v>
      </c>
      <c r="D7107" t="s">
        <v>233</v>
      </c>
      <c r="G7107" t="s">
        <v>234</v>
      </c>
      <c r="I7107">
        <v>9.94</v>
      </c>
      <c r="J7107">
        <v>10.044051</v>
      </c>
      <c r="K7107">
        <v>7.4068999999999996E-2</v>
      </c>
      <c r="L7107">
        <v>3.4981999999999999E-2</v>
      </c>
      <c r="M7107" t="b">
        <v>1</v>
      </c>
      <c r="N7107">
        <v>1</v>
      </c>
    </row>
    <row r="7108" spans="1:14">
      <c r="A7108" s="28">
        <v>43976.208333333336</v>
      </c>
      <c r="B7108" s="28">
        <v>43976.041666666664</v>
      </c>
      <c r="C7108">
        <v>34964545</v>
      </c>
      <c r="D7108" t="s">
        <v>233</v>
      </c>
      <c r="G7108" t="s">
        <v>234</v>
      </c>
      <c r="I7108">
        <v>9.14</v>
      </c>
      <c r="J7108">
        <v>9.1999200000000005</v>
      </c>
      <c r="K7108">
        <v>0</v>
      </c>
      <c r="L7108">
        <v>6.1587000000000003E-2</v>
      </c>
      <c r="M7108" t="b">
        <v>1</v>
      </c>
      <c r="N7108">
        <v>1</v>
      </c>
    </row>
    <row r="7109" spans="1:14">
      <c r="A7109" s="28">
        <v>43976.25</v>
      </c>
      <c r="B7109" s="28">
        <v>43976.083333333336</v>
      </c>
      <c r="C7109">
        <v>34964545</v>
      </c>
      <c r="D7109" t="s">
        <v>233</v>
      </c>
      <c r="G7109" t="s">
        <v>234</v>
      </c>
      <c r="I7109">
        <v>9.39</v>
      </c>
      <c r="J7109">
        <v>9.4274319999999996</v>
      </c>
      <c r="K7109">
        <v>0</v>
      </c>
      <c r="L7109">
        <v>3.5764999999999998E-2</v>
      </c>
      <c r="M7109" t="b">
        <v>1</v>
      </c>
      <c r="N7109">
        <v>1</v>
      </c>
    </row>
    <row r="7110" spans="1:14">
      <c r="A7110" s="28">
        <v>43976.291666666664</v>
      </c>
      <c r="B7110" s="28">
        <v>43976.125</v>
      </c>
      <c r="C7110">
        <v>34964545</v>
      </c>
      <c r="D7110" t="s">
        <v>233</v>
      </c>
      <c r="G7110" t="s">
        <v>234</v>
      </c>
      <c r="I7110">
        <v>10.41</v>
      </c>
      <c r="J7110">
        <v>10.539104</v>
      </c>
      <c r="K7110">
        <v>9.6837000000000006E-2</v>
      </c>
      <c r="L7110">
        <v>3.6433E-2</v>
      </c>
      <c r="M7110" t="b">
        <v>1</v>
      </c>
      <c r="N7110">
        <v>1</v>
      </c>
    </row>
    <row r="7111" spans="1:14">
      <c r="A7111" s="28">
        <v>43976.333333333336</v>
      </c>
      <c r="B7111" s="28">
        <v>43976.166666666664</v>
      </c>
      <c r="C7111">
        <v>34964545</v>
      </c>
      <c r="D7111" t="s">
        <v>233</v>
      </c>
      <c r="G7111" t="s">
        <v>234</v>
      </c>
      <c r="I7111">
        <v>10.92</v>
      </c>
      <c r="J7111">
        <v>11.715935</v>
      </c>
      <c r="K7111">
        <v>0.73848100000000005</v>
      </c>
      <c r="L7111">
        <v>5.5787000000000003E-2</v>
      </c>
      <c r="M7111" t="b">
        <v>1</v>
      </c>
      <c r="N7111">
        <v>1</v>
      </c>
    </row>
    <row r="7112" spans="1:14">
      <c r="A7112" s="28">
        <v>43976.375</v>
      </c>
      <c r="B7112" s="28">
        <v>43976.208333333336</v>
      </c>
      <c r="C7112">
        <v>34964545</v>
      </c>
      <c r="D7112" t="s">
        <v>233</v>
      </c>
      <c r="G7112" t="s">
        <v>234</v>
      </c>
      <c r="I7112">
        <v>10.69</v>
      </c>
      <c r="J7112">
        <v>11.342751</v>
      </c>
      <c r="K7112">
        <v>0.58140099999999995</v>
      </c>
      <c r="L7112">
        <v>7.4684E-2</v>
      </c>
      <c r="M7112" t="b">
        <v>1</v>
      </c>
      <c r="N7112">
        <v>1</v>
      </c>
    </row>
    <row r="7113" spans="1:14">
      <c r="A7113" s="28">
        <v>43976.416666666664</v>
      </c>
      <c r="B7113" s="28">
        <v>43976.25</v>
      </c>
      <c r="C7113">
        <v>34964545</v>
      </c>
      <c r="D7113" t="s">
        <v>233</v>
      </c>
      <c r="G7113" t="s">
        <v>234</v>
      </c>
      <c r="I7113">
        <v>9.4700000000000006</v>
      </c>
      <c r="J7113">
        <v>9.6365549999999995</v>
      </c>
      <c r="K7113">
        <v>9.7028000000000003E-2</v>
      </c>
      <c r="L7113">
        <v>7.4526999999999996E-2</v>
      </c>
      <c r="M7113" t="b">
        <v>1</v>
      </c>
      <c r="N7113">
        <v>1</v>
      </c>
    </row>
    <row r="7114" spans="1:14">
      <c r="A7114" s="28">
        <v>43976.458333333336</v>
      </c>
      <c r="B7114" s="28">
        <v>43976.291666666664</v>
      </c>
      <c r="C7114">
        <v>34964545</v>
      </c>
      <c r="D7114" t="s">
        <v>233</v>
      </c>
      <c r="G7114" t="s">
        <v>234</v>
      </c>
      <c r="I7114">
        <v>8.68</v>
      </c>
      <c r="J7114">
        <v>8.7645359999999997</v>
      </c>
      <c r="K7114">
        <v>1.8887000000000001E-2</v>
      </c>
      <c r="L7114">
        <v>6.8149000000000001E-2</v>
      </c>
      <c r="M7114" t="b">
        <v>1</v>
      </c>
      <c r="N7114">
        <v>1</v>
      </c>
    </row>
    <row r="7115" spans="1:14">
      <c r="A7115" s="28">
        <v>43976.5</v>
      </c>
      <c r="B7115" s="28">
        <v>43976.333333333336</v>
      </c>
      <c r="C7115">
        <v>34964545</v>
      </c>
      <c r="D7115" t="s">
        <v>233</v>
      </c>
      <c r="G7115" t="s">
        <v>234</v>
      </c>
      <c r="I7115">
        <v>10.7</v>
      </c>
      <c r="J7115">
        <v>11.720369</v>
      </c>
      <c r="K7115">
        <v>0.95481899999999997</v>
      </c>
      <c r="L7115">
        <v>6.3884999999999997E-2</v>
      </c>
      <c r="M7115" t="b">
        <v>1</v>
      </c>
      <c r="N7115">
        <v>1</v>
      </c>
    </row>
    <row r="7116" spans="1:14">
      <c r="A7116" s="28">
        <v>43976.541666666664</v>
      </c>
      <c r="B7116" s="28">
        <v>43976.375</v>
      </c>
      <c r="C7116">
        <v>34964545</v>
      </c>
      <c r="D7116" t="s">
        <v>233</v>
      </c>
      <c r="G7116" t="s">
        <v>234</v>
      </c>
      <c r="I7116">
        <v>14.35</v>
      </c>
      <c r="J7116">
        <v>16.541516000000001</v>
      </c>
      <c r="K7116">
        <v>2.210998</v>
      </c>
      <c r="L7116">
        <v>-1.4482E-2</v>
      </c>
      <c r="M7116" t="b">
        <v>1</v>
      </c>
      <c r="N7116">
        <v>1</v>
      </c>
    </row>
    <row r="7117" spans="1:14">
      <c r="A7117" s="28">
        <v>43976.583333333336</v>
      </c>
      <c r="B7117" s="28">
        <v>43976.416666666664</v>
      </c>
      <c r="C7117">
        <v>34964545</v>
      </c>
      <c r="D7117" t="s">
        <v>233</v>
      </c>
      <c r="G7117" t="s">
        <v>234</v>
      </c>
      <c r="I7117">
        <v>17.54</v>
      </c>
      <c r="J7117">
        <v>21.169606000000002</v>
      </c>
      <c r="K7117">
        <v>3.7408079999999999</v>
      </c>
      <c r="L7117">
        <v>-0.114535</v>
      </c>
      <c r="M7117" t="b">
        <v>1</v>
      </c>
      <c r="N7117">
        <v>1</v>
      </c>
    </row>
    <row r="7118" spans="1:14">
      <c r="A7118" s="28">
        <v>43976.625</v>
      </c>
      <c r="B7118" s="28">
        <v>43976.458333333336</v>
      </c>
      <c r="C7118">
        <v>34964545</v>
      </c>
      <c r="D7118" t="s">
        <v>233</v>
      </c>
      <c r="G7118" t="s">
        <v>234</v>
      </c>
      <c r="I7118">
        <v>20.239999999999998</v>
      </c>
      <c r="J7118">
        <v>24.636925999999999</v>
      </c>
      <c r="K7118">
        <v>4.5875339999999998</v>
      </c>
      <c r="L7118">
        <v>-0.193108</v>
      </c>
      <c r="M7118" t="b">
        <v>1</v>
      </c>
      <c r="N7118">
        <v>1</v>
      </c>
    </row>
    <row r="7119" spans="1:14">
      <c r="A7119" s="28">
        <v>43976.666666666664</v>
      </c>
      <c r="B7119" s="28">
        <v>43976.5</v>
      </c>
      <c r="C7119">
        <v>34964545</v>
      </c>
      <c r="D7119" t="s">
        <v>233</v>
      </c>
      <c r="G7119" t="s">
        <v>234</v>
      </c>
      <c r="I7119">
        <v>42.21</v>
      </c>
      <c r="J7119">
        <v>52.081307000000002</v>
      </c>
      <c r="K7119">
        <v>10.424226000000001</v>
      </c>
      <c r="L7119">
        <v>-0.55291800000000002</v>
      </c>
      <c r="M7119" t="b">
        <v>1</v>
      </c>
      <c r="N7119">
        <v>1</v>
      </c>
    </row>
    <row r="7120" spans="1:14">
      <c r="A7120" s="28">
        <v>43976.708333333336</v>
      </c>
      <c r="B7120" s="28">
        <v>43976.541666666664</v>
      </c>
      <c r="C7120">
        <v>34964545</v>
      </c>
      <c r="D7120" t="s">
        <v>233</v>
      </c>
      <c r="G7120" t="s">
        <v>234</v>
      </c>
      <c r="I7120">
        <v>23.6</v>
      </c>
      <c r="J7120">
        <v>26.845918000000001</v>
      </c>
      <c r="K7120">
        <v>3.5871900000000001</v>
      </c>
      <c r="L7120">
        <v>-0.33960499999999999</v>
      </c>
      <c r="M7120" t="b">
        <v>1</v>
      </c>
      <c r="N7120">
        <v>1</v>
      </c>
    </row>
    <row r="7121" spans="1:14">
      <c r="A7121" s="28">
        <v>43976.75</v>
      </c>
      <c r="B7121" s="28">
        <v>43976.583333333336</v>
      </c>
      <c r="C7121">
        <v>34964545</v>
      </c>
      <c r="D7121" t="s">
        <v>233</v>
      </c>
      <c r="G7121" t="s">
        <v>234</v>
      </c>
      <c r="I7121">
        <v>19.93</v>
      </c>
      <c r="J7121">
        <v>17.366631999999999</v>
      </c>
      <c r="K7121">
        <v>-2.2385649999999999</v>
      </c>
      <c r="L7121">
        <v>-0.32563700000000001</v>
      </c>
      <c r="M7121" t="b">
        <v>1</v>
      </c>
      <c r="N7121">
        <v>1</v>
      </c>
    </row>
    <row r="7122" spans="1:14">
      <c r="A7122" s="28">
        <v>43976.791666666664</v>
      </c>
      <c r="B7122" s="28">
        <v>43976.625</v>
      </c>
      <c r="C7122">
        <v>34964545</v>
      </c>
      <c r="D7122" t="s">
        <v>233</v>
      </c>
      <c r="G7122" t="s">
        <v>234</v>
      </c>
      <c r="I7122">
        <v>21.73</v>
      </c>
      <c r="J7122">
        <v>17.673441</v>
      </c>
      <c r="K7122">
        <v>-3.7085340000000002</v>
      </c>
      <c r="L7122">
        <v>-0.34302500000000002</v>
      </c>
      <c r="M7122" t="b">
        <v>1</v>
      </c>
      <c r="N7122">
        <v>1</v>
      </c>
    </row>
    <row r="7123" spans="1:14">
      <c r="A7123" s="28">
        <v>43976.833333333336</v>
      </c>
      <c r="B7123" s="28">
        <v>43976.666666666664</v>
      </c>
      <c r="C7123">
        <v>34964545</v>
      </c>
      <c r="D7123" t="s">
        <v>233</v>
      </c>
      <c r="G7123" t="s">
        <v>234</v>
      </c>
      <c r="I7123">
        <v>86.26</v>
      </c>
      <c r="J7123">
        <v>83.296560999999997</v>
      </c>
      <c r="K7123">
        <v>-1.778708</v>
      </c>
      <c r="L7123">
        <v>-1.1872309999999999</v>
      </c>
      <c r="M7123" t="b">
        <v>1</v>
      </c>
      <c r="N7123">
        <v>1</v>
      </c>
    </row>
    <row r="7124" spans="1:14">
      <c r="A7124" s="28">
        <v>43976.875</v>
      </c>
      <c r="B7124" s="28">
        <v>43976.708333333336</v>
      </c>
      <c r="C7124">
        <v>34964545</v>
      </c>
      <c r="D7124" t="s">
        <v>233</v>
      </c>
      <c r="G7124" t="s">
        <v>234</v>
      </c>
      <c r="I7124">
        <v>21.1</v>
      </c>
      <c r="J7124">
        <v>23.291741999999999</v>
      </c>
      <c r="K7124">
        <v>2.370082</v>
      </c>
      <c r="L7124">
        <v>-0.179173</v>
      </c>
      <c r="M7124" t="b">
        <v>1</v>
      </c>
      <c r="N7124">
        <v>1</v>
      </c>
    </row>
    <row r="7125" spans="1:14">
      <c r="A7125" s="28">
        <v>43976.916666666664</v>
      </c>
      <c r="B7125" s="28">
        <v>43976.75</v>
      </c>
      <c r="C7125">
        <v>34964545</v>
      </c>
      <c r="D7125" t="s">
        <v>233</v>
      </c>
      <c r="G7125" t="s">
        <v>234</v>
      </c>
      <c r="I7125">
        <v>19.21</v>
      </c>
      <c r="J7125">
        <v>19.800443999999999</v>
      </c>
      <c r="K7125">
        <v>0.71065999999999996</v>
      </c>
      <c r="L7125">
        <v>-0.116049</v>
      </c>
      <c r="M7125" t="b">
        <v>1</v>
      </c>
      <c r="N7125">
        <v>1</v>
      </c>
    </row>
    <row r="7126" spans="1:14">
      <c r="A7126" s="28">
        <v>43976.958333333336</v>
      </c>
      <c r="B7126" s="28">
        <v>43976.791666666664</v>
      </c>
      <c r="C7126">
        <v>34964545</v>
      </c>
      <c r="D7126" t="s">
        <v>233</v>
      </c>
      <c r="G7126" t="s">
        <v>234</v>
      </c>
      <c r="I7126">
        <v>21.63</v>
      </c>
      <c r="J7126">
        <v>24.840157000000001</v>
      </c>
      <c r="K7126">
        <v>3.246057</v>
      </c>
      <c r="L7126">
        <v>-3.4233E-2</v>
      </c>
      <c r="M7126" t="b">
        <v>1</v>
      </c>
      <c r="N7126">
        <v>1</v>
      </c>
    </row>
    <row r="7127" spans="1:14">
      <c r="A7127" s="28">
        <v>43977</v>
      </c>
      <c r="B7127" s="28">
        <v>43976.833333333336</v>
      </c>
      <c r="C7127">
        <v>34964545</v>
      </c>
      <c r="D7127" t="s">
        <v>233</v>
      </c>
      <c r="G7127" t="s">
        <v>234</v>
      </c>
      <c r="I7127">
        <v>21.47</v>
      </c>
      <c r="J7127">
        <v>22.946268</v>
      </c>
      <c r="K7127">
        <v>1.554505</v>
      </c>
      <c r="L7127">
        <v>-8.0738000000000004E-2</v>
      </c>
      <c r="M7127" t="b">
        <v>1</v>
      </c>
      <c r="N7127">
        <v>1</v>
      </c>
    </row>
    <row r="7128" spans="1:14">
      <c r="A7128" s="28">
        <v>43977.041666666664</v>
      </c>
      <c r="B7128" s="28">
        <v>43976.875</v>
      </c>
      <c r="C7128">
        <v>34964545</v>
      </c>
      <c r="D7128" t="s">
        <v>233</v>
      </c>
      <c r="G7128" t="s">
        <v>234</v>
      </c>
      <c r="I7128">
        <v>19.8</v>
      </c>
      <c r="J7128">
        <v>20.511002999999999</v>
      </c>
      <c r="K7128">
        <v>0.79295899999999997</v>
      </c>
      <c r="L7128">
        <v>-8.4456000000000003E-2</v>
      </c>
      <c r="M7128" t="b">
        <v>1</v>
      </c>
      <c r="N7128">
        <v>1</v>
      </c>
    </row>
    <row r="7129" spans="1:14">
      <c r="A7129" s="28">
        <v>43977.083333333336</v>
      </c>
      <c r="B7129" s="28">
        <v>43976.916666666664</v>
      </c>
      <c r="C7129">
        <v>34964545</v>
      </c>
      <c r="D7129" t="s">
        <v>233</v>
      </c>
      <c r="G7129" t="s">
        <v>234</v>
      </c>
      <c r="I7129">
        <v>16.79</v>
      </c>
      <c r="J7129">
        <v>17.562978999999999</v>
      </c>
      <c r="K7129">
        <v>0.84652099999999997</v>
      </c>
      <c r="L7129">
        <v>-7.5208999999999998E-2</v>
      </c>
      <c r="M7129" t="b">
        <v>1</v>
      </c>
      <c r="N7129">
        <v>1</v>
      </c>
    </row>
    <row r="7130" spans="1:14">
      <c r="A7130" s="28">
        <v>43977.125</v>
      </c>
      <c r="B7130" s="28">
        <v>43976.958333333336</v>
      </c>
      <c r="C7130">
        <v>34964545</v>
      </c>
      <c r="D7130" t="s">
        <v>233</v>
      </c>
      <c r="G7130" t="s">
        <v>234</v>
      </c>
      <c r="I7130">
        <v>16.53</v>
      </c>
      <c r="J7130">
        <v>19.047443000000001</v>
      </c>
      <c r="K7130">
        <v>2.5797500000000002</v>
      </c>
      <c r="L7130">
        <v>-6.2307000000000001E-2</v>
      </c>
      <c r="M7130" t="b">
        <v>1</v>
      </c>
      <c r="N7130">
        <v>1</v>
      </c>
    </row>
    <row r="7131" spans="1:14">
      <c r="A7131" s="28">
        <v>43977.166666666664</v>
      </c>
      <c r="B7131" s="28">
        <v>43977</v>
      </c>
      <c r="C7131">
        <v>34964545</v>
      </c>
      <c r="D7131" t="s">
        <v>233</v>
      </c>
      <c r="G7131" t="s">
        <v>234</v>
      </c>
      <c r="I7131">
        <v>14.17</v>
      </c>
      <c r="J7131">
        <v>15.877276999999999</v>
      </c>
      <c r="K7131">
        <v>1.7044140000000001</v>
      </c>
      <c r="L7131">
        <v>-4.6999999999999999E-4</v>
      </c>
      <c r="M7131" t="b">
        <v>1</v>
      </c>
      <c r="N7131">
        <v>1</v>
      </c>
    </row>
    <row r="7132" spans="1:14">
      <c r="A7132" s="28">
        <v>43977.208333333336</v>
      </c>
      <c r="B7132" s="28">
        <v>43977.041666666664</v>
      </c>
      <c r="C7132">
        <v>34964545</v>
      </c>
      <c r="D7132" t="s">
        <v>233</v>
      </c>
      <c r="G7132" t="s">
        <v>234</v>
      </c>
      <c r="I7132">
        <v>13.74</v>
      </c>
      <c r="J7132">
        <v>14.663594</v>
      </c>
      <c r="K7132">
        <v>0.92006399999999999</v>
      </c>
      <c r="L7132">
        <v>3.5309999999999999E-3</v>
      </c>
      <c r="M7132" t="b">
        <v>1</v>
      </c>
      <c r="N7132">
        <v>1</v>
      </c>
    </row>
    <row r="7133" spans="1:14">
      <c r="A7133" s="28">
        <v>43977.25</v>
      </c>
      <c r="B7133" s="28">
        <v>43977.083333333336</v>
      </c>
      <c r="C7133">
        <v>34964545</v>
      </c>
      <c r="D7133" t="s">
        <v>233</v>
      </c>
      <c r="G7133" t="s">
        <v>234</v>
      </c>
      <c r="I7133">
        <v>11.35</v>
      </c>
      <c r="J7133">
        <v>11.670361</v>
      </c>
      <c r="K7133">
        <v>0.33195999999999998</v>
      </c>
      <c r="L7133">
        <v>-6.5989999999999998E-3</v>
      </c>
      <c r="M7133" t="b">
        <v>1</v>
      </c>
      <c r="N7133">
        <v>1</v>
      </c>
    </row>
    <row r="7134" spans="1:14">
      <c r="A7134" s="28">
        <v>43977.291666666664</v>
      </c>
      <c r="B7134" s="28">
        <v>43977.125</v>
      </c>
      <c r="C7134">
        <v>34964545</v>
      </c>
      <c r="D7134" t="s">
        <v>233</v>
      </c>
      <c r="G7134" t="s">
        <v>234</v>
      </c>
      <c r="I7134">
        <v>10.63</v>
      </c>
      <c r="J7134">
        <v>10.940441</v>
      </c>
      <c r="K7134">
        <v>0.29980800000000002</v>
      </c>
      <c r="L7134">
        <v>8.1329999999999996E-3</v>
      </c>
      <c r="M7134" t="b">
        <v>1</v>
      </c>
      <c r="N7134">
        <v>1</v>
      </c>
    </row>
    <row r="7135" spans="1:14">
      <c r="A7135" s="28">
        <v>43977.333333333336</v>
      </c>
      <c r="B7135" s="28">
        <v>43977.166666666664</v>
      </c>
      <c r="C7135">
        <v>34964545</v>
      </c>
      <c r="D7135" t="s">
        <v>233</v>
      </c>
      <c r="G7135" t="s">
        <v>234</v>
      </c>
      <c r="I7135">
        <v>8.4600000000000009</v>
      </c>
      <c r="J7135">
        <v>10.589498000000001</v>
      </c>
      <c r="K7135">
        <v>2.0987870000000002</v>
      </c>
      <c r="L7135">
        <v>2.8211E-2</v>
      </c>
      <c r="M7135" t="b">
        <v>1</v>
      </c>
      <c r="N7135">
        <v>1</v>
      </c>
    </row>
    <row r="7136" spans="1:14">
      <c r="A7136" s="28">
        <v>43977.375</v>
      </c>
      <c r="B7136" s="28">
        <v>43977.208333333336</v>
      </c>
      <c r="C7136">
        <v>34964545</v>
      </c>
      <c r="D7136" t="s">
        <v>233</v>
      </c>
      <c r="G7136" t="s">
        <v>234</v>
      </c>
      <c r="I7136">
        <v>7.57</v>
      </c>
      <c r="J7136">
        <v>12.261405</v>
      </c>
      <c r="K7136">
        <v>4.6765480000000004</v>
      </c>
      <c r="L7136">
        <v>1.8190999999999999E-2</v>
      </c>
      <c r="M7136" t="b">
        <v>1</v>
      </c>
      <c r="N7136">
        <v>1</v>
      </c>
    </row>
    <row r="7137" spans="1:14">
      <c r="A7137" s="28">
        <v>43977.416666666664</v>
      </c>
      <c r="B7137" s="28">
        <v>43977.25</v>
      </c>
      <c r="C7137">
        <v>34964545</v>
      </c>
      <c r="D7137" t="s">
        <v>233</v>
      </c>
      <c r="G7137" t="s">
        <v>234</v>
      </c>
      <c r="I7137">
        <v>9.4700000000000006</v>
      </c>
      <c r="J7137">
        <v>9.9667469999999998</v>
      </c>
      <c r="K7137">
        <v>0.48122500000000001</v>
      </c>
      <c r="L7137">
        <v>1.5521E-2</v>
      </c>
      <c r="M7137" t="b">
        <v>1</v>
      </c>
      <c r="N7137">
        <v>1</v>
      </c>
    </row>
    <row r="7138" spans="1:14">
      <c r="A7138" s="28">
        <v>43977.458333333336</v>
      </c>
      <c r="B7138" s="28">
        <v>43977.291666666664</v>
      </c>
      <c r="C7138">
        <v>34964545</v>
      </c>
      <c r="D7138" t="s">
        <v>233</v>
      </c>
      <c r="G7138" t="s">
        <v>234</v>
      </c>
      <c r="I7138">
        <v>14.33</v>
      </c>
      <c r="J7138">
        <v>17.180817999999999</v>
      </c>
      <c r="K7138">
        <v>2.8569979999999999</v>
      </c>
      <c r="L7138">
        <v>-2.0140000000000002E-3</v>
      </c>
      <c r="M7138" t="b">
        <v>1</v>
      </c>
      <c r="N7138">
        <v>1</v>
      </c>
    </row>
    <row r="7139" spans="1:14">
      <c r="A7139" s="28">
        <v>43977.5</v>
      </c>
      <c r="B7139" s="28">
        <v>43977.333333333336</v>
      </c>
      <c r="C7139">
        <v>34964545</v>
      </c>
      <c r="D7139" t="s">
        <v>233</v>
      </c>
      <c r="G7139" t="s">
        <v>234</v>
      </c>
      <c r="I7139">
        <v>23.33</v>
      </c>
      <c r="J7139">
        <v>29.360467</v>
      </c>
      <c r="K7139">
        <v>6.1170159999999996</v>
      </c>
      <c r="L7139">
        <v>-8.6550000000000002E-2</v>
      </c>
      <c r="M7139" t="b">
        <v>1</v>
      </c>
      <c r="N7139">
        <v>1</v>
      </c>
    </row>
    <row r="7140" spans="1:14">
      <c r="A7140" s="28">
        <v>43977.541666666664</v>
      </c>
      <c r="B7140" s="28">
        <v>43977.375</v>
      </c>
      <c r="C7140">
        <v>34964545</v>
      </c>
      <c r="D7140" t="s">
        <v>233</v>
      </c>
      <c r="G7140" t="s">
        <v>234</v>
      </c>
      <c r="I7140">
        <v>23.17</v>
      </c>
      <c r="J7140">
        <v>27.280792999999999</v>
      </c>
      <c r="K7140">
        <v>4.3450490000000004</v>
      </c>
      <c r="L7140">
        <v>-0.23425599999999999</v>
      </c>
      <c r="M7140" t="b">
        <v>1</v>
      </c>
      <c r="N7140">
        <v>1</v>
      </c>
    </row>
    <row r="7141" spans="1:14">
      <c r="A7141" s="28">
        <v>43977.583333333336</v>
      </c>
      <c r="B7141" s="28">
        <v>43977.416666666664</v>
      </c>
      <c r="C7141">
        <v>34964545</v>
      </c>
      <c r="D7141" t="s">
        <v>233</v>
      </c>
      <c r="G7141" t="s">
        <v>234</v>
      </c>
      <c r="I7141">
        <v>40.85</v>
      </c>
      <c r="J7141">
        <v>49.923383999999999</v>
      </c>
      <c r="K7141">
        <v>9.620787</v>
      </c>
      <c r="L7141">
        <v>-0.54573700000000003</v>
      </c>
      <c r="M7141" t="b">
        <v>1</v>
      </c>
      <c r="N7141">
        <v>1</v>
      </c>
    </row>
    <row r="7142" spans="1:14">
      <c r="A7142" s="28">
        <v>43977.625</v>
      </c>
      <c r="B7142" s="28">
        <v>43977.458333333336</v>
      </c>
      <c r="C7142">
        <v>34964545</v>
      </c>
      <c r="D7142" t="s">
        <v>233</v>
      </c>
      <c r="G7142" t="s">
        <v>234</v>
      </c>
      <c r="I7142">
        <v>55.89</v>
      </c>
      <c r="J7142">
        <v>30.178801</v>
      </c>
      <c r="K7142">
        <v>-24.740386000000001</v>
      </c>
      <c r="L7142">
        <v>-0.97164700000000004</v>
      </c>
      <c r="M7142" t="b">
        <v>1</v>
      </c>
      <c r="N7142">
        <v>1</v>
      </c>
    </row>
    <row r="7143" spans="1:14">
      <c r="A7143" s="28">
        <v>43977.666666666664</v>
      </c>
      <c r="B7143" s="28">
        <v>43977.5</v>
      </c>
      <c r="C7143">
        <v>34964545</v>
      </c>
      <c r="D7143" t="s">
        <v>233</v>
      </c>
      <c r="G7143" t="s">
        <v>234</v>
      </c>
      <c r="I7143">
        <v>58.42</v>
      </c>
      <c r="J7143">
        <v>55.764682000000001</v>
      </c>
      <c r="K7143">
        <v>-1.8228489999999999</v>
      </c>
      <c r="L7143">
        <v>-0.82996899999999996</v>
      </c>
      <c r="M7143" t="b">
        <v>1</v>
      </c>
      <c r="N7143">
        <v>1</v>
      </c>
    </row>
    <row r="7144" spans="1:14">
      <c r="A7144" s="28">
        <v>43977.708333333336</v>
      </c>
      <c r="B7144" s="28">
        <v>43977.541666666664</v>
      </c>
      <c r="C7144">
        <v>34964545</v>
      </c>
      <c r="D7144" t="s">
        <v>233</v>
      </c>
      <c r="G7144" t="s">
        <v>234</v>
      </c>
      <c r="I7144">
        <v>56.8</v>
      </c>
      <c r="J7144">
        <v>36.626716999999999</v>
      </c>
      <c r="K7144">
        <v>-19.433437000000001</v>
      </c>
      <c r="L7144">
        <v>-0.73651299999999997</v>
      </c>
      <c r="M7144" t="b">
        <v>1</v>
      </c>
      <c r="N7144">
        <v>1</v>
      </c>
    </row>
    <row r="7145" spans="1:14">
      <c r="A7145" s="28">
        <v>43977.75</v>
      </c>
      <c r="B7145" s="28">
        <v>43977.583333333336</v>
      </c>
      <c r="C7145">
        <v>34964545</v>
      </c>
      <c r="D7145" t="s">
        <v>233</v>
      </c>
      <c r="G7145" t="s">
        <v>234</v>
      </c>
      <c r="I7145">
        <v>70.88</v>
      </c>
      <c r="J7145">
        <v>52.715133000000002</v>
      </c>
      <c r="K7145">
        <v>-17.273133000000001</v>
      </c>
      <c r="L7145">
        <v>-0.89173400000000003</v>
      </c>
      <c r="M7145" t="b">
        <v>1</v>
      </c>
      <c r="N7145">
        <v>1</v>
      </c>
    </row>
    <row r="7146" spans="1:14">
      <c r="A7146" s="28">
        <v>43977.791666666664</v>
      </c>
      <c r="B7146" s="28">
        <v>43977.625</v>
      </c>
      <c r="C7146">
        <v>34964545</v>
      </c>
      <c r="D7146" t="s">
        <v>233</v>
      </c>
      <c r="G7146" t="s">
        <v>234</v>
      </c>
      <c r="I7146">
        <v>39.020000000000003</v>
      </c>
      <c r="J7146">
        <v>47.2288</v>
      </c>
      <c r="K7146">
        <v>8.5701630000000009</v>
      </c>
      <c r="L7146">
        <v>-0.35719600000000001</v>
      </c>
      <c r="M7146" t="b">
        <v>1</v>
      </c>
      <c r="N7146">
        <v>1</v>
      </c>
    </row>
    <row r="7147" spans="1:14">
      <c r="A7147" s="28">
        <v>43977.833333333336</v>
      </c>
      <c r="B7147" s="28">
        <v>43977.666666666664</v>
      </c>
      <c r="C7147">
        <v>34964545</v>
      </c>
      <c r="D7147" t="s">
        <v>233</v>
      </c>
      <c r="G7147" t="s">
        <v>234</v>
      </c>
      <c r="I7147">
        <v>42</v>
      </c>
      <c r="J7147">
        <v>46.146430000000002</v>
      </c>
      <c r="K7147">
        <v>4.5163909999999996</v>
      </c>
      <c r="L7147">
        <v>-0.37246000000000001</v>
      </c>
      <c r="M7147" t="b">
        <v>1</v>
      </c>
      <c r="N7147">
        <v>1</v>
      </c>
    </row>
    <row r="7148" spans="1:14">
      <c r="A7148" s="28">
        <v>43977.875</v>
      </c>
      <c r="B7148" s="28">
        <v>43977.708333333336</v>
      </c>
      <c r="C7148">
        <v>34964545</v>
      </c>
      <c r="D7148" t="s">
        <v>233</v>
      </c>
      <c r="G7148" t="s">
        <v>234</v>
      </c>
      <c r="I7148">
        <v>72.16</v>
      </c>
      <c r="J7148">
        <v>65.853178999999997</v>
      </c>
      <c r="K7148">
        <v>-5.6084350000000001</v>
      </c>
      <c r="L7148">
        <v>-0.69838599999999995</v>
      </c>
      <c r="M7148" t="b">
        <v>1</v>
      </c>
      <c r="N7148">
        <v>1</v>
      </c>
    </row>
    <row r="7149" spans="1:14">
      <c r="A7149" s="28">
        <v>43977.916666666664</v>
      </c>
      <c r="B7149" s="28">
        <v>43977.75</v>
      </c>
      <c r="C7149">
        <v>34964545</v>
      </c>
      <c r="D7149" t="s">
        <v>233</v>
      </c>
      <c r="G7149" t="s">
        <v>234</v>
      </c>
      <c r="I7149">
        <v>51.71</v>
      </c>
      <c r="J7149">
        <v>52.314864</v>
      </c>
      <c r="K7149">
        <v>1.1495759999999999</v>
      </c>
      <c r="L7149">
        <v>-0.548045</v>
      </c>
      <c r="M7149" t="b">
        <v>1</v>
      </c>
      <c r="N7149">
        <v>1</v>
      </c>
    </row>
    <row r="7150" spans="1:14">
      <c r="A7150" s="28">
        <v>43977.958333333336</v>
      </c>
      <c r="B7150" s="28">
        <v>43977.791666666664</v>
      </c>
      <c r="C7150">
        <v>34964545</v>
      </c>
      <c r="D7150" t="s">
        <v>233</v>
      </c>
      <c r="G7150" t="s">
        <v>234</v>
      </c>
      <c r="I7150">
        <v>30.46</v>
      </c>
      <c r="J7150">
        <v>29.829682999999999</v>
      </c>
      <c r="K7150">
        <v>-0.34645199999999998</v>
      </c>
      <c r="L7150">
        <v>-0.28553099999999998</v>
      </c>
      <c r="M7150" t="b">
        <v>1</v>
      </c>
      <c r="N7150">
        <v>1</v>
      </c>
    </row>
    <row r="7151" spans="1:14">
      <c r="A7151" s="28">
        <v>43978</v>
      </c>
      <c r="B7151" s="28">
        <v>43977.833333333336</v>
      </c>
      <c r="C7151">
        <v>34964545</v>
      </c>
      <c r="D7151" t="s">
        <v>233</v>
      </c>
      <c r="G7151" t="s">
        <v>234</v>
      </c>
      <c r="I7151">
        <v>22.13</v>
      </c>
      <c r="J7151">
        <v>22.164546000000001</v>
      </c>
      <c r="K7151">
        <v>0.14518300000000001</v>
      </c>
      <c r="L7151">
        <v>-0.108137</v>
      </c>
      <c r="M7151" t="b">
        <v>1</v>
      </c>
      <c r="N7151">
        <v>1</v>
      </c>
    </row>
    <row r="7152" spans="1:14">
      <c r="A7152" s="28">
        <v>43978.041666666664</v>
      </c>
      <c r="B7152" s="28">
        <v>43977.875</v>
      </c>
      <c r="C7152">
        <v>34964545</v>
      </c>
      <c r="D7152" t="s">
        <v>233</v>
      </c>
      <c r="G7152" t="s">
        <v>234</v>
      </c>
      <c r="I7152">
        <v>23.8</v>
      </c>
      <c r="J7152">
        <v>23.846039999999999</v>
      </c>
      <c r="K7152">
        <v>0.15743499999999999</v>
      </c>
      <c r="L7152">
        <v>-0.10889500000000001</v>
      </c>
      <c r="M7152" t="b">
        <v>1</v>
      </c>
      <c r="N7152">
        <v>1</v>
      </c>
    </row>
    <row r="7153" spans="1:14">
      <c r="A7153" s="28">
        <v>43978.083333333336</v>
      </c>
      <c r="B7153" s="28">
        <v>43977.916666666664</v>
      </c>
      <c r="C7153">
        <v>34964545</v>
      </c>
      <c r="D7153" t="s">
        <v>233</v>
      </c>
      <c r="G7153" t="s">
        <v>234</v>
      </c>
      <c r="I7153">
        <v>18.55</v>
      </c>
      <c r="J7153">
        <v>18.577282</v>
      </c>
      <c r="K7153">
        <v>6.4326999999999995E-2</v>
      </c>
      <c r="L7153">
        <v>-4.0377999999999997E-2</v>
      </c>
      <c r="M7153" t="b">
        <v>1</v>
      </c>
      <c r="N7153">
        <v>1</v>
      </c>
    </row>
    <row r="7154" spans="1:14">
      <c r="A7154" s="28">
        <v>43978.125</v>
      </c>
      <c r="B7154" s="28">
        <v>43977.958333333336</v>
      </c>
      <c r="C7154">
        <v>34964545</v>
      </c>
      <c r="D7154" t="s">
        <v>233</v>
      </c>
      <c r="G7154" t="s">
        <v>234</v>
      </c>
      <c r="I7154">
        <v>18.170000000000002</v>
      </c>
      <c r="J7154">
        <v>18.203838999999999</v>
      </c>
      <c r="K7154">
        <v>2.9874999999999999E-2</v>
      </c>
      <c r="L7154">
        <v>6.3100000000000005E-4</v>
      </c>
      <c r="M7154" t="b">
        <v>1</v>
      </c>
      <c r="N7154">
        <v>1</v>
      </c>
    </row>
    <row r="7155" spans="1:14">
      <c r="A7155" s="28">
        <v>43978.166666666664</v>
      </c>
      <c r="B7155" s="28">
        <v>43978</v>
      </c>
      <c r="C7155">
        <v>34964545</v>
      </c>
      <c r="D7155" t="s">
        <v>233</v>
      </c>
      <c r="G7155" t="s">
        <v>234</v>
      </c>
      <c r="I7155">
        <v>18.600000000000001</v>
      </c>
      <c r="J7155">
        <v>18.695487</v>
      </c>
      <c r="K7155">
        <v>0.15306500000000001</v>
      </c>
      <c r="L7155">
        <v>-6.0911E-2</v>
      </c>
      <c r="M7155" t="b">
        <v>1</v>
      </c>
      <c r="N7155">
        <v>1</v>
      </c>
    </row>
    <row r="7156" spans="1:14">
      <c r="A7156" s="28">
        <v>43978.208333333336</v>
      </c>
      <c r="B7156" s="28">
        <v>43978.041666666664</v>
      </c>
      <c r="C7156">
        <v>34964545</v>
      </c>
      <c r="D7156" t="s">
        <v>233</v>
      </c>
      <c r="G7156" t="s">
        <v>234</v>
      </c>
      <c r="I7156">
        <v>17.18</v>
      </c>
      <c r="J7156">
        <v>17.302928000000001</v>
      </c>
      <c r="K7156">
        <v>0.11327</v>
      </c>
      <c r="L7156">
        <v>6.3249999999999999E-3</v>
      </c>
      <c r="M7156" t="b">
        <v>1</v>
      </c>
      <c r="N7156">
        <v>1</v>
      </c>
    </row>
    <row r="7157" spans="1:14">
      <c r="A7157" s="28">
        <v>43978.25</v>
      </c>
      <c r="B7157" s="28">
        <v>43978.083333333336</v>
      </c>
      <c r="C7157">
        <v>34964545</v>
      </c>
      <c r="D7157" t="s">
        <v>233</v>
      </c>
      <c r="G7157" t="s">
        <v>234</v>
      </c>
      <c r="I7157">
        <v>13.69</v>
      </c>
      <c r="J7157">
        <v>14.127978000000001</v>
      </c>
      <c r="K7157">
        <v>0.38779400000000003</v>
      </c>
      <c r="L7157">
        <v>5.5184999999999998E-2</v>
      </c>
      <c r="M7157" t="b">
        <v>1</v>
      </c>
      <c r="N7157">
        <v>1</v>
      </c>
    </row>
    <row r="7158" spans="1:14">
      <c r="A7158" s="28">
        <v>43978.291666666664</v>
      </c>
      <c r="B7158" s="28">
        <v>43978.125</v>
      </c>
      <c r="C7158">
        <v>34964545</v>
      </c>
      <c r="D7158" t="s">
        <v>233</v>
      </c>
      <c r="G7158" t="s">
        <v>234</v>
      </c>
      <c r="I7158">
        <v>12.87</v>
      </c>
      <c r="J7158">
        <v>13.854571</v>
      </c>
      <c r="K7158">
        <v>0.927504</v>
      </c>
      <c r="L7158">
        <v>6.2066999999999997E-2</v>
      </c>
      <c r="M7158" t="b">
        <v>1</v>
      </c>
      <c r="N7158">
        <v>1</v>
      </c>
    </row>
    <row r="7159" spans="1:14">
      <c r="A7159" s="28">
        <v>43978.333333333336</v>
      </c>
      <c r="B7159" s="28">
        <v>43978.166666666664</v>
      </c>
      <c r="C7159">
        <v>34964545</v>
      </c>
      <c r="D7159" t="s">
        <v>233</v>
      </c>
      <c r="G7159" t="s">
        <v>234</v>
      </c>
      <c r="I7159">
        <v>15.07</v>
      </c>
      <c r="J7159">
        <v>15.287367</v>
      </c>
      <c r="K7159">
        <v>0.111565</v>
      </c>
      <c r="L7159">
        <v>0.10663499999999999</v>
      </c>
      <c r="M7159" t="b">
        <v>1</v>
      </c>
      <c r="N7159">
        <v>1</v>
      </c>
    </row>
    <row r="7160" spans="1:14">
      <c r="A7160" s="28">
        <v>43978.375</v>
      </c>
      <c r="B7160" s="28">
        <v>43978.208333333336</v>
      </c>
      <c r="C7160">
        <v>34964545</v>
      </c>
      <c r="D7160" t="s">
        <v>233</v>
      </c>
      <c r="G7160" t="s">
        <v>234</v>
      </c>
      <c r="I7160">
        <v>14.01</v>
      </c>
      <c r="J7160">
        <v>14.104143000000001</v>
      </c>
      <c r="K7160">
        <v>3.8705000000000003E-2</v>
      </c>
      <c r="L7160">
        <v>5.6271000000000002E-2</v>
      </c>
      <c r="M7160" t="b">
        <v>1</v>
      </c>
      <c r="N7160">
        <v>1</v>
      </c>
    </row>
    <row r="7161" spans="1:14">
      <c r="A7161" s="28">
        <v>43978.416666666664</v>
      </c>
      <c r="B7161" s="28">
        <v>43978.25</v>
      </c>
      <c r="C7161">
        <v>34964545</v>
      </c>
      <c r="D7161" t="s">
        <v>233</v>
      </c>
      <c r="G7161" t="s">
        <v>234</v>
      </c>
      <c r="I7161">
        <v>11.69</v>
      </c>
      <c r="J7161">
        <v>11.82546</v>
      </c>
      <c r="K7161">
        <v>7.6965000000000006E-2</v>
      </c>
      <c r="L7161">
        <v>5.4329000000000002E-2</v>
      </c>
      <c r="M7161" t="b">
        <v>1</v>
      </c>
      <c r="N7161">
        <v>1</v>
      </c>
    </row>
    <row r="7162" spans="1:14">
      <c r="A7162" s="28">
        <v>43978.458333333336</v>
      </c>
      <c r="B7162" s="28">
        <v>43978.291666666664</v>
      </c>
      <c r="C7162">
        <v>34964545</v>
      </c>
      <c r="D7162" t="s">
        <v>233</v>
      </c>
      <c r="G7162" t="s">
        <v>234</v>
      </c>
      <c r="I7162">
        <v>15.91</v>
      </c>
      <c r="J7162">
        <v>16.087403999999999</v>
      </c>
      <c r="K7162">
        <v>0.188445</v>
      </c>
      <c r="L7162">
        <v>-1.0208E-2</v>
      </c>
      <c r="M7162" t="b">
        <v>1</v>
      </c>
      <c r="N7162">
        <v>1</v>
      </c>
    </row>
    <row r="7163" spans="1:14">
      <c r="A7163" s="28">
        <v>43978.5</v>
      </c>
      <c r="B7163" s="28">
        <v>43978.333333333336</v>
      </c>
      <c r="C7163">
        <v>34964545</v>
      </c>
      <c r="D7163" t="s">
        <v>233</v>
      </c>
      <c r="G7163" t="s">
        <v>234</v>
      </c>
      <c r="I7163">
        <v>19.329999999999998</v>
      </c>
      <c r="J7163">
        <v>20.382019</v>
      </c>
      <c r="K7163">
        <v>1.2104630000000001</v>
      </c>
      <c r="L7163">
        <v>-0.158444</v>
      </c>
      <c r="M7163" t="b">
        <v>1</v>
      </c>
      <c r="N7163">
        <v>1</v>
      </c>
    </row>
    <row r="7164" spans="1:14">
      <c r="A7164" s="28">
        <v>43978.541666666664</v>
      </c>
      <c r="B7164" s="28">
        <v>43978.375</v>
      </c>
      <c r="C7164">
        <v>34964545</v>
      </c>
      <c r="D7164" t="s">
        <v>233</v>
      </c>
      <c r="G7164" t="s">
        <v>234</v>
      </c>
      <c r="I7164">
        <v>19.05</v>
      </c>
      <c r="J7164">
        <v>18.823681000000001</v>
      </c>
      <c r="K7164">
        <v>-2.972E-2</v>
      </c>
      <c r="L7164">
        <v>-0.19243199999999999</v>
      </c>
      <c r="M7164" t="b">
        <v>1</v>
      </c>
      <c r="N7164">
        <v>1</v>
      </c>
    </row>
    <row r="7165" spans="1:14">
      <c r="A7165" s="28">
        <v>43978.583333333336</v>
      </c>
      <c r="B7165" s="28">
        <v>43978.416666666664</v>
      </c>
      <c r="C7165">
        <v>34964545</v>
      </c>
      <c r="D7165" t="s">
        <v>233</v>
      </c>
      <c r="G7165" t="s">
        <v>234</v>
      </c>
      <c r="I7165">
        <v>37.19</v>
      </c>
      <c r="J7165">
        <v>28.388068000000001</v>
      </c>
      <c r="K7165">
        <v>-8.5310629999999996</v>
      </c>
      <c r="L7165">
        <v>-0.27503499999999997</v>
      </c>
      <c r="M7165" t="b">
        <v>1</v>
      </c>
      <c r="N7165">
        <v>1</v>
      </c>
    </row>
    <row r="7166" spans="1:14">
      <c r="A7166" s="28">
        <v>43978.625</v>
      </c>
      <c r="B7166" s="28">
        <v>43978.458333333336</v>
      </c>
      <c r="C7166">
        <v>34964545</v>
      </c>
      <c r="D7166" t="s">
        <v>233</v>
      </c>
      <c r="G7166" t="s">
        <v>234</v>
      </c>
      <c r="I7166">
        <v>21.77</v>
      </c>
      <c r="J7166">
        <v>19.410882999999998</v>
      </c>
      <c r="K7166">
        <v>-2.1198000000000001</v>
      </c>
      <c r="L7166">
        <v>-0.241817</v>
      </c>
      <c r="M7166" t="b">
        <v>1</v>
      </c>
      <c r="N7166">
        <v>1</v>
      </c>
    </row>
    <row r="7167" spans="1:14">
      <c r="A7167" s="28">
        <v>43978.666666666664</v>
      </c>
      <c r="B7167" s="28">
        <v>43978.5</v>
      </c>
      <c r="C7167">
        <v>34964545</v>
      </c>
      <c r="D7167" t="s">
        <v>233</v>
      </c>
      <c r="G7167" t="s">
        <v>234</v>
      </c>
      <c r="I7167">
        <v>40.92</v>
      </c>
      <c r="J7167">
        <v>20.951508</v>
      </c>
      <c r="K7167">
        <v>-19.434208999999999</v>
      </c>
      <c r="L7167">
        <v>-0.53095000000000003</v>
      </c>
      <c r="M7167" t="b">
        <v>1</v>
      </c>
      <c r="N7167">
        <v>1</v>
      </c>
    </row>
    <row r="7168" spans="1:14">
      <c r="A7168" s="28">
        <v>43978.708333333336</v>
      </c>
      <c r="B7168" s="28">
        <v>43978.541666666664</v>
      </c>
      <c r="C7168">
        <v>34964545</v>
      </c>
      <c r="D7168" t="s">
        <v>233</v>
      </c>
      <c r="G7168" t="s">
        <v>234</v>
      </c>
      <c r="I7168">
        <v>32.520000000000003</v>
      </c>
      <c r="J7168">
        <v>21.014036000000001</v>
      </c>
      <c r="K7168">
        <v>-11.175663</v>
      </c>
      <c r="L7168">
        <v>-0.33363399999999999</v>
      </c>
      <c r="M7168" t="b">
        <v>1</v>
      </c>
      <c r="N7168">
        <v>1</v>
      </c>
    </row>
    <row r="7169" spans="1:14">
      <c r="A7169" s="28">
        <v>43978.75</v>
      </c>
      <c r="B7169" s="28">
        <v>43978.583333333336</v>
      </c>
      <c r="C7169">
        <v>34964545</v>
      </c>
      <c r="D7169" t="s">
        <v>233</v>
      </c>
      <c r="G7169" t="s">
        <v>234</v>
      </c>
      <c r="I7169">
        <v>76.87</v>
      </c>
      <c r="J7169">
        <v>41.589382000000001</v>
      </c>
      <c r="K7169">
        <v>-34.249031000000002</v>
      </c>
      <c r="L7169">
        <v>-1.0290870000000001</v>
      </c>
      <c r="M7169" t="b">
        <v>1</v>
      </c>
      <c r="N7169">
        <v>1</v>
      </c>
    </row>
    <row r="7170" spans="1:14">
      <c r="A7170" s="28">
        <v>43978.791666666664</v>
      </c>
      <c r="B7170" s="28">
        <v>43978.625</v>
      </c>
      <c r="C7170">
        <v>34964545</v>
      </c>
      <c r="D7170" t="s">
        <v>233</v>
      </c>
      <c r="G7170" t="s">
        <v>234</v>
      </c>
      <c r="I7170">
        <v>26.15</v>
      </c>
      <c r="J7170">
        <v>17.673390000000001</v>
      </c>
      <c r="K7170">
        <v>-8.2088889999999992</v>
      </c>
      <c r="L7170">
        <v>-0.26438699999999998</v>
      </c>
      <c r="M7170" t="b">
        <v>1</v>
      </c>
      <c r="N7170">
        <v>1</v>
      </c>
    </row>
    <row r="7171" spans="1:14">
      <c r="A7171" s="28">
        <v>43978.833333333336</v>
      </c>
      <c r="B7171" s="28">
        <v>43978.666666666664</v>
      </c>
      <c r="C7171">
        <v>34964545</v>
      </c>
      <c r="D7171" t="s">
        <v>233</v>
      </c>
      <c r="G7171" t="s">
        <v>234</v>
      </c>
      <c r="I7171">
        <v>37.31</v>
      </c>
      <c r="J7171">
        <v>26.506148</v>
      </c>
      <c r="K7171">
        <v>-10.490430999999999</v>
      </c>
      <c r="L7171">
        <v>-0.312587</v>
      </c>
      <c r="M7171" t="b">
        <v>1</v>
      </c>
      <c r="N7171">
        <v>1</v>
      </c>
    </row>
    <row r="7172" spans="1:14">
      <c r="A7172" s="28">
        <v>43978.875</v>
      </c>
      <c r="B7172" s="28">
        <v>43978.708333333336</v>
      </c>
      <c r="C7172">
        <v>34964545</v>
      </c>
      <c r="D7172" t="s">
        <v>233</v>
      </c>
      <c r="G7172" t="s">
        <v>234</v>
      </c>
      <c r="I7172">
        <v>23.14</v>
      </c>
      <c r="J7172">
        <v>19.366226999999999</v>
      </c>
      <c r="K7172">
        <v>-3.8474349999999999</v>
      </c>
      <c r="L7172">
        <v>7.1162000000000003E-2</v>
      </c>
      <c r="M7172" t="b">
        <v>1</v>
      </c>
      <c r="N7172">
        <v>1</v>
      </c>
    </row>
    <row r="7173" spans="1:14">
      <c r="A7173" s="28">
        <v>43978.916666666664</v>
      </c>
      <c r="B7173" s="28">
        <v>43978.75</v>
      </c>
      <c r="C7173">
        <v>34964545</v>
      </c>
      <c r="D7173" t="s">
        <v>233</v>
      </c>
      <c r="G7173" t="s">
        <v>234</v>
      </c>
      <c r="I7173">
        <v>20.65</v>
      </c>
      <c r="J7173">
        <v>18.815581000000002</v>
      </c>
      <c r="K7173">
        <v>-1.94133</v>
      </c>
      <c r="L7173">
        <v>0.109412</v>
      </c>
      <c r="M7173" t="b">
        <v>1</v>
      </c>
      <c r="N7173">
        <v>1</v>
      </c>
    </row>
    <row r="7174" spans="1:14">
      <c r="A7174" s="28">
        <v>43978.958333333336</v>
      </c>
      <c r="B7174" s="28">
        <v>43978.791666666664</v>
      </c>
      <c r="C7174">
        <v>34964545</v>
      </c>
      <c r="D7174" t="s">
        <v>233</v>
      </c>
      <c r="G7174" t="s">
        <v>234</v>
      </c>
      <c r="I7174">
        <v>21.82</v>
      </c>
      <c r="J7174">
        <v>23.928809999999999</v>
      </c>
      <c r="K7174">
        <v>1.947894</v>
      </c>
      <c r="L7174">
        <v>0.16341600000000001</v>
      </c>
      <c r="M7174" t="b">
        <v>1</v>
      </c>
      <c r="N7174">
        <v>1</v>
      </c>
    </row>
    <row r="7175" spans="1:14">
      <c r="A7175" s="28">
        <v>43979</v>
      </c>
      <c r="B7175" s="28">
        <v>43978.833333333336</v>
      </c>
      <c r="C7175">
        <v>34964545</v>
      </c>
      <c r="D7175" t="s">
        <v>233</v>
      </c>
      <c r="G7175" t="s">
        <v>234</v>
      </c>
      <c r="I7175">
        <v>20.69</v>
      </c>
      <c r="J7175">
        <v>22.335008999999999</v>
      </c>
      <c r="K7175">
        <v>1.4357660000000001</v>
      </c>
      <c r="L7175">
        <v>0.21174399999999999</v>
      </c>
      <c r="M7175" t="b">
        <v>1</v>
      </c>
      <c r="N7175">
        <v>1</v>
      </c>
    </row>
    <row r="7176" spans="1:14">
      <c r="A7176" s="28">
        <v>43979.041666666664</v>
      </c>
      <c r="B7176" s="28">
        <v>43978.875</v>
      </c>
      <c r="C7176">
        <v>34964545</v>
      </c>
      <c r="D7176" t="s">
        <v>233</v>
      </c>
      <c r="G7176" t="s">
        <v>234</v>
      </c>
      <c r="I7176">
        <v>22.29</v>
      </c>
      <c r="J7176">
        <v>22.523073</v>
      </c>
      <c r="K7176">
        <v>0.11980399999999999</v>
      </c>
      <c r="L7176">
        <v>0.114102</v>
      </c>
      <c r="M7176" t="b">
        <v>1</v>
      </c>
      <c r="N7176">
        <v>1</v>
      </c>
    </row>
    <row r="7177" spans="1:14">
      <c r="A7177" s="28">
        <v>43979.083333333336</v>
      </c>
      <c r="B7177" s="28">
        <v>43978.916666666664</v>
      </c>
      <c r="C7177">
        <v>34964545</v>
      </c>
      <c r="D7177" t="s">
        <v>233</v>
      </c>
      <c r="G7177" t="s">
        <v>234</v>
      </c>
      <c r="I7177">
        <v>20.62</v>
      </c>
      <c r="J7177">
        <v>22.424092999999999</v>
      </c>
      <c r="K7177">
        <v>1.6475930000000001</v>
      </c>
      <c r="L7177">
        <v>0.159834</v>
      </c>
      <c r="M7177" t="b">
        <v>1</v>
      </c>
      <c r="N7177">
        <v>1</v>
      </c>
    </row>
    <row r="7178" spans="1:14">
      <c r="A7178" s="28">
        <v>43979.125</v>
      </c>
      <c r="B7178" s="28">
        <v>43978.958333333336</v>
      </c>
      <c r="C7178">
        <v>34964545</v>
      </c>
      <c r="D7178" t="s">
        <v>233</v>
      </c>
      <c r="G7178" t="s">
        <v>234</v>
      </c>
      <c r="I7178">
        <v>19.510000000000002</v>
      </c>
      <c r="J7178">
        <v>21.438361</v>
      </c>
      <c r="K7178">
        <v>1.7868930000000001</v>
      </c>
      <c r="L7178">
        <v>0.14480100000000001</v>
      </c>
      <c r="M7178" t="b">
        <v>1</v>
      </c>
      <c r="N7178">
        <v>1</v>
      </c>
    </row>
    <row r="7179" spans="1:14">
      <c r="A7179" s="28">
        <v>43979.166666666664</v>
      </c>
      <c r="B7179" s="28">
        <v>43979</v>
      </c>
      <c r="C7179">
        <v>34964545</v>
      </c>
      <c r="D7179" t="s">
        <v>233</v>
      </c>
      <c r="G7179" t="s">
        <v>234</v>
      </c>
      <c r="I7179">
        <v>17.14</v>
      </c>
      <c r="J7179">
        <v>17.243784999999999</v>
      </c>
      <c r="K7179">
        <v>0</v>
      </c>
      <c r="L7179">
        <v>0.107118</v>
      </c>
      <c r="M7179" t="b">
        <v>1</v>
      </c>
      <c r="N7179">
        <v>1</v>
      </c>
    </row>
    <row r="7180" spans="1:14">
      <c r="A7180" s="28">
        <v>43979.208333333336</v>
      </c>
      <c r="B7180" s="28">
        <v>43979.041666666664</v>
      </c>
      <c r="C7180">
        <v>34964545</v>
      </c>
      <c r="D7180" t="s">
        <v>233</v>
      </c>
      <c r="G7180" t="s">
        <v>234</v>
      </c>
      <c r="I7180">
        <v>16.77</v>
      </c>
      <c r="J7180">
        <v>17.056124000000001</v>
      </c>
      <c r="K7180">
        <v>9.6657000000000007E-2</v>
      </c>
      <c r="L7180">
        <v>0.188634</v>
      </c>
      <c r="M7180" t="b">
        <v>1</v>
      </c>
      <c r="N7180">
        <v>1</v>
      </c>
    </row>
    <row r="7181" spans="1:14">
      <c r="A7181" s="28">
        <v>43979.25</v>
      </c>
      <c r="B7181" s="28">
        <v>43979.083333333336</v>
      </c>
      <c r="C7181">
        <v>34964545</v>
      </c>
      <c r="D7181" t="s">
        <v>233</v>
      </c>
      <c r="G7181" t="s">
        <v>234</v>
      </c>
      <c r="I7181">
        <v>14.93</v>
      </c>
      <c r="J7181">
        <v>15.121133</v>
      </c>
      <c r="K7181">
        <v>1.6229E-2</v>
      </c>
      <c r="L7181">
        <v>0.171571</v>
      </c>
      <c r="M7181" t="b">
        <v>1</v>
      </c>
      <c r="N7181">
        <v>1</v>
      </c>
    </row>
    <row r="7182" spans="1:14">
      <c r="A7182" s="28">
        <v>43979.291666666664</v>
      </c>
      <c r="B7182" s="28">
        <v>43979.125</v>
      </c>
      <c r="C7182">
        <v>34964545</v>
      </c>
      <c r="D7182" t="s">
        <v>233</v>
      </c>
      <c r="G7182" t="s">
        <v>234</v>
      </c>
      <c r="I7182">
        <v>13.91</v>
      </c>
      <c r="J7182">
        <v>14.039281000000001</v>
      </c>
      <c r="K7182">
        <v>0</v>
      </c>
      <c r="L7182">
        <v>0.12761400000000001</v>
      </c>
      <c r="M7182" t="b">
        <v>1</v>
      </c>
      <c r="N7182">
        <v>1</v>
      </c>
    </row>
    <row r="7183" spans="1:14">
      <c r="A7183" s="28">
        <v>43979.333333333336</v>
      </c>
      <c r="B7183" s="28">
        <v>43979.166666666664</v>
      </c>
      <c r="C7183">
        <v>34964545</v>
      </c>
      <c r="D7183" t="s">
        <v>233</v>
      </c>
      <c r="G7183" t="s">
        <v>234</v>
      </c>
      <c r="I7183">
        <v>15.57</v>
      </c>
      <c r="J7183">
        <v>16.510058999999998</v>
      </c>
      <c r="K7183">
        <v>0.74645799999999995</v>
      </c>
      <c r="L7183">
        <v>0.197768</v>
      </c>
      <c r="M7183" t="b">
        <v>1</v>
      </c>
      <c r="N7183">
        <v>1</v>
      </c>
    </row>
    <row r="7184" spans="1:14">
      <c r="A7184" s="28">
        <v>43979.375</v>
      </c>
      <c r="B7184" s="28">
        <v>43979.208333333336</v>
      </c>
      <c r="C7184">
        <v>34964545</v>
      </c>
      <c r="D7184" t="s">
        <v>233</v>
      </c>
      <c r="G7184" t="s">
        <v>234</v>
      </c>
      <c r="I7184">
        <v>15.85</v>
      </c>
      <c r="J7184">
        <v>18.495176000000001</v>
      </c>
      <c r="K7184">
        <v>2.4086620000000001</v>
      </c>
      <c r="L7184">
        <v>0.239014</v>
      </c>
      <c r="M7184" t="b">
        <v>1</v>
      </c>
      <c r="N7184">
        <v>1</v>
      </c>
    </row>
    <row r="7185" spans="1:14">
      <c r="A7185" s="28">
        <v>43979.416666666664</v>
      </c>
      <c r="B7185" s="28">
        <v>43979.25</v>
      </c>
      <c r="C7185">
        <v>34964545</v>
      </c>
      <c r="D7185" t="s">
        <v>233</v>
      </c>
      <c r="G7185" t="s">
        <v>234</v>
      </c>
      <c r="I7185">
        <v>15.9</v>
      </c>
      <c r="J7185">
        <v>18.665775</v>
      </c>
      <c r="K7185">
        <v>2.5467170000000001</v>
      </c>
      <c r="L7185">
        <v>0.22155900000000001</v>
      </c>
      <c r="M7185" t="b">
        <v>1</v>
      </c>
      <c r="N7185">
        <v>1</v>
      </c>
    </row>
    <row r="7186" spans="1:14">
      <c r="A7186" s="28">
        <v>43979.458333333336</v>
      </c>
      <c r="B7186" s="28">
        <v>43979.291666666664</v>
      </c>
      <c r="C7186">
        <v>34964545</v>
      </c>
      <c r="D7186" t="s">
        <v>233</v>
      </c>
      <c r="G7186" t="s">
        <v>234</v>
      </c>
      <c r="I7186">
        <v>16.52</v>
      </c>
      <c r="J7186">
        <v>17.561105999999999</v>
      </c>
      <c r="K7186">
        <v>0.92760299999999996</v>
      </c>
      <c r="L7186">
        <v>0.11017</v>
      </c>
      <c r="M7186" t="b">
        <v>1</v>
      </c>
      <c r="N7186">
        <v>1</v>
      </c>
    </row>
    <row r="7187" spans="1:14">
      <c r="A7187" s="28">
        <v>43979.5</v>
      </c>
      <c r="B7187" s="28">
        <v>43979.333333333336</v>
      </c>
      <c r="C7187">
        <v>34964545</v>
      </c>
      <c r="D7187" t="s">
        <v>233</v>
      </c>
      <c r="G7187" t="s">
        <v>234</v>
      </c>
      <c r="I7187">
        <v>29.15</v>
      </c>
      <c r="J7187">
        <v>29.440337</v>
      </c>
      <c r="K7187">
        <v>0.20599200000000001</v>
      </c>
      <c r="L7187">
        <v>8.3512000000000003E-2</v>
      </c>
      <c r="M7187" t="b">
        <v>1</v>
      </c>
      <c r="N7187">
        <v>1</v>
      </c>
    </row>
    <row r="7188" spans="1:14">
      <c r="A7188" s="28">
        <v>43979.541666666664</v>
      </c>
      <c r="B7188" s="28">
        <v>43979.375</v>
      </c>
      <c r="C7188">
        <v>34964545</v>
      </c>
      <c r="D7188" t="s">
        <v>233</v>
      </c>
      <c r="G7188" t="s">
        <v>234</v>
      </c>
      <c r="I7188">
        <v>19.760000000000002</v>
      </c>
      <c r="J7188">
        <v>20.574345000000001</v>
      </c>
      <c r="K7188">
        <v>0.68489299999999997</v>
      </c>
      <c r="L7188">
        <v>0.12778600000000001</v>
      </c>
      <c r="M7188" t="b">
        <v>1</v>
      </c>
      <c r="N7188">
        <v>1</v>
      </c>
    </row>
    <row r="7189" spans="1:14">
      <c r="A7189" s="28">
        <v>43979.583333333336</v>
      </c>
      <c r="B7189" s="28">
        <v>43979.416666666664</v>
      </c>
      <c r="C7189">
        <v>34964545</v>
      </c>
      <c r="D7189" t="s">
        <v>233</v>
      </c>
      <c r="G7189" t="s">
        <v>234</v>
      </c>
      <c r="I7189">
        <v>18.87</v>
      </c>
      <c r="J7189">
        <v>19.376432000000001</v>
      </c>
      <c r="K7189">
        <v>0.34842499999999998</v>
      </c>
      <c r="L7189">
        <v>0.15634000000000001</v>
      </c>
      <c r="M7189" t="b">
        <v>1</v>
      </c>
      <c r="N7189">
        <v>1</v>
      </c>
    </row>
    <row r="7190" spans="1:14">
      <c r="A7190" s="28">
        <v>43979.625</v>
      </c>
      <c r="B7190" s="28">
        <v>43979.458333333336</v>
      </c>
      <c r="C7190">
        <v>34964545</v>
      </c>
      <c r="D7190" t="s">
        <v>233</v>
      </c>
      <c r="G7190" t="s">
        <v>234</v>
      </c>
      <c r="I7190">
        <v>18.59</v>
      </c>
      <c r="J7190">
        <v>19.530732</v>
      </c>
      <c r="K7190">
        <v>0.821218</v>
      </c>
      <c r="L7190">
        <v>0.11534700000000001</v>
      </c>
      <c r="M7190" t="b">
        <v>1</v>
      </c>
      <c r="N7190">
        <v>1</v>
      </c>
    </row>
    <row r="7191" spans="1:14">
      <c r="A7191" s="28">
        <v>43979.666666666664</v>
      </c>
      <c r="B7191" s="28">
        <v>43979.5</v>
      </c>
      <c r="C7191">
        <v>34964545</v>
      </c>
      <c r="D7191" t="s">
        <v>233</v>
      </c>
      <c r="G7191" t="s">
        <v>234</v>
      </c>
      <c r="I7191">
        <v>25.22</v>
      </c>
      <c r="J7191">
        <v>25.631245</v>
      </c>
      <c r="K7191">
        <v>0.285549</v>
      </c>
      <c r="L7191">
        <v>0.13069600000000001</v>
      </c>
      <c r="M7191" t="b">
        <v>1</v>
      </c>
      <c r="N7191">
        <v>1</v>
      </c>
    </row>
    <row r="7192" spans="1:14">
      <c r="A7192" s="28">
        <v>43979.708333333336</v>
      </c>
      <c r="B7192" s="28">
        <v>43979.541666666664</v>
      </c>
      <c r="C7192">
        <v>34964545</v>
      </c>
      <c r="D7192" t="s">
        <v>233</v>
      </c>
      <c r="G7192" t="s">
        <v>234</v>
      </c>
      <c r="I7192">
        <v>20.07</v>
      </c>
      <c r="J7192">
        <v>20.612925000000001</v>
      </c>
      <c r="K7192">
        <v>0.33893099999999998</v>
      </c>
      <c r="L7192">
        <v>0.19982800000000001</v>
      </c>
      <c r="M7192" t="b">
        <v>1</v>
      </c>
      <c r="N7192">
        <v>1</v>
      </c>
    </row>
    <row r="7193" spans="1:14">
      <c r="A7193" s="28">
        <v>43979.75</v>
      </c>
      <c r="B7193" s="28">
        <v>43979.583333333336</v>
      </c>
      <c r="C7193">
        <v>34964545</v>
      </c>
      <c r="D7193" t="s">
        <v>233</v>
      </c>
      <c r="G7193" t="s">
        <v>234</v>
      </c>
      <c r="I7193">
        <v>20.88</v>
      </c>
      <c r="J7193">
        <v>23.601247000000001</v>
      </c>
      <c r="K7193">
        <v>2.4545819999999998</v>
      </c>
      <c r="L7193">
        <v>0.26666499999999999</v>
      </c>
      <c r="M7193" t="b">
        <v>1</v>
      </c>
      <c r="N7193">
        <v>1</v>
      </c>
    </row>
    <row r="7194" spans="1:14">
      <c r="A7194" s="28">
        <v>43979.791666666664</v>
      </c>
      <c r="B7194" s="28">
        <v>43979.625</v>
      </c>
      <c r="C7194">
        <v>34964545</v>
      </c>
      <c r="D7194" t="s">
        <v>233</v>
      </c>
      <c r="G7194" t="s">
        <v>234</v>
      </c>
      <c r="I7194">
        <v>32.700000000000003</v>
      </c>
      <c r="J7194">
        <v>36.918132999999997</v>
      </c>
      <c r="K7194">
        <v>3.7991100000000002</v>
      </c>
      <c r="L7194">
        <v>0.42402299999999998</v>
      </c>
      <c r="M7194" t="b">
        <v>1</v>
      </c>
      <c r="N7194">
        <v>1</v>
      </c>
    </row>
    <row r="7195" spans="1:14">
      <c r="A7195" s="28">
        <v>43979.833333333336</v>
      </c>
      <c r="B7195" s="28">
        <v>43979.666666666664</v>
      </c>
      <c r="C7195">
        <v>34964545</v>
      </c>
      <c r="D7195" t="s">
        <v>233</v>
      </c>
      <c r="G7195" t="s">
        <v>234</v>
      </c>
      <c r="I7195">
        <v>26.22</v>
      </c>
      <c r="J7195">
        <v>28.749884000000002</v>
      </c>
      <c r="K7195">
        <v>2.234632</v>
      </c>
      <c r="L7195">
        <v>0.29775200000000002</v>
      </c>
      <c r="M7195" t="b">
        <v>1</v>
      </c>
      <c r="N7195">
        <v>1</v>
      </c>
    </row>
    <row r="7196" spans="1:14">
      <c r="A7196" s="28">
        <v>43979.875</v>
      </c>
      <c r="B7196" s="28">
        <v>43979.708333333336</v>
      </c>
      <c r="C7196">
        <v>34964545</v>
      </c>
      <c r="D7196" t="s">
        <v>233</v>
      </c>
      <c r="G7196" t="s">
        <v>234</v>
      </c>
      <c r="I7196">
        <v>40.65</v>
      </c>
      <c r="J7196">
        <v>61.775658</v>
      </c>
      <c r="K7196">
        <v>20.547004000000001</v>
      </c>
      <c r="L7196">
        <v>0.57698700000000003</v>
      </c>
      <c r="M7196" t="b">
        <v>1</v>
      </c>
      <c r="N7196">
        <v>1</v>
      </c>
    </row>
    <row r="7197" spans="1:14">
      <c r="A7197" s="28">
        <v>43979.916666666664</v>
      </c>
      <c r="B7197" s="28">
        <v>43979.75</v>
      </c>
      <c r="C7197">
        <v>34964545</v>
      </c>
      <c r="D7197" t="s">
        <v>233</v>
      </c>
      <c r="G7197" t="s">
        <v>234</v>
      </c>
      <c r="I7197">
        <v>22.04</v>
      </c>
      <c r="J7197">
        <v>24.649515000000001</v>
      </c>
      <c r="K7197">
        <v>2.3031199999999998</v>
      </c>
      <c r="L7197">
        <v>0.30222900000000003</v>
      </c>
      <c r="M7197" t="b">
        <v>1</v>
      </c>
      <c r="N7197">
        <v>1</v>
      </c>
    </row>
    <row r="7198" spans="1:14">
      <c r="A7198" s="28">
        <v>43979.958333333336</v>
      </c>
      <c r="B7198" s="28">
        <v>43979.791666666664</v>
      </c>
      <c r="C7198">
        <v>34964545</v>
      </c>
      <c r="D7198" t="s">
        <v>233</v>
      </c>
      <c r="G7198" t="s">
        <v>234</v>
      </c>
      <c r="I7198">
        <v>19.68</v>
      </c>
      <c r="J7198">
        <v>21.651935999999999</v>
      </c>
      <c r="K7198">
        <v>1.7297450000000001</v>
      </c>
      <c r="L7198">
        <v>0.24219199999999999</v>
      </c>
      <c r="M7198" t="b">
        <v>1</v>
      </c>
      <c r="N7198">
        <v>1</v>
      </c>
    </row>
    <row r="7199" spans="1:14">
      <c r="A7199" s="28">
        <v>43980</v>
      </c>
      <c r="B7199" s="28">
        <v>43979.833333333336</v>
      </c>
      <c r="C7199">
        <v>34964545</v>
      </c>
      <c r="D7199" t="s">
        <v>233</v>
      </c>
      <c r="G7199" t="s">
        <v>234</v>
      </c>
      <c r="I7199">
        <v>22.38</v>
      </c>
      <c r="J7199">
        <v>23.519938</v>
      </c>
      <c r="K7199">
        <v>0.90446800000000005</v>
      </c>
      <c r="L7199">
        <v>0.23880299999999999</v>
      </c>
      <c r="M7199" t="b">
        <v>1</v>
      </c>
      <c r="N7199">
        <v>1</v>
      </c>
    </row>
    <row r="7200" spans="1:14">
      <c r="A7200" s="28">
        <v>43980.041666666664</v>
      </c>
      <c r="B7200" s="28">
        <v>43979.875</v>
      </c>
      <c r="C7200">
        <v>34964545</v>
      </c>
      <c r="D7200" t="s">
        <v>233</v>
      </c>
      <c r="G7200" t="s">
        <v>234</v>
      </c>
      <c r="I7200">
        <v>22.59</v>
      </c>
      <c r="J7200">
        <v>23.234484999999999</v>
      </c>
      <c r="K7200">
        <v>0.40383200000000002</v>
      </c>
      <c r="L7200">
        <v>0.24065300000000001</v>
      </c>
      <c r="M7200" t="b">
        <v>1</v>
      </c>
      <c r="N7200">
        <v>1</v>
      </c>
    </row>
    <row r="7201" spans="1:14">
      <c r="A7201" s="28">
        <v>43980.083333333336</v>
      </c>
      <c r="B7201" s="28">
        <v>43979.916666666664</v>
      </c>
      <c r="C7201">
        <v>34964545</v>
      </c>
      <c r="D7201" t="s">
        <v>233</v>
      </c>
      <c r="G7201" t="s">
        <v>234</v>
      </c>
      <c r="I7201">
        <v>18.989999999999998</v>
      </c>
      <c r="J7201">
        <v>19.608927999999999</v>
      </c>
      <c r="K7201">
        <v>0.41411999999999999</v>
      </c>
      <c r="L7201">
        <v>0.20147399999999999</v>
      </c>
      <c r="M7201" t="b">
        <v>1</v>
      </c>
      <c r="N7201">
        <v>1</v>
      </c>
    </row>
    <row r="7202" spans="1:14">
      <c r="A7202" s="28">
        <v>43980.125</v>
      </c>
      <c r="B7202" s="28">
        <v>43979.958333333336</v>
      </c>
      <c r="C7202">
        <v>34964545</v>
      </c>
      <c r="D7202" t="s">
        <v>233</v>
      </c>
      <c r="G7202" t="s">
        <v>234</v>
      </c>
      <c r="I7202">
        <v>17.989999999999998</v>
      </c>
      <c r="J7202">
        <v>18.953814000000001</v>
      </c>
      <c r="K7202">
        <v>0.74440200000000001</v>
      </c>
      <c r="L7202">
        <v>0.223578</v>
      </c>
      <c r="M7202" t="b">
        <v>1</v>
      </c>
      <c r="N7202">
        <v>1</v>
      </c>
    </row>
    <row r="7203" spans="1:14">
      <c r="A7203" s="28">
        <v>43980.166666666664</v>
      </c>
      <c r="B7203" s="28">
        <v>43980</v>
      </c>
      <c r="C7203">
        <v>34964545</v>
      </c>
      <c r="D7203" t="s">
        <v>233</v>
      </c>
      <c r="G7203" t="s">
        <v>234</v>
      </c>
      <c r="I7203">
        <v>16.45</v>
      </c>
      <c r="J7203">
        <v>17.053377999999999</v>
      </c>
      <c r="K7203">
        <v>0.33879399999999998</v>
      </c>
      <c r="L7203">
        <v>0.26708399999999999</v>
      </c>
      <c r="M7203" t="b">
        <v>1</v>
      </c>
      <c r="N7203">
        <v>1</v>
      </c>
    </row>
    <row r="7204" spans="1:14">
      <c r="A7204" s="28">
        <v>43980.208333333336</v>
      </c>
      <c r="B7204" s="28">
        <v>43980.041666666664</v>
      </c>
      <c r="C7204">
        <v>34964545</v>
      </c>
      <c r="D7204" t="s">
        <v>233</v>
      </c>
      <c r="G7204" t="s">
        <v>234</v>
      </c>
      <c r="I7204">
        <v>14.04</v>
      </c>
      <c r="J7204">
        <v>15.350185</v>
      </c>
      <c r="K7204">
        <v>1.0236149999999999</v>
      </c>
      <c r="L7204">
        <v>0.28656999999999999</v>
      </c>
      <c r="M7204" t="b">
        <v>1</v>
      </c>
      <c r="N7204">
        <v>1</v>
      </c>
    </row>
    <row r="7205" spans="1:14">
      <c r="A7205" s="28">
        <v>43980.25</v>
      </c>
      <c r="B7205" s="28">
        <v>43980.083333333336</v>
      </c>
      <c r="C7205">
        <v>34964545</v>
      </c>
      <c r="D7205" t="s">
        <v>233</v>
      </c>
      <c r="G7205" t="s">
        <v>234</v>
      </c>
      <c r="I7205">
        <v>13.37</v>
      </c>
      <c r="J7205">
        <v>14.330056000000001</v>
      </c>
      <c r="K7205">
        <v>0.66497300000000004</v>
      </c>
      <c r="L7205">
        <v>0.30008299999999999</v>
      </c>
      <c r="M7205" t="b">
        <v>1</v>
      </c>
      <c r="N7205">
        <v>1</v>
      </c>
    </row>
    <row r="7206" spans="1:14">
      <c r="A7206" s="28">
        <v>43980.291666666664</v>
      </c>
      <c r="B7206" s="28">
        <v>43980.125</v>
      </c>
      <c r="C7206">
        <v>34964545</v>
      </c>
      <c r="D7206" t="s">
        <v>233</v>
      </c>
      <c r="G7206" t="s">
        <v>234</v>
      </c>
      <c r="I7206">
        <v>11.08</v>
      </c>
      <c r="J7206">
        <v>13.334884000000001</v>
      </c>
      <c r="K7206">
        <v>2.0087679999999999</v>
      </c>
      <c r="L7206">
        <v>0.245283</v>
      </c>
      <c r="M7206" t="b">
        <v>1</v>
      </c>
      <c r="N7206">
        <v>1</v>
      </c>
    </row>
    <row r="7207" spans="1:14">
      <c r="A7207" s="28">
        <v>43980.333333333336</v>
      </c>
      <c r="B7207" s="28">
        <v>43980.166666666664</v>
      </c>
      <c r="C7207">
        <v>34964545</v>
      </c>
      <c r="D7207" t="s">
        <v>233</v>
      </c>
      <c r="G7207" t="s">
        <v>234</v>
      </c>
      <c r="I7207">
        <v>12.98</v>
      </c>
      <c r="J7207">
        <v>15.216832</v>
      </c>
      <c r="K7207">
        <v>1.956963</v>
      </c>
      <c r="L7207">
        <v>0.275702</v>
      </c>
      <c r="M7207" t="b">
        <v>1</v>
      </c>
      <c r="N7207">
        <v>1</v>
      </c>
    </row>
    <row r="7208" spans="1:14">
      <c r="A7208" s="28">
        <v>43980.375</v>
      </c>
      <c r="B7208" s="28">
        <v>43980.208333333336</v>
      </c>
      <c r="C7208">
        <v>34964545</v>
      </c>
      <c r="D7208" t="s">
        <v>233</v>
      </c>
      <c r="G7208" t="s">
        <v>234</v>
      </c>
      <c r="I7208">
        <v>12.46</v>
      </c>
      <c r="J7208">
        <v>14.53721</v>
      </c>
      <c r="K7208">
        <v>1.817456</v>
      </c>
      <c r="L7208">
        <v>0.26058599999999998</v>
      </c>
      <c r="M7208" t="b">
        <v>1</v>
      </c>
      <c r="N7208">
        <v>1</v>
      </c>
    </row>
    <row r="7209" spans="1:14">
      <c r="A7209" s="28">
        <v>43980.416666666664</v>
      </c>
      <c r="B7209" s="28">
        <v>43980.25</v>
      </c>
      <c r="C7209">
        <v>34964545</v>
      </c>
      <c r="D7209" t="s">
        <v>233</v>
      </c>
      <c r="G7209" t="s">
        <v>234</v>
      </c>
      <c r="I7209">
        <v>11.83</v>
      </c>
      <c r="J7209">
        <v>14.792702</v>
      </c>
      <c r="K7209">
        <v>2.7437330000000002</v>
      </c>
      <c r="L7209">
        <v>0.218969</v>
      </c>
      <c r="M7209" t="b">
        <v>1</v>
      </c>
      <c r="N7209">
        <v>1</v>
      </c>
    </row>
    <row r="7210" spans="1:14">
      <c r="A7210" s="28">
        <v>43980.458333333336</v>
      </c>
      <c r="B7210" s="28">
        <v>43980.291666666664</v>
      </c>
      <c r="C7210">
        <v>34964545</v>
      </c>
      <c r="D7210" t="s">
        <v>233</v>
      </c>
      <c r="G7210" t="s">
        <v>234</v>
      </c>
      <c r="I7210">
        <v>23.58</v>
      </c>
      <c r="J7210">
        <v>33.543852000000001</v>
      </c>
      <c r="K7210">
        <v>9.6256749999999993</v>
      </c>
      <c r="L7210">
        <v>0.33984300000000001</v>
      </c>
      <c r="M7210" t="b">
        <v>1</v>
      </c>
      <c r="N7210">
        <v>1</v>
      </c>
    </row>
    <row r="7211" spans="1:14">
      <c r="A7211" s="28">
        <v>43980.5</v>
      </c>
      <c r="B7211" s="28">
        <v>43980.333333333336</v>
      </c>
      <c r="C7211">
        <v>34964545</v>
      </c>
      <c r="D7211" t="s">
        <v>233</v>
      </c>
      <c r="G7211" t="s">
        <v>234</v>
      </c>
      <c r="I7211">
        <v>19.02</v>
      </c>
      <c r="J7211">
        <v>23.081564</v>
      </c>
      <c r="K7211">
        <v>3.7986019999999998</v>
      </c>
      <c r="L7211">
        <v>0.26212800000000003</v>
      </c>
      <c r="M7211" t="b">
        <v>1</v>
      </c>
      <c r="N7211">
        <v>1</v>
      </c>
    </row>
    <row r="7212" spans="1:14">
      <c r="A7212" s="28">
        <v>43980.541666666664</v>
      </c>
      <c r="B7212" s="28">
        <v>43980.375</v>
      </c>
      <c r="C7212">
        <v>34964545</v>
      </c>
      <c r="D7212" t="s">
        <v>233</v>
      </c>
      <c r="G7212" t="s">
        <v>234</v>
      </c>
      <c r="I7212">
        <v>18.260000000000002</v>
      </c>
      <c r="J7212">
        <v>19.143532</v>
      </c>
      <c r="K7212">
        <v>0.64885700000000002</v>
      </c>
      <c r="L7212">
        <v>0.238842</v>
      </c>
      <c r="M7212" t="b">
        <v>1</v>
      </c>
      <c r="N7212">
        <v>1</v>
      </c>
    </row>
    <row r="7213" spans="1:14">
      <c r="A7213" s="28">
        <v>43980.583333333336</v>
      </c>
      <c r="B7213" s="28">
        <v>43980.416666666664</v>
      </c>
      <c r="C7213">
        <v>34964545</v>
      </c>
      <c r="D7213" t="s">
        <v>233</v>
      </c>
      <c r="G7213" t="s">
        <v>234</v>
      </c>
      <c r="I7213">
        <v>25.25</v>
      </c>
      <c r="J7213">
        <v>32.076529000000001</v>
      </c>
      <c r="K7213">
        <v>6.4855809999999998</v>
      </c>
      <c r="L7213">
        <v>0.34511399999999998</v>
      </c>
      <c r="M7213" t="b">
        <v>1</v>
      </c>
      <c r="N7213">
        <v>1</v>
      </c>
    </row>
    <row r="7214" spans="1:14">
      <c r="A7214" s="28">
        <v>43980.625</v>
      </c>
      <c r="B7214" s="28">
        <v>43980.458333333336</v>
      </c>
      <c r="C7214">
        <v>34964545</v>
      </c>
      <c r="D7214" t="s">
        <v>233</v>
      </c>
      <c r="G7214" t="s">
        <v>234</v>
      </c>
      <c r="I7214">
        <v>54.36</v>
      </c>
      <c r="J7214">
        <v>77.799066999999994</v>
      </c>
      <c r="K7214">
        <v>22.694289000000001</v>
      </c>
      <c r="L7214">
        <v>0.74894400000000005</v>
      </c>
      <c r="M7214" t="b">
        <v>1</v>
      </c>
      <c r="N7214">
        <v>1</v>
      </c>
    </row>
    <row r="7215" spans="1:14">
      <c r="A7215" s="28">
        <v>43980.666666666664</v>
      </c>
      <c r="B7215" s="28">
        <v>43980.5</v>
      </c>
      <c r="C7215">
        <v>34964545</v>
      </c>
      <c r="D7215" t="s">
        <v>233</v>
      </c>
      <c r="G7215" t="s">
        <v>234</v>
      </c>
      <c r="I7215">
        <v>34.4</v>
      </c>
      <c r="J7215">
        <v>89.582168999999993</v>
      </c>
      <c r="K7215">
        <v>54.535057999999999</v>
      </c>
      <c r="L7215">
        <v>0.64627800000000002</v>
      </c>
      <c r="M7215" t="b">
        <v>1</v>
      </c>
      <c r="N7215">
        <v>1</v>
      </c>
    </row>
    <row r="7216" spans="1:14">
      <c r="A7216" s="28">
        <v>43980.708333333336</v>
      </c>
      <c r="B7216" s="28">
        <v>43980.541666666664</v>
      </c>
      <c r="C7216">
        <v>34964545</v>
      </c>
      <c r="D7216" t="s">
        <v>233</v>
      </c>
      <c r="G7216" t="s">
        <v>234</v>
      </c>
      <c r="I7216">
        <v>52.71</v>
      </c>
      <c r="J7216">
        <v>212.23172400000001</v>
      </c>
      <c r="K7216">
        <v>158.82643300000001</v>
      </c>
      <c r="L7216">
        <v>0.700291</v>
      </c>
      <c r="M7216" t="b">
        <v>1</v>
      </c>
      <c r="N7216">
        <v>1</v>
      </c>
    </row>
    <row r="7217" spans="1:14">
      <c r="A7217" s="28">
        <v>43980.75</v>
      </c>
      <c r="B7217" s="28">
        <v>43980.583333333336</v>
      </c>
      <c r="C7217">
        <v>34964545</v>
      </c>
      <c r="D7217" t="s">
        <v>233</v>
      </c>
      <c r="G7217" t="s">
        <v>234</v>
      </c>
      <c r="I7217">
        <v>24.95</v>
      </c>
      <c r="J7217">
        <v>48.350118999999999</v>
      </c>
      <c r="K7217">
        <v>23.011234999999999</v>
      </c>
      <c r="L7217">
        <v>0.39138400000000001</v>
      </c>
      <c r="M7217" t="b">
        <v>1</v>
      </c>
      <c r="N7217">
        <v>1</v>
      </c>
    </row>
    <row r="7218" spans="1:14">
      <c r="A7218" s="28">
        <v>43980.791666666664</v>
      </c>
      <c r="B7218" s="28">
        <v>43980.625</v>
      </c>
      <c r="C7218">
        <v>34964545</v>
      </c>
      <c r="D7218" t="s">
        <v>233</v>
      </c>
      <c r="G7218" t="s">
        <v>234</v>
      </c>
      <c r="I7218">
        <v>19.329999999999998</v>
      </c>
      <c r="J7218">
        <v>26.477891</v>
      </c>
      <c r="K7218">
        <v>6.8373220000000003</v>
      </c>
      <c r="L7218">
        <v>0.31390200000000001</v>
      </c>
      <c r="M7218" t="b">
        <v>1</v>
      </c>
      <c r="N7218">
        <v>1</v>
      </c>
    </row>
    <row r="7219" spans="1:14">
      <c r="A7219" s="28">
        <v>43980.833333333336</v>
      </c>
      <c r="B7219" s="28">
        <v>43980.666666666664</v>
      </c>
      <c r="C7219">
        <v>34964545</v>
      </c>
      <c r="D7219" t="s">
        <v>233</v>
      </c>
      <c r="G7219" t="s">
        <v>234</v>
      </c>
      <c r="I7219">
        <v>23.02</v>
      </c>
      <c r="J7219">
        <v>32.133293000000002</v>
      </c>
      <c r="K7219">
        <v>8.6587669999999992</v>
      </c>
      <c r="L7219">
        <v>0.45369199999999998</v>
      </c>
      <c r="M7219" t="b">
        <v>1</v>
      </c>
      <c r="N7219">
        <v>1</v>
      </c>
    </row>
    <row r="7220" spans="1:14">
      <c r="A7220" s="28">
        <v>43980.875</v>
      </c>
      <c r="B7220" s="28">
        <v>43980.708333333336</v>
      </c>
      <c r="C7220">
        <v>34964545</v>
      </c>
      <c r="D7220" t="s">
        <v>233</v>
      </c>
      <c r="G7220" t="s">
        <v>234</v>
      </c>
      <c r="I7220">
        <v>26.22</v>
      </c>
      <c r="J7220">
        <v>32.426687999999999</v>
      </c>
      <c r="K7220">
        <v>5.6375570000000002</v>
      </c>
      <c r="L7220">
        <v>0.56913100000000005</v>
      </c>
      <c r="M7220" t="b">
        <v>1</v>
      </c>
      <c r="N7220">
        <v>1</v>
      </c>
    </row>
    <row r="7221" spans="1:14">
      <c r="A7221" s="28">
        <v>43980.916666666664</v>
      </c>
      <c r="B7221" s="28">
        <v>43980.75</v>
      </c>
      <c r="C7221">
        <v>34964545</v>
      </c>
      <c r="D7221" t="s">
        <v>233</v>
      </c>
      <c r="G7221" t="s">
        <v>234</v>
      </c>
      <c r="I7221">
        <v>16.41</v>
      </c>
      <c r="J7221">
        <v>21.825561</v>
      </c>
      <c r="K7221">
        <v>5.0324499999999999</v>
      </c>
      <c r="L7221">
        <v>0.379778</v>
      </c>
      <c r="M7221" t="b">
        <v>1</v>
      </c>
      <c r="N7221">
        <v>1</v>
      </c>
    </row>
    <row r="7222" spans="1:14">
      <c r="A7222" s="28">
        <v>43980.958333333336</v>
      </c>
      <c r="B7222" s="28">
        <v>43980.791666666664</v>
      </c>
      <c r="C7222">
        <v>34964545</v>
      </c>
      <c r="D7222" t="s">
        <v>233</v>
      </c>
      <c r="G7222" t="s">
        <v>234</v>
      </c>
      <c r="I7222">
        <v>15.28</v>
      </c>
      <c r="J7222">
        <v>19.357044999999999</v>
      </c>
      <c r="K7222">
        <v>3.7421929999999999</v>
      </c>
      <c r="L7222">
        <v>0.33818599999999999</v>
      </c>
      <c r="M7222" t="b">
        <v>1</v>
      </c>
      <c r="N7222">
        <v>1</v>
      </c>
    </row>
    <row r="7223" spans="1:14">
      <c r="A7223" s="28">
        <v>43981</v>
      </c>
      <c r="B7223" s="28">
        <v>43980.833333333336</v>
      </c>
      <c r="C7223">
        <v>34964545</v>
      </c>
      <c r="D7223" t="s">
        <v>233</v>
      </c>
      <c r="G7223" t="s">
        <v>234</v>
      </c>
      <c r="I7223">
        <v>17.809999999999999</v>
      </c>
      <c r="J7223">
        <v>22.067132999999998</v>
      </c>
      <c r="K7223">
        <v>3.859235</v>
      </c>
      <c r="L7223">
        <v>0.399565</v>
      </c>
      <c r="M7223" t="b">
        <v>1</v>
      </c>
      <c r="N7223">
        <v>1</v>
      </c>
    </row>
    <row r="7224" spans="1:14">
      <c r="A7224" s="28">
        <v>43981.041666666664</v>
      </c>
      <c r="B7224" s="28">
        <v>43980.875</v>
      </c>
      <c r="C7224">
        <v>34964545</v>
      </c>
      <c r="D7224" t="s">
        <v>233</v>
      </c>
      <c r="G7224" t="s">
        <v>234</v>
      </c>
      <c r="I7224">
        <v>16.64</v>
      </c>
      <c r="J7224">
        <v>20.011861</v>
      </c>
      <c r="K7224">
        <v>3.0152800000000002</v>
      </c>
      <c r="L7224">
        <v>0.35908099999999998</v>
      </c>
      <c r="M7224" t="b">
        <v>1</v>
      </c>
      <c r="N7224">
        <v>1</v>
      </c>
    </row>
    <row r="7225" spans="1:14">
      <c r="A7225" s="28">
        <v>43981.083333333336</v>
      </c>
      <c r="B7225" s="28">
        <v>43980.916666666664</v>
      </c>
      <c r="C7225">
        <v>34964545</v>
      </c>
      <c r="D7225" t="s">
        <v>233</v>
      </c>
      <c r="G7225" t="s">
        <v>234</v>
      </c>
      <c r="I7225">
        <v>15.68</v>
      </c>
      <c r="J7225">
        <v>17.720282999999998</v>
      </c>
      <c r="K7225">
        <v>1.75865</v>
      </c>
      <c r="L7225">
        <v>0.27829900000000002</v>
      </c>
      <c r="M7225" t="b">
        <v>1</v>
      </c>
      <c r="N7225">
        <v>1</v>
      </c>
    </row>
    <row r="7226" spans="1:14">
      <c r="A7226" s="28">
        <v>43981.125</v>
      </c>
      <c r="B7226" s="28">
        <v>43980.958333333336</v>
      </c>
      <c r="C7226">
        <v>34964545</v>
      </c>
      <c r="D7226" t="s">
        <v>233</v>
      </c>
      <c r="G7226" t="s">
        <v>234</v>
      </c>
      <c r="I7226">
        <v>14.25</v>
      </c>
      <c r="J7226">
        <v>15.074877000000001</v>
      </c>
      <c r="K7226">
        <v>0.54294100000000001</v>
      </c>
      <c r="L7226">
        <v>0.286935</v>
      </c>
      <c r="M7226" t="b">
        <v>1</v>
      </c>
      <c r="N7226">
        <v>1</v>
      </c>
    </row>
    <row r="7227" spans="1:14">
      <c r="A7227" s="28">
        <v>43981.166666666664</v>
      </c>
      <c r="B7227" s="28">
        <v>43981</v>
      </c>
      <c r="C7227">
        <v>34964545</v>
      </c>
      <c r="D7227" t="s">
        <v>233</v>
      </c>
      <c r="G7227" t="s">
        <v>234</v>
      </c>
      <c r="I7227">
        <v>14.95</v>
      </c>
      <c r="J7227">
        <v>15.234171999999999</v>
      </c>
      <c r="K7227">
        <v>0</v>
      </c>
      <c r="L7227">
        <v>0.28083900000000001</v>
      </c>
      <c r="M7227" t="b">
        <v>1</v>
      </c>
      <c r="N7227">
        <v>1</v>
      </c>
    </row>
    <row r="7228" spans="1:14">
      <c r="A7228" s="28">
        <v>43981.208333333336</v>
      </c>
      <c r="B7228" s="28">
        <v>43981.041666666664</v>
      </c>
      <c r="C7228">
        <v>34964545</v>
      </c>
      <c r="D7228" t="s">
        <v>233</v>
      </c>
      <c r="G7228" t="s">
        <v>234</v>
      </c>
      <c r="I7228">
        <v>14.95</v>
      </c>
      <c r="J7228">
        <v>15.177535000000001</v>
      </c>
      <c r="K7228">
        <v>0</v>
      </c>
      <c r="L7228">
        <v>0.22586899999999999</v>
      </c>
      <c r="M7228" t="b">
        <v>1</v>
      </c>
      <c r="N7228">
        <v>1</v>
      </c>
    </row>
    <row r="7229" spans="1:14">
      <c r="A7229" s="28">
        <v>43981.25</v>
      </c>
      <c r="B7229" s="28">
        <v>43981.083333333336</v>
      </c>
      <c r="C7229">
        <v>34964545</v>
      </c>
      <c r="D7229" t="s">
        <v>233</v>
      </c>
      <c r="G7229" t="s">
        <v>234</v>
      </c>
      <c r="I7229">
        <v>12.99</v>
      </c>
      <c r="J7229">
        <v>13.199627</v>
      </c>
      <c r="K7229">
        <v>0</v>
      </c>
      <c r="L7229">
        <v>0.21212700000000001</v>
      </c>
      <c r="M7229" t="b">
        <v>1</v>
      </c>
      <c r="N7229">
        <v>1</v>
      </c>
    </row>
    <row r="7230" spans="1:14">
      <c r="A7230" s="28">
        <v>43981.291666666664</v>
      </c>
      <c r="B7230" s="28">
        <v>43981.125</v>
      </c>
      <c r="C7230">
        <v>34964545</v>
      </c>
      <c r="D7230" t="s">
        <v>233</v>
      </c>
      <c r="G7230" t="s">
        <v>234</v>
      </c>
      <c r="I7230">
        <v>12.46</v>
      </c>
      <c r="J7230">
        <v>12.640109000000001</v>
      </c>
      <c r="K7230">
        <v>0</v>
      </c>
      <c r="L7230">
        <v>0.17594299999999999</v>
      </c>
      <c r="M7230" t="b">
        <v>1</v>
      </c>
      <c r="N7230">
        <v>1</v>
      </c>
    </row>
    <row r="7231" spans="1:14">
      <c r="A7231" s="28">
        <v>43981.333333333336</v>
      </c>
      <c r="B7231" s="28">
        <v>43981.166666666664</v>
      </c>
      <c r="C7231">
        <v>34964545</v>
      </c>
      <c r="D7231" t="s">
        <v>233</v>
      </c>
      <c r="G7231" t="s">
        <v>234</v>
      </c>
      <c r="I7231">
        <v>12.38</v>
      </c>
      <c r="J7231">
        <v>12.541774999999999</v>
      </c>
      <c r="K7231">
        <v>0</v>
      </c>
      <c r="L7231">
        <v>0.16677500000000001</v>
      </c>
      <c r="M7231" t="b">
        <v>1</v>
      </c>
      <c r="N7231">
        <v>1</v>
      </c>
    </row>
    <row r="7232" spans="1:14">
      <c r="A7232" s="28">
        <v>43981.375</v>
      </c>
      <c r="B7232" s="28">
        <v>43981.208333333336</v>
      </c>
      <c r="C7232">
        <v>34964545</v>
      </c>
      <c r="D7232" t="s">
        <v>233</v>
      </c>
      <c r="G7232" t="s">
        <v>234</v>
      </c>
      <c r="I7232">
        <v>11.94</v>
      </c>
      <c r="J7232">
        <v>12.091732</v>
      </c>
      <c r="K7232">
        <v>0</v>
      </c>
      <c r="L7232">
        <v>0.15673200000000001</v>
      </c>
      <c r="M7232" t="b">
        <v>1</v>
      </c>
      <c r="N7232">
        <v>1</v>
      </c>
    </row>
    <row r="7233" spans="1:14">
      <c r="A7233" s="28">
        <v>43981.416666666664</v>
      </c>
      <c r="B7233" s="28">
        <v>43981.25</v>
      </c>
      <c r="C7233">
        <v>34964545</v>
      </c>
      <c r="D7233" t="s">
        <v>233</v>
      </c>
      <c r="G7233" t="s">
        <v>234</v>
      </c>
      <c r="I7233">
        <v>11.99</v>
      </c>
      <c r="J7233">
        <v>12.137684999999999</v>
      </c>
      <c r="K7233">
        <v>0</v>
      </c>
      <c r="L7233">
        <v>0.14435200000000001</v>
      </c>
      <c r="M7233" t="b">
        <v>1</v>
      </c>
      <c r="N7233">
        <v>1</v>
      </c>
    </row>
    <row r="7234" spans="1:14">
      <c r="A7234" s="28">
        <v>43981.458333333336</v>
      </c>
      <c r="B7234" s="28">
        <v>43981.291666666664</v>
      </c>
      <c r="C7234">
        <v>34964545</v>
      </c>
      <c r="D7234" t="s">
        <v>233</v>
      </c>
      <c r="G7234" t="s">
        <v>234</v>
      </c>
      <c r="I7234">
        <v>12.99</v>
      </c>
      <c r="J7234">
        <v>13.113631</v>
      </c>
      <c r="K7234">
        <v>0</v>
      </c>
      <c r="L7234">
        <v>0.12779799999999999</v>
      </c>
      <c r="M7234" t="b">
        <v>1</v>
      </c>
      <c r="N7234">
        <v>1</v>
      </c>
    </row>
    <row r="7235" spans="1:14">
      <c r="A7235" s="28">
        <v>43981.5</v>
      </c>
      <c r="B7235" s="28">
        <v>43981.333333333336</v>
      </c>
      <c r="C7235">
        <v>34964545</v>
      </c>
      <c r="D7235" t="s">
        <v>233</v>
      </c>
      <c r="G7235" t="s">
        <v>234</v>
      </c>
      <c r="I7235">
        <v>13.68</v>
      </c>
      <c r="J7235">
        <v>13.777882999999999</v>
      </c>
      <c r="K7235">
        <v>2.759E-2</v>
      </c>
      <c r="L7235">
        <v>6.9459999999999994E-2</v>
      </c>
      <c r="M7235" t="b">
        <v>1</v>
      </c>
      <c r="N7235">
        <v>1</v>
      </c>
    </row>
    <row r="7236" spans="1:14">
      <c r="A7236" s="28">
        <v>43981.541666666664</v>
      </c>
      <c r="B7236" s="28">
        <v>43981.375</v>
      </c>
      <c r="C7236">
        <v>34964545</v>
      </c>
      <c r="D7236" t="s">
        <v>233</v>
      </c>
      <c r="G7236" t="s">
        <v>234</v>
      </c>
      <c r="I7236">
        <v>17.3</v>
      </c>
      <c r="J7236">
        <v>19.943020000000001</v>
      </c>
      <c r="K7236">
        <v>2.5027840000000001</v>
      </c>
      <c r="L7236">
        <v>0.141069</v>
      </c>
      <c r="M7236" t="b">
        <v>1</v>
      </c>
      <c r="N7236">
        <v>1</v>
      </c>
    </row>
    <row r="7237" spans="1:14">
      <c r="A7237" s="28">
        <v>43981.583333333336</v>
      </c>
      <c r="B7237" s="28">
        <v>43981.416666666664</v>
      </c>
      <c r="C7237">
        <v>34964545</v>
      </c>
      <c r="D7237" t="s">
        <v>233</v>
      </c>
      <c r="G7237" t="s">
        <v>234</v>
      </c>
      <c r="I7237">
        <v>14.89</v>
      </c>
      <c r="J7237">
        <v>15.961809000000001</v>
      </c>
      <c r="K7237">
        <v>0.93513199999999996</v>
      </c>
      <c r="L7237">
        <v>0.13667799999999999</v>
      </c>
      <c r="M7237" t="b">
        <v>1</v>
      </c>
      <c r="N7237">
        <v>1</v>
      </c>
    </row>
    <row r="7238" spans="1:14">
      <c r="A7238" s="28">
        <v>43981.625</v>
      </c>
      <c r="B7238" s="28">
        <v>43981.458333333336</v>
      </c>
      <c r="C7238">
        <v>34964545</v>
      </c>
      <c r="D7238" t="s">
        <v>233</v>
      </c>
      <c r="G7238" t="s">
        <v>234</v>
      </c>
      <c r="I7238">
        <v>15.38</v>
      </c>
      <c r="J7238">
        <v>17.012212000000002</v>
      </c>
      <c r="K7238">
        <v>1.4580979999999999</v>
      </c>
      <c r="L7238">
        <v>0.17161399999999999</v>
      </c>
      <c r="M7238" t="b">
        <v>1</v>
      </c>
      <c r="N7238">
        <v>1</v>
      </c>
    </row>
    <row r="7239" spans="1:14">
      <c r="A7239" s="28">
        <v>43981.666666666664</v>
      </c>
      <c r="B7239" s="28">
        <v>43981.5</v>
      </c>
      <c r="C7239">
        <v>34964545</v>
      </c>
      <c r="D7239" t="s">
        <v>233</v>
      </c>
      <c r="G7239" t="s">
        <v>234</v>
      </c>
      <c r="I7239">
        <v>26.67</v>
      </c>
      <c r="J7239">
        <v>46.535122999999999</v>
      </c>
      <c r="K7239">
        <v>19.529413999999999</v>
      </c>
      <c r="L7239">
        <v>0.33487600000000001</v>
      </c>
      <c r="M7239" t="b">
        <v>1</v>
      </c>
      <c r="N7239">
        <v>1</v>
      </c>
    </row>
    <row r="7240" spans="1:14">
      <c r="A7240" s="28">
        <v>43981.708333333336</v>
      </c>
      <c r="B7240" s="28">
        <v>43981.541666666664</v>
      </c>
      <c r="C7240">
        <v>34964545</v>
      </c>
      <c r="D7240" t="s">
        <v>233</v>
      </c>
      <c r="G7240" t="s">
        <v>234</v>
      </c>
      <c r="I7240">
        <v>22.43</v>
      </c>
      <c r="J7240">
        <v>37.733153999999999</v>
      </c>
      <c r="K7240">
        <v>14.939774999999999</v>
      </c>
      <c r="L7240">
        <v>0.36171199999999998</v>
      </c>
      <c r="M7240" t="b">
        <v>1</v>
      </c>
      <c r="N7240">
        <v>1</v>
      </c>
    </row>
    <row r="7241" spans="1:14">
      <c r="A7241" s="28">
        <v>43981.75</v>
      </c>
      <c r="B7241" s="28">
        <v>43981.583333333336</v>
      </c>
      <c r="C7241">
        <v>34964545</v>
      </c>
      <c r="D7241" t="s">
        <v>233</v>
      </c>
      <c r="G7241" t="s">
        <v>234</v>
      </c>
      <c r="I7241">
        <v>23.42</v>
      </c>
      <c r="J7241">
        <v>41.133673999999999</v>
      </c>
      <c r="K7241">
        <v>17.274179</v>
      </c>
      <c r="L7241">
        <v>0.43782799999999999</v>
      </c>
      <c r="M7241" t="b">
        <v>1</v>
      </c>
      <c r="N7241">
        <v>1</v>
      </c>
    </row>
    <row r="7242" spans="1:14">
      <c r="A7242" s="28">
        <v>43981.791666666664</v>
      </c>
      <c r="B7242" s="28">
        <v>43981.625</v>
      </c>
      <c r="C7242">
        <v>34964545</v>
      </c>
      <c r="D7242" t="s">
        <v>233</v>
      </c>
      <c r="G7242" t="s">
        <v>234</v>
      </c>
      <c r="I7242">
        <v>19.75</v>
      </c>
      <c r="J7242">
        <v>27.521695999999999</v>
      </c>
      <c r="K7242">
        <v>7.3918980000000003</v>
      </c>
      <c r="L7242">
        <v>0.37896400000000002</v>
      </c>
      <c r="M7242" t="b">
        <v>1</v>
      </c>
      <c r="N7242">
        <v>1</v>
      </c>
    </row>
    <row r="7243" spans="1:14">
      <c r="A7243" s="28">
        <v>43981.833333333336</v>
      </c>
      <c r="B7243" s="28">
        <v>43981.666666666664</v>
      </c>
      <c r="C7243">
        <v>34964545</v>
      </c>
      <c r="D7243" t="s">
        <v>233</v>
      </c>
      <c r="G7243" t="s">
        <v>234</v>
      </c>
      <c r="I7243">
        <v>31.17</v>
      </c>
      <c r="J7243">
        <v>52.284126000000001</v>
      </c>
      <c r="K7243">
        <v>20.446639000000001</v>
      </c>
      <c r="L7243">
        <v>0.66748799999999997</v>
      </c>
      <c r="M7243" t="b">
        <v>1</v>
      </c>
      <c r="N7243">
        <v>1</v>
      </c>
    </row>
    <row r="7244" spans="1:14">
      <c r="A7244" s="28">
        <v>43981.875</v>
      </c>
      <c r="B7244" s="28">
        <v>43981.708333333336</v>
      </c>
      <c r="C7244">
        <v>34964545</v>
      </c>
      <c r="D7244" t="s">
        <v>233</v>
      </c>
      <c r="G7244" t="s">
        <v>234</v>
      </c>
      <c r="I7244">
        <v>23</v>
      </c>
      <c r="J7244">
        <v>26.121006000000001</v>
      </c>
      <c r="K7244">
        <v>2.6620029999999999</v>
      </c>
      <c r="L7244">
        <v>0.45900400000000002</v>
      </c>
      <c r="M7244" t="b">
        <v>1</v>
      </c>
      <c r="N7244">
        <v>1</v>
      </c>
    </row>
    <row r="7245" spans="1:14">
      <c r="A7245" s="28">
        <v>43981.916666666664</v>
      </c>
      <c r="B7245" s="28">
        <v>43981.75</v>
      </c>
      <c r="C7245">
        <v>34964545</v>
      </c>
      <c r="D7245" t="s">
        <v>233</v>
      </c>
      <c r="G7245" t="s">
        <v>234</v>
      </c>
      <c r="I7245">
        <v>21.59</v>
      </c>
      <c r="J7245">
        <v>32.311352999999997</v>
      </c>
      <c r="K7245">
        <v>10.302813</v>
      </c>
      <c r="L7245">
        <v>0.41687400000000002</v>
      </c>
      <c r="M7245" t="b">
        <v>1</v>
      </c>
      <c r="N7245">
        <v>1</v>
      </c>
    </row>
    <row r="7246" spans="1:14">
      <c r="A7246" s="28">
        <v>43981.958333333336</v>
      </c>
      <c r="B7246" s="28">
        <v>43981.791666666664</v>
      </c>
      <c r="C7246">
        <v>34964545</v>
      </c>
      <c r="D7246" t="s">
        <v>233</v>
      </c>
      <c r="G7246" t="s">
        <v>234</v>
      </c>
      <c r="I7246">
        <v>16.38</v>
      </c>
      <c r="J7246">
        <v>19.863357000000001</v>
      </c>
      <c r="K7246">
        <v>3.1327229999999999</v>
      </c>
      <c r="L7246">
        <v>0.348968</v>
      </c>
      <c r="M7246" t="b">
        <v>1</v>
      </c>
      <c r="N7246">
        <v>1</v>
      </c>
    </row>
    <row r="7247" spans="1:14">
      <c r="A7247" s="28">
        <v>43982</v>
      </c>
      <c r="B7247" s="28">
        <v>43981.833333333336</v>
      </c>
      <c r="C7247">
        <v>34964545</v>
      </c>
      <c r="D7247" t="s">
        <v>233</v>
      </c>
      <c r="G7247" t="s">
        <v>234</v>
      </c>
      <c r="I7247">
        <v>16.73</v>
      </c>
      <c r="J7247">
        <v>20.108837000000001</v>
      </c>
      <c r="K7247">
        <v>3.054538</v>
      </c>
      <c r="L7247">
        <v>0.32846500000000001</v>
      </c>
      <c r="M7247" t="b">
        <v>1</v>
      </c>
      <c r="N7247">
        <v>1</v>
      </c>
    </row>
    <row r="7248" spans="1:14">
      <c r="A7248" s="28">
        <v>43982.041666666664</v>
      </c>
      <c r="B7248" s="28">
        <v>43981.875</v>
      </c>
      <c r="C7248">
        <v>34964545</v>
      </c>
      <c r="D7248" t="s">
        <v>233</v>
      </c>
      <c r="G7248" t="s">
        <v>234</v>
      </c>
      <c r="I7248">
        <v>15.7</v>
      </c>
      <c r="J7248">
        <v>17.560979</v>
      </c>
      <c r="K7248">
        <v>1.5730729999999999</v>
      </c>
      <c r="L7248">
        <v>0.287906</v>
      </c>
      <c r="M7248" t="b">
        <v>1</v>
      </c>
      <c r="N7248">
        <v>1</v>
      </c>
    </row>
    <row r="7249" spans="1:14">
      <c r="A7249" s="28">
        <v>43982.083333333336</v>
      </c>
      <c r="B7249" s="28">
        <v>43981.916666666664</v>
      </c>
      <c r="C7249">
        <v>34964545</v>
      </c>
      <c r="D7249" t="s">
        <v>233</v>
      </c>
      <c r="G7249" t="s">
        <v>234</v>
      </c>
      <c r="I7249">
        <v>15.63</v>
      </c>
      <c r="J7249">
        <v>16.157398000000001</v>
      </c>
      <c r="K7249">
        <v>0.26759300000000003</v>
      </c>
      <c r="L7249">
        <v>0.26063799999999998</v>
      </c>
      <c r="M7249" t="b">
        <v>1</v>
      </c>
      <c r="N7249">
        <v>1</v>
      </c>
    </row>
    <row r="7250" spans="1:14">
      <c r="A7250" s="28">
        <v>43982.125</v>
      </c>
      <c r="B7250" s="28">
        <v>43981.958333333336</v>
      </c>
      <c r="C7250">
        <v>34964545</v>
      </c>
      <c r="D7250" t="s">
        <v>233</v>
      </c>
      <c r="G7250" t="s">
        <v>234</v>
      </c>
      <c r="I7250">
        <v>13.84</v>
      </c>
      <c r="J7250">
        <v>14.147864999999999</v>
      </c>
      <c r="K7250">
        <v>2.4774000000000001E-2</v>
      </c>
      <c r="L7250">
        <v>0.28392499999999998</v>
      </c>
      <c r="M7250" t="b">
        <v>1</v>
      </c>
      <c r="N7250">
        <v>1</v>
      </c>
    </row>
    <row r="7251" spans="1:14">
      <c r="A7251" s="28">
        <v>43982.166666666664</v>
      </c>
      <c r="B7251" s="28">
        <v>43982</v>
      </c>
      <c r="C7251">
        <v>34964545</v>
      </c>
      <c r="D7251" t="s">
        <v>233</v>
      </c>
      <c r="G7251" t="s">
        <v>234</v>
      </c>
      <c r="I7251">
        <v>15.55</v>
      </c>
      <c r="J7251">
        <v>15.870056</v>
      </c>
      <c r="K7251">
        <v>0</v>
      </c>
      <c r="L7251">
        <v>0.31922299999999998</v>
      </c>
      <c r="M7251" t="b">
        <v>1</v>
      </c>
      <c r="N7251">
        <v>1</v>
      </c>
    </row>
    <row r="7252" spans="1:14">
      <c r="A7252" s="28">
        <v>43982.208333333336</v>
      </c>
      <c r="B7252" s="28">
        <v>43982.041666666664</v>
      </c>
      <c r="C7252">
        <v>34964545</v>
      </c>
      <c r="D7252" t="s">
        <v>233</v>
      </c>
      <c r="G7252" t="s">
        <v>234</v>
      </c>
      <c r="I7252">
        <v>13.05</v>
      </c>
      <c r="J7252">
        <v>13.279688</v>
      </c>
      <c r="K7252">
        <v>0</v>
      </c>
      <c r="L7252">
        <v>0.225522</v>
      </c>
      <c r="M7252" t="b">
        <v>1</v>
      </c>
      <c r="N7252">
        <v>1</v>
      </c>
    </row>
    <row r="7253" spans="1:14">
      <c r="A7253" s="28">
        <v>43982.25</v>
      </c>
      <c r="B7253" s="28">
        <v>43982.083333333336</v>
      </c>
      <c r="C7253">
        <v>34964545</v>
      </c>
      <c r="D7253" t="s">
        <v>233</v>
      </c>
      <c r="G7253" t="s">
        <v>234</v>
      </c>
      <c r="I7253">
        <v>11.78</v>
      </c>
      <c r="J7253">
        <v>11.944853999999999</v>
      </c>
      <c r="K7253">
        <v>0</v>
      </c>
      <c r="L7253">
        <v>0.168187</v>
      </c>
      <c r="M7253" t="b">
        <v>1</v>
      </c>
      <c r="N7253">
        <v>1</v>
      </c>
    </row>
    <row r="7254" spans="1:14">
      <c r="A7254" s="28">
        <v>43982.291666666664</v>
      </c>
      <c r="B7254" s="28">
        <v>43982.125</v>
      </c>
      <c r="C7254">
        <v>34964545</v>
      </c>
      <c r="D7254" t="s">
        <v>233</v>
      </c>
      <c r="G7254" t="s">
        <v>234</v>
      </c>
      <c r="I7254">
        <v>11.63</v>
      </c>
      <c r="J7254">
        <v>11.786336</v>
      </c>
      <c r="K7254">
        <v>0</v>
      </c>
      <c r="L7254">
        <v>0.153003</v>
      </c>
      <c r="M7254" t="b">
        <v>1</v>
      </c>
      <c r="N7254">
        <v>1</v>
      </c>
    </row>
    <row r="7255" spans="1:14">
      <c r="A7255" s="28">
        <v>43982.333333333336</v>
      </c>
      <c r="B7255" s="28">
        <v>43982.166666666664</v>
      </c>
      <c r="C7255">
        <v>34964545</v>
      </c>
      <c r="D7255" t="s">
        <v>233</v>
      </c>
      <c r="G7255" t="s">
        <v>234</v>
      </c>
      <c r="I7255">
        <v>10.39</v>
      </c>
      <c r="J7255">
        <v>10.538316</v>
      </c>
      <c r="K7255">
        <v>0</v>
      </c>
      <c r="L7255">
        <v>0.144149</v>
      </c>
      <c r="M7255" t="b">
        <v>1</v>
      </c>
      <c r="N7255">
        <v>1</v>
      </c>
    </row>
    <row r="7256" spans="1:14">
      <c r="A7256" s="28">
        <v>43982.375</v>
      </c>
      <c r="B7256" s="28">
        <v>43982.208333333336</v>
      </c>
      <c r="C7256">
        <v>34964545</v>
      </c>
      <c r="D7256" t="s">
        <v>233</v>
      </c>
      <c r="G7256" t="s">
        <v>234</v>
      </c>
      <c r="I7256">
        <v>7.81</v>
      </c>
      <c r="J7256">
        <v>7.9239750000000004</v>
      </c>
      <c r="K7256">
        <v>0</v>
      </c>
      <c r="L7256">
        <v>0.11230800000000001</v>
      </c>
      <c r="M7256" t="b">
        <v>1</v>
      </c>
      <c r="N7256">
        <v>1</v>
      </c>
    </row>
    <row r="7257" spans="1:14">
      <c r="A7257" s="28">
        <v>43982.416666666664</v>
      </c>
      <c r="B7257" s="28">
        <v>43982.25</v>
      </c>
      <c r="C7257">
        <v>34964545</v>
      </c>
      <c r="D7257" t="s">
        <v>233</v>
      </c>
      <c r="G7257" t="s">
        <v>234</v>
      </c>
      <c r="I7257">
        <v>0.04</v>
      </c>
      <c r="J7257">
        <v>3.7178999999999997E-2</v>
      </c>
      <c r="K7257">
        <v>0</v>
      </c>
      <c r="L7257">
        <v>-5.3210000000000002E-3</v>
      </c>
      <c r="M7257" t="b">
        <v>1</v>
      </c>
      <c r="N7257">
        <v>1</v>
      </c>
    </row>
    <row r="7258" spans="1:14">
      <c r="A7258" s="28">
        <v>43982.458333333336</v>
      </c>
      <c r="B7258" s="28">
        <v>43982.291666666664</v>
      </c>
      <c r="C7258">
        <v>34964545</v>
      </c>
      <c r="D7258" t="s">
        <v>233</v>
      </c>
      <c r="G7258" t="s">
        <v>234</v>
      </c>
      <c r="I7258">
        <v>10.79</v>
      </c>
      <c r="J7258">
        <v>10.914296</v>
      </c>
      <c r="K7258">
        <v>0</v>
      </c>
      <c r="L7258">
        <v>0.12846199999999999</v>
      </c>
      <c r="M7258" t="b">
        <v>1</v>
      </c>
      <c r="N7258">
        <v>1</v>
      </c>
    </row>
    <row r="7259" spans="1:14">
      <c r="A7259" s="28">
        <v>43982.5</v>
      </c>
      <c r="B7259" s="28">
        <v>43982.333333333336</v>
      </c>
      <c r="C7259">
        <v>34964545</v>
      </c>
      <c r="D7259" t="s">
        <v>233</v>
      </c>
      <c r="G7259" t="s">
        <v>234</v>
      </c>
      <c r="I7259">
        <v>10.83</v>
      </c>
      <c r="J7259">
        <v>10.949738999999999</v>
      </c>
      <c r="K7259">
        <v>0</v>
      </c>
      <c r="L7259">
        <v>0.123072</v>
      </c>
      <c r="M7259" t="b">
        <v>1</v>
      </c>
      <c r="N7259">
        <v>1</v>
      </c>
    </row>
    <row r="7260" spans="1:14">
      <c r="A7260" s="28">
        <v>43982.541666666664</v>
      </c>
      <c r="B7260" s="28">
        <v>43982.375</v>
      </c>
      <c r="C7260">
        <v>34964545</v>
      </c>
      <c r="D7260" t="s">
        <v>233</v>
      </c>
      <c r="G7260" t="s">
        <v>234</v>
      </c>
      <c r="I7260">
        <v>11.11</v>
      </c>
      <c r="J7260">
        <v>11.524327</v>
      </c>
      <c r="K7260">
        <v>0.287219</v>
      </c>
      <c r="L7260">
        <v>0.123774</v>
      </c>
      <c r="M7260" t="b">
        <v>1</v>
      </c>
      <c r="N7260">
        <v>1</v>
      </c>
    </row>
    <row r="7261" spans="1:14">
      <c r="A7261" s="28">
        <v>43982.583333333336</v>
      </c>
      <c r="B7261" s="28">
        <v>43982.416666666664</v>
      </c>
      <c r="C7261">
        <v>34964545</v>
      </c>
      <c r="D7261" t="s">
        <v>233</v>
      </c>
      <c r="G7261" t="s">
        <v>234</v>
      </c>
      <c r="I7261">
        <v>12.05</v>
      </c>
      <c r="J7261">
        <v>12.463163</v>
      </c>
      <c r="K7261">
        <v>0.28771999999999998</v>
      </c>
      <c r="L7261">
        <v>0.126276</v>
      </c>
      <c r="M7261" t="b">
        <v>1</v>
      </c>
      <c r="N7261">
        <v>1</v>
      </c>
    </row>
    <row r="7262" spans="1:14">
      <c r="A7262" s="28">
        <v>43982.625</v>
      </c>
      <c r="B7262" s="28">
        <v>43982.458333333336</v>
      </c>
      <c r="C7262">
        <v>34964545</v>
      </c>
      <c r="D7262" t="s">
        <v>233</v>
      </c>
      <c r="G7262" t="s">
        <v>234</v>
      </c>
      <c r="I7262">
        <v>12.77</v>
      </c>
      <c r="J7262">
        <v>14.650797000000001</v>
      </c>
      <c r="K7262">
        <v>1.7486790000000001</v>
      </c>
      <c r="L7262">
        <v>0.12878400000000001</v>
      </c>
      <c r="M7262" t="b">
        <v>1</v>
      </c>
      <c r="N7262">
        <v>1</v>
      </c>
    </row>
    <row r="7263" spans="1:14">
      <c r="A7263" s="28">
        <v>43982.666666666664</v>
      </c>
      <c r="B7263" s="28">
        <v>43982.5</v>
      </c>
      <c r="C7263">
        <v>34964545</v>
      </c>
      <c r="D7263" t="s">
        <v>233</v>
      </c>
      <c r="G7263" t="s">
        <v>234</v>
      </c>
      <c r="I7263">
        <v>13.98</v>
      </c>
      <c r="J7263">
        <v>15.679808</v>
      </c>
      <c r="K7263">
        <v>1.5777810000000001</v>
      </c>
      <c r="L7263">
        <v>0.124527</v>
      </c>
      <c r="M7263" t="b">
        <v>1</v>
      </c>
      <c r="N7263">
        <v>1</v>
      </c>
    </row>
    <row r="7264" spans="1:14">
      <c r="A7264" s="28">
        <v>43982.708333333336</v>
      </c>
      <c r="B7264" s="28">
        <v>43982.541666666664</v>
      </c>
      <c r="C7264">
        <v>34964545</v>
      </c>
      <c r="D7264" t="s">
        <v>233</v>
      </c>
      <c r="G7264" t="s">
        <v>234</v>
      </c>
      <c r="I7264">
        <v>14</v>
      </c>
      <c r="J7264">
        <v>16.159859000000001</v>
      </c>
      <c r="K7264">
        <v>2.0095130000000001</v>
      </c>
      <c r="L7264">
        <v>0.15034600000000001</v>
      </c>
      <c r="M7264" t="b">
        <v>1</v>
      </c>
      <c r="N7264">
        <v>1</v>
      </c>
    </row>
    <row r="7265" spans="1:14">
      <c r="A7265" s="28">
        <v>43982.75</v>
      </c>
      <c r="B7265" s="28">
        <v>43982.583333333336</v>
      </c>
      <c r="C7265">
        <v>34964545</v>
      </c>
      <c r="D7265" t="s">
        <v>233</v>
      </c>
      <c r="G7265" t="s">
        <v>234</v>
      </c>
      <c r="I7265">
        <v>14.42</v>
      </c>
      <c r="J7265">
        <v>16.609546000000002</v>
      </c>
      <c r="K7265">
        <v>2.0331950000000001</v>
      </c>
      <c r="L7265">
        <v>0.15968399999999999</v>
      </c>
      <c r="M7265" t="b">
        <v>1</v>
      </c>
      <c r="N7265">
        <v>1</v>
      </c>
    </row>
    <row r="7266" spans="1:14">
      <c r="A7266" s="28">
        <v>43982.791666666664</v>
      </c>
      <c r="B7266" s="28">
        <v>43982.625</v>
      </c>
      <c r="C7266">
        <v>34964545</v>
      </c>
      <c r="D7266" t="s">
        <v>233</v>
      </c>
      <c r="G7266" t="s">
        <v>234</v>
      </c>
      <c r="I7266">
        <v>15.98</v>
      </c>
      <c r="J7266">
        <v>19.794526999999999</v>
      </c>
      <c r="K7266">
        <v>3.6129169999999999</v>
      </c>
      <c r="L7266">
        <v>0.20660999999999999</v>
      </c>
      <c r="M7266" t="b">
        <v>1</v>
      </c>
      <c r="N7266">
        <v>1</v>
      </c>
    </row>
    <row r="7267" spans="1:14">
      <c r="A7267" s="28">
        <v>43982.833333333336</v>
      </c>
      <c r="B7267" s="28">
        <v>43982.666666666664</v>
      </c>
      <c r="C7267">
        <v>34964545</v>
      </c>
      <c r="D7267" t="s">
        <v>233</v>
      </c>
      <c r="G7267" t="s">
        <v>234</v>
      </c>
      <c r="I7267">
        <v>16.38</v>
      </c>
      <c r="J7267">
        <v>19.135760999999999</v>
      </c>
      <c r="K7267">
        <v>2.5479780000000001</v>
      </c>
      <c r="L7267">
        <v>0.20694899999999999</v>
      </c>
      <c r="M7267" t="b">
        <v>1</v>
      </c>
      <c r="N7267">
        <v>1</v>
      </c>
    </row>
    <row r="7268" spans="1:14">
      <c r="A7268" s="28">
        <v>43982.875</v>
      </c>
      <c r="B7268" s="28">
        <v>43982.708333333336</v>
      </c>
      <c r="C7268">
        <v>34964545</v>
      </c>
      <c r="D7268" t="s">
        <v>233</v>
      </c>
      <c r="G7268" t="s">
        <v>234</v>
      </c>
      <c r="I7268">
        <v>16.95</v>
      </c>
      <c r="J7268">
        <v>18.829044</v>
      </c>
      <c r="K7268">
        <v>1.6665760000000001</v>
      </c>
      <c r="L7268">
        <v>0.21413499999999999</v>
      </c>
      <c r="M7268" t="b">
        <v>1</v>
      </c>
      <c r="N7268">
        <v>1</v>
      </c>
    </row>
    <row r="7269" spans="1:14">
      <c r="A7269" s="28">
        <v>43982.916666666664</v>
      </c>
      <c r="B7269" s="28">
        <v>43982.75</v>
      </c>
      <c r="C7269">
        <v>34964545</v>
      </c>
      <c r="D7269" t="s">
        <v>233</v>
      </c>
      <c r="G7269" t="s">
        <v>234</v>
      </c>
      <c r="I7269">
        <v>19.149999999999999</v>
      </c>
      <c r="J7269">
        <v>21.098545000000001</v>
      </c>
      <c r="K7269">
        <v>1.7276279999999999</v>
      </c>
      <c r="L7269">
        <v>0.224249</v>
      </c>
      <c r="M7269" t="b">
        <v>1</v>
      </c>
      <c r="N7269">
        <v>1</v>
      </c>
    </row>
    <row r="7270" spans="1:14">
      <c r="A7270" s="28">
        <v>43982.958333333336</v>
      </c>
      <c r="B7270" s="28">
        <v>43982.791666666664</v>
      </c>
      <c r="C7270">
        <v>34964545</v>
      </c>
      <c r="D7270" t="s">
        <v>233</v>
      </c>
      <c r="G7270" t="s">
        <v>234</v>
      </c>
      <c r="I7270">
        <v>15.25</v>
      </c>
      <c r="J7270">
        <v>15.530824000000001</v>
      </c>
      <c r="K7270">
        <v>0.102453</v>
      </c>
      <c r="L7270">
        <v>0.179205</v>
      </c>
      <c r="M7270" t="b">
        <v>1</v>
      </c>
      <c r="N7270">
        <v>1</v>
      </c>
    </row>
    <row r="7271" spans="1:14">
      <c r="A7271" s="28">
        <v>43983</v>
      </c>
      <c r="B7271" s="28">
        <v>43982.833333333336</v>
      </c>
      <c r="C7271">
        <v>34964545</v>
      </c>
      <c r="D7271" t="s">
        <v>233</v>
      </c>
      <c r="G7271" t="s">
        <v>234</v>
      </c>
      <c r="I7271">
        <v>12.93</v>
      </c>
      <c r="J7271">
        <v>13.160564000000001</v>
      </c>
      <c r="K7271">
        <v>0.14521700000000001</v>
      </c>
      <c r="L7271">
        <v>8.5347000000000006E-2</v>
      </c>
      <c r="M7271" t="b">
        <v>1</v>
      </c>
      <c r="N7271">
        <v>1</v>
      </c>
    </row>
    <row r="7272" spans="1:14">
      <c r="A7272" s="28">
        <v>43983.041666666664</v>
      </c>
      <c r="B7272" s="28">
        <v>43982.875</v>
      </c>
      <c r="C7272">
        <v>34964545</v>
      </c>
      <c r="D7272" t="s">
        <v>233</v>
      </c>
      <c r="G7272" t="s">
        <v>234</v>
      </c>
      <c r="I7272">
        <v>15.66</v>
      </c>
      <c r="J7272">
        <v>15.937711</v>
      </c>
      <c r="K7272">
        <v>0.12313499999999999</v>
      </c>
      <c r="L7272">
        <v>0.15290899999999999</v>
      </c>
      <c r="M7272" t="b">
        <v>1</v>
      </c>
      <c r="N7272">
        <v>1</v>
      </c>
    </row>
    <row r="7273" spans="1:14">
      <c r="A7273" s="28">
        <v>43983.083333333336</v>
      </c>
      <c r="B7273" s="28">
        <v>43982.916666666664</v>
      </c>
      <c r="C7273">
        <v>34964545</v>
      </c>
      <c r="D7273" t="s">
        <v>233</v>
      </c>
      <c r="G7273" t="s">
        <v>234</v>
      </c>
      <c r="I7273">
        <v>12.73</v>
      </c>
      <c r="J7273">
        <v>13.07183</v>
      </c>
      <c r="K7273">
        <v>0.19279399999999999</v>
      </c>
      <c r="L7273">
        <v>0.147369</v>
      </c>
      <c r="M7273" t="b">
        <v>1</v>
      </c>
      <c r="N7273">
        <v>1</v>
      </c>
    </row>
    <row r="7274" spans="1:14">
      <c r="A7274" s="28">
        <v>43983.125</v>
      </c>
      <c r="B7274" s="28">
        <v>43982.958333333336</v>
      </c>
      <c r="C7274">
        <v>34964545</v>
      </c>
      <c r="D7274" t="s">
        <v>233</v>
      </c>
      <c r="G7274" t="s">
        <v>234</v>
      </c>
      <c r="I7274">
        <v>10.119999999999999</v>
      </c>
      <c r="J7274">
        <v>11.461383</v>
      </c>
      <c r="K7274">
        <v>1.1971590000000001</v>
      </c>
      <c r="L7274">
        <v>0.14172299999999999</v>
      </c>
      <c r="M7274" t="b">
        <v>1</v>
      </c>
      <c r="N7274">
        <v>1</v>
      </c>
    </row>
    <row r="7275" spans="1:14">
      <c r="A7275" s="28">
        <v>43983.166666666664</v>
      </c>
      <c r="B7275" s="28">
        <v>43983</v>
      </c>
      <c r="C7275">
        <v>34964545</v>
      </c>
      <c r="D7275" t="s">
        <v>233</v>
      </c>
      <c r="G7275" t="s">
        <v>234</v>
      </c>
      <c r="I7275">
        <v>8.59</v>
      </c>
      <c r="J7275">
        <v>10.909109000000001</v>
      </c>
      <c r="K7275">
        <v>2.175805</v>
      </c>
      <c r="L7275">
        <v>0.13997100000000001</v>
      </c>
      <c r="M7275" t="b">
        <v>1</v>
      </c>
      <c r="N7275">
        <v>1</v>
      </c>
    </row>
    <row r="7276" spans="1:14">
      <c r="A7276" s="28">
        <v>43983.208333333336</v>
      </c>
      <c r="B7276" s="28">
        <v>43983.041666666664</v>
      </c>
      <c r="C7276">
        <v>34964545</v>
      </c>
      <c r="D7276" t="s">
        <v>233</v>
      </c>
      <c r="G7276" t="s">
        <v>234</v>
      </c>
      <c r="I7276">
        <v>9.5299999999999994</v>
      </c>
      <c r="J7276">
        <v>11.236753</v>
      </c>
      <c r="K7276">
        <v>1.5042949999999999</v>
      </c>
      <c r="L7276">
        <v>0.201625</v>
      </c>
      <c r="M7276" t="b">
        <v>1</v>
      </c>
      <c r="N7276">
        <v>1</v>
      </c>
    </row>
    <row r="7277" spans="1:14">
      <c r="A7277" s="28">
        <v>43983.25</v>
      </c>
      <c r="B7277" s="28">
        <v>43983.083333333336</v>
      </c>
      <c r="C7277">
        <v>34964545</v>
      </c>
      <c r="D7277" t="s">
        <v>233</v>
      </c>
      <c r="G7277" t="s">
        <v>234</v>
      </c>
      <c r="I7277">
        <v>8</v>
      </c>
      <c r="J7277">
        <v>9.7408350000000006</v>
      </c>
      <c r="K7277">
        <v>1.605016</v>
      </c>
      <c r="L7277">
        <v>0.13582</v>
      </c>
      <c r="M7277" t="b">
        <v>1</v>
      </c>
      <c r="N7277">
        <v>1</v>
      </c>
    </row>
    <row r="7278" spans="1:14">
      <c r="A7278" s="28">
        <v>43983.291666666664</v>
      </c>
      <c r="B7278" s="28">
        <v>43983.125</v>
      </c>
      <c r="C7278">
        <v>34964545</v>
      </c>
      <c r="D7278" t="s">
        <v>233</v>
      </c>
      <c r="G7278" t="s">
        <v>234</v>
      </c>
      <c r="I7278">
        <v>2.77</v>
      </c>
      <c r="J7278">
        <v>4.3094729999999997</v>
      </c>
      <c r="K7278">
        <v>1.488443</v>
      </c>
      <c r="L7278">
        <v>4.7697000000000003E-2</v>
      </c>
      <c r="M7278" t="b">
        <v>1</v>
      </c>
      <c r="N7278">
        <v>1</v>
      </c>
    </row>
    <row r="7279" spans="1:14">
      <c r="A7279" s="28">
        <v>43983.333333333336</v>
      </c>
      <c r="B7279" s="28">
        <v>43983.166666666664</v>
      </c>
      <c r="C7279">
        <v>34964545</v>
      </c>
      <c r="D7279" t="s">
        <v>233</v>
      </c>
      <c r="G7279" t="s">
        <v>234</v>
      </c>
      <c r="I7279">
        <v>6.61</v>
      </c>
      <c r="J7279">
        <v>8.2447859999999995</v>
      </c>
      <c r="K7279">
        <v>1.5267310000000001</v>
      </c>
      <c r="L7279">
        <v>0.112223</v>
      </c>
      <c r="M7279" t="b">
        <v>1</v>
      </c>
      <c r="N7279">
        <v>1</v>
      </c>
    </row>
    <row r="7280" spans="1:14">
      <c r="A7280" s="28">
        <v>43983.375</v>
      </c>
      <c r="B7280" s="28">
        <v>43983.208333333336</v>
      </c>
      <c r="C7280">
        <v>34964545</v>
      </c>
      <c r="D7280" t="s">
        <v>233</v>
      </c>
      <c r="G7280" t="s">
        <v>234</v>
      </c>
      <c r="I7280">
        <v>8.23</v>
      </c>
      <c r="J7280">
        <v>9.4619119999999999</v>
      </c>
      <c r="K7280">
        <v>1.1175250000000001</v>
      </c>
      <c r="L7280">
        <v>0.11855400000000001</v>
      </c>
      <c r="M7280" t="b">
        <v>1</v>
      </c>
      <c r="N7280">
        <v>1</v>
      </c>
    </row>
    <row r="7281" spans="1:14">
      <c r="A7281" s="28">
        <v>43983.416666666664</v>
      </c>
      <c r="B7281" s="28">
        <v>43983.25</v>
      </c>
      <c r="C7281">
        <v>34964545</v>
      </c>
      <c r="D7281" t="s">
        <v>233</v>
      </c>
      <c r="G7281" t="s">
        <v>234</v>
      </c>
      <c r="I7281">
        <v>9.34</v>
      </c>
      <c r="J7281">
        <v>11.096814999999999</v>
      </c>
      <c r="K7281">
        <v>1.668539</v>
      </c>
      <c r="L7281">
        <v>8.5776000000000005E-2</v>
      </c>
      <c r="M7281" t="b">
        <v>1</v>
      </c>
      <c r="N7281">
        <v>1</v>
      </c>
    </row>
    <row r="7282" spans="1:14">
      <c r="A7282" s="28">
        <v>43983.458333333336</v>
      </c>
      <c r="B7282" s="28">
        <v>43983.291666666664</v>
      </c>
      <c r="C7282">
        <v>34964545</v>
      </c>
      <c r="D7282" t="s">
        <v>233</v>
      </c>
      <c r="G7282" t="s">
        <v>234</v>
      </c>
      <c r="I7282">
        <v>10.81</v>
      </c>
      <c r="J7282">
        <v>11.472287</v>
      </c>
      <c r="K7282">
        <v>0.66709399999999996</v>
      </c>
      <c r="L7282">
        <v>-6.4000000000000005E-4</v>
      </c>
      <c r="M7282" t="b">
        <v>1</v>
      </c>
      <c r="N7282">
        <v>1</v>
      </c>
    </row>
    <row r="7283" spans="1:14">
      <c r="A7283" s="28">
        <v>43983.5</v>
      </c>
      <c r="B7283" s="28">
        <v>43983.333333333336</v>
      </c>
      <c r="C7283">
        <v>34964545</v>
      </c>
      <c r="D7283" t="s">
        <v>233</v>
      </c>
      <c r="G7283" t="s">
        <v>234</v>
      </c>
      <c r="I7283">
        <v>13.32</v>
      </c>
      <c r="J7283">
        <v>13.416645000000001</v>
      </c>
      <c r="K7283">
        <v>0.19606899999999999</v>
      </c>
      <c r="L7283">
        <v>-9.4423999999999994E-2</v>
      </c>
      <c r="M7283" t="b">
        <v>1</v>
      </c>
      <c r="N7283">
        <v>1</v>
      </c>
    </row>
    <row r="7284" spans="1:14">
      <c r="A7284" s="28">
        <v>43983.541666666664</v>
      </c>
      <c r="B7284" s="28">
        <v>43983.375</v>
      </c>
      <c r="C7284">
        <v>34964545</v>
      </c>
      <c r="D7284" t="s">
        <v>233</v>
      </c>
      <c r="G7284" t="s">
        <v>234</v>
      </c>
      <c r="I7284">
        <v>14.03</v>
      </c>
      <c r="J7284">
        <v>14.024191</v>
      </c>
      <c r="K7284">
        <v>9.9118999999999999E-2</v>
      </c>
      <c r="L7284">
        <v>-0.100761</v>
      </c>
      <c r="M7284" t="b">
        <v>1</v>
      </c>
      <c r="N7284">
        <v>1</v>
      </c>
    </row>
    <row r="7285" spans="1:14">
      <c r="A7285" s="28">
        <v>43983.583333333336</v>
      </c>
      <c r="B7285" s="28">
        <v>43983.416666666664</v>
      </c>
      <c r="C7285">
        <v>34964545</v>
      </c>
      <c r="D7285" t="s">
        <v>233</v>
      </c>
      <c r="G7285" t="s">
        <v>234</v>
      </c>
      <c r="I7285">
        <v>13.96</v>
      </c>
      <c r="J7285">
        <v>13.887848999999999</v>
      </c>
      <c r="K7285">
        <v>2.8242E-2</v>
      </c>
      <c r="L7285">
        <v>-9.8726999999999995E-2</v>
      </c>
      <c r="M7285" t="b">
        <v>1</v>
      </c>
      <c r="N7285">
        <v>1</v>
      </c>
    </row>
    <row r="7286" spans="1:14">
      <c r="A7286" s="28">
        <v>43983.625</v>
      </c>
      <c r="B7286" s="28">
        <v>43983.458333333336</v>
      </c>
      <c r="C7286">
        <v>34964545</v>
      </c>
      <c r="D7286" t="s">
        <v>233</v>
      </c>
      <c r="G7286" t="s">
        <v>234</v>
      </c>
      <c r="I7286">
        <v>15.69</v>
      </c>
      <c r="J7286">
        <v>15.564769999999999</v>
      </c>
      <c r="K7286">
        <v>6.6489000000000006E-2</v>
      </c>
      <c r="L7286">
        <v>-0.191719</v>
      </c>
      <c r="M7286" t="b">
        <v>1</v>
      </c>
      <c r="N7286">
        <v>1</v>
      </c>
    </row>
    <row r="7287" spans="1:14">
      <c r="A7287" s="28">
        <v>43983.666666666664</v>
      </c>
      <c r="B7287" s="28">
        <v>43983.5</v>
      </c>
      <c r="C7287">
        <v>34964545</v>
      </c>
      <c r="D7287" t="s">
        <v>233</v>
      </c>
      <c r="G7287" t="s">
        <v>234</v>
      </c>
      <c r="I7287">
        <v>15.68</v>
      </c>
      <c r="J7287">
        <v>15.573503000000001</v>
      </c>
      <c r="K7287">
        <v>8.5432999999999995E-2</v>
      </c>
      <c r="L7287">
        <v>-0.19609699999999999</v>
      </c>
      <c r="M7287" t="b">
        <v>1</v>
      </c>
      <c r="N7287">
        <v>1</v>
      </c>
    </row>
    <row r="7288" spans="1:14">
      <c r="A7288" s="28">
        <v>43983.708333333336</v>
      </c>
      <c r="B7288" s="28">
        <v>43983.541666666664</v>
      </c>
      <c r="C7288">
        <v>34964545</v>
      </c>
      <c r="D7288" t="s">
        <v>233</v>
      </c>
      <c r="G7288" t="s">
        <v>234</v>
      </c>
      <c r="I7288">
        <v>13.58</v>
      </c>
      <c r="J7288">
        <v>13.592791</v>
      </c>
      <c r="K7288">
        <v>0.189245</v>
      </c>
      <c r="L7288">
        <v>-0.171454</v>
      </c>
      <c r="M7288" t="b">
        <v>1</v>
      </c>
      <c r="N7288">
        <v>1</v>
      </c>
    </row>
    <row r="7289" spans="1:14">
      <c r="A7289" s="28">
        <v>43983.75</v>
      </c>
      <c r="B7289" s="28">
        <v>43983.583333333336</v>
      </c>
      <c r="C7289">
        <v>34964545</v>
      </c>
      <c r="D7289" t="s">
        <v>233</v>
      </c>
      <c r="G7289" t="s">
        <v>234</v>
      </c>
      <c r="I7289">
        <v>12.95</v>
      </c>
      <c r="J7289">
        <v>12.800643000000001</v>
      </c>
      <c r="K7289">
        <v>2.5179999999999998E-3</v>
      </c>
      <c r="L7289">
        <v>-0.15187500000000001</v>
      </c>
      <c r="M7289" t="b">
        <v>1</v>
      </c>
      <c r="N7289">
        <v>1</v>
      </c>
    </row>
    <row r="7290" spans="1:14">
      <c r="A7290" s="28">
        <v>43983.791666666664</v>
      </c>
      <c r="B7290" s="28">
        <v>43983.625</v>
      </c>
      <c r="C7290">
        <v>34964545</v>
      </c>
      <c r="D7290" t="s">
        <v>233</v>
      </c>
      <c r="G7290" t="s">
        <v>234</v>
      </c>
      <c r="I7290">
        <v>13.96</v>
      </c>
      <c r="J7290">
        <v>13.851357</v>
      </c>
      <c r="K7290">
        <v>2.5469999999999998E-3</v>
      </c>
      <c r="L7290">
        <v>-0.114524</v>
      </c>
      <c r="M7290" t="b">
        <v>1</v>
      </c>
      <c r="N7290">
        <v>1</v>
      </c>
    </row>
    <row r="7291" spans="1:14">
      <c r="A7291" s="28">
        <v>43983.833333333336</v>
      </c>
      <c r="B7291" s="28">
        <v>43983.666666666664</v>
      </c>
      <c r="C7291">
        <v>34964545</v>
      </c>
      <c r="D7291" t="s">
        <v>233</v>
      </c>
      <c r="G7291" t="s">
        <v>234</v>
      </c>
      <c r="I7291">
        <v>15.08</v>
      </c>
      <c r="J7291">
        <v>16.580542000000001</v>
      </c>
      <c r="K7291">
        <v>1.5841339999999999</v>
      </c>
      <c r="L7291">
        <v>-8.3590999999999999E-2</v>
      </c>
      <c r="M7291" t="b">
        <v>1</v>
      </c>
      <c r="N7291">
        <v>1</v>
      </c>
    </row>
    <row r="7292" spans="1:14">
      <c r="A7292" s="28">
        <v>43983.875</v>
      </c>
      <c r="B7292" s="28">
        <v>43983.708333333336</v>
      </c>
      <c r="C7292">
        <v>34964545</v>
      </c>
      <c r="D7292" t="s">
        <v>233</v>
      </c>
      <c r="G7292" t="s">
        <v>234</v>
      </c>
      <c r="I7292">
        <v>19.760000000000002</v>
      </c>
      <c r="J7292">
        <v>21.003954</v>
      </c>
      <c r="K7292">
        <v>1.287811</v>
      </c>
      <c r="L7292">
        <v>-4.5523000000000001E-2</v>
      </c>
      <c r="M7292" t="b">
        <v>1</v>
      </c>
      <c r="N7292">
        <v>1</v>
      </c>
    </row>
    <row r="7293" spans="1:14">
      <c r="A7293" s="28">
        <v>43983.916666666664</v>
      </c>
      <c r="B7293" s="28">
        <v>43983.75</v>
      </c>
      <c r="C7293">
        <v>34964545</v>
      </c>
      <c r="D7293" t="s">
        <v>233</v>
      </c>
      <c r="G7293" t="s">
        <v>234</v>
      </c>
      <c r="I7293">
        <v>17.47</v>
      </c>
      <c r="J7293">
        <v>17.697296000000001</v>
      </c>
      <c r="K7293">
        <v>0.218336</v>
      </c>
      <c r="L7293">
        <v>5.6259999999999999E-3</v>
      </c>
      <c r="M7293" t="b">
        <v>1</v>
      </c>
      <c r="N7293">
        <v>1</v>
      </c>
    </row>
    <row r="7294" spans="1:14">
      <c r="A7294" s="28">
        <v>43983.958333333336</v>
      </c>
      <c r="B7294" s="28">
        <v>43983.791666666664</v>
      </c>
      <c r="C7294">
        <v>34964545</v>
      </c>
      <c r="D7294" t="s">
        <v>233</v>
      </c>
      <c r="G7294" t="s">
        <v>234</v>
      </c>
      <c r="I7294">
        <v>17.12</v>
      </c>
      <c r="J7294">
        <v>17.167321999999999</v>
      </c>
      <c r="K7294">
        <v>7.3299999999999997E-3</v>
      </c>
      <c r="L7294">
        <v>3.6658999999999997E-2</v>
      </c>
      <c r="M7294" t="b">
        <v>1</v>
      </c>
      <c r="N7294">
        <v>1</v>
      </c>
    </row>
    <row r="7295" spans="1:14">
      <c r="A7295" s="28">
        <v>43984</v>
      </c>
      <c r="B7295" s="28">
        <v>43983.833333333336</v>
      </c>
      <c r="C7295">
        <v>34964545</v>
      </c>
      <c r="D7295" t="s">
        <v>233</v>
      </c>
      <c r="G7295" t="s">
        <v>234</v>
      </c>
      <c r="I7295">
        <v>15.91</v>
      </c>
      <c r="J7295">
        <v>15.923506</v>
      </c>
      <c r="K7295">
        <v>0</v>
      </c>
      <c r="L7295">
        <v>1.434E-2</v>
      </c>
      <c r="M7295" t="b">
        <v>1</v>
      </c>
      <c r="N7295">
        <v>1</v>
      </c>
    </row>
    <row r="7296" spans="1:14">
      <c r="A7296" s="28">
        <v>43984.041666666664</v>
      </c>
      <c r="B7296" s="28">
        <v>43983.875</v>
      </c>
      <c r="C7296">
        <v>34964545</v>
      </c>
      <c r="D7296" t="s">
        <v>233</v>
      </c>
      <c r="G7296" t="s">
        <v>234</v>
      </c>
      <c r="I7296">
        <v>14.73</v>
      </c>
      <c r="J7296">
        <v>14.816659</v>
      </c>
      <c r="K7296">
        <v>3.6409999999999998E-2</v>
      </c>
      <c r="L7296">
        <v>5.1083000000000003E-2</v>
      </c>
      <c r="M7296" t="b">
        <v>1</v>
      </c>
      <c r="N7296">
        <v>1</v>
      </c>
    </row>
    <row r="7297" spans="1:14">
      <c r="A7297" s="28">
        <v>43984.083333333336</v>
      </c>
      <c r="B7297" s="28">
        <v>43983.916666666664</v>
      </c>
      <c r="C7297">
        <v>34964545</v>
      </c>
      <c r="D7297" t="s">
        <v>233</v>
      </c>
      <c r="G7297" t="s">
        <v>234</v>
      </c>
      <c r="I7297">
        <v>13.67</v>
      </c>
      <c r="J7297">
        <v>13.717715</v>
      </c>
      <c r="K7297">
        <v>0</v>
      </c>
      <c r="L7297">
        <v>4.6049E-2</v>
      </c>
      <c r="M7297" t="b">
        <v>1</v>
      </c>
      <c r="N7297">
        <v>1</v>
      </c>
    </row>
    <row r="7298" spans="1:14">
      <c r="A7298" s="28">
        <v>43984.125</v>
      </c>
      <c r="B7298" s="28">
        <v>43983.958333333336</v>
      </c>
      <c r="C7298">
        <v>34964545</v>
      </c>
      <c r="D7298" t="s">
        <v>233</v>
      </c>
      <c r="G7298" t="s">
        <v>234</v>
      </c>
      <c r="I7298">
        <v>10.81</v>
      </c>
      <c r="J7298">
        <v>10.874064000000001</v>
      </c>
      <c r="K7298">
        <v>0</v>
      </c>
      <c r="L7298">
        <v>6.3229999999999995E-2</v>
      </c>
      <c r="M7298" t="b">
        <v>1</v>
      </c>
      <c r="N7298">
        <v>1</v>
      </c>
    </row>
    <row r="7299" spans="1:14">
      <c r="A7299" s="28">
        <v>43984.166666666664</v>
      </c>
      <c r="B7299" s="28">
        <v>43984</v>
      </c>
      <c r="C7299">
        <v>34964545</v>
      </c>
      <c r="D7299" t="s">
        <v>233</v>
      </c>
      <c r="G7299" t="s">
        <v>234</v>
      </c>
      <c r="I7299">
        <v>10.52</v>
      </c>
      <c r="J7299">
        <v>10.658594000000001</v>
      </c>
      <c r="K7299">
        <v>5.3401999999999998E-2</v>
      </c>
      <c r="L7299">
        <v>9.0191999999999994E-2</v>
      </c>
      <c r="M7299" t="b">
        <v>1</v>
      </c>
      <c r="N7299">
        <v>1</v>
      </c>
    </row>
    <row r="7300" spans="1:14">
      <c r="A7300" s="28">
        <v>43984.208333333336</v>
      </c>
      <c r="B7300" s="28">
        <v>43984.041666666664</v>
      </c>
      <c r="C7300">
        <v>34964545</v>
      </c>
      <c r="D7300" t="s">
        <v>233</v>
      </c>
      <c r="G7300" t="s">
        <v>234</v>
      </c>
      <c r="I7300">
        <v>9.84</v>
      </c>
      <c r="J7300">
        <v>9.9895010000000006</v>
      </c>
      <c r="K7300">
        <v>3.5458000000000003E-2</v>
      </c>
      <c r="L7300">
        <v>0.11570999999999999</v>
      </c>
      <c r="M7300" t="b">
        <v>1</v>
      </c>
      <c r="N7300">
        <v>1</v>
      </c>
    </row>
    <row r="7301" spans="1:14">
      <c r="A7301" s="28">
        <v>43984.25</v>
      </c>
      <c r="B7301" s="28">
        <v>43984.083333333336</v>
      </c>
      <c r="C7301">
        <v>34964545</v>
      </c>
      <c r="D7301" t="s">
        <v>233</v>
      </c>
      <c r="G7301" t="s">
        <v>234</v>
      </c>
      <c r="I7301">
        <v>7.7</v>
      </c>
      <c r="J7301">
        <v>8.2968709999999994</v>
      </c>
      <c r="K7301">
        <v>0.49858999999999998</v>
      </c>
      <c r="L7301">
        <v>9.4947000000000004E-2</v>
      </c>
      <c r="M7301" t="b">
        <v>1</v>
      </c>
      <c r="N7301">
        <v>1</v>
      </c>
    </row>
    <row r="7302" spans="1:14">
      <c r="A7302" s="28">
        <v>43984.291666666664</v>
      </c>
      <c r="B7302" s="28">
        <v>43984.125</v>
      </c>
      <c r="C7302">
        <v>34964545</v>
      </c>
      <c r="D7302" t="s">
        <v>233</v>
      </c>
      <c r="G7302" t="s">
        <v>234</v>
      </c>
      <c r="I7302">
        <v>7.26</v>
      </c>
      <c r="J7302">
        <v>7.7425090000000001</v>
      </c>
      <c r="K7302">
        <v>0.40101900000000001</v>
      </c>
      <c r="L7302">
        <v>8.5655999999999996E-2</v>
      </c>
      <c r="M7302" t="b">
        <v>1</v>
      </c>
      <c r="N7302">
        <v>1</v>
      </c>
    </row>
    <row r="7303" spans="1:14">
      <c r="A7303" s="28">
        <v>43984.333333333336</v>
      </c>
      <c r="B7303" s="28">
        <v>43984.166666666664</v>
      </c>
      <c r="C7303">
        <v>34964545</v>
      </c>
      <c r="D7303" t="s">
        <v>233</v>
      </c>
      <c r="G7303" t="s">
        <v>234</v>
      </c>
      <c r="I7303">
        <v>5.67</v>
      </c>
      <c r="J7303">
        <v>6.3726029999999998</v>
      </c>
      <c r="K7303">
        <v>0.62259200000000003</v>
      </c>
      <c r="L7303">
        <v>7.8343999999999997E-2</v>
      </c>
      <c r="M7303" t="b">
        <v>1</v>
      </c>
      <c r="N7303">
        <v>1</v>
      </c>
    </row>
    <row r="7304" spans="1:14">
      <c r="A7304" s="28">
        <v>43984.375</v>
      </c>
      <c r="B7304" s="28">
        <v>43984.208333333336</v>
      </c>
      <c r="C7304">
        <v>34964545</v>
      </c>
      <c r="D7304" t="s">
        <v>233</v>
      </c>
      <c r="G7304" t="s">
        <v>234</v>
      </c>
      <c r="I7304">
        <v>8.68</v>
      </c>
      <c r="J7304">
        <v>9.3852759999999993</v>
      </c>
      <c r="K7304">
        <v>0.58221199999999995</v>
      </c>
      <c r="L7304">
        <v>0.12556500000000001</v>
      </c>
      <c r="M7304" t="b">
        <v>1</v>
      </c>
      <c r="N7304">
        <v>1</v>
      </c>
    </row>
    <row r="7305" spans="1:14">
      <c r="A7305" s="28">
        <v>43984.416666666664</v>
      </c>
      <c r="B7305" s="28">
        <v>43984.25</v>
      </c>
      <c r="C7305">
        <v>34964545</v>
      </c>
      <c r="D7305" t="s">
        <v>233</v>
      </c>
      <c r="G7305" t="s">
        <v>234</v>
      </c>
      <c r="I7305">
        <v>8.58</v>
      </c>
      <c r="J7305">
        <v>9.5433430000000001</v>
      </c>
      <c r="K7305">
        <v>0.85551600000000005</v>
      </c>
      <c r="L7305">
        <v>0.10366</v>
      </c>
      <c r="M7305" t="b">
        <v>1</v>
      </c>
      <c r="N7305">
        <v>1</v>
      </c>
    </row>
    <row r="7306" spans="1:14">
      <c r="A7306" s="28">
        <v>43984.458333333336</v>
      </c>
      <c r="B7306" s="28">
        <v>43984.291666666664</v>
      </c>
      <c r="C7306">
        <v>34964545</v>
      </c>
      <c r="D7306" t="s">
        <v>233</v>
      </c>
      <c r="G7306" t="s">
        <v>234</v>
      </c>
      <c r="I7306">
        <v>10.18</v>
      </c>
      <c r="J7306">
        <v>10.399889</v>
      </c>
      <c r="K7306">
        <v>0.18220700000000001</v>
      </c>
      <c r="L7306">
        <v>3.4347999999999997E-2</v>
      </c>
      <c r="M7306" t="b">
        <v>1</v>
      </c>
      <c r="N7306">
        <v>1</v>
      </c>
    </row>
    <row r="7307" spans="1:14">
      <c r="A7307" s="28">
        <v>43984.5</v>
      </c>
      <c r="B7307" s="28">
        <v>43984.333333333336</v>
      </c>
      <c r="C7307">
        <v>34964545</v>
      </c>
      <c r="D7307" t="s">
        <v>233</v>
      </c>
      <c r="G7307" t="s">
        <v>234</v>
      </c>
      <c r="I7307">
        <v>12.13</v>
      </c>
      <c r="J7307">
        <v>12.112379000000001</v>
      </c>
      <c r="K7307">
        <v>0</v>
      </c>
      <c r="L7307">
        <v>-2.1787999999999998E-2</v>
      </c>
      <c r="M7307" t="b">
        <v>1</v>
      </c>
      <c r="N7307">
        <v>1</v>
      </c>
    </row>
    <row r="7308" spans="1:14">
      <c r="A7308" s="28">
        <v>43984.541666666664</v>
      </c>
      <c r="B7308" s="28">
        <v>43984.375</v>
      </c>
      <c r="C7308">
        <v>34964545</v>
      </c>
      <c r="D7308" t="s">
        <v>233</v>
      </c>
      <c r="G7308" t="s">
        <v>234</v>
      </c>
      <c r="I7308">
        <v>12.67</v>
      </c>
      <c r="J7308">
        <v>12.560095</v>
      </c>
      <c r="K7308">
        <v>0</v>
      </c>
      <c r="L7308">
        <v>-0.108239</v>
      </c>
      <c r="M7308" t="b">
        <v>1</v>
      </c>
      <c r="N7308">
        <v>1</v>
      </c>
    </row>
    <row r="7309" spans="1:14">
      <c r="A7309" s="28">
        <v>43984.583333333336</v>
      </c>
      <c r="B7309" s="28">
        <v>43984.416666666664</v>
      </c>
      <c r="C7309">
        <v>34964545</v>
      </c>
      <c r="D7309" t="s">
        <v>233</v>
      </c>
      <c r="G7309" t="s">
        <v>234</v>
      </c>
      <c r="I7309">
        <v>14.13</v>
      </c>
      <c r="J7309">
        <v>13.950181000000001</v>
      </c>
      <c r="K7309">
        <v>-4.9979999999999998E-3</v>
      </c>
      <c r="L7309">
        <v>-0.169821</v>
      </c>
      <c r="M7309" t="b">
        <v>1</v>
      </c>
      <c r="N7309">
        <v>1</v>
      </c>
    </row>
    <row r="7310" spans="1:14">
      <c r="A7310" s="28">
        <v>43984.625</v>
      </c>
      <c r="B7310" s="28">
        <v>43984.458333333336</v>
      </c>
      <c r="C7310">
        <v>34964545</v>
      </c>
      <c r="D7310" t="s">
        <v>233</v>
      </c>
      <c r="G7310" t="s">
        <v>234</v>
      </c>
      <c r="I7310">
        <v>17.84</v>
      </c>
      <c r="J7310">
        <v>17.506015999999999</v>
      </c>
      <c r="K7310">
        <v>-8.4099999999999995E-4</v>
      </c>
      <c r="L7310">
        <v>-0.33480900000000002</v>
      </c>
      <c r="M7310" t="b">
        <v>1</v>
      </c>
      <c r="N7310">
        <v>1</v>
      </c>
    </row>
    <row r="7311" spans="1:14">
      <c r="A7311" s="28">
        <v>43984.666666666664</v>
      </c>
      <c r="B7311" s="28">
        <v>43984.5</v>
      </c>
      <c r="C7311">
        <v>34964545</v>
      </c>
      <c r="D7311" t="s">
        <v>233</v>
      </c>
      <c r="G7311" t="s">
        <v>234</v>
      </c>
      <c r="I7311">
        <v>33.94</v>
      </c>
      <c r="J7311">
        <v>26.466871999999999</v>
      </c>
      <c r="K7311">
        <v>-6.6395689999999998</v>
      </c>
      <c r="L7311">
        <v>-0.82939200000000002</v>
      </c>
      <c r="M7311" t="b">
        <v>1</v>
      </c>
      <c r="N7311">
        <v>1</v>
      </c>
    </row>
    <row r="7312" spans="1:14">
      <c r="A7312" s="28">
        <v>43984.708333333336</v>
      </c>
      <c r="B7312" s="28">
        <v>43984.541666666664</v>
      </c>
      <c r="C7312">
        <v>34964545</v>
      </c>
      <c r="D7312" t="s">
        <v>233</v>
      </c>
      <c r="G7312" t="s">
        <v>234</v>
      </c>
      <c r="I7312">
        <v>27.55</v>
      </c>
      <c r="J7312">
        <v>21.519303000000001</v>
      </c>
      <c r="K7312">
        <v>-5.3035290000000002</v>
      </c>
      <c r="L7312">
        <v>-0.72633400000000004</v>
      </c>
      <c r="M7312" t="b">
        <v>1</v>
      </c>
      <c r="N7312">
        <v>1</v>
      </c>
    </row>
    <row r="7313" spans="1:14">
      <c r="A7313" s="28">
        <v>43984.75</v>
      </c>
      <c r="B7313" s="28">
        <v>43984.583333333336</v>
      </c>
      <c r="C7313">
        <v>34964545</v>
      </c>
      <c r="D7313" t="s">
        <v>233</v>
      </c>
      <c r="G7313" t="s">
        <v>234</v>
      </c>
      <c r="I7313">
        <v>28.03</v>
      </c>
      <c r="J7313">
        <v>17.715219000000001</v>
      </c>
      <c r="K7313">
        <v>-9.6338360000000005</v>
      </c>
      <c r="L7313">
        <v>-0.682612</v>
      </c>
      <c r="M7313" t="b">
        <v>1</v>
      </c>
      <c r="N7313">
        <v>1</v>
      </c>
    </row>
    <row r="7314" spans="1:14">
      <c r="A7314" s="28">
        <v>43984.791666666664</v>
      </c>
      <c r="B7314" s="28">
        <v>43984.625</v>
      </c>
      <c r="C7314">
        <v>34964545</v>
      </c>
      <c r="D7314" t="s">
        <v>233</v>
      </c>
      <c r="G7314" t="s">
        <v>234</v>
      </c>
      <c r="I7314">
        <v>40.47</v>
      </c>
      <c r="J7314">
        <v>18.429117000000002</v>
      </c>
      <c r="K7314">
        <v>-21.223140999999998</v>
      </c>
      <c r="L7314">
        <v>-0.821909</v>
      </c>
      <c r="M7314" t="b">
        <v>1</v>
      </c>
      <c r="N7314">
        <v>1</v>
      </c>
    </row>
    <row r="7315" spans="1:14">
      <c r="A7315" s="28">
        <v>43984.833333333336</v>
      </c>
      <c r="B7315" s="28">
        <v>43984.666666666664</v>
      </c>
      <c r="C7315">
        <v>34964545</v>
      </c>
      <c r="D7315" t="s">
        <v>233</v>
      </c>
      <c r="G7315" t="s">
        <v>234</v>
      </c>
      <c r="I7315">
        <v>40.31</v>
      </c>
      <c r="J7315">
        <v>19.557290999999999</v>
      </c>
      <c r="K7315">
        <v>-19.945808</v>
      </c>
      <c r="L7315">
        <v>-0.80606800000000001</v>
      </c>
      <c r="M7315" t="b">
        <v>1</v>
      </c>
      <c r="N7315">
        <v>1</v>
      </c>
    </row>
    <row r="7316" spans="1:14">
      <c r="A7316" s="28">
        <v>43984.875</v>
      </c>
      <c r="B7316" s="28">
        <v>43984.708333333336</v>
      </c>
      <c r="C7316">
        <v>34964545</v>
      </c>
      <c r="D7316" t="s">
        <v>233</v>
      </c>
      <c r="G7316" t="s">
        <v>234</v>
      </c>
      <c r="I7316">
        <v>70.39</v>
      </c>
      <c r="J7316">
        <v>45.158397999999998</v>
      </c>
      <c r="K7316">
        <v>-23.836569000000001</v>
      </c>
      <c r="L7316">
        <v>-1.3992</v>
      </c>
      <c r="M7316" t="b">
        <v>1</v>
      </c>
      <c r="N7316">
        <v>1</v>
      </c>
    </row>
    <row r="7317" spans="1:14">
      <c r="A7317" s="28">
        <v>43984.916666666664</v>
      </c>
      <c r="B7317" s="28">
        <v>43984.75</v>
      </c>
      <c r="C7317">
        <v>34964545</v>
      </c>
      <c r="D7317" t="s">
        <v>233</v>
      </c>
      <c r="G7317" t="s">
        <v>234</v>
      </c>
      <c r="I7317">
        <v>46.07</v>
      </c>
      <c r="J7317">
        <v>27.224240000000002</v>
      </c>
      <c r="K7317">
        <v>-17.974271999999999</v>
      </c>
      <c r="L7317">
        <v>-0.87482099999999996</v>
      </c>
      <c r="M7317" t="b">
        <v>1</v>
      </c>
      <c r="N7317">
        <v>1</v>
      </c>
    </row>
    <row r="7318" spans="1:14">
      <c r="A7318" s="28">
        <v>43984.958333333336</v>
      </c>
      <c r="B7318" s="28">
        <v>43984.791666666664</v>
      </c>
      <c r="C7318">
        <v>34964545</v>
      </c>
      <c r="D7318" t="s">
        <v>233</v>
      </c>
      <c r="G7318" t="s">
        <v>234</v>
      </c>
      <c r="I7318">
        <v>43.72</v>
      </c>
      <c r="J7318">
        <v>23.140288999999999</v>
      </c>
      <c r="K7318">
        <v>-19.931348</v>
      </c>
      <c r="L7318">
        <v>-0.64419599999999999</v>
      </c>
      <c r="M7318" t="b">
        <v>1</v>
      </c>
      <c r="N7318">
        <v>1</v>
      </c>
    </row>
    <row r="7319" spans="1:14">
      <c r="A7319" s="28">
        <v>43985</v>
      </c>
      <c r="B7319" s="28">
        <v>43984.833333333336</v>
      </c>
      <c r="C7319">
        <v>34964545</v>
      </c>
      <c r="D7319" t="s">
        <v>233</v>
      </c>
      <c r="G7319" t="s">
        <v>234</v>
      </c>
      <c r="I7319">
        <v>18.559999999999999</v>
      </c>
      <c r="J7319">
        <v>16.61919</v>
      </c>
      <c r="K7319">
        <v>-1.687405</v>
      </c>
      <c r="L7319">
        <v>-0.24923899999999999</v>
      </c>
      <c r="M7319" t="b">
        <v>1</v>
      </c>
      <c r="N7319">
        <v>1</v>
      </c>
    </row>
    <row r="7320" spans="1:14">
      <c r="A7320" s="28">
        <v>43985.041666666664</v>
      </c>
      <c r="B7320" s="28">
        <v>43984.875</v>
      </c>
      <c r="C7320">
        <v>34964545</v>
      </c>
      <c r="D7320" t="s">
        <v>233</v>
      </c>
      <c r="G7320" t="s">
        <v>234</v>
      </c>
      <c r="I7320">
        <v>17.96</v>
      </c>
      <c r="J7320">
        <v>17.482188000000001</v>
      </c>
      <c r="K7320">
        <v>-0.18851299999999999</v>
      </c>
      <c r="L7320">
        <v>-0.286798</v>
      </c>
      <c r="M7320" t="b">
        <v>1</v>
      </c>
      <c r="N7320">
        <v>1</v>
      </c>
    </row>
    <row r="7321" spans="1:14">
      <c r="A7321" s="28">
        <v>43985.083333333336</v>
      </c>
      <c r="B7321" s="28">
        <v>43984.916666666664</v>
      </c>
      <c r="C7321">
        <v>34964545</v>
      </c>
      <c r="D7321" t="s">
        <v>233</v>
      </c>
      <c r="G7321" t="s">
        <v>234</v>
      </c>
      <c r="I7321">
        <v>18.16</v>
      </c>
      <c r="J7321">
        <v>17.894731</v>
      </c>
      <c r="K7321">
        <v>1.951E-3</v>
      </c>
      <c r="L7321">
        <v>-0.27055299999999999</v>
      </c>
      <c r="M7321" t="b">
        <v>1</v>
      </c>
      <c r="N7321">
        <v>1</v>
      </c>
    </row>
    <row r="7322" spans="1:14">
      <c r="A7322" s="28">
        <v>43985.125</v>
      </c>
      <c r="B7322" s="28">
        <v>43984.958333333336</v>
      </c>
      <c r="C7322">
        <v>34964545</v>
      </c>
      <c r="D7322" t="s">
        <v>233</v>
      </c>
      <c r="G7322" t="s">
        <v>234</v>
      </c>
      <c r="I7322">
        <v>15.17</v>
      </c>
      <c r="J7322">
        <v>14.926283</v>
      </c>
      <c r="K7322">
        <v>-5.4984999999999999E-2</v>
      </c>
      <c r="L7322">
        <v>-0.18373200000000001</v>
      </c>
      <c r="M7322" t="b">
        <v>1</v>
      </c>
      <c r="N7322">
        <v>1</v>
      </c>
    </row>
    <row r="7323" spans="1:14">
      <c r="A7323" s="28">
        <v>43985.166666666664</v>
      </c>
      <c r="B7323" s="28">
        <v>43985</v>
      </c>
      <c r="C7323">
        <v>34964545</v>
      </c>
      <c r="D7323" t="s">
        <v>233</v>
      </c>
      <c r="G7323" t="s">
        <v>234</v>
      </c>
      <c r="I7323">
        <v>11.3</v>
      </c>
      <c r="J7323">
        <v>11.165603000000001</v>
      </c>
      <c r="K7323">
        <v>0</v>
      </c>
      <c r="L7323">
        <v>-0.13856299999999999</v>
      </c>
      <c r="M7323" t="b">
        <v>1</v>
      </c>
      <c r="N7323">
        <v>1</v>
      </c>
    </row>
    <row r="7324" spans="1:14">
      <c r="A7324" s="28">
        <v>43985.208333333336</v>
      </c>
      <c r="B7324" s="28">
        <v>43985.041666666664</v>
      </c>
      <c r="C7324">
        <v>34964545</v>
      </c>
      <c r="D7324" t="s">
        <v>233</v>
      </c>
      <c r="G7324" t="s">
        <v>234</v>
      </c>
      <c r="I7324">
        <v>14.15</v>
      </c>
      <c r="J7324">
        <v>14.008527000000001</v>
      </c>
      <c r="K7324">
        <v>0</v>
      </c>
      <c r="L7324">
        <v>-0.13730700000000001</v>
      </c>
      <c r="M7324" t="b">
        <v>1</v>
      </c>
      <c r="N7324">
        <v>1</v>
      </c>
    </row>
    <row r="7325" spans="1:14">
      <c r="A7325" s="28">
        <v>43985.25</v>
      </c>
      <c r="B7325" s="28">
        <v>43985.083333333336</v>
      </c>
      <c r="C7325">
        <v>34964545</v>
      </c>
      <c r="D7325" t="s">
        <v>233</v>
      </c>
      <c r="G7325" t="s">
        <v>234</v>
      </c>
      <c r="I7325">
        <v>12.82</v>
      </c>
      <c r="J7325">
        <v>12.677885</v>
      </c>
      <c r="K7325">
        <v>0</v>
      </c>
      <c r="L7325">
        <v>-0.14294899999999999</v>
      </c>
      <c r="M7325" t="b">
        <v>1</v>
      </c>
      <c r="N7325">
        <v>1</v>
      </c>
    </row>
    <row r="7326" spans="1:14">
      <c r="A7326" s="28">
        <v>43985.291666666664</v>
      </c>
      <c r="B7326" s="28">
        <v>43985.125</v>
      </c>
      <c r="C7326">
        <v>34964545</v>
      </c>
      <c r="D7326" t="s">
        <v>233</v>
      </c>
      <c r="G7326" t="s">
        <v>234</v>
      </c>
      <c r="I7326">
        <v>10.18</v>
      </c>
      <c r="J7326">
        <v>10.088887</v>
      </c>
      <c r="K7326">
        <v>0</v>
      </c>
      <c r="L7326">
        <v>-9.1946E-2</v>
      </c>
      <c r="M7326" t="b">
        <v>1</v>
      </c>
      <c r="N7326">
        <v>1</v>
      </c>
    </row>
    <row r="7327" spans="1:14">
      <c r="A7327" s="28">
        <v>43985.333333333336</v>
      </c>
      <c r="B7327" s="28">
        <v>43985.166666666664</v>
      </c>
      <c r="C7327">
        <v>34964545</v>
      </c>
      <c r="D7327" t="s">
        <v>233</v>
      </c>
      <c r="G7327" t="s">
        <v>234</v>
      </c>
      <c r="I7327">
        <v>10.36</v>
      </c>
      <c r="J7327">
        <v>10.27993</v>
      </c>
      <c r="K7327">
        <v>0</v>
      </c>
      <c r="L7327">
        <v>-8.1737000000000004E-2</v>
      </c>
      <c r="M7327" t="b">
        <v>1</v>
      </c>
      <c r="N7327">
        <v>1</v>
      </c>
    </row>
    <row r="7328" spans="1:14">
      <c r="A7328" s="28">
        <v>43985.375</v>
      </c>
      <c r="B7328" s="28">
        <v>43985.208333333336</v>
      </c>
      <c r="C7328">
        <v>34964545</v>
      </c>
      <c r="D7328" t="s">
        <v>233</v>
      </c>
      <c r="G7328" t="s">
        <v>234</v>
      </c>
      <c r="I7328">
        <v>11.65</v>
      </c>
      <c r="J7328">
        <v>11.584244</v>
      </c>
      <c r="K7328">
        <v>0</v>
      </c>
      <c r="L7328">
        <v>-6.8255999999999997E-2</v>
      </c>
      <c r="M7328" t="b">
        <v>1</v>
      </c>
      <c r="N7328">
        <v>1</v>
      </c>
    </row>
    <row r="7329" spans="1:14">
      <c r="A7329" s="28">
        <v>43985.416666666664</v>
      </c>
      <c r="B7329" s="28">
        <v>43985.25</v>
      </c>
      <c r="C7329">
        <v>34964545</v>
      </c>
      <c r="D7329" t="s">
        <v>233</v>
      </c>
      <c r="G7329" t="s">
        <v>234</v>
      </c>
      <c r="I7329">
        <v>11.61</v>
      </c>
      <c r="J7329">
        <v>11.535228</v>
      </c>
      <c r="K7329">
        <v>0</v>
      </c>
      <c r="L7329">
        <v>-7.8105999999999995E-2</v>
      </c>
      <c r="M7329" t="b">
        <v>1</v>
      </c>
      <c r="N7329">
        <v>1</v>
      </c>
    </row>
    <row r="7330" spans="1:14">
      <c r="A7330" s="28">
        <v>43985.458333333336</v>
      </c>
      <c r="B7330" s="28">
        <v>43985.291666666664</v>
      </c>
      <c r="C7330">
        <v>34964545</v>
      </c>
      <c r="D7330" t="s">
        <v>233</v>
      </c>
      <c r="G7330" t="s">
        <v>234</v>
      </c>
      <c r="I7330">
        <v>12.36</v>
      </c>
      <c r="J7330">
        <v>12.290236</v>
      </c>
      <c r="K7330">
        <v>0</v>
      </c>
      <c r="L7330">
        <v>-6.9764000000000007E-2</v>
      </c>
      <c r="M7330" t="b">
        <v>1</v>
      </c>
      <c r="N7330">
        <v>1</v>
      </c>
    </row>
    <row r="7331" spans="1:14">
      <c r="A7331" s="28">
        <v>43985.5</v>
      </c>
      <c r="B7331" s="28">
        <v>43985.333333333336</v>
      </c>
      <c r="C7331">
        <v>34964545</v>
      </c>
      <c r="D7331" t="s">
        <v>233</v>
      </c>
      <c r="G7331" t="s">
        <v>234</v>
      </c>
      <c r="I7331">
        <v>16.04</v>
      </c>
      <c r="J7331">
        <v>13.457189</v>
      </c>
      <c r="K7331">
        <v>-2.47342</v>
      </c>
      <c r="L7331">
        <v>-0.111058</v>
      </c>
      <c r="M7331" t="b">
        <v>1</v>
      </c>
      <c r="N7331">
        <v>1</v>
      </c>
    </row>
    <row r="7332" spans="1:14">
      <c r="A7332" s="28">
        <v>43985.541666666664</v>
      </c>
      <c r="B7332" s="28">
        <v>43985.375</v>
      </c>
      <c r="C7332">
        <v>34964545</v>
      </c>
      <c r="D7332" t="s">
        <v>233</v>
      </c>
      <c r="G7332" t="s">
        <v>234</v>
      </c>
      <c r="I7332">
        <v>16.170000000000002</v>
      </c>
      <c r="J7332">
        <v>16.310565</v>
      </c>
      <c r="K7332">
        <v>0.242538</v>
      </c>
      <c r="L7332">
        <v>-0.105306</v>
      </c>
      <c r="M7332" t="b">
        <v>1</v>
      </c>
      <c r="N7332">
        <v>1</v>
      </c>
    </row>
    <row r="7333" spans="1:14">
      <c r="A7333" s="28">
        <v>43985.583333333336</v>
      </c>
      <c r="B7333" s="28">
        <v>43985.416666666664</v>
      </c>
      <c r="C7333">
        <v>34964545</v>
      </c>
      <c r="D7333" t="s">
        <v>233</v>
      </c>
      <c r="G7333" t="s">
        <v>234</v>
      </c>
      <c r="I7333">
        <v>16.559999999999999</v>
      </c>
      <c r="J7333">
        <v>17.956468999999998</v>
      </c>
      <c r="K7333">
        <v>1.478715</v>
      </c>
      <c r="L7333">
        <v>-8.5579000000000002E-2</v>
      </c>
      <c r="M7333" t="b">
        <v>1</v>
      </c>
      <c r="N7333">
        <v>1</v>
      </c>
    </row>
    <row r="7334" spans="1:14">
      <c r="A7334" s="28">
        <v>43985.625</v>
      </c>
      <c r="B7334" s="28">
        <v>43985.458333333336</v>
      </c>
      <c r="C7334">
        <v>34964545</v>
      </c>
      <c r="D7334" t="s">
        <v>233</v>
      </c>
      <c r="G7334" t="s">
        <v>234</v>
      </c>
      <c r="I7334">
        <v>25.13</v>
      </c>
      <c r="J7334">
        <v>28.480352</v>
      </c>
      <c r="K7334">
        <v>3.4623629999999999</v>
      </c>
      <c r="L7334">
        <v>-0.116177</v>
      </c>
      <c r="M7334" t="b">
        <v>1</v>
      </c>
      <c r="N7334">
        <v>1</v>
      </c>
    </row>
    <row r="7335" spans="1:14">
      <c r="A7335" s="28">
        <v>43985.666666666664</v>
      </c>
      <c r="B7335" s="28">
        <v>43985.5</v>
      </c>
      <c r="C7335">
        <v>34964545</v>
      </c>
      <c r="D7335" t="s">
        <v>233</v>
      </c>
      <c r="G7335" t="s">
        <v>234</v>
      </c>
      <c r="I7335">
        <v>25.38</v>
      </c>
      <c r="J7335">
        <v>31.732043999999998</v>
      </c>
      <c r="K7335">
        <v>6.4864459999999999</v>
      </c>
      <c r="L7335">
        <v>-0.12940199999999999</v>
      </c>
      <c r="M7335" t="b">
        <v>1</v>
      </c>
      <c r="N7335">
        <v>1</v>
      </c>
    </row>
    <row r="7336" spans="1:14">
      <c r="A7336" s="28">
        <v>43985.708333333336</v>
      </c>
      <c r="B7336" s="28">
        <v>43985.541666666664</v>
      </c>
      <c r="C7336">
        <v>34964545</v>
      </c>
      <c r="D7336" t="s">
        <v>233</v>
      </c>
      <c r="G7336" t="s">
        <v>234</v>
      </c>
      <c r="I7336">
        <v>42.8</v>
      </c>
      <c r="J7336">
        <v>55.917543999999999</v>
      </c>
      <c r="K7336">
        <v>13.294131</v>
      </c>
      <c r="L7336">
        <v>-0.17658699999999999</v>
      </c>
      <c r="M7336" t="b">
        <v>1</v>
      </c>
      <c r="N7336">
        <v>1</v>
      </c>
    </row>
    <row r="7337" spans="1:14">
      <c r="A7337" s="28">
        <v>43985.75</v>
      </c>
      <c r="B7337" s="28">
        <v>43985.583333333336</v>
      </c>
      <c r="C7337">
        <v>34964545</v>
      </c>
      <c r="D7337" t="s">
        <v>233</v>
      </c>
      <c r="G7337" t="s">
        <v>234</v>
      </c>
      <c r="I7337">
        <v>34.68</v>
      </c>
      <c r="J7337">
        <v>46.158543000000002</v>
      </c>
      <c r="K7337">
        <v>11.550946</v>
      </c>
      <c r="L7337">
        <v>-7.6569999999999999E-2</v>
      </c>
      <c r="M7337" t="b">
        <v>1</v>
      </c>
      <c r="N7337">
        <v>1</v>
      </c>
    </row>
    <row r="7338" spans="1:14">
      <c r="A7338" s="28">
        <v>43985.791666666664</v>
      </c>
      <c r="B7338" s="28">
        <v>43985.625</v>
      </c>
      <c r="C7338">
        <v>34964545</v>
      </c>
      <c r="D7338" t="s">
        <v>233</v>
      </c>
      <c r="G7338" t="s">
        <v>234</v>
      </c>
      <c r="I7338">
        <v>64.8</v>
      </c>
      <c r="J7338">
        <v>76.784226000000004</v>
      </c>
      <c r="K7338">
        <v>11.949590000000001</v>
      </c>
      <c r="L7338">
        <v>3.0469E-2</v>
      </c>
      <c r="M7338" t="b">
        <v>1</v>
      </c>
      <c r="N7338">
        <v>1</v>
      </c>
    </row>
    <row r="7339" spans="1:14">
      <c r="A7339" s="28">
        <v>43985.833333333336</v>
      </c>
      <c r="B7339" s="28">
        <v>43985.666666666664</v>
      </c>
      <c r="C7339">
        <v>34964545</v>
      </c>
      <c r="D7339" t="s">
        <v>233</v>
      </c>
      <c r="G7339" t="s">
        <v>234</v>
      </c>
      <c r="I7339">
        <v>148.03</v>
      </c>
      <c r="J7339">
        <v>175.23366899999999</v>
      </c>
      <c r="K7339">
        <v>27.140678000000001</v>
      </c>
      <c r="L7339">
        <v>6.4657000000000006E-2</v>
      </c>
      <c r="M7339" t="b">
        <v>1</v>
      </c>
      <c r="N7339">
        <v>1</v>
      </c>
    </row>
    <row r="7340" spans="1:14">
      <c r="A7340" s="28">
        <v>43985.875</v>
      </c>
      <c r="B7340" s="28">
        <v>43985.708333333336</v>
      </c>
      <c r="C7340">
        <v>34964545</v>
      </c>
      <c r="D7340" t="s">
        <v>233</v>
      </c>
      <c r="G7340" t="s">
        <v>234</v>
      </c>
      <c r="I7340">
        <v>115.76</v>
      </c>
      <c r="J7340">
        <v>173.15266500000001</v>
      </c>
      <c r="K7340">
        <v>57.322018</v>
      </c>
      <c r="L7340">
        <v>7.5647000000000006E-2</v>
      </c>
      <c r="M7340" t="b">
        <v>1</v>
      </c>
      <c r="N7340">
        <v>1</v>
      </c>
    </row>
    <row r="7341" spans="1:14">
      <c r="A7341" s="28">
        <v>43985.916666666664</v>
      </c>
      <c r="B7341" s="28">
        <v>43985.75</v>
      </c>
      <c r="C7341">
        <v>34964545</v>
      </c>
      <c r="D7341" t="s">
        <v>233</v>
      </c>
      <c r="G7341" t="s">
        <v>234</v>
      </c>
      <c r="I7341">
        <v>65.88</v>
      </c>
      <c r="J7341">
        <v>110.369272</v>
      </c>
      <c r="K7341">
        <v>44.151857999999997</v>
      </c>
      <c r="L7341">
        <v>0.33991399999999999</v>
      </c>
      <c r="M7341" t="b">
        <v>1</v>
      </c>
      <c r="N7341">
        <v>1</v>
      </c>
    </row>
    <row r="7342" spans="1:14">
      <c r="A7342" s="28">
        <v>43985.958333333336</v>
      </c>
      <c r="B7342" s="28">
        <v>43985.791666666664</v>
      </c>
      <c r="C7342">
        <v>34964545</v>
      </c>
      <c r="D7342" t="s">
        <v>233</v>
      </c>
      <c r="G7342" t="s">
        <v>234</v>
      </c>
      <c r="I7342">
        <v>24.27</v>
      </c>
      <c r="J7342">
        <v>27.748622000000001</v>
      </c>
      <c r="K7342">
        <v>3.2562030000000002</v>
      </c>
      <c r="L7342">
        <v>0.22491900000000001</v>
      </c>
      <c r="M7342" t="b">
        <v>1</v>
      </c>
      <c r="N7342">
        <v>1</v>
      </c>
    </row>
    <row r="7343" spans="1:14">
      <c r="A7343" s="28">
        <v>43986</v>
      </c>
      <c r="B7343" s="28">
        <v>43985.833333333336</v>
      </c>
      <c r="C7343">
        <v>34964545</v>
      </c>
      <c r="D7343" t="s">
        <v>233</v>
      </c>
      <c r="G7343" t="s">
        <v>234</v>
      </c>
      <c r="I7343">
        <v>21.78</v>
      </c>
      <c r="J7343">
        <v>24.566913</v>
      </c>
      <c r="K7343">
        <v>2.600981</v>
      </c>
      <c r="L7343">
        <v>0.18759799999999999</v>
      </c>
      <c r="M7343" t="b">
        <v>1</v>
      </c>
      <c r="N7343">
        <v>1</v>
      </c>
    </row>
    <row r="7344" spans="1:14">
      <c r="A7344" s="28">
        <v>43986.041666666664</v>
      </c>
      <c r="B7344" s="28">
        <v>43985.875</v>
      </c>
      <c r="C7344">
        <v>34964545</v>
      </c>
      <c r="D7344" t="s">
        <v>233</v>
      </c>
      <c r="G7344" t="s">
        <v>234</v>
      </c>
      <c r="I7344">
        <v>22.84</v>
      </c>
      <c r="J7344">
        <v>25.205556000000001</v>
      </c>
      <c r="K7344">
        <v>2.1706249999999998</v>
      </c>
      <c r="L7344">
        <v>0.199098</v>
      </c>
      <c r="M7344" t="b">
        <v>1</v>
      </c>
      <c r="N7344">
        <v>1</v>
      </c>
    </row>
    <row r="7345" spans="1:14">
      <c r="A7345" s="28">
        <v>43986.083333333336</v>
      </c>
      <c r="B7345" s="28">
        <v>43985.916666666664</v>
      </c>
      <c r="C7345">
        <v>34964545</v>
      </c>
      <c r="D7345" t="s">
        <v>233</v>
      </c>
      <c r="G7345" t="s">
        <v>234</v>
      </c>
      <c r="I7345">
        <v>17.09</v>
      </c>
      <c r="J7345">
        <v>17.336559999999999</v>
      </c>
      <c r="K7345">
        <v>0.109389</v>
      </c>
      <c r="L7345">
        <v>0.13550499999999999</v>
      </c>
      <c r="M7345" t="b">
        <v>1</v>
      </c>
      <c r="N7345">
        <v>1</v>
      </c>
    </row>
    <row r="7346" spans="1:14">
      <c r="A7346" s="28">
        <v>43986.125</v>
      </c>
      <c r="B7346" s="28">
        <v>43985.958333333336</v>
      </c>
      <c r="C7346">
        <v>34964545</v>
      </c>
      <c r="D7346" t="s">
        <v>233</v>
      </c>
      <c r="G7346" t="s">
        <v>234</v>
      </c>
      <c r="I7346">
        <v>17.91</v>
      </c>
      <c r="J7346">
        <v>18.141618999999999</v>
      </c>
      <c r="K7346">
        <v>7.6891000000000001E-2</v>
      </c>
      <c r="L7346">
        <v>0.15889500000000001</v>
      </c>
      <c r="M7346" t="b">
        <v>1</v>
      </c>
      <c r="N7346">
        <v>1</v>
      </c>
    </row>
    <row r="7347" spans="1:14">
      <c r="A7347" s="28">
        <v>43986.166666666664</v>
      </c>
      <c r="B7347" s="28">
        <v>43986</v>
      </c>
      <c r="C7347">
        <v>34964545</v>
      </c>
      <c r="D7347" t="s">
        <v>233</v>
      </c>
      <c r="G7347" t="s">
        <v>234</v>
      </c>
      <c r="I7347">
        <v>14.55</v>
      </c>
      <c r="J7347">
        <v>14.699318999999999</v>
      </c>
      <c r="K7347">
        <v>1.6192999999999999E-2</v>
      </c>
      <c r="L7347">
        <v>0.138126</v>
      </c>
      <c r="M7347" t="b">
        <v>1</v>
      </c>
      <c r="N7347">
        <v>1</v>
      </c>
    </row>
    <row r="7348" spans="1:14">
      <c r="A7348" s="28">
        <v>43986.208333333336</v>
      </c>
      <c r="B7348" s="28">
        <v>43986.041666666664</v>
      </c>
      <c r="C7348">
        <v>34964545</v>
      </c>
      <c r="D7348" t="s">
        <v>233</v>
      </c>
      <c r="G7348" t="s">
        <v>234</v>
      </c>
      <c r="I7348">
        <v>12.37</v>
      </c>
      <c r="J7348">
        <v>12.45989</v>
      </c>
      <c r="K7348">
        <v>0</v>
      </c>
      <c r="L7348">
        <v>9.1556999999999999E-2</v>
      </c>
      <c r="M7348" t="b">
        <v>1</v>
      </c>
      <c r="N7348">
        <v>1</v>
      </c>
    </row>
    <row r="7349" spans="1:14">
      <c r="A7349" s="28">
        <v>43986.25</v>
      </c>
      <c r="B7349" s="28">
        <v>43986.083333333336</v>
      </c>
      <c r="C7349">
        <v>34964545</v>
      </c>
      <c r="D7349" t="s">
        <v>233</v>
      </c>
      <c r="G7349" t="s">
        <v>234</v>
      </c>
      <c r="I7349">
        <v>11.92</v>
      </c>
      <c r="J7349">
        <v>11.981878</v>
      </c>
      <c r="K7349">
        <v>0</v>
      </c>
      <c r="L7349">
        <v>5.7711999999999999E-2</v>
      </c>
      <c r="M7349" t="b">
        <v>1</v>
      </c>
      <c r="N7349">
        <v>1</v>
      </c>
    </row>
    <row r="7350" spans="1:14">
      <c r="A7350" s="28">
        <v>43986.291666666664</v>
      </c>
      <c r="B7350" s="28">
        <v>43986.125</v>
      </c>
      <c r="C7350">
        <v>34964545</v>
      </c>
      <c r="D7350" t="s">
        <v>233</v>
      </c>
      <c r="G7350" t="s">
        <v>234</v>
      </c>
      <c r="I7350">
        <v>10.77</v>
      </c>
      <c r="J7350">
        <v>10.806836000000001</v>
      </c>
      <c r="K7350">
        <v>0</v>
      </c>
      <c r="L7350">
        <v>3.6003E-2</v>
      </c>
      <c r="M7350" t="b">
        <v>1</v>
      </c>
      <c r="N7350">
        <v>1</v>
      </c>
    </row>
    <row r="7351" spans="1:14">
      <c r="A7351" s="28">
        <v>43986.333333333336</v>
      </c>
      <c r="B7351" s="28">
        <v>43986.166666666664</v>
      </c>
      <c r="C7351">
        <v>34964545</v>
      </c>
      <c r="D7351" t="s">
        <v>233</v>
      </c>
      <c r="G7351" t="s">
        <v>234</v>
      </c>
      <c r="I7351">
        <v>10.67</v>
      </c>
      <c r="J7351">
        <v>10.678874</v>
      </c>
      <c r="K7351">
        <v>0</v>
      </c>
      <c r="L7351">
        <v>1.3873999999999999E-2</v>
      </c>
      <c r="M7351" t="b">
        <v>1</v>
      </c>
      <c r="N7351">
        <v>1</v>
      </c>
    </row>
    <row r="7352" spans="1:14">
      <c r="A7352" s="28">
        <v>43986.375</v>
      </c>
      <c r="B7352" s="28">
        <v>43986.208333333336</v>
      </c>
      <c r="C7352">
        <v>34964545</v>
      </c>
      <c r="D7352" t="s">
        <v>233</v>
      </c>
      <c r="G7352" t="s">
        <v>234</v>
      </c>
      <c r="I7352">
        <v>10.95</v>
      </c>
      <c r="J7352">
        <v>10.97128</v>
      </c>
      <c r="K7352">
        <v>0</v>
      </c>
      <c r="L7352">
        <v>1.7114000000000001E-2</v>
      </c>
      <c r="M7352" t="b">
        <v>1</v>
      </c>
      <c r="N7352">
        <v>1</v>
      </c>
    </row>
    <row r="7353" spans="1:14">
      <c r="A7353" s="28">
        <v>43986.416666666664</v>
      </c>
      <c r="B7353" s="28">
        <v>43986.25</v>
      </c>
      <c r="C7353">
        <v>34964545</v>
      </c>
      <c r="D7353" t="s">
        <v>233</v>
      </c>
      <c r="G7353" t="s">
        <v>234</v>
      </c>
      <c r="I7353">
        <v>11.21</v>
      </c>
      <c r="J7353">
        <v>11.069096999999999</v>
      </c>
      <c r="K7353">
        <v>-0.14474200000000001</v>
      </c>
      <c r="L7353">
        <v>1.3389999999999999E-3</v>
      </c>
      <c r="M7353" t="b">
        <v>1</v>
      </c>
      <c r="N7353">
        <v>1</v>
      </c>
    </row>
    <row r="7354" spans="1:14">
      <c r="A7354" s="28">
        <v>43986.458333333336</v>
      </c>
      <c r="B7354" s="28">
        <v>43986.291666666664</v>
      </c>
      <c r="C7354">
        <v>34964545</v>
      </c>
      <c r="D7354" t="s">
        <v>233</v>
      </c>
      <c r="G7354" t="s">
        <v>234</v>
      </c>
      <c r="I7354">
        <v>13.73</v>
      </c>
      <c r="J7354">
        <v>12.422577</v>
      </c>
      <c r="K7354">
        <v>-1.307158</v>
      </c>
      <c r="L7354">
        <v>3.9020000000000001E-3</v>
      </c>
      <c r="M7354" t="b">
        <v>1</v>
      </c>
      <c r="N7354">
        <v>1</v>
      </c>
    </row>
    <row r="7355" spans="1:14">
      <c r="A7355" s="28">
        <v>43986.5</v>
      </c>
      <c r="B7355" s="28">
        <v>43986.333333333336</v>
      </c>
      <c r="C7355">
        <v>34964545</v>
      </c>
      <c r="D7355" t="s">
        <v>233</v>
      </c>
      <c r="G7355" t="s">
        <v>234</v>
      </c>
      <c r="I7355">
        <v>15.9</v>
      </c>
      <c r="J7355">
        <v>16.688675</v>
      </c>
      <c r="K7355">
        <v>0.75507599999999997</v>
      </c>
      <c r="L7355">
        <v>3.1932000000000002E-2</v>
      </c>
      <c r="M7355" t="b">
        <v>1</v>
      </c>
      <c r="N7355">
        <v>1</v>
      </c>
    </row>
    <row r="7356" spans="1:14">
      <c r="A7356" s="28">
        <v>43986.541666666664</v>
      </c>
      <c r="B7356" s="28">
        <v>43986.375</v>
      </c>
      <c r="C7356">
        <v>34964545</v>
      </c>
      <c r="D7356" t="s">
        <v>233</v>
      </c>
      <c r="G7356" t="s">
        <v>234</v>
      </c>
      <c r="I7356">
        <v>14.83</v>
      </c>
      <c r="J7356">
        <v>15.090213</v>
      </c>
      <c r="K7356">
        <v>0.25313999999999998</v>
      </c>
      <c r="L7356">
        <v>4.5719999999999997E-3</v>
      </c>
      <c r="M7356" t="b">
        <v>1</v>
      </c>
      <c r="N7356">
        <v>1</v>
      </c>
    </row>
    <row r="7357" spans="1:14">
      <c r="A7357" s="28">
        <v>43986.583333333336</v>
      </c>
      <c r="B7357" s="28">
        <v>43986.416666666664</v>
      </c>
      <c r="C7357">
        <v>34964545</v>
      </c>
      <c r="D7357" t="s">
        <v>233</v>
      </c>
      <c r="G7357" t="s">
        <v>234</v>
      </c>
      <c r="I7357">
        <v>21.14</v>
      </c>
      <c r="J7357">
        <v>21.285609999999998</v>
      </c>
      <c r="K7357">
        <v>0.13678399999999999</v>
      </c>
      <c r="L7357">
        <v>6.326E-3</v>
      </c>
      <c r="M7357" t="b">
        <v>1</v>
      </c>
      <c r="N7357">
        <v>1</v>
      </c>
    </row>
    <row r="7358" spans="1:14">
      <c r="A7358" s="28">
        <v>43986.625</v>
      </c>
      <c r="B7358" s="28">
        <v>43986.458333333336</v>
      </c>
      <c r="C7358">
        <v>34964545</v>
      </c>
      <c r="D7358" t="s">
        <v>233</v>
      </c>
      <c r="G7358" t="s">
        <v>234</v>
      </c>
      <c r="I7358">
        <v>27.01</v>
      </c>
      <c r="J7358">
        <v>27.793195000000001</v>
      </c>
      <c r="K7358">
        <v>0.79987799999999998</v>
      </c>
      <c r="L7358">
        <v>-1.4182999999999999E-2</v>
      </c>
      <c r="M7358" t="b">
        <v>1</v>
      </c>
      <c r="N7358">
        <v>1</v>
      </c>
    </row>
    <row r="7359" spans="1:14">
      <c r="A7359" s="28">
        <v>43986.666666666664</v>
      </c>
      <c r="B7359" s="28">
        <v>43986.5</v>
      </c>
      <c r="C7359">
        <v>34964545</v>
      </c>
      <c r="D7359" t="s">
        <v>233</v>
      </c>
      <c r="G7359" t="s">
        <v>234</v>
      </c>
      <c r="I7359">
        <v>29.01</v>
      </c>
      <c r="J7359">
        <v>32.758588000000003</v>
      </c>
      <c r="K7359">
        <v>3.7281</v>
      </c>
      <c r="L7359">
        <v>2.5488E-2</v>
      </c>
      <c r="M7359" t="b">
        <v>1</v>
      </c>
      <c r="N7359">
        <v>1</v>
      </c>
    </row>
    <row r="7360" spans="1:14">
      <c r="A7360" s="28">
        <v>43986.708333333336</v>
      </c>
      <c r="B7360" s="28">
        <v>43986.541666666664</v>
      </c>
      <c r="C7360">
        <v>34964545</v>
      </c>
      <c r="D7360" t="s">
        <v>233</v>
      </c>
      <c r="G7360" t="s">
        <v>234</v>
      </c>
      <c r="I7360">
        <v>64.13</v>
      </c>
      <c r="J7360">
        <v>77.676806999999997</v>
      </c>
      <c r="K7360">
        <v>13.348995</v>
      </c>
      <c r="L7360">
        <v>0.20197799999999999</v>
      </c>
      <c r="M7360" t="b">
        <v>1</v>
      </c>
      <c r="N7360">
        <v>1</v>
      </c>
    </row>
    <row r="7361" spans="1:14">
      <c r="A7361" s="28">
        <v>43986.75</v>
      </c>
      <c r="B7361" s="28">
        <v>43986.583333333336</v>
      </c>
      <c r="C7361">
        <v>34964545</v>
      </c>
      <c r="D7361" t="s">
        <v>233</v>
      </c>
      <c r="G7361" t="s">
        <v>234</v>
      </c>
      <c r="I7361">
        <v>22.16</v>
      </c>
      <c r="J7361">
        <v>23.261973999999999</v>
      </c>
      <c r="K7361">
        <v>0.982877</v>
      </c>
      <c r="L7361">
        <v>0.11826299999999999</v>
      </c>
      <c r="M7361" t="b">
        <v>1</v>
      </c>
      <c r="N7361">
        <v>1</v>
      </c>
    </row>
    <row r="7362" spans="1:14">
      <c r="A7362" s="28">
        <v>43986.791666666664</v>
      </c>
      <c r="B7362" s="28">
        <v>43986.625</v>
      </c>
      <c r="C7362">
        <v>34964545</v>
      </c>
      <c r="D7362" t="s">
        <v>233</v>
      </c>
      <c r="G7362" t="s">
        <v>234</v>
      </c>
      <c r="I7362">
        <v>23.29</v>
      </c>
      <c r="J7362">
        <v>24.252787000000001</v>
      </c>
      <c r="K7362">
        <v>0.807504</v>
      </c>
      <c r="L7362">
        <v>0.151116</v>
      </c>
      <c r="M7362" t="b">
        <v>1</v>
      </c>
      <c r="N7362">
        <v>1</v>
      </c>
    </row>
    <row r="7363" spans="1:14">
      <c r="A7363" s="28">
        <v>43986.833333333336</v>
      </c>
      <c r="B7363" s="28">
        <v>43986.666666666664</v>
      </c>
      <c r="C7363">
        <v>34964545</v>
      </c>
      <c r="D7363" t="s">
        <v>233</v>
      </c>
      <c r="G7363" t="s">
        <v>234</v>
      </c>
      <c r="I7363">
        <v>35.65</v>
      </c>
      <c r="J7363">
        <v>31.780311999999999</v>
      </c>
      <c r="K7363">
        <v>-4.1367039999999999</v>
      </c>
      <c r="L7363">
        <v>0.26618199999999997</v>
      </c>
      <c r="M7363" t="b">
        <v>1</v>
      </c>
      <c r="N7363">
        <v>1</v>
      </c>
    </row>
    <row r="7364" spans="1:14">
      <c r="A7364" s="28">
        <v>43986.875</v>
      </c>
      <c r="B7364" s="28">
        <v>43986.708333333336</v>
      </c>
      <c r="C7364">
        <v>34964545</v>
      </c>
      <c r="D7364" t="s">
        <v>233</v>
      </c>
      <c r="G7364" t="s">
        <v>234</v>
      </c>
      <c r="I7364">
        <v>36.08</v>
      </c>
      <c r="J7364">
        <v>30.672709000000001</v>
      </c>
      <c r="K7364">
        <v>-5.7670380000000003</v>
      </c>
      <c r="L7364">
        <v>0.35558000000000001</v>
      </c>
      <c r="M7364" t="b">
        <v>1</v>
      </c>
      <c r="N7364">
        <v>1</v>
      </c>
    </row>
    <row r="7365" spans="1:14">
      <c r="A7365" s="28">
        <v>43986.916666666664</v>
      </c>
      <c r="B7365" s="28">
        <v>43986.75</v>
      </c>
      <c r="C7365">
        <v>34964545</v>
      </c>
      <c r="D7365" t="s">
        <v>233</v>
      </c>
      <c r="G7365" t="s">
        <v>234</v>
      </c>
      <c r="I7365">
        <v>25.93</v>
      </c>
      <c r="J7365">
        <v>25.247026999999999</v>
      </c>
      <c r="K7365">
        <v>-0.88480300000000001</v>
      </c>
      <c r="L7365">
        <v>0.20516300000000001</v>
      </c>
      <c r="M7365" t="b">
        <v>1</v>
      </c>
      <c r="N7365">
        <v>1</v>
      </c>
    </row>
    <row r="7366" spans="1:14">
      <c r="A7366" s="28">
        <v>43986.958333333336</v>
      </c>
      <c r="B7366" s="28">
        <v>43986.791666666664</v>
      </c>
      <c r="C7366">
        <v>34964545</v>
      </c>
      <c r="D7366" t="s">
        <v>233</v>
      </c>
      <c r="G7366" t="s">
        <v>234</v>
      </c>
      <c r="I7366">
        <v>22.8</v>
      </c>
      <c r="J7366">
        <v>22.945326000000001</v>
      </c>
      <c r="K7366">
        <v>-3.4550999999999998E-2</v>
      </c>
      <c r="L7366">
        <v>0.17654300000000001</v>
      </c>
      <c r="M7366" t="b">
        <v>1</v>
      </c>
      <c r="N7366">
        <v>1</v>
      </c>
    </row>
    <row r="7367" spans="1:14">
      <c r="A7367" s="28">
        <v>43987</v>
      </c>
      <c r="B7367" s="28">
        <v>43986.833333333336</v>
      </c>
      <c r="C7367">
        <v>34964545</v>
      </c>
      <c r="D7367" t="s">
        <v>233</v>
      </c>
      <c r="G7367" t="s">
        <v>234</v>
      </c>
      <c r="I7367">
        <v>32.83</v>
      </c>
      <c r="J7367">
        <v>45.354633999999997</v>
      </c>
      <c r="K7367">
        <v>12.246252999999999</v>
      </c>
      <c r="L7367">
        <v>0.27671400000000002</v>
      </c>
      <c r="M7367" t="b">
        <v>1</v>
      </c>
      <c r="N7367">
        <v>1</v>
      </c>
    </row>
    <row r="7368" spans="1:14">
      <c r="A7368" s="28">
        <v>43987.041666666664</v>
      </c>
      <c r="B7368" s="28">
        <v>43986.875</v>
      </c>
      <c r="C7368">
        <v>34964545</v>
      </c>
      <c r="D7368" t="s">
        <v>233</v>
      </c>
      <c r="G7368" t="s">
        <v>234</v>
      </c>
      <c r="I7368">
        <v>19.68</v>
      </c>
      <c r="J7368">
        <v>19.923687000000001</v>
      </c>
      <c r="K7368">
        <v>1.1774E-2</v>
      </c>
      <c r="L7368">
        <v>0.228579</v>
      </c>
      <c r="M7368" t="b">
        <v>1</v>
      </c>
      <c r="N7368">
        <v>1</v>
      </c>
    </row>
    <row r="7369" spans="1:14">
      <c r="A7369" s="28">
        <v>43987.083333333336</v>
      </c>
      <c r="B7369" s="28">
        <v>43986.916666666664</v>
      </c>
      <c r="C7369">
        <v>34964545</v>
      </c>
      <c r="D7369" t="s">
        <v>233</v>
      </c>
      <c r="G7369" t="s">
        <v>234</v>
      </c>
      <c r="I7369">
        <v>18.329999999999998</v>
      </c>
      <c r="J7369">
        <v>18.487324000000001</v>
      </c>
      <c r="K7369">
        <v>-1.4692999999999999E-2</v>
      </c>
      <c r="L7369">
        <v>0.172851</v>
      </c>
      <c r="M7369" t="b">
        <v>1</v>
      </c>
      <c r="N7369">
        <v>1</v>
      </c>
    </row>
    <row r="7370" spans="1:14">
      <c r="A7370" s="28">
        <v>43987.125</v>
      </c>
      <c r="B7370" s="28">
        <v>43986.958333333336</v>
      </c>
      <c r="C7370">
        <v>34964545</v>
      </c>
      <c r="D7370" t="s">
        <v>233</v>
      </c>
      <c r="G7370" t="s">
        <v>234</v>
      </c>
      <c r="I7370">
        <v>17.02</v>
      </c>
      <c r="J7370">
        <v>17.226537</v>
      </c>
      <c r="K7370">
        <v>3.1802999999999998E-2</v>
      </c>
      <c r="L7370">
        <v>0.172234</v>
      </c>
      <c r="M7370" t="b">
        <v>1</v>
      </c>
      <c r="N7370">
        <v>1</v>
      </c>
    </row>
    <row r="7371" spans="1:14">
      <c r="A7371" s="28">
        <v>43987.166666666664</v>
      </c>
      <c r="B7371" s="28">
        <v>43987</v>
      </c>
      <c r="C7371">
        <v>34964545</v>
      </c>
      <c r="D7371" t="s">
        <v>233</v>
      </c>
      <c r="G7371" t="s">
        <v>234</v>
      </c>
      <c r="I7371">
        <v>13.29</v>
      </c>
      <c r="J7371">
        <v>13.500041</v>
      </c>
      <c r="K7371">
        <v>8.3091999999999999E-2</v>
      </c>
      <c r="L7371">
        <v>0.12778300000000001</v>
      </c>
      <c r="M7371" t="b">
        <v>1</v>
      </c>
      <c r="N7371">
        <v>1</v>
      </c>
    </row>
    <row r="7372" spans="1:14">
      <c r="A7372" s="28">
        <v>43987.208333333336</v>
      </c>
      <c r="B7372" s="28">
        <v>43987.041666666664</v>
      </c>
      <c r="C7372">
        <v>34964545</v>
      </c>
      <c r="D7372" t="s">
        <v>233</v>
      </c>
      <c r="G7372" t="s">
        <v>234</v>
      </c>
      <c r="I7372">
        <v>13.41</v>
      </c>
      <c r="J7372">
        <v>13.709593</v>
      </c>
      <c r="K7372">
        <v>0.16101499999999999</v>
      </c>
      <c r="L7372">
        <v>0.134412</v>
      </c>
      <c r="M7372" t="b">
        <v>1</v>
      </c>
      <c r="N7372">
        <v>1</v>
      </c>
    </row>
    <row r="7373" spans="1:14">
      <c r="A7373" s="28">
        <v>43987.25</v>
      </c>
      <c r="B7373" s="28">
        <v>43987.083333333336</v>
      </c>
      <c r="C7373">
        <v>34964545</v>
      </c>
      <c r="D7373" t="s">
        <v>233</v>
      </c>
      <c r="G7373" t="s">
        <v>234</v>
      </c>
      <c r="I7373">
        <v>12.29</v>
      </c>
      <c r="J7373">
        <v>12.550682</v>
      </c>
      <c r="K7373">
        <v>0.119389</v>
      </c>
      <c r="L7373">
        <v>0.145459</v>
      </c>
      <c r="M7373" t="b">
        <v>1</v>
      </c>
      <c r="N7373">
        <v>1</v>
      </c>
    </row>
    <row r="7374" spans="1:14">
      <c r="A7374" s="28">
        <v>43987.291666666664</v>
      </c>
      <c r="B7374" s="28">
        <v>43987.125</v>
      </c>
      <c r="C7374">
        <v>34964545</v>
      </c>
      <c r="D7374" t="s">
        <v>233</v>
      </c>
      <c r="G7374" t="s">
        <v>234</v>
      </c>
      <c r="I7374">
        <v>11.82</v>
      </c>
      <c r="J7374">
        <v>11.974525999999999</v>
      </c>
      <c r="K7374">
        <v>4.3008999999999999E-2</v>
      </c>
      <c r="L7374">
        <v>0.11235100000000001</v>
      </c>
      <c r="M7374" t="b">
        <v>1</v>
      </c>
      <c r="N7374">
        <v>1</v>
      </c>
    </row>
    <row r="7375" spans="1:14">
      <c r="A7375" s="28">
        <v>43987.333333333336</v>
      </c>
      <c r="B7375" s="28">
        <v>43987.166666666664</v>
      </c>
      <c r="C7375">
        <v>34964545</v>
      </c>
      <c r="D7375" t="s">
        <v>233</v>
      </c>
      <c r="G7375" t="s">
        <v>234</v>
      </c>
      <c r="I7375">
        <v>11.88</v>
      </c>
      <c r="J7375">
        <v>11.967342</v>
      </c>
      <c r="K7375">
        <v>0</v>
      </c>
      <c r="L7375">
        <v>8.7342000000000003E-2</v>
      </c>
      <c r="M7375" t="b">
        <v>1</v>
      </c>
      <c r="N7375">
        <v>1</v>
      </c>
    </row>
    <row r="7376" spans="1:14">
      <c r="A7376" s="28">
        <v>43987.375</v>
      </c>
      <c r="B7376" s="28">
        <v>43987.208333333336</v>
      </c>
      <c r="C7376">
        <v>34964545</v>
      </c>
      <c r="D7376" t="s">
        <v>233</v>
      </c>
      <c r="G7376" t="s">
        <v>234</v>
      </c>
      <c r="I7376">
        <v>12.44</v>
      </c>
      <c r="J7376">
        <v>12.519302</v>
      </c>
      <c r="K7376">
        <v>0</v>
      </c>
      <c r="L7376">
        <v>7.8467999999999996E-2</v>
      </c>
      <c r="M7376" t="b">
        <v>1</v>
      </c>
      <c r="N7376">
        <v>1</v>
      </c>
    </row>
    <row r="7377" spans="1:14">
      <c r="A7377" s="28">
        <v>43987.416666666664</v>
      </c>
      <c r="B7377" s="28">
        <v>43987.25</v>
      </c>
      <c r="C7377">
        <v>34964545</v>
      </c>
      <c r="D7377" t="s">
        <v>233</v>
      </c>
      <c r="G7377" t="s">
        <v>234</v>
      </c>
      <c r="I7377">
        <v>12.52</v>
      </c>
      <c r="J7377">
        <v>12.577624</v>
      </c>
      <c r="K7377">
        <v>0</v>
      </c>
      <c r="L7377">
        <v>5.8458000000000003E-2</v>
      </c>
      <c r="M7377" t="b">
        <v>1</v>
      </c>
      <c r="N7377">
        <v>1</v>
      </c>
    </row>
    <row r="7378" spans="1:14">
      <c r="A7378" s="28">
        <v>43987.458333333336</v>
      </c>
      <c r="B7378" s="28">
        <v>43987.291666666664</v>
      </c>
      <c r="C7378">
        <v>34964545</v>
      </c>
      <c r="D7378" t="s">
        <v>233</v>
      </c>
      <c r="G7378" t="s">
        <v>234</v>
      </c>
      <c r="I7378">
        <v>13.9</v>
      </c>
      <c r="J7378">
        <v>13.375189000000001</v>
      </c>
      <c r="K7378">
        <v>-0.56678200000000001</v>
      </c>
      <c r="L7378">
        <v>4.3638000000000003E-2</v>
      </c>
      <c r="M7378" t="b">
        <v>1</v>
      </c>
      <c r="N7378">
        <v>1</v>
      </c>
    </row>
    <row r="7379" spans="1:14">
      <c r="A7379" s="28">
        <v>43987.5</v>
      </c>
      <c r="B7379" s="28">
        <v>43987.333333333336</v>
      </c>
      <c r="C7379">
        <v>34964545</v>
      </c>
      <c r="D7379" t="s">
        <v>233</v>
      </c>
      <c r="G7379" t="s">
        <v>234</v>
      </c>
      <c r="I7379">
        <v>17.579999999999998</v>
      </c>
      <c r="J7379">
        <v>17.373891</v>
      </c>
      <c r="K7379">
        <v>-0.22537099999999999</v>
      </c>
      <c r="L7379">
        <v>1.6763E-2</v>
      </c>
      <c r="M7379" t="b">
        <v>1</v>
      </c>
      <c r="N7379">
        <v>1</v>
      </c>
    </row>
    <row r="7380" spans="1:14">
      <c r="A7380" s="28">
        <v>43987.541666666664</v>
      </c>
      <c r="B7380" s="28">
        <v>43987.375</v>
      </c>
      <c r="C7380">
        <v>34964545</v>
      </c>
      <c r="D7380" t="s">
        <v>233</v>
      </c>
      <c r="G7380" t="s">
        <v>234</v>
      </c>
      <c r="I7380">
        <v>17.89</v>
      </c>
      <c r="J7380">
        <v>17.929894999999998</v>
      </c>
      <c r="K7380">
        <v>1.7255E-2</v>
      </c>
      <c r="L7380">
        <v>2.5141E-2</v>
      </c>
      <c r="M7380" t="b">
        <v>1</v>
      </c>
      <c r="N7380">
        <v>1</v>
      </c>
    </row>
    <row r="7381" spans="1:14">
      <c r="A7381" s="28">
        <v>43987.583333333336</v>
      </c>
      <c r="B7381" s="28">
        <v>43987.416666666664</v>
      </c>
      <c r="C7381">
        <v>34964545</v>
      </c>
      <c r="D7381" t="s">
        <v>233</v>
      </c>
      <c r="G7381" t="s">
        <v>234</v>
      </c>
      <c r="I7381">
        <v>17.010000000000002</v>
      </c>
      <c r="J7381">
        <v>17.100752</v>
      </c>
      <c r="K7381">
        <v>5.2177000000000001E-2</v>
      </c>
      <c r="L7381">
        <v>3.6908000000000003E-2</v>
      </c>
      <c r="M7381" t="b">
        <v>1</v>
      </c>
      <c r="N7381">
        <v>1</v>
      </c>
    </row>
    <row r="7382" spans="1:14">
      <c r="A7382" s="28">
        <v>43987.625</v>
      </c>
      <c r="B7382" s="28">
        <v>43987.458333333336</v>
      </c>
      <c r="C7382">
        <v>34964545</v>
      </c>
      <c r="D7382" t="s">
        <v>233</v>
      </c>
      <c r="G7382" t="s">
        <v>234</v>
      </c>
      <c r="I7382">
        <v>20.02</v>
      </c>
      <c r="J7382">
        <v>20.145112000000001</v>
      </c>
      <c r="K7382">
        <v>0.10926900000000001</v>
      </c>
      <c r="L7382">
        <v>1.8342000000000001E-2</v>
      </c>
      <c r="M7382" t="b">
        <v>1</v>
      </c>
      <c r="N7382">
        <v>1</v>
      </c>
    </row>
    <row r="7383" spans="1:14">
      <c r="A7383" s="28">
        <v>43987.666666666664</v>
      </c>
      <c r="B7383" s="28">
        <v>43987.5</v>
      </c>
      <c r="C7383">
        <v>34964545</v>
      </c>
      <c r="D7383" t="s">
        <v>233</v>
      </c>
      <c r="G7383" t="s">
        <v>234</v>
      </c>
      <c r="I7383">
        <v>35.19</v>
      </c>
      <c r="J7383">
        <v>35.285018999999998</v>
      </c>
      <c r="K7383">
        <v>2.9946E-2</v>
      </c>
      <c r="L7383">
        <v>6.7571999999999993E-2</v>
      </c>
      <c r="M7383" t="b">
        <v>1</v>
      </c>
      <c r="N7383">
        <v>1</v>
      </c>
    </row>
    <row r="7384" spans="1:14">
      <c r="A7384" s="28">
        <v>43987.708333333336</v>
      </c>
      <c r="B7384" s="28">
        <v>43987.541666666664</v>
      </c>
      <c r="C7384">
        <v>34964545</v>
      </c>
      <c r="D7384" t="s">
        <v>233</v>
      </c>
      <c r="G7384" t="s">
        <v>234</v>
      </c>
      <c r="I7384">
        <v>25.38</v>
      </c>
      <c r="J7384">
        <v>25.480111000000001</v>
      </c>
      <c r="K7384">
        <v>9.6681000000000003E-2</v>
      </c>
      <c r="L7384">
        <v>3.4299999999999999E-3</v>
      </c>
      <c r="M7384" t="b">
        <v>1</v>
      </c>
      <c r="N7384">
        <v>1</v>
      </c>
    </row>
    <row r="7385" spans="1:14">
      <c r="A7385" s="28">
        <v>43987.75</v>
      </c>
      <c r="B7385" s="28">
        <v>43987.583333333336</v>
      </c>
      <c r="C7385">
        <v>34964545</v>
      </c>
      <c r="D7385" t="s">
        <v>233</v>
      </c>
      <c r="G7385" t="s">
        <v>234</v>
      </c>
      <c r="I7385">
        <v>45.11</v>
      </c>
      <c r="J7385">
        <v>45.624743000000002</v>
      </c>
      <c r="K7385">
        <v>0.53803500000000004</v>
      </c>
      <c r="L7385">
        <v>-2.3293000000000001E-2</v>
      </c>
      <c r="M7385" t="b">
        <v>1</v>
      </c>
      <c r="N7385">
        <v>1</v>
      </c>
    </row>
    <row r="7386" spans="1:14">
      <c r="A7386" s="28">
        <v>43987.791666666664</v>
      </c>
      <c r="B7386" s="28">
        <v>43987.625</v>
      </c>
      <c r="C7386">
        <v>34964545</v>
      </c>
      <c r="D7386" t="s">
        <v>233</v>
      </c>
      <c r="G7386" t="s">
        <v>234</v>
      </c>
      <c r="I7386">
        <v>24.19</v>
      </c>
      <c r="J7386">
        <v>24.942979000000001</v>
      </c>
      <c r="K7386">
        <v>0.76110599999999995</v>
      </c>
      <c r="L7386">
        <v>-8.9599999999999992E-3</v>
      </c>
      <c r="M7386" t="b">
        <v>1</v>
      </c>
      <c r="N7386">
        <v>1</v>
      </c>
    </row>
    <row r="7387" spans="1:14">
      <c r="A7387" s="28">
        <v>43987.833333333336</v>
      </c>
      <c r="B7387" s="28">
        <v>43987.666666666664</v>
      </c>
      <c r="C7387">
        <v>34964545</v>
      </c>
      <c r="D7387" t="s">
        <v>233</v>
      </c>
      <c r="G7387" t="s">
        <v>234</v>
      </c>
      <c r="I7387">
        <v>45.58</v>
      </c>
      <c r="J7387">
        <v>46.461069000000002</v>
      </c>
      <c r="K7387">
        <v>0.89540399999999998</v>
      </c>
      <c r="L7387">
        <v>-1.6836E-2</v>
      </c>
      <c r="M7387" t="b">
        <v>1</v>
      </c>
      <c r="N7387">
        <v>1</v>
      </c>
    </row>
    <row r="7388" spans="1:14">
      <c r="A7388" s="28">
        <v>43987.875</v>
      </c>
      <c r="B7388" s="28">
        <v>43987.708333333336</v>
      </c>
      <c r="C7388">
        <v>34964545</v>
      </c>
      <c r="D7388" t="s">
        <v>233</v>
      </c>
      <c r="G7388" t="s">
        <v>234</v>
      </c>
      <c r="I7388">
        <v>25.71</v>
      </c>
      <c r="J7388">
        <v>25.791844999999999</v>
      </c>
      <c r="K7388">
        <v>0.16461600000000001</v>
      </c>
      <c r="L7388">
        <v>-8.3603999999999998E-2</v>
      </c>
      <c r="M7388" t="b">
        <v>1</v>
      </c>
      <c r="N7388">
        <v>1</v>
      </c>
    </row>
    <row r="7389" spans="1:14">
      <c r="A7389" s="28">
        <v>43987.916666666664</v>
      </c>
      <c r="B7389" s="28">
        <v>43987.75</v>
      </c>
      <c r="C7389">
        <v>34964545</v>
      </c>
      <c r="D7389" t="s">
        <v>233</v>
      </c>
      <c r="G7389" t="s">
        <v>234</v>
      </c>
      <c r="I7389">
        <v>24.23</v>
      </c>
      <c r="J7389">
        <v>24.268803999999999</v>
      </c>
      <c r="K7389">
        <v>0.19611200000000001</v>
      </c>
      <c r="L7389">
        <v>-0.15897500000000001</v>
      </c>
      <c r="M7389" t="b">
        <v>1</v>
      </c>
      <c r="N7389">
        <v>1</v>
      </c>
    </row>
    <row r="7390" spans="1:14">
      <c r="A7390" s="28">
        <v>43987.958333333336</v>
      </c>
      <c r="B7390" s="28">
        <v>43987.791666666664</v>
      </c>
      <c r="C7390">
        <v>34964545</v>
      </c>
      <c r="D7390" t="s">
        <v>233</v>
      </c>
      <c r="G7390" t="s">
        <v>234</v>
      </c>
      <c r="I7390">
        <v>21.84</v>
      </c>
      <c r="J7390">
        <v>21.857738999999999</v>
      </c>
      <c r="K7390">
        <v>0.143098</v>
      </c>
      <c r="L7390">
        <v>-0.129525</v>
      </c>
      <c r="M7390" t="b">
        <v>1</v>
      </c>
      <c r="N7390">
        <v>1</v>
      </c>
    </row>
    <row r="7391" spans="1:14">
      <c r="A7391" s="28">
        <v>43988</v>
      </c>
      <c r="B7391" s="28">
        <v>43987.833333333336</v>
      </c>
      <c r="C7391">
        <v>34964545</v>
      </c>
      <c r="D7391" t="s">
        <v>233</v>
      </c>
      <c r="G7391" t="s">
        <v>234</v>
      </c>
      <c r="I7391">
        <v>19.98</v>
      </c>
      <c r="J7391">
        <v>20.042576</v>
      </c>
      <c r="K7391">
        <v>0.124874</v>
      </c>
      <c r="L7391">
        <v>-6.6465999999999997E-2</v>
      </c>
      <c r="M7391" t="b">
        <v>1</v>
      </c>
      <c r="N7391">
        <v>1</v>
      </c>
    </row>
    <row r="7392" spans="1:14">
      <c r="A7392" s="28">
        <v>43988.041666666664</v>
      </c>
      <c r="B7392" s="28">
        <v>43987.875</v>
      </c>
      <c r="C7392">
        <v>34964545</v>
      </c>
      <c r="D7392" t="s">
        <v>233</v>
      </c>
      <c r="G7392" t="s">
        <v>234</v>
      </c>
      <c r="I7392">
        <v>19.239999999999998</v>
      </c>
      <c r="J7392">
        <v>19.363394</v>
      </c>
      <c r="K7392">
        <v>0.154115</v>
      </c>
      <c r="L7392">
        <v>-2.9055000000000001E-2</v>
      </c>
      <c r="M7392" t="b">
        <v>1</v>
      </c>
      <c r="N7392">
        <v>1</v>
      </c>
    </row>
    <row r="7393" spans="1:14">
      <c r="A7393" s="28">
        <v>43988.083333333336</v>
      </c>
      <c r="B7393" s="28">
        <v>43987.916666666664</v>
      </c>
      <c r="C7393">
        <v>34964545</v>
      </c>
      <c r="D7393" t="s">
        <v>233</v>
      </c>
      <c r="G7393" t="s">
        <v>234</v>
      </c>
      <c r="I7393">
        <v>18.55</v>
      </c>
      <c r="J7393">
        <v>18.669505000000001</v>
      </c>
      <c r="K7393">
        <v>0.15937100000000001</v>
      </c>
      <c r="L7393">
        <v>-3.9867E-2</v>
      </c>
      <c r="M7393" t="b">
        <v>1</v>
      </c>
      <c r="N7393">
        <v>1</v>
      </c>
    </row>
    <row r="7394" spans="1:14">
      <c r="A7394" s="28">
        <v>43988.125</v>
      </c>
      <c r="B7394" s="28">
        <v>43987.958333333336</v>
      </c>
      <c r="C7394">
        <v>34964545</v>
      </c>
      <c r="D7394" t="s">
        <v>233</v>
      </c>
      <c r="G7394" t="s">
        <v>234</v>
      </c>
      <c r="I7394">
        <v>17.07</v>
      </c>
      <c r="J7394">
        <v>17.140059999999998</v>
      </c>
      <c r="K7394">
        <v>0.124906</v>
      </c>
      <c r="L7394">
        <v>-5.568E-2</v>
      </c>
      <c r="M7394" t="b">
        <v>1</v>
      </c>
      <c r="N7394">
        <v>1</v>
      </c>
    </row>
    <row r="7395" spans="1:14">
      <c r="A7395" s="28">
        <v>43988.166666666664</v>
      </c>
      <c r="B7395" s="28">
        <v>43988</v>
      </c>
      <c r="C7395">
        <v>34964545</v>
      </c>
      <c r="D7395" t="s">
        <v>233</v>
      </c>
      <c r="G7395" t="s">
        <v>234</v>
      </c>
      <c r="I7395">
        <v>17.97</v>
      </c>
      <c r="J7395">
        <v>17.657633000000001</v>
      </c>
      <c r="K7395">
        <v>-0.29824800000000001</v>
      </c>
      <c r="L7395">
        <v>-1.0786E-2</v>
      </c>
      <c r="M7395" t="b">
        <v>1</v>
      </c>
      <c r="N7395">
        <v>1</v>
      </c>
    </row>
    <row r="7396" spans="1:14">
      <c r="A7396" s="28">
        <v>43988.208333333336</v>
      </c>
      <c r="B7396" s="28">
        <v>43988.041666666664</v>
      </c>
      <c r="C7396">
        <v>34964545</v>
      </c>
      <c r="D7396" t="s">
        <v>233</v>
      </c>
      <c r="G7396" t="s">
        <v>234</v>
      </c>
      <c r="I7396">
        <v>16.600000000000001</v>
      </c>
      <c r="J7396">
        <v>16.422056999999999</v>
      </c>
      <c r="K7396">
        <v>-0.18773400000000001</v>
      </c>
      <c r="L7396">
        <v>6.4580000000000002E-3</v>
      </c>
      <c r="M7396" t="b">
        <v>1</v>
      </c>
      <c r="N7396">
        <v>1</v>
      </c>
    </row>
    <row r="7397" spans="1:14">
      <c r="A7397" s="28">
        <v>43988.25</v>
      </c>
      <c r="B7397" s="28">
        <v>43988.083333333336</v>
      </c>
      <c r="C7397">
        <v>34964545</v>
      </c>
      <c r="D7397" t="s">
        <v>233</v>
      </c>
      <c r="G7397" t="s">
        <v>234</v>
      </c>
      <c r="I7397">
        <v>13.3</v>
      </c>
      <c r="J7397">
        <v>13.281560000000001</v>
      </c>
      <c r="K7397">
        <v>-4.2728000000000002E-2</v>
      </c>
      <c r="L7397">
        <v>2.2620999999999999E-2</v>
      </c>
      <c r="M7397" t="b">
        <v>1</v>
      </c>
      <c r="N7397">
        <v>1</v>
      </c>
    </row>
    <row r="7398" spans="1:14">
      <c r="A7398" s="28">
        <v>43988.291666666664</v>
      </c>
      <c r="B7398" s="28">
        <v>43988.125</v>
      </c>
      <c r="C7398">
        <v>34964545</v>
      </c>
      <c r="D7398" t="s">
        <v>233</v>
      </c>
      <c r="G7398" t="s">
        <v>234</v>
      </c>
      <c r="I7398">
        <v>13.56</v>
      </c>
      <c r="J7398">
        <v>13.572903</v>
      </c>
      <c r="K7398">
        <v>1.6632999999999998E-2</v>
      </c>
      <c r="L7398">
        <v>-1.2310000000000001E-3</v>
      </c>
      <c r="M7398" t="b">
        <v>1</v>
      </c>
      <c r="N7398">
        <v>1</v>
      </c>
    </row>
    <row r="7399" spans="1:14">
      <c r="A7399" s="28">
        <v>43988.333333333336</v>
      </c>
      <c r="B7399" s="28">
        <v>43988.166666666664</v>
      </c>
      <c r="C7399">
        <v>34964545</v>
      </c>
      <c r="D7399" t="s">
        <v>233</v>
      </c>
      <c r="G7399" t="s">
        <v>234</v>
      </c>
      <c r="I7399">
        <v>13.05</v>
      </c>
      <c r="J7399">
        <v>13.119763000000001</v>
      </c>
      <c r="K7399">
        <v>4.6844999999999998E-2</v>
      </c>
      <c r="L7399">
        <v>2.1250999999999999E-2</v>
      </c>
      <c r="M7399" t="b">
        <v>1</v>
      </c>
      <c r="N7399">
        <v>1</v>
      </c>
    </row>
    <row r="7400" spans="1:14">
      <c r="A7400" s="28">
        <v>43988.375</v>
      </c>
      <c r="B7400" s="28">
        <v>43988.208333333336</v>
      </c>
      <c r="C7400">
        <v>34964545</v>
      </c>
      <c r="D7400" t="s">
        <v>233</v>
      </c>
      <c r="G7400" t="s">
        <v>234</v>
      </c>
      <c r="I7400">
        <v>12.56</v>
      </c>
      <c r="J7400">
        <v>12.660272000000001</v>
      </c>
      <c r="K7400">
        <v>6.3673999999999994E-2</v>
      </c>
      <c r="L7400">
        <v>4.0765000000000003E-2</v>
      </c>
      <c r="M7400" t="b">
        <v>1</v>
      </c>
      <c r="N7400">
        <v>1</v>
      </c>
    </row>
    <row r="7401" spans="1:14">
      <c r="A7401" s="28">
        <v>43988.416666666664</v>
      </c>
      <c r="B7401" s="28">
        <v>43988.25</v>
      </c>
      <c r="C7401">
        <v>34964545</v>
      </c>
      <c r="D7401" t="s">
        <v>233</v>
      </c>
      <c r="G7401" t="s">
        <v>234</v>
      </c>
      <c r="I7401">
        <v>12.43</v>
      </c>
      <c r="J7401">
        <v>12.484971</v>
      </c>
      <c r="K7401">
        <v>2.2356000000000001E-2</v>
      </c>
      <c r="L7401">
        <v>3.0114999999999999E-2</v>
      </c>
      <c r="M7401" t="b">
        <v>1</v>
      </c>
      <c r="N7401">
        <v>1</v>
      </c>
    </row>
    <row r="7402" spans="1:14">
      <c r="A7402" s="28">
        <v>43988.458333333336</v>
      </c>
      <c r="B7402" s="28">
        <v>43988.291666666664</v>
      </c>
      <c r="C7402">
        <v>34964545</v>
      </c>
      <c r="D7402" t="s">
        <v>233</v>
      </c>
      <c r="G7402" t="s">
        <v>234</v>
      </c>
      <c r="I7402">
        <v>14.63</v>
      </c>
      <c r="J7402">
        <v>14.618205</v>
      </c>
      <c r="K7402">
        <v>-2.6477000000000001E-2</v>
      </c>
      <c r="L7402">
        <v>1.9682000000000002E-2</v>
      </c>
      <c r="M7402" t="b">
        <v>1</v>
      </c>
      <c r="N7402">
        <v>1</v>
      </c>
    </row>
    <row r="7403" spans="1:14">
      <c r="A7403" s="28">
        <v>43988.5</v>
      </c>
      <c r="B7403" s="28">
        <v>43988.333333333336</v>
      </c>
      <c r="C7403">
        <v>34964545</v>
      </c>
      <c r="D7403" t="s">
        <v>233</v>
      </c>
      <c r="G7403" t="s">
        <v>234</v>
      </c>
      <c r="I7403">
        <v>16.16</v>
      </c>
      <c r="J7403">
        <v>15.993243</v>
      </c>
      <c r="K7403">
        <v>-0.23316000000000001</v>
      </c>
      <c r="L7403">
        <v>6.3903000000000001E-2</v>
      </c>
      <c r="M7403" t="b">
        <v>1</v>
      </c>
      <c r="N7403">
        <v>1</v>
      </c>
    </row>
    <row r="7404" spans="1:14">
      <c r="A7404" s="28">
        <v>43988.541666666664</v>
      </c>
      <c r="B7404" s="28">
        <v>43988.375</v>
      </c>
      <c r="C7404">
        <v>34964545</v>
      </c>
      <c r="D7404" t="s">
        <v>233</v>
      </c>
      <c r="G7404" t="s">
        <v>234</v>
      </c>
      <c r="I7404">
        <v>18.2</v>
      </c>
      <c r="J7404">
        <v>17.620343999999999</v>
      </c>
      <c r="K7404">
        <v>-0.63028300000000004</v>
      </c>
      <c r="L7404">
        <v>4.8127999999999997E-2</v>
      </c>
      <c r="M7404" t="b">
        <v>1</v>
      </c>
      <c r="N7404">
        <v>1</v>
      </c>
    </row>
    <row r="7405" spans="1:14">
      <c r="A7405" s="28">
        <v>43988.583333333336</v>
      </c>
      <c r="B7405" s="28">
        <v>43988.416666666664</v>
      </c>
      <c r="C7405">
        <v>34964545</v>
      </c>
      <c r="D7405" t="s">
        <v>233</v>
      </c>
      <c r="G7405" t="s">
        <v>234</v>
      </c>
      <c r="I7405">
        <v>21.44</v>
      </c>
      <c r="J7405">
        <v>22.717469000000001</v>
      </c>
      <c r="K7405">
        <v>1.2157960000000001</v>
      </c>
      <c r="L7405">
        <v>5.8339000000000002E-2</v>
      </c>
      <c r="M7405" t="b">
        <v>1</v>
      </c>
      <c r="N7405">
        <v>1</v>
      </c>
    </row>
    <row r="7406" spans="1:14">
      <c r="A7406" s="28">
        <v>43988.625</v>
      </c>
      <c r="B7406" s="28">
        <v>43988.458333333336</v>
      </c>
      <c r="C7406">
        <v>34964545</v>
      </c>
      <c r="D7406" t="s">
        <v>233</v>
      </c>
      <c r="G7406" t="s">
        <v>234</v>
      </c>
      <c r="I7406">
        <v>22.87</v>
      </c>
      <c r="J7406">
        <v>22.867336999999999</v>
      </c>
      <c r="K7406">
        <v>-7.0768999999999999E-2</v>
      </c>
      <c r="L7406">
        <v>6.8106E-2</v>
      </c>
      <c r="M7406" t="b">
        <v>1</v>
      </c>
      <c r="N7406">
        <v>1</v>
      </c>
    </row>
    <row r="7407" spans="1:14">
      <c r="A7407" s="28">
        <v>43988.666666666664</v>
      </c>
      <c r="B7407" s="28">
        <v>43988.5</v>
      </c>
      <c r="C7407">
        <v>34964545</v>
      </c>
      <c r="D7407" t="s">
        <v>233</v>
      </c>
      <c r="G7407" t="s">
        <v>234</v>
      </c>
      <c r="I7407">
        <v>21.44</v>
      </c>
      <c r="J7407">
        <v>21.689886000000001</v>
      </c>
      <c r="K7407">
        <v>0.18305199999999999</v>
      </c>
      <c r="L7407">
        <v>6.2667E-2</v>
      </c>
      <c r="M7407" t="b">
        <v>1</v>
      </c>
      <c r="N7407">
        <v>1</v>
      </c>
    </row>
    <row r="7408" spans="1:14">
      <c r="A7408" s="28">
        <v>43988.708333333336</v>
      </c>
      <c r="B7408" s="28">
        <v>43988.541666666664</v>
      </c>
      <c r="C7408">
        <v>34964545</v>
      </c>
      <c r="D7408" t="s">
        <v>233</v>
      </c>
      <c r="G7408" t="s">
        <v>234</v>
      </c>
      <c r="I7408">
        <v>30.86</v>
      </c>
      <c r="J7408">
        <v>31.214314999999999</v>
      </c>
      <c r="K7408">
        <v>0.24670400000000001</v>
      </c>
      <c r="L7408">
        <v>0.105945</v>
      </c>
      <c r="M7408" t="b">
        <v>1</v>
      </c>
      <c r="N7408">
        <v>1</v>
      </c>
    </row>
    <row r="7409" spans="1:14">
      <c r="A7409" s="28">
        <v>43988.75</v>
      </c>
      <c r="B7409" s="28">
        <v>43988.583333333336</v>
      </c>
      <c r="C7409">
        <v>34964545</v>
      </c>
      <c r="D7409" t="s">
        <v>233</v>
      </c>
      <c r="G7409" t="s">
        <v>234</v>
      </c>
      <c r="I7409">
        <v>25.74</v>
      </c>
      <c r="J7409">
        <v>26.367895000000001</v>
      </c>
      <c r="K7409">
        <v>0.54510099999999995</v>
      </c>
      <c r="L7409">
        <v>8.7793999999999997E-2</v>
      </c>
      <c r="M7409" t="b">
        <v>1</v>
      </c>
      <c r="N7409">
        <v>1</v>
      </c>
    </row>
    <row r="7410" spans="1:14">
      <c r="A7410" s="28">
        <v>43988.791666666664</v>
      </c>
      <c r="B7410" s="28">
        <v>43988.625</v>
      </c>
      <c r="C7410">
        <v>34964545</v>
      </c>
      <c r="D7410" t="s">
        <v>233</v>
      </c>
      <c r="G7410" t="s">
        <v>234</v>
      </c>
      <c r="I7410">
        <v>41.76</v>
      </c>
      <c r="J7410">
        <v>41.689864</v>
      </c>
      <c r="K7410">
        <v>-0.287578</v>
      </c>
      <c r="L7410">
        <v>0.220775</v>
      </c>
      <c r="M7410" t="b">
        <v>1</v>
      </c>
      <c r="N7410">
        <v>1</v>
      </c>
    </row>
    <row r="7411" spans="1:14">
      <c r="A7411" s="28">
        <v>43988.833333333336</v>
      </c>
      <c r="B7411" s="28">
        <v>43988.666666666664</v>
      </c>
      <c r="C7411">
        <v>34964545</v>
      </c>
      <c r="D7411" t="s">
        <v>233</v>
      </c>
      <c r="G7411" t="s">
        <v>234</v>
      </c>
      <c r="I7411">
        <v>23.83</v>
      </c>
      <c r="J7411">
        <v>23.445955999999999</v>
      </c>
      <c r="K7411">
        <v>-0.50806499999999999</v>
      </c>
      <c r="L7411">
        <v>0.129021</v>
      </c>
      <c r="M7411" t="b">
        <v>1</v>
      </c>
      <c r="N7411">
        <v>1</v>
      </c>
    </row>
    <row r="7412" spans="1:14">
      <c r="A7412" s="28">
        <v>43988.875</v>
      </c>
      <c r="B7412" s="28">
        <v>43988.708333333336</v>
      </c>
      <c r="C7412">
        <v>34964545</v>
      </c>
      <c r="D7412" t="s">
        <v>233</v>
      </c>
      <c r="G7412" t="s">
        <v>234</v>
      </c>
      <c r="I7412">
        <v>26.62</v>
      </c>
      <c r="J7412">
        <v>26.053954999999998</v>
      </c>
      <c r="K7412">
        <v>-0.71248100000000003</v>
      </c>
      <c r="L7412">
        <v>0.14810300000000001</v>
      </c>
      <c r="M7412" t="b">
        <v>1</v>
      </c>
      <c r="N7412">
        <v>1</v>
      </c>
    </row>
    <row r="7413" spans="1:14">
      <c r="A7413" s="28">
        <v>43988.916666666664</v>
      </c>
      <c r="B7413" s="28">
        <v>43988.75</v>
      </c>
      <c r="C7413">
        <v>34964545</v>
      </c>
      <c r="D7413" t="s">
        <v>233</v>
      </c>
      <c r="G7413" t="s">
        <v>234</v>
      </c>
      <c r="I7413">
        <v>30.43</v>
      </c>
      <c r="J7413">
        <v>30.093586999999999</v>
      </c>
      <c r="K7413">
        <v>-0.59812799999999999</v>
      </c>
      <c r="L7413">
        <v>0.258382</v>
      </c>
      <c r="M7413" t="b">
        <v>1</v>
      </c>
      <c r="N7413">
        <v>1</v>
      </c>
    </row>
    <row r="7414" spans="1:14">
      <c r="A7414" s="28">
        <v>43988.958333333336</v>
      </c>
      <c r="B7414" s="28">
        <v>43988.791666666664</v>
      </c>
      <c r="C7414">
        <v>34964545</v>
      </c>
      <c r="D7414" t="s">
        <v>233</v>
      </c>
      <c r="G7414" t="s">
        <v>234</v>
      </c>
      <c r="I7414">
        <v>23.58</v>
      </c>
      <c r="J7414">
        <v>24.294784</v>
      </c>
      <c r="K7414">
        <v>0.44606200000000001</v>
      </c>
      <c r="L7414">
        <v>0.26622200000000001</v>
      </c>
      <c r="M7414" t="b">
        <v>1</v>
      </c>
      <c r="N7414">
        <v>1</v>
      </c>
    </row>
    <row r="7415" spans="1:14">
      <c r="A7415" s="28">
        <v>43989</v>
      </c>
      <c r="B7415" s="28">
        <v>43988.833333333336</v>
      </c>
      <c r="C7415">
        <v>34964545</v>
      </c>
      <c r="D7415" t="s">
        <v>233</v>
      </c>
      <c r="G7415" t="s">
        <v>234</v>
      </c>
      <c r="I7415">
        <v>19.61</v>
      </c>
      <c r="J7415">
        <v>22.907691</v>
      </c>
      <c r="K7415">
        <v>2.945554</v>
      </c>
      <c r="L7415">
        <v>0.35463699999999998</v>
      </c>
      <c r="M7415" t="b">
        <v>1</v>
      </c>
      <c r="N7415">
        <v>1</v>
      </c>
    </row>
    <row r="7416" spans="1:14">
      <c r="A7416" s="28">
        <v>43989.041666666664</v>
      </c>
      <c r="B7416" s="28">
        <v>43988.875</v>
      </c>
      <c r="C7416">
        <v>34964545</v>
      </c>
      <c r="D7416" t="s">
        <v>233</v>
      </c>
      <c r="G7416" t="s">
        <v>234</v>
      </c>
      <c r="I7416">
        <v>18.670000000000002</v>
      </c>
      <c r="J7416">
        <v>20.489104000000001</v>
      </c>
      <c r="K7416">
        <v>1.481622</v>
      </c>
      <c r="L7416">
        <v>0.33914899999999998</v>
      </c>
      <c r="M7416" t="b">
        <v>1</v>
      </c>
      <c r="N7416">
        <v>1</v>
      </c>
    </row>
    <row r="7417" spans="1:14">
      <c r="A7417" s="28">
        <v>43989.083333333336</v>
      </c>
      <c r="B7417" s="28">
        <v>43988.916666666664</v>
      </c>
      <c r="C7417">
        <v>34964545</v>
      </c>
      <c r="D7417" t="s">
        <v>233</v>
      </c>
      <c r="G7417" t="s">
        <v>234</v>
      </c>
      <c r="I7417">
        <v>14.86</v>
      </c>
      <c r="J7417">
        <v>15.225270999999999</v>
      </c>
      <c r="K7417">
        <v>0.112974</v>
      </c>
      <c r="L7417">
        <v>0.256463</v>
      </c>
      <c r="M7417" t="b">
        <v>1</v>
      </c>
      <c r="N7417">
        <v>1</v>
      </c>
    </row>
    <row r="7418" spans="1:14">
      <c r="A7418" s="28">
        <v>43989.125</v>
      </c>
      <c r="B7418" s="28">
        <v>43988.958333333336</v>
      </c>
      <c r="C7418">
        <v>34964545</v>
      </c>
      <c r="D7418" t="s">
        <v>233</v>
      </c>
      <c r="G7418" t="s">
        <v>234</v>
      </c>
      <c r="I7418">
        <v>14.77</v>
      </c>
      <c r="J7418">
        <v>15.110355999999999</v>
      </c>
      <c r="K7418">
        <v>0.13109699999999999</v>
      </c>
      <c r="L7418">
        <v>0.209259</v>
      </c>
      <c r="M7418" t="b">
        <v>1</v>
      </c>
      <c r="N7418">
        <v>1</v>
      </c>
    </row>
    <row r="7419" spans="1:14">
      <c r="A7419" s="28">
        <v>43989.166666666664</v>
      </c>
      <c r="B7419" s="28">
        <v>43989</v>
      </c>
      <c r="C7419">
        <v>34964545</v>
      </c>
      <c r="D7419" t="s">
        <v>233</v>
      </c>
      <c r="G7419" t="s">
        <v>234</v>
      </c>
      <c r="I7419">
        <v>14.25</v>
      </c>
      <c r="J7419">
        <v>14.614233</v>
      </c>
      <c r="K7419">
        <v>0.182561</v>
      </c>
      <c r="L7419">
        <v>0.178338</v>
      </c>
      <c r="M7419" t="b">
        <v>1</v>
      </c>
      <c r="N7419">
        <v>1</v>
      </c>
    </row>
    <row r="7420" spans="1:14">
      <c r="A7420" s="28">
        <v>43989.208333333336</v>
      </c>
      <c r="B7420" s="28">
        <v>43989.041666666664</v>
      </c>
      <c r="C7420">
        <v>34964545</v>
      </c>
      <c r="D7420" t="s">
        <v>233</v>
      </c>
      <c r="G7420" t="s">
        <v>234</v>
      </c>
      <c r="I7420">
        <v>11.44</v>
      </c>
      <c r="J7420">
        <v>11.709253</v>
      </c>
      <c r="K7420">
        <v>0.17701600000000001</v>
      </c>
      <c r="L7420">
        <v>9.0569999999999998E-2</v>
      </c>
      <c r="M7420" t="b">
        <v>1</v>
      </c>
      <c r="N7420">
        <v>1</v>
      </c>
    </row>
    <row r="7421" spans="1:14">
      <c r="A7421" s="28">
        <v>43989.25</v>
      </c>
      <c r="B7421" s="28">
        <v>43989.083333333336</v>
      </c>
      <c r="C7421">
        <v>34964545</v>
      </c>
      <c r="D7421" t="s">
        <v>233</v>
      </c>
      <c r="G7421" t="s">
        <v>234</v>
      </c>
      <c r="I7421">
        <v>11.46</v>
      </c>
      <c r="J7421">
        <v>11.742843000000001</v>
      </c>
      <c r="K7421">
        <v>0.20338000000000001</v>
      </c>
      <c r="L7421">
        <v>8.1129999999999994E-2</v>
      </c>
      <c r="M7421" t="b">
        <v>1</v>
      </c>
      <c r="N7421">
        <v>1</v>
      </c>
    </row>
    <row r="7422" spans="1:14">
      <c r="A7422" s="28">
        <v>43989.291666666664</v>
      </c>
      <c r="B7422" s="28">
        <v>43989.125</v>
      </c>
      <c r="C7422">
        <v>34964545</v>
      </c>
      <c r="D7422" t="s">
        <v>233</v>
      </c>
      <c r="G7422" t="s">
        <v>234</v>
      </c>
      <c r="I7422">
        <v>10.84</v>
      </c>
      <c r="J7422">
        <v>11.150836</v>
      </c>
      <c r="K7422">
        <v>0.241258</v>
      </c>
      <c r="L7422">
        <v>6.7076999999999998E-2</v>
      </c>
      <c r="M7422" t="b">
        <v>1</v>
      </c>
      <c r="N7422">
        <v>1</v>
      </c>
    </row>
    <row r="7423" spans="1:14">
      <c r="A7423" s="28">
        <v>43989.333333333336</v>
      </c>
      <c r="B7423" s="28">
        <v>43989.166666666664</v>
      </c>
      <c r="C7423">
        <v>34964545</v>
      </c>
      <c r="D7423" t="s">
        <v>233</v>
      </c>
      <c r="G7423" t="s">
        <v>234</v>
      </c>
      <c r="I7423">
        <v>10.25</v>
      </c>
      <c r="J7423">
        <v>10.61387</v>
      </c>
      <c r="K7423">
        <v>0.31274299999999999</v>
      </c>
      <c r="L7423">
        <v>5.2794000000000001E-2</v>
      </c>
      <c r="M7423" t="b">
        <v>1</v>
      </c>
      <c r="N7423">
        <v>1</v>
      </c>
    </row>
    <row r="7424" spans="1:14">
      <c r="A7424" s="28">
        <v>43989.375</v>
      </c>
      <c r="B7424" s="28">
        <v>43989.208333333336</v>
      </c>
      <c r="C7424">
        <v>34964545</v>
      </c>
      <c r="D7424" t="s">
        <v>233</v>
      </c>
      <c r="G7424" t="s">
        <v>234</v>
      </c>
      <c r="I7424">
        <v>8.27</v>
      </c>
      <c r="J7424">
        <v>8.6285290000000003</v>
      </c>
      <c r="K7424">
        <v>0.32475900000000002</v>
      </c>
      <c r="L7424">
        <v>3.2937000000000001E-2</v>
      </c>
      <c r="M7424" t="b">
        <v>1</v>
      </c>
      <c r="N7424">
        <v>1</v>
      </c>
    </row>
    <row r="7425" spans="1:14">
      <c r="A7425" s="28">
        <v>43989.416666666664</v>
      </c>
      <c r="B7425" s="28">
        <v>43989.25</v>
      </c>
      <c r="C7425">
        <v>34964545</v>
      </c>
      <c r="D7425" t="s">
        <v>233</v>
      </c>
      <c r="G7425" t="s">
        <v>234</v>
      </c>
      <c r="I7425">
        <v>3.57</v>
      </c>
      <c r="J7425">
        <v>3.8202759999999998</v>
      </c>
      <c r="K7425">
        <v>0.24082000000000001</v>
      </c>
      <c r="L7425">
        <v>1.1956E-2</v>
      </c>
      <c r="M7425" t="b">
        <v>1</v>
      </c>
      <c r="N7425">
        <v>1</v>
      </c>
    </row>
    <row r="7426" spans="1:14">
      <c r="A7426" s="28">
        <v>43989.458333333336</v>
      </c>
      <c r="B7426" s="28">
        <v>43989.291666666664</v>
      </c>
      <c r="C7426">
        <v>34964545</v>
      </c>
      <c r="D7426" t="s">
        <v>233</v>
      </c>
      <c r="G7426" t="s">
        <v>234</v>
      </c>
      <c r="I7426">
        <v>9.08</v>
      </c>
      <c r="J7426">
        <v>9.4114889999999995</v>
      </c>
      <c r="K7426">
        <v>0.30695299999999998</v>
      </c>
      <c r="L7426">
        <v>2.5368999999999999E-2</v>
      </c>
      <c r="M7426" t="b">
        <v>1</v>
      </c>
      <c r="N7426">
        <v>1</v>
      </c>
    </row>
    <row r="7427" spans="1:14">
      <c r="A7427" s="28">
        <v>43989.5</v>
      </c>
      <c r="B7427" s="28">
        <v>43989.333333333336</v>
      </c>
      <c r="C7427">
        <v>34964545</v>
      </c>
      <c r="D7427" t="s">
        <v>233</v>
      </c>
      <c r="G7427" t="s">
        <v>234</v>
      </c>
      <c r="I7427">
        <v>11.48</v>
      </c>
      <c r="J7427">
        <v>11.878105</v>
      </c>
      <c r="K7427">
        <v>0.31149100000000002</v>
      </c>
      <c r="L7427">
        <v>8.3280999999999994E-2</v>
      </c>
      <c r="M7427" t="b">
        <v>1</v>
      </c>
      <c r="N7427">
        <v>1</v>
      </c>
    </row>
    <row r="7428" spans="1:14">
      <c r="A7428" s="28">
        <v>43989.541666666664</v>
      </c>
      <c r="B7428" s="28">
        <v>43989.375</v>
      </c>
      <c r="C7428">
        <v>34964545</v>
      </c>
      <c r="D7428" t="s">
        <v>233</v>
      </c>
      <c r="G7428" t="s">
        <v>234</v>
      </c>
      <c r="I7428">
        <v>12.57</v>
      </c>
      <c r="J7428">
        <v>12.899489000000001</v>
      </c>
      <c r="K7428">
        <v>0.229904</v>
      </c>
      <c r="L7428">
        <v>0.104585</v>
      </c>
      <c r="M7428" t="b">
        <v>1</v>
      </c>
      <c r="N7428">
        <v>1</v>
      </c>
    </row>
    <row r="7429" spans="1:14">
      <c r="A7429" s="28">
        <v>43989.583333333336</v>
      </c>
      <c r="B7429" s="28">
        <v>43989.416666666664</v>
      </c>
      <c r="C7429">
        <v>34964545</v>
      </c>
      <c r="D7429" t="s">
        <v>233</v>
      </c>
      <c r="G7429" t="s">
        <v>234</v>
      </c>
      <c r="I7429">
        <v>12.53</v>
      </c>
      <c r="J7429">
        <v>12.768046999999999</v>
      </c>
      <c r="K7429">
        <v>0.166712</v>
      </c>
      <c r="L7429">
        <v>7.6333999999999999E-2</v>
      </c>
      <c r="M7429" t="b">
        <v>1</v>
      </c>
      <c r="N7429">
        <v>1</v>
      </c>
    </row>
    <row r="7430" spans="1:14">
      <c r="A7430" s="28">
        <v>43989.625</v>
      </c>
      <c r="B7430" s="28">
        <v>43989.458333333336</v>
      </c>
      <c r="C7430">
        <v>34964545</v>
      </c>
      <c r="D7430" t="s">
        <v>233</v>
      </c>
      <c r="G7430" t="s">
        <v>234</v>
      </c>
      <c r="I7430">
        <v>15.5</v>
      </c>
      <c r="J7430">
        <v>16.647625000000001</v>
      </c>
      <c r="K7430">
        <v>1.045703</v>
      </c>
      <c r="L7430">
        <v>0.100256</v>
      </c>
      <c r="M7430" t="b">
        <v>1</v>
      </c>
      <c r="N7430">
        <v>1</v>
      </c>
    </row>
    <row r="7431" spans="1:14">
      <c r="A7431" s="28">
        <v>43989.666666666664</v>
      </c>
      <c r="B7431" s="28">
        <v>43989.5</v>
      </c>
      <c r="C7431">
        <v>34964545</v>
      </c>
      <c r="D7431" t="s">
        <v>233</v>
      </c>
      <c r="G7431" t="s">
        <v>234</v>
      </c>
      <c r="I7431">
        <v>17.010000000000002</v>
      </c>
      <c r="J7431">
        <v>18.868766999999998</v>
      </c>
      <c r="K7431">
        <v>1.7409870000000001</v>
      </c>
      <c r="L7431">
        <v>0.11611299999999999</v>
      </c>
      <c r="M7431" t="b">
        <v>1</v>
      </c>
      <c r="N7431">
        <v>1</v>
      </c>
    </row>
    <row r="7432" spans="1:14">
      <c r="A7432" s="28">
        <v>43989.708333333336</v>
      </c>
      <c r="B7432" s="28">
        <v>43989.541666666664</v>
      </c>
      <c r="C7432">
        <v>34964545</v>
      </c>
      <c r="D7432" t="s">
        <v>233</v>
      </c>
      <c r="G7432" t="s">
        <v>234</v>
      </c>
      <c r="I7432">
        <v>17.649999999999999</v>
      </c>
      <c r="J7432">
        <v>19.80864</v>
      </c>
      <c r="K7432">
        <v>2.0336470000000002</v>
      </c>
      <c r="L7432">
        <v>0.12916</v>
      </c>
      <c r="M7432" t="b">
        <v>1</v>
      </c>
      <c r="N7432">
        <v>1</v>
      </c>
    </row>
    <row r="7433" spans="1:14">
      <c r="A7433" s="28">
        <v>43989.75</v>
      </c>
      <c r="B7433" s="28">
        <v>43989.583333333336</v>
      </c>
      <c r="C7433">
        <v>34964545</v>
      </c>
      <c r="D7433" t="s">
        <v>233</v>
      </c>
      <c r="G7433" t="s">
        <v>234</v>
      </c>
      <c r="I7433">
        <v>19</v>
      </c>
      <c r="J7433">
        <v>20.338303</v>
      </c>
      <c r="K7433">
        <v>1.230108</v>
      </c>
      <c r="L7433">
        <v>0.105695</v>
      </c>
      <c r="M7433" t="b">
        <v>1</v>
      </c>
      <c r="N7433">
        <v>1</v>
      </c>
    </row>
    <row r="7434" spans="1:14">
      <c r="A7434" s="28">
        <v>43989.791666666664</v>
      </c>
      <c r="B7434" s="28">
        <v>43989.625</v>
      </c>
      <c r="C7434">
        <v>34964545</v>
      </c>
      <c r="D7434" t="s">
        <v>233</v>
      </c>
      <c r="G7434" t="s">
        <v>234</v>
      </c>
      <c r="I7434">
        <v>19.72</v>
      </c>
      <c r="J7434">
        <v>19.958891000000001</v>
      </c>
      <c r="K7434">
        <v>0.166689</v>
      </c>
      <c r="L7434">
        <v>7.2202000000000002E-2</v>
      </c>
      <c r="M7434" t="b">
        <v>1</v>
      </c>
      <c r="N7434">
        <v>1</v>
      </c>
    </row>
    <row r="7435" spans="1:14">
      <c r="A7435" s="28">
        <v>43989.833333333336</v>
      </c>
      <c r="B7435" s="28">
        <v>43989.666666666664</v>
      </c>
      <c r="C7435">
        <v>34964545</v>
      </c>
      <c r="D7435" t="s">
        <v>233</v>
      </c>
      <c r="G7435" t="s">
        <v>234</v>
      </c>
      <c r="I7435">
        <v>22.24</v>
      </c>
      <c r="J7435">
        <v>22.591557000000002</v>
      </c>
      <c r="K7435">
        <v>0.25465100000000002</v>
      </c>
      <c r="L7435">
        <v>9.3573000000000003E-2</v>
      </c>
      <c r="M7435" t="b">
        <v>1</v>
      </c>
      <c r="N7435">
        <v>1</v>
      </c>
    </row>
    <row r="7436" spans="1:14">
      <c r="A7436" s="28">
        <v>43989.875</v>
      </c>
      <c r="B7436" s="28">
        <v>43989.708333333336</v>
      </c>
      <c r="C7436">
        <v>34964545</v>
      </c>
      <c r="D7436" t="s">
        <v>233</v>
      </c>
      <c r="G7436" t="s">
        <v>234</v>
      </c>
      <c r="I7436">
        <v>25.9</v>
      </c>
      <c r="J7436">
        <v>26.129991</v>
      </c>
      <c r="K7436">
        <v>0.137903</v>
      </c>
      <c r="L7436">
        <v>9.3755000000000005E-2</v>
      </c>
      <c r="M7436" t="b">
        <v>1</v>
      </c>
      <c r="N7436">
        <v>1</v>
      </c>
    </row>
    <row r="7437" spans="1:14">
      <c r="A7437" s="28">
        <v>43989.916666666664</v>
      </c>
      <c r="B7437" s="28">
        <v>43989.75</v>
      </c>
      <c r="C7437">
        <v>34964545</v>
      </c>
      <c r="D7437" t="s">
        <v>233</v>
      </c>
      <c r="G7437" t="s">
        <v>234</v>
      </c>
      <c r="I7437">
        <v>19.23</v>
      </c>
      <c r="J7437">
        <v>19.381744999999999</v>
      </c>
      <c r="K7437">
        <v>6.7899000000000001E-2</v>
      </c>
      <c r="L7437">
        <v>8.4679000000000004E-2</v>
      </c>
      <c r="M7437" t="b">
        <v>1</v>
      </c>
      <c r="N7437">
        <v>1</v>
      </c>
    </row>
    <row r="7438" spans="1:14">
      <c r="A7438" s="28">
        <v>43989.958333333336</v>
      </c>
      <c r="B7438" s="28">
        <v>43989.791666666664</v>
      </c>
      <c r="C7438">
        <v>34964545</v>
      </c>
      <c r="D7438" t="s">
        <v>233</v>
      </c>
      <c r="G7438" t="s">
        <v>234</v>
      </c>
      <c r="I7438">
        <v>18.97</v>
      </c>
      <c r="J7438">
        <v>19.181927999999999</v>
      </c>
      <c r="K7438">
        <v>4.2663E-2</v>
      </c>
      <c r="L7438">
        <v>0.173432</v>
      </c>
      <c r="M7438" t="b">
        <v>1</v>
      </c>
      <c r="N7438">
        <v>1</v>
      </c>
    </row>
    <row r="7439" spans="1:14">
      <c r="A7439" s="28">
        <v>43990</v>
      </c>
      <c r="B7439" s="28">
        <v>43989.833333333336</v>
      </c>
      <c r="C7439">
        <v>34964545</v>
      </c>
      <c r="D7439" t="s">
        <v>233</v>
      </c>
      <c r="G7439" t="s">
        <v>234</v>
      </c>
      <c r="I7439">
        <v>16.98</v>
      </c>
      <c r="J7439">
        <v>17.243593000000001</v>
      </c>
      <c r="K7439">
        <v>7.9124E-2</v>
      </c>
      <c r="L7439">
        <v>0.18363499999999999</v>
      </c>
      <c r="M7439" t="b">
        <v>1</v>
      </c>
      <c r="N7439">
        <v>1</v>
      </c>
    </row>
    <row r="7440" spans="1:14">
      <c r="A7440" s="28">
        <v>43990.041666666664</v>
      </c>
      <c r="B7440" s="28">
        <v>43989.875</v>
      </c>
      <c r="C7440">
        <v>34964545</v>
      </c>
      <c r="D7440" t="s">
        <v>233</v>
      </c>
      <c r="G7440" t="s">
        <v>234</v>
      </c>
      <c r="I7440">
        <v>16.239999999999998</v>
      </c>
      <c r="J7440">
        <v>16.589621000000001</v>
      </c>
      <c r="K7440">
        <v>0.18988099999999999</v>
      </c>
      <c r="L7440">
        <v>0.16140699999999999</v>
      </c>
      <c r="M7440" t="b">
        <v>1</v>
      </c>
      <c r="N7440">
        <v>1</v>
      </c>
    </row>
    <row r="7441" spans="1:14">
      <c r="A7441" s="28">
        <v>43990.083333333336</v>
      </c>
      <c r="B7441" s="28">
        <v>43989.916666666664</v>
      </c>
      <c r="C7441">
        <v>34964545</v>
      </c>
      <c r="D7441" t="s">
        <v>233</v>
      </c>
      <c r="G7441" t="s">
        <v>234</v>
      </c>
      <c r="I7441">
        <v>13.28</v>
      </c>
      <c r="J7441">
        <v>13.581533</v>
      </c>
      <c r="K7441">
        <v>0.204017</v>
      </c>
      <c r="L7441">
        <v>9.4183000000000003E-2</v>
      </c>
      <c r="M7441" t="b">
        <v>1</v>
      </c>
      <c r="N7441">
        <v>1</v>
      </c>
    </row>
    <row r="7442" spans="1:14">
      <c r="A7442" s="28">
        <v>43990.125</v>
      </c>
      <c r="B7442" s="28">
        <v>43989.958333333336</v>
      </c>
      <c r="C7442">
        <v>34964545</v>
      </c>
      <c r="D7442" t="s">
        <v>233</v>
      </c>
      <c r="G7442" t="s">
        <v>234</v>
      </c>
      <c r="I7442">
        <v>12.13</v>
      </c>
      <c r="J7442">
        <v>12.281219999999999</v>
      </c>
      <c r="K7442">
        <v>0.129996</v>
      </c>
      <c r="L7442">
        <v>2.5389999999999999E-2</v>
      </c>
      <c r="M7442" t="b">
        <v>1</v>
      </c>
      <c r="N7442">
        <v>1</v>
      </c>
    </row>
    <row r="7443" spans="1:14">
      <c r="A7443" s="28">
        <v>43990.166666666664</v>
      </c>
      <c r="B7443" s="28">
        <v>43990</v>
      </c>
      <c r="C7443">
        <v>34964545</v>
      </c>
      <c r="D7443" t="s">
        <v>233</v>
      </c>
      <c r="G7443" t="s">
        <v>234</v>
      </c>
      <c r="I7443">
        <v>12.45</v>
      </c>
      <c r="J7443">
        <v>12.686619</v>
      </c>
      <c r="K7443">
        <v>0.25222699999999998</v>
      </c>
      <c r="L7443">
        <v>-1.1441E-2</v>
      </c>
      <c r="M7443" t="b">
        <v>1</v>
      </c>
      <c r="N7443">
        <v>1</v>
      </c>
    </row>
    <row r="7444" spans="1:14">
      <c r="A7444" s="28">
        <v>43990.208333333336</v>
      </c>
      <c r="B7444" s="28">
        <v>43990.041666666664</v>
      </c>
      <c r="C7444">
        <v>34964545</v>
      </c>
      <c r="D7444" t="s">
        <v>233</v>
      </c>
      <c r="G7444" t="s">
        <v>234</v>
      </c>
      <c r="I7444">
        <v>11.49</v>
      </c>
      <c r="J7444">
        <v>11.579257</v>
      </c>
      <c r="K7444">
        <v>6.9871000000000003E-2</v>
      </c>
      <c r="L7444">
        <v>1.9386E-2</v>
      </c>
      <c r="M7444" t="b">
        <v>1</v>
      </c>
      <c r="N7444">
        <v>1</v>
      </c>
    </row>
    <row r="7445" spans="1:14">
      <c r="A7445" s="28">
        <v>43990.25</v>
      </c>
      <c r="B7445" s="28">
        <v>43990.083333333336</v>
      </c>
      <c r="C7445">
        <v>34964545</v>
      </c>
      <c r="D7445" t="s">
        <v>233</v>
      </c>
      <c r="G7445" t="s">
        <v>234</v>
      </c>
      <c r="I7445">
        <v>9.6199999999999992</v>
      </c>
      <c r="J7445">
        <v>9.6970340000000004</v>
      </c>
      <c r="K7445">
        <v>5.5532999999999999E-2</v>
      </c>
      <c r="L7445">
        <v>2.0667999999999999E-2</v>
      </c>
      <c r="M7445" t="b">
        <v>1</v>
      </c>
      <c r="N7445">
        <v>1</v>
      </c>
    </row>
    <row r="7446" spans="1:14">
      <c r="A7446" s="28">
        <v>43990.291666666664</v>
      </c>
      <c r="B7446" s="28">
        <v>43990.125</v>
      </c>
      <c r="C7446">
        <v>34964545</v>
      </c>
      <c r="D7446" t="s">
        <v>233</v>
      </c>
      <c r="G7446" t="s">
        <v>234</v>
      </c>
      <c r="I7446">
        <v>8.76</v>
      </c>
      <c r="J7446">
        <v>8.9062479999999997</v>
      </c>
      <c r="K7446">
        <v>0.13856499999999999</v>
      </c>
      <c r="L7446">
        <v>8.5170000000000003E-3</v>
      </c>
      <c r="M7446" t="b">
        <v>1</v>
      </c>
      <c r="N7446">
        <v>1</v>
      </c>
    </row>
    <row r="7447" spans="1:14">
      <c r="A7447" s="28">
        <v>43990.333333333336</v>
      </c>
      <c r="B7447" s="28">
        <v>43990.166666666664</v>
      </c>
      <c r="C7447">
        <v>34964545</v>
      </c>
      <c r="D7447" t="s">
        <v>233</v>
      </c>
      <c r="G7447" t="s">
        <v>234</v>
      </c>
      <c r="I7447">
        <v>8.4700000000000006</v>
      </c>
      <c r="J7447">
        <v>8.6379999999999999</v>
      </c>
      <c r="K7447">
        <v>0.15968199999999999</v>
      </c>
      <c r="L7447">
        <v>9.9850000000000008E-3</v>
      </c>
      <c r="M7447" t="b">
        <v>1</v>
      </c>
      <c r="N7447">
        <v>1</v>
      </c>
    </row>
    <row r="7448" spans="1:14">
      <c r="A7448" s="28">
        <v>43990.375</v>
      </c>
      <c r="B7448" s="28">
        <v>43990.208333333336</v>
      </c>
      <c r="C7448">
        <v>34964545</v>
      </c>
      <c r="D7448" t="s">
        <v>233</v>
      </c>
      <c r="G7448" t="s">
        <v>234</v>
      </c>
      <c r="I7448">
        <v>8.69</v>
      </c>
      <c r="J7448">
        <v>8.8262739999999997</v>
      </c>
      <c r="K7448">
        <v>0.108766</v>
      </c>
      <c r="L7448">
        <v>2.4174999999999999E-2</v>
      </c>
      <c r="M7448" t="b">
        <v>1</v>
      </c>
      <c r="N7448">
        <v>1</v>
      </c>
    </row>
    <row r="7449" spans="1:14">
      <c r="A7449" s="28">
        <v>43990.416666666664</v>
      </c>
      <c r="B7449" s="28">
        <v>43990.25</v>
      </c>
      <c r="C7449">
        <v>34964545</v>
      </c>
      <c r="D7449" t="s">
        <v>233</v>
      </c>
      <c r="G7449" t="s">
        <v>234</v>
      </c>
      <c r="I7449">
        <v>10.199999999999999</v>
      </c>
      <c r="J7449">
        <v>10.306736000000001</v>
      </c>
      <c r="K7449">
        <v>9.4481999999999997E-2</v>
      </c>
      <c r="L7449">
        <v>1.3920999999999999E-2</v>
      </c>
      <c r="M7449" t="b">
        <v>1</v>
      </c>
      <c r="N7449">
        <v>1</v>
      </c>
    </row>
    <row r="7450" spans="1:14">
      <c r="A7450" s="28">
        <v>43990.458333333336</v>
      </c>
      <c r="B7450" s="28">
        <v>43990.291666666664</v>
      </c>
      <c r="C7450">
        <v>34964545</v>
      </c>
      <c r="D7450" t="s">
        <v>233</v>
      </c>
      <c r="G7450" t="s">
        <v>234</v>
      </c>
      <c r="I7450">
        <v>10.7</v>
      </c>
      <c r="J7450">
        <v>10.894938</v>
      </c>
      <c r="K7450">
        <v>0.22903000000000001</v>
      </c>
      <c r="L7450">
        <v>-3.3258999999999997E-2</v>
      </c>
      <c r="M7450" t="b">
        <v>1</v>
      </c>
      <c r="N7450">
        <v>1</v>
      </c>
    </row>
    <row r="7451" spans="1:14">
      <c r="A7451" s="28">
        <v>43990.5</v>
      </c>
      <c r="B7451" s="28">
        <v>43990.333333333336</v>
      </c>
      <c r="C7451">
        <v>34964545</v>
      </c>
      <c r="D7451" t="s">
        <v>233</v>
      </c>
      <c r="G7451" t="s">
        <v>234</v>
      </c>
      <c r="I7451">
        <v>13.28</v>
      </c>
      <c r="J7451">
        <v>13.23175</v>
      </c>
      <c r="K7451">
        <v>1.4956000000000001E-2</v>
      </c>
      <c r="L7451">
        <v>-6.4038999999999999E-2</v>
      </c>
      <c r="M7451" t="b">
        <v>1</v>
      </c>
      <c r="N7451">
        <v>1</v>
      </c>
    </row>
    <row r="7452" spans="1:14">
      <c r="A7452" s="28">
        <v>43990.541666666664</v>
      </c>
      <c r="B7452" s="28">
        <v>43990.375</v>
      </c>
      <c r="C7452">
        <v>34964545</v>
      </c>
      <c r="D7452" t="s">
        <v>233</v>
      </c>
      <c r="G7452" t="s">
        <v>234</v>
      </c>
      <c r="I7452">
        <v>14.82</v>
      </c>
      <c r="J7452">
        <v>14.719512999999999</v>
      </c>
      <c r="K7452">
        <v>0</v>
      </c>
      <c r="L7452">
        <v>-0.102988</v>
      </c>
      <c r="M7452" t="b">
        <v>1</v>
      </c>
      <c r="N7452">
        <v>1</v>
      </c>
    </row>
    <row r="7453" spans="1:14">
      <c r="A7453" s="28">
        <v>43990.583333333336</v>
      </c>
      <c r="B7453" s="28">
        <v>43990.416666666664</v>
      </c>
      <c r="C7453">
        <v>34964545</v>
      </c>
      <c r="D7453" t="s">
        <v>233</v>
      </c>
      <c r="G7453" t="s">
        <v>234</v>
      </c>
      <c r="I7453">
        <v>15.33</v>
      </c>
      <c r="J7453">
        <v>15.879600999999999</v>
      </c>
      <c r="K7453">
        <v>0.66202799999999995</v>
      </c>
      <c r="L7453">
        <v>-0.11076</v>
      </c>
      <c r="M7453" t="b">
        <v>1</v>
      </c>
      <c r="N7453">
        <v>1</v>
      </c>
    </row>
    <row r="7454" spans="1:14">
      <c r="A7454" s="28">
        <v>43990.625</v>
      </c>
      <c r="B7454" s="28">
        <v>43990.458333333336</v>
      </c>
      <c r="C7454">
        <v>34964545</v>
      </c>
      <c r="D7454" t="s">
        <v>233</v>
      </c>
      <c r="G7454" t="s">
        <v>234</v>
      </c>
      <c r="I7454">
        <v>49.54</v>
      </c>
      <c r="J7454">
        <v>69.497196000000002</v>
      </c>
      <c r="K7454">
        <v>20.253347999999999</v>
      </c>
      <c r="L7454">
        <v>-0.298651</v>
      </c>
      <c r="M7454" t="b">
        <v>1</v>
      </c>
      <c r="N7454">
        <v>1</v>
      </c>
    </row>
    <row r="7455" spans="1:14">
      <c r="A7455" s="28">
        <v>43990.666666666664</v>
      </c>
      <c r="B7455" s="28">
        <v>43990.5</v>
      </c>
      <c r="C7455">
        <v>34964545</v>
      </c>
      <c r="D7455" t="s">
        <v>233</v>
      </c>
      <c r="G7455" t="s">
        <v>234</v>
      </c>
      <c r="I7455">
        <v>17.079999999999998</v>
      </c>
      <c r="J7455">
        <v>18.938133000000001</v>
      </c>
      <c r="K7455">
        <v>1.9033500000000001</v>
      </c>
      <c r="L7455">
        <v>-4.1883999999999998E-2</v>
      </c>
      <c r="M7455" t="b">
        <v>1</v>
      </c>
      <c r="N7455">
        <v>1</v>
      </c>
    </row>
    <row r="7456" spans="1:14">
      <c r="A7456" s="28">
        <v>43990.708333333336</v>
      </c>
      <c r="B7456" s="28">
        <v>43990.541666666664</v>
      </c>
      <c r="C7456">
        <v>34964545</v>
      </c>
      <c r="D7456" t="s">
        <v>233</v>
      </c>
      <c r="G7456" t="s">
        <v>234</v>
      </c>
      <c r="I7456">
        <v>21.94</v>
      </c>
      <c r="J7456">
        <v>27.829727999999999</v>
      </c>
      <c r="K7456">
        <v>5.9659079999999998</v>
      </c>
      <c r="L7456">
        <v>-7.5346999999999997E-2</v>
      </c>
      <c r="M7456" t="b">
        <v>1</v>
      </c>
      <c r="N7456">
        <v>1</v>
      </c>
    </row>
    <row r="7457" spans="1:14">
      <c r="A7457" s="28">
        <v>43990.75</v>
      </c>
      <c r="B7457" s="28">
        <v>43990.583333333336</v>
      </c>
      <c r="C7457">
        <v>34964545</v>
      </c>
      <c r="D7457" t="s">
        <v>233</v>
      </c>
      <c r="G7457" t="s">
        <v>234</v>
      </c>
      <c r="I7457">
        <v>18.79</v>
      </c>
      <c r="J7457">
        <v>21.912330000000001</v>
      </c>
      <c r="K7457">
        <v>3.1995809999999998</v>
      </c>
      <c r="L7457">
        <v>-7.7251E-2</v>
      </c>
      <c r="M7457" t="b">
        <v>1</v>
      </c>
      <c r="N7457">
        <v>1</v>
      </c>
    </row>
    <row r="7458" spans="1:14">
      <c r="A7458" s="28">
        <v>43990.791666666664</v>
      </c>
      <c r="B7458" s="28">
        <v>43990.625</v>
      </c>
      <c r="C7458">
        <v>34964545</v>
      </c>
      <c r="D7458" t="s">
        <v>233</v>
      </c>
      <c r="G7458" t="s">
        <v>234</v>
      </c>
      <c r="I7458">
        <v>22.5</v>
      </c>
      <c r="J7458">
        <v>27.154029000000001</v>
      </c>
      <c r="K7458">
        <v>4.7572460000000003</v>
      </c>
      <c r="L7458">
        <v>-9.8216999999999999E-2</v>
      </c>
      <c r="M7458" t="b">
        <v>1</v>
      </c>
      <c r="N7458">
        <v>1</v>
      </c>
    </row>
    <row r="7459" spans="1:14">
      <c r="A7459" s="28">
        <v>43990.833333333336</v>
      </c>
      <c r="B7459" s="28">
        <v>43990.666666666664</v>
      </c>
      <c r="C7459">
        <v>34964545</v>
      </c>
      <c r="D7459" t="s">
        <v>233</v>
      </c>
      <c r="G7459" t="s">
        <v>234</v>
      </c>
      <c r="I7459">
        <v>24.41</v>
      </c>
      <c r="J7459">
        <v>29.093895</v>
      </c>
      <c r="K7459">
        <v>4.7837639999999997</v>
      </c>
      <c r="L7459">
        <v>-9.6535999999999997E-2</v>
      </c>
      <c r="M7459" t="b">
        <v>1</v>
      </c>
      <c r="N7459">
        <v>1</v>
      </c>
    </row>
    <row r="7460" spans="1:14">
      <c r="A7460" s="28">
        <v>43990.875</v>
      </c>
      <c r="B7460" s="28">
        <v>43990.708333333336</v>
      </c>
      <c r="C7460">
        <v>34964545</v>
      </c>
      <c r="D7460" t="s">
        <v>233</v>
      </c>
      <c r="G7460" t="s">
        <v>234</v>
      </c>
      <c r="I7460">
        <v>26.69</v>
      </c>
      <c r="J7460">
        <v>28.881174000000001</v>
      </c>
      <c r="K7460">
        <v>2.305653</v>
      </c>
      <c r="L7460">
        <v>-0.11031299999999999</v>
      </c>
      <c r="M7460" t="b">
        <v>1</v>
      </c>
      <c r="N7460">
        <v>1</v>
      </c>
    </row>
    <row r="7461" spans="1:14">
      <c r="A7461" s="28">
        <v>43990.916666666664</v>
      </c>
      <c r="B7461" s="28">
        <v>43990.75</v>
      </c>
      <c r="C7461">
        <v>34964545</v>
      </c>
      <c r="D7461" t="s">
        <v>233</v>
      </c>
      <c r="G7461" t="s">
        <v>234</v>
      </c>
      <c r="I7461">
        <v>23.96</v>
      </c>
      <c r="J7461">
        <v>25.238166</v>
      </c>
      <c r="K7461">
        <v>1.3337619999999999</v>
      </c>
      <c r="L7461">
        <v>-5.8096000000000002E-2</v>
      </c>
      <c r="M7461" t="b">
        <v>1</v>
      </c>
      <c r="N7461">
        <v>1</v>
      </c>
    </row>
    <row r="7462" spans="1:14">
      <c r="A7462" s="28">
        <v>43990.958333333336</v>
      </c>
      <c r="B7462" s="28">
        <v>43990.791666666664</v>
      </c>
      <c r="C7462">
        <v>34964545</v>
      </c>
      <c r="D7462" t="s">
        <v>233</v>
      </c>
      <c r="G7462" t="s">
        <v>234</v>
      </c>
      <c r="I7462">
        <v>21.31</v>
      </c>
      <c r="J7462">
        <v>22.985945999999998</v>
      </c>
      <c r="K7462">
        <v>1.717014</v>
      </c>
      <c r="L7462">
        <v>-4.1901000000000001E-2</v>
      </c>
      <c r="M7462" t="b">
        <v>1</v>
      </c>
      <c r="N7462">
        <v>1</v>
      </c>
    </row>
    <row r="7463" spans="1:14">
      <c r="A7463" s="28">
        <v>43991</v>
      </c>
      <c r="B7463" s="28">
        <v>43990.833333333336</v>
      </c>
      <c r="C7463">
        <v>34964545</v>
      </c>
      <c r="D7463" t="s">
        <v>233</v>
      </c>
      <c r="G7463" t="s">
        <v>234</v>
      </c>
      <c r="I7463">
        <v>19.07</v>
      </c>
      <c r="J7463">
        <v>21.038084000000001</v>
      </c>
      <c r="K7463">
        <v>1.9586509999999999</v>
      </c>
      <c r="L7463">
        <v>1.2766E-2</v>
      </c>
      <c r="M7463" t="b">
        <v>1</v>
      </c>
      <c r="N7463">
        <v>1</v>
      </c>
    </row>
    <row r="7464" spans="1:14">
      <c r="A7464" s="28">
        <v>43991.041666666664</v>
      </c>
      <c r="B7464" s="28">
        <v>43990.875</v>
      </c>
      <c r="C7464">
        <v>34964545</v>
      </c>
      <c r="D7464" t="s">
        <v>233</v>
      </c>
      <c r="G7464" t="s">
        <v>234</v>
      </c>
      <c r="I7464">
        <v>19.010000000000002</v>
      </c>
      <c r="J7464">
        <v>20.27657</v>
      </c>
      <c r="K7464">
        <v>1.253873</v>
      </c>
      <c r="L7464">
        <v>9.3629999999999998E-3</v>
      </c>
      <c r="M7464" t="b">
        <v>1</v>
      </c>
      <c r="N7464">
        <v>1</v>
      </c>
    </row>
    <row r="7465" spans="1:14">
      <c r="A7465" s="28">
        <v>43991.083333333336</v>
      </c>
      <c r="B7465" s="28">
        <v>43990.916666666664</v>
      </c>
      <c r="C7465">
        <v>34964545</v>
      </c>
      <c r="D7465" t="s">
        <v>233</v>
      </c>
      <c r="G7465" t="s">
        <v>234</v>
      </c>
      <c r="I7465">
        <v>16.7</v>
      </c>
      <c r="J7465">
        <v>17.389378000000001</v>
      </c>
      <c r="K7465">
        <v>0.64547399999999999</v>
      </c>
      <c r="L7465">
        <v>4.8071000000000003E-2</v>
      </c>
      <c r="M7465" t="b">
        <v>1</v>
      </c>
      <c r="N7465">
        <v>1</v>
      </c>
    </row>
    <row r="7466" spans="1:14">
      <c r="A7466" s="28">
        <v>43991.125</v>
      </c>
      <c r="B7466" s="28">
        <v>43990.958333333336</v>
      </c>
      <c r="C7466">
        <v>34964545</v>
      </c>
      <c r="D7466" t="s">
        <v>233</v>
      </c>
      <c r="G7466" t="s">
        <v>234</v>
      </c>
      <c r="I7466">
        <v>12.71</v>
      </c>
      <c r="J7466">
        <v>12.713495999999999</v>
      </c>
      <c r="K7466">
        <v>0</v>
      </c>
      <c r="L7466">
        <v>7.6620000000000004E-3</v>
      </c>
      <c r="M7466" t="b">
        <v>1</v>
      </c>
      <c r="N7466">
        <v>1</v>
      </c>
    </row>
    <row r="7467" spans="1:14">
      <c r="A7467" s="28">
        <v>43991.166666666664</v>
      </c>
      <c r="B7467" s="28">
        <v>43991</v>
      </c>
      <c r="C7467">
        <v>34964545</v>
      </c>
      <c r="D7467" t="s">
        <v>233</v>
      </c>
      <c r="G7467" t="s">
        <v>234</v>
      </c>
      <c r="I7467">
        <v>13.09</v>
      </c>
      <c r="J7467">
        <v>13.111967</v>
      </c>
      <c r="K7467">
        <v>4.182E-3</v>
      </c>
      <c r="L7467">
        <v>1.5285999999999999E-2</v>
      </c>
      <c r="M7467" t="b">
        <v>1</v>
      </c>
      <c r="N7467">
        <v>1</v>
      </c>
    </row>
    <row r="7468" spans="1:14">
      <c r="A7468" s="28">
        <v>43991.208333333336</v>
      </c>
      <c r="B7468" s="28">
        <v>43991.041666666664</v>
      </c>
      <c r="C7468">
        <v>34964545</v>
      </c>
      <c r="D7468" t="s">
        <v>233</v>
      </c>
      <c r="G7468" t="s">
        <v>234</v>
      </c>
      <c r="I7468">
        <v>12.93</v>
      </c>
      <c r="J7468">
        <v>12.962465999999999</v>
      </c>
      <c r="K7468">
        <v>0</v>
      </c>
      <c r="L7468">
        <v>2.8299000000000001E-2</v>
      </c>
      <c r="M7468" t="b">
        <v>1</v>
      </c>
      <c r="N7468">
        <v>1</v>
      </c>
    </row>
    <row r="7469" spans="1:14">
      <c r="A7469" s="28">
        <v>43991.25</v>
      </c>
      <c r="B7469" s="28">
        <v>43991.083333333336</v>
      </c>
      <c r="C7469">
        <v>34964545</v>
      </c>
      <c r="D7469" t="s">
        <v>233</v>
      </c>
      <c r="G7469" t="s">
        <v>234</v>
      </c>
      <c r="I7469">
        <v>11.03</v>
      </c>
      <c r="J7469">
        <v>11.035838999999999</v>
      </c>
      <c r="K7469">
        <v>0</v>
      </c>
      <c r="L7469">
        <v>5.8389999999999996E-3</v>
      </c>
      <c r="M7469" t="b">
        <v>1</v>
      </c>
      <c r="N7469">
        <v>1</v>
      </c>
    </row>
    <row r="7470" spans="1:14">
      <c r="A7470" s="28">
        <v>43991.291666666664</v>
      </c>
      <c r="B7470" s="28">
        <v>43991.125</v>
      </c>
      <c r="C7470">
        <v>34964545</v>
      </c>
      <c r="D7470" t="s">
        <v>233</v>
      </c>
      <c r="G7470" t="s">
        <v>234</v>
      </c>
      <c r="I7470">
        <v>10.11</v>
      </c>
      <c r="J7470">
        <v>10.097087999999999</v>
      </c>
      <c r="K7470">
        <v>0</v>
      </c>
      <c r="L7470">
        <v>-1.7079E-2</v>
      </c>
      <c r="M7470" t="b">
        <v>1</v>
      </c>
      <c r="N7470">
        <v>1</v>
      </c>
    </row>
    <row r="7471" spans="1:14">
      <c r="A7471" s="28">
        <v>43991.333333333336</v>
      </c>
      <c r="B7471" s="28">
        <v>43991.166666666664</v>
      </c>
      <c r="C7471">
        <v>34964545</v>
      </c>
      <c r="D7471" t="s">
        <v>233</v>
      </c>
      <c r="G7471" t="s">
        <v>234</v>
      </c>
      <c r="I7471">
        <v>10.33</v>
      </c>
      <c r="J7471">
        <v>10.336563999999999</v>
      </c>
      <c r="K7471">
        <v>0</v>
      </c>
      <c r="L7471">
        <v>8.2299999999999995E-3</v>
      </c>
      <c r="M7471" t="b">
        <v>1</v>
      </c>
      <c r="N7471">
        <v>1</v>
      </c>
    </row>
    <row r="7472" spans="1:14">
      <c r="A7472" s="28">
        <v>43991.375</v>
      </c>
      <c r="B7472" s="28">
        <v>43991.208333333336</v>
      </c>
      <c r="C7472">
        <v>34964545</v>
      </c>
      <c r="D7472" t="s">
        <v>233</v>
      </c>
      <c r="G7472" t="s">
        <v>234</v>
      </c>
      <c r="I7472">
        <v>9.75</v>
      </c>
      <c r="J7472">
        <v>9.7421500000000005</v>
      </c>
      <c r="K7472">
        <v>0</v>
      </c>
      <c r="L7472">
        <v>-4.516E-3</v>
      </c>
      <c r="M7472" t="b">
        <v>1</v>
      </c>
      <c r="N7472">
        <v>1</v>
      </c>
    </row>
    <row r="7473" spans="1:14">
      <c r="A7473" s="28">
        <v>43991.416666666664</v>
      </c>
      <c r="B7473" s="28">
        <v>43991.25</v>
      </c>
      <c r="C7473">
        <v>34964545</v>
      </c>
      <c r="D7473" t="s">
        <v>233</v>
      </c>
      <c r="G7473" t="s">
        <v>234</v>
      </c>
      <c r="I7473">
        <v>9.86</v>
      </c>
      <c r="J7473">
        <v>9.8631860000000007</v>
      </c>
      <c r="K7473">
        <v>0</v>
      </c>
      <c r="L7473">
        <v>-1.4799999999999999E-4</v>
      </c>
      <c r="M7473" t="b">
        <v>1</v>
      </c>
      <c r="N7473">
        <v>1</v>
      </c>
    </row>
    <row r="7474" spans="1:14">
      <c r="A7474" s="28">
        <v>43991.458333333336</v>
      </c>
      <c r="B7474" s="28">
        <v>43991.291666666664</v>
      </c>
      <c r="C7474">
        <v>34964545</v>
      </c>
      <c r="D7474" t="s">
        <v>233</v>
      </c>
      <c r="G7474" t="s">
        <v>234</v>
      </c>
      <c r="I7474">
        <v>9.85</v>
      </c>
      <c r="J7474">
        <v>10.952370999999999</v>
      </c>
      <c r="K7474">
        <v>1.1274</v>
      </c>
      <c r="L7474">
        <v>-2.0861999999999999E-2</v>
      </c>
      <c r="M7474" t="b">
        <v>1</v>
      </c>
      <c r="N7474">
        <v>1</v>
      </c>
    </row>
    <row r="7475" spans="1:14">
      <c r="A7475" s="28">
        <v>43991.5</v>
      </c>
      <c r="B7475" s="28">
        <v>43991.333333333336</v>
      </c>
      <c r="C7475">
        <v>34964545</v>
      </c>
      <c r="D7475" t="s">
        <v>233</v>
      </c>
      <c r="G7475" t="s">
        <v>234</v>
      </c>
      <c r="I7475">
        <v>12.5</v>
      </c>
      <c r="J7475">
        <v>12.343631</v>
      </c>
      <c r="K7475">
        <v>-0.105292</v>
      </c>
      <c r="L7475">
        <v>-5.2743999999999999E-2</v>
      </c>
      <c r="M7475" t="b">
        <v>1</v>
      </c>
      <c r="N7475">
        <v>1</v>
      </c>
    </row>
    <row r="7476" spans="1:14">
      <c r="A7476" s="28">
        <v>43991.541666666664</v>
      </c>
      <c r="B7476" s="28">
        <v>43991.375</v>
      </c>
      <c r="C7476">
        <v>34964545</v>
      </c>
      <c r="D7476" t="s">
        <v>233</v>
      </c>
      <c r="G7476" t="s">
        <v>234</v>
      </c>
      <c r="I7476">
        <v>19.05</v>
      </c>
      <c r="J7476">
        <v>18.224405000000001</v>
      </c>
      <c r="K7476">
        <v>-0.76658899999999996</v>
      </c>
      <c r="L7476">
        <v>-6.1506999999999999E-2</v>
      </c>
      <c r="M7476" t="b">
        <v>1</v>
      </c>
      <c r="N7476">
        <v>1</v>
      </c>
    </row>
    <row r="7477" spans="1:14">
      <c r="A7477" s="28">
        <v>43991.583333333336</v>
      </c>
      <c r="B7477" s="28">
        <v>43991.416666666664</v>
      </c>
      <c r="C7477">
        <v>34964545</v>
      </c>
      <c r="D7477" t="s">
        <v>233</v>
      </c>
      <c r="G7477" t="s">
        <v>234</v>
      </c>
      <c r="I7477">
        <v>20.71</v>
      </c>
      <c r="J7477">
        <v>19.401219000000001</v>
      </c>
      <c r="K7477">
        <v>-1.286216</v>
      </c>
      <c r="L7477">
        <v>-1.9231000000000002E-2</v>
      </c>
      <c r="M7477" t="b">
        <v>1</v>
      </c>
      <c r="N7477">
        <v>1</v>
      </c>
    </row>
    <row r="7478" spans="1:14">
      <c r="A7478" s="28">
        <v>43991.625</v>
      </c>
      <c r="B7478" s="28">
        <v>43991.458333333336</v>
      </c>
      <c r="C7478">
        <v>34964545</v>
      </c>
      <c r="D7478" t="s">
        <v>233</v>
      </c>
      <c r="G7478" t="s">
        <v>234</v>
      </c>
      <c r="I7478">
        <v>19.39</v>
      </c>
      <c r="J7478">
        <v>20.501093999999998</v>
      </c>
      <c r="K7478">
        <v>1.0937300000000001</v>
      </c>
      <c r="L7478">
        <v>1.4864E-2</v>
      </c>
      <c r="M7478" t="b">
        <v>1</v>
      </c>
      <c r="N7478">
        <v>1</v>
      </c>
    </row>
    <row r="7479" spans="1:14">
      <c r="A7479" s="28">
        <v>43991.666666666664</v>
      </c>
      <c r="B7479" s="28">
        <v>43991.5</v>
      </c>
      <c r="C7479">
        <v>34964545</v>
      </c>
      <c r="D7479" t="s">
        <v>233</v>
      </c>
      <c r="G7479" t="s">
        <v>234</v>
      </c>
      <c r="I7479">
        <v>64.180000000000007</v>
      </c>
      <c r="J7479">
        <v>92.603178</v>
      </c>
      <c r="K7479">
        <v>28.348389999999998</v>
      </c>
      <c r="L7479">
        <v>7.6454999999999995E-2</v>
      </c>
      <c r="M7479" t="b">
        <v>1</v>
      </c>
      <c r="N7479">
        <v>1</v>
      </c>
    </row>
    <row r="7480" spans="1:14">
      <c r="A7480" s="28">
        <v>43991.708333333336</v>
      </c>
      <c r="B7480" s="28">
        <v>43991.541666666664</v>
      </c>
      <c r="C7480">
        <v>34964545</v>
      </c>
      <c r="D7480" t="s">
        <v>233</v>
      </c>
      <c r="G7480" t="s">
        <v>234</v>
      </c>
      <c r="I7480">
        <v>25.06</v>
      </c>
      <c r="J7480">
        <v>27.517707999999999</v>
      </c>
      <c r="K7480">
        <v>2.488775</v>
      </c>
      <c r="L7480">
        <v>-3.1900999999999999E-2</v>
      </c>
      <c r="M7480" t="b">
        <v>1</v>
      </c>
      <c r="N7480">
        <v>1</v>
      </c>
    </row>
    <row r="7481" spans="1:14">
      <c r="A7481" s="28">
        <v>43991.75</v>
      </c>
      <c r="B7481" s="28">
        <v>43991.583333333336</v>
      </c>
      <c r="C7481">
        <v>34964545</v>
      </c>
      <c r="D7481" t="s">
        <v>233</v>
      </c>
      <c r="G7481" t="s">
        <v>234</v>
      </c>
      <c r="I7481">
        <v>31.67</v>
      </c>
      <c r="J7481">
        <v>32.723011</v>
      </c>
      <c r="K7481">
        <v>1.0479130000000001</v>
      </c>
      <c r="L7481">
        <v>8.4309999999999993E-3</v>
      </c>
      <c r="M7481" t="b">
        <v>1</v>
      </c>
      <c r="N7481">
        <v>1</v>
      </c>
    </row>
    <row r="7482" spans="1:14">
      <c r="A7482" s="28">
        <v>43991.791666666664</v>
      </c>
      <c r="B7482" s="28">
        <v>43991.625</v>
      </c>
      <c r="C7482">
        <v>34964545</v>
      </c>
      <c r="D7482" t="s">
        <v>233</v>
      </c>
      <c r="G7482" t="s">
        <v>234</v>
      </c>
      <c r="I7482">
        <v>34.44</v>
      </c>
      <c r="J7482">
        <v>35.840102999999999</v>
      </c>
      <c r="K7482">
        <v>1.311307</v>
      </c>
      <c r="L7482">
        <v>9.2963000000000004E-2</v>
      </c>
      <c r="M7482" t="b">
        <v>1</v>
      </c>
      <c r="N7482">
        <v>1</v>
      </c>
    </row>
    <row r="7483" spans="1:14">
      <c r="A7483" s="28">
        <v>43991.833333333336</v>
      </c>
      <c r="B7483" s="28">
        <v>43991.666666666664</v>
      </c>
      <c r="C7483">
        <v>34964545</v>
      </c>
      <c r="D7483" t="s">
        <v>233</v>
      </c>
      <c r="G7483" t="s">
        <v>234</v>
      </c>
      <c r="I7483">
        <v>95.96</v>
      </c>
      <c r="J7483">
        <v>133.821663</v>
      </c>
      <c r="K7483">
        <v>37.720832000000001</v>
      </c>
      <c r="L7483">
        <v>0.13999900000000001</v>
      </c>
      <c r="M7483" t="b">
        <v>1</v>
      </c>
      <c r="N7483">
        <v>1</v>
      </c>
    </row>
    <row r="7484" spans="1:14">
      <c r="A7484" s="28">
        <v>43991.875</v>
      </c>
      <c r="B7484" s="28">
        <v>43991.708333333336</v>
      </c>
      <c r="C7484">
        <v>34964545</v>
      </c>
      <c r="D7484" t="s">
        <v>233</v>
      </c>
      <c r="G7484" t="s">
        <v>234</v>
      </c>
      <c r="I7484">
        <v>55.83</v>
      </c>
      <c r="J7484">
        <v>114.290519</v>
      </c>
      <c r="K7484">
        <v>58.291184000000001</v>
      </c>
      <c r="L7484">
        <v>0.17100199999999999</v>
      </c>
      <c r="M7484" t="b">
        <v>1</v>
      </c>
      <c r="N7484">
        <v>1</v>
      </c>
    </row>
    <row r="7485" spans="1:14">
      <c r="A7485" s="28">
        <v>43991.916666666664</v>
      </c>
      <c r="B7485" s="28">
        <v>43991.75</v>
      </c>
      <c r="C7485">
        <v>34964545</v>
      </c>
      <c r="D7485" t="s">
        <v>233</v>
      </c>
      <c r="G7485" t="s">
        <v>234</v>
      </c>
      <c r="I7485">
        <v>25.61</v>
      </c>
      <c r="J7485">
        <v>27.815314000000001</v>
      </c>
      <c r="K7485">
        <v>2.1821100000000002</v>
      </c>
      <c r="L7485">
        <v>1.9036999999999998E-2</v>
      </c>
      <c r="M7485" t="b">
        <v>1</v>
      </c>
      <c r="N7485">
        <v>1</v>
      </c>
    </row>
    <row r="7486" spans="1:14">
      <c r="A7486" s="28">
        <v>43991.958333333336</v>
      </c>
      <c r="B7486" s="28">
        <v>43991.791666666664</v>
      </c>
      <c r="C7486">
        <v>34964545</v>
      </c>
      <c r="D7486" t="s">
        <v>233</v>
      </c>
      <c r="G7486" t="s">
        <v>234</v>
      </c>
      <c r="I7486">
        <v>24.74</v>
      </c>
      <c r="J7486">
        <v>27.974795</v>
      </c>
      <c r="K7486">
        <v>3.112981</v>
      </c>
      <c r="L7486">
        <v>0.117647</v>
      </c>
      <c r="M7486" t="b">
        <v>1</v>
      </c>
      <c r="N7486">
        <v>1</v>
      </c>
    </row>
    <row r="7487" spans="1:14">
      <c r="A7487" s="28">
        <v>43992</v>
      </c>
      <c r="B7487" s="28">
        <v>43991.833333333336</v>
      </c>
      <c r="C7487">
        <v>34964545</v>
      </c>
      <c r="D7487" t="s">
        <v>233</v>
      </c>
      <c r="G7487" t="s">
        <v>234</v>
      </c>
      <c r="I7487">
        <v>23.78</v>
      </c>
      <c r="J7487">
        <v>26.724699999999999</v>
      </c>
      <c r="K7487">
        <v>2.7715160000000001</v>
      </c>
      <c r="L7487">
        <v>0.171518</v>
      </c>
      <c r="M7487" t="b">
        <v>1</v>
      </c>
      <c r="N7487">
        <v>1</v>
      </c>
    </row>
    <row r="7488" spans="1:14">
      <c r="A7488" s="28">
        <v>43992.041666666664</v>
      </c>
      <c r="B7488" s="28">
        <v>43991.875</v>
      </c>
      <c r="C7488">
        <v>34964545</v>
      </c>
      <c r="D7488" t="s">
        <v>233</v>
      </c>
      <c r="G7488" t="s">
        <v>234</v>
      </c>
      <c r="I7488">
        <v>23.32</v>
      </c>
      <c r="J7488">
        <v>27.978038000000002</v>
      </c>
      <c r="K7488">
        <v>4.4701190000000004</v>
      </c>
      <c r="L7488">
        <v>0.189585</v>
      </c>
      <c r="M7488" t="b">
        <v>1</v>
      </c>
      <c r="N7488">
        <v>1</v>
      </c>
    </row>
    <row r="7489" spans="1:14">
      <c r="A7489" s="28">
        <v>43992.083333333336</v>
      </c>
      <c r="B7489" s="28">
        <v>43991.916666666664</v>
      </c>
      <c r="C7489">
        <v>34964545</v>
      </c>
      <c r="D7489" t="s">
        <v>233</v>
      </c>
      <c r="G7489" t="s">
        <v>234</v>
      </c>
      <c r="I7489">
        <v>21.18</v>
      </c>
      <c r="J7489">
        <v>23.419629</v>
      </c>
      <c r="K7489">
        <v>2.170093</v>
      </c>
      <c r="L7489">
        <v>7.2870000000000004E-2</v>
      </c>
      <c r="M7489" t="b">
        <v>1</v>
      </c>
      <c r="N7489">
        <v>1</v>
      </c>
    </row>
    <row r="7490" spans="1:14">
      <c r="A7490" s="28">
        <v>43992.125</v>
      </c>
      <c r="B7490" s="28">
        <v>43991.958333333336</v>
      </c>
      <c r="C7490">
        <v>34964545</v>
      </c>
      <c r="D7490" t="s">
        <v>233</v>
      </c>
      <c r="G7490" t="s">
        <v>234</v>
      </c>
      <c r="I7490">
        <v>20.23</v>
      </c>
      <c r="J7490">
        <v>21.100691999999999</v>
      </c>
      <c r="K7490">
        <v>0.90268499999999996</v>
      </c>
      <c r="L7490">
        <v>-3.1993000000000001E-2</v>
      </c>
      <c r="M7490" t="b">
        <v>1</v>
      </c>
      <c r="N7490">
        <v>1</v>
      </c>
    </row>
    <row r="7491" spans="1:14">
      <c r="A7491" s="28">
        <v>43992.166666666664</v>
      </c>
      <c r="B7491" s="28">
        <v>43992</v>
      </c>
      <c r="C7491">
        <v>34964545</v>
      </c>
      <c r="D7491" t="s">
        <v>233</v>
      </c>
      <c r="G7491" t="s">
        <v>234</v>
      </c>
      <c r="I7491">
        <v>19.100000000000001</v>
      </c>
      <c r="J7491">
        <v>18.818639999999998</v>
      </c>
      <c r="K7491">
        <v>-0.249698</v>
      </c>
      <c r="L7491">
        <v>-3.4994999999999998E-2</v>
      </c>
      <c r="M7491" t="b">
        <v>1</v>
      </c>
      <c r="N7491">
        <v>1</v>
      </c>
    </row>
    <row r="7492" spans="1:14">
      <c r="A7492" s="28">
        <v>43992.208333333336</v>
      </c>
      <c r="B7492" s="28">
        <v>43992.041666666664</v>
      </c>
      <c r="C7492">
        <v>34964545</v>
      </c>
      <c r="D7492" t="s">
        <v>233</v>
      </c>
      <c r="G7492" t="s">
        <v>234</v>
      </c>
      <c r="I7492">
        <v>19.079999999999998</v>
      </c>
      <c r="J7492">
        <v>18.929369000000001</v>
      </c>
      <c r="K7492">
        <v>-0.18118899999999999</v>
      </c>
      <c r="L7492">
        <v>2.8058E-2</v>
      </c>
      <c r="M7492" t="b">
        <v>1</v>
      </c>
      <c r="N7492">
        <v>1</v>
      </c>
    </row>
    <row r="7493" spans="1:14">
      <c r="A7493" s="28">
        <v>43992.25</v>
      </c>
      <c r="B7493" s="28">
        <v>43992.083333333336</v>
      </c>
      <c r="C7493">
        <v>34964545</v>
      </c>
      <c r="D7493" t="s">
        <v>233</v>
      </c>
      <c r="G7493" t="s">
        <v>234</v>
      </c>
      <c r="I7493">
        <v>15.72</v>
      </c>
      <c r="J7493">
        <v>15.923306</v>
      </c>
      <c r="K7493">
        <v>0.145042</v>
      </c>
      <c r="L7493">
        <v>5.6598000000000002E-2</v>
      </c>
      <c r="M7493" t="b">
        <v>1</v>
      </c>
      <c r="N7493">
        <v>1</v>
      </c>
    </row>
    <row r="7494" spans="1:14">
      <c r="A7494" s="28">
        <v>43992.291666666664</v>
      </c>
      <c r="B7494" s="28">
        <v>43992.125</v>
      </c>
      <c r="C7494">
        <v>34964545</v>
      </c>
      <c r="D7494" t="s">
        <v>233</v>
      </c>
      <c r="G7494" t="s">
        <v>234</v>
      </c>
      <c r="I7494">
        <v>15.24</v>
      </c>
      <c r="J7494">
        <v>15.433168</v>
      </c>
      <c r="K7494">
        <v>0.147176</v>
      </c>
      <c r="L7494">
        <v>4.4325000000000003E-2</v>
      </c>
      <c r="M7494" t="b">
        <v>1</v>
      </c>
      <c r="N7494">
        <v>1</v>
      </c>
    </row>
    <row r="7495" spans="1:14">
      <c r="A7495" s="28">
        <v>43992.333333333336</v>
      </c>
      <c r="B7495" s="28">
        <v>43992.166666666664</v>
      </c>
      <c r="C7495">
        <v>34964545</v>
      </c>
      <c r="D7495" t="s">
        <v>233</v>
      </c>
      <c r="G7495" t="s">
        <v>234</v>
      </c>
      <c r="I7495">
        <v>16.38</v>
      </c>
      <c r="J7495">
        <v>16.499193000000002</v>
      </c>
      <c r="K7495">
        <v>5.7891999999999999E-2</v>
      </c>
      <c r="L7495">
        <v>6.3800999999999997E-2</v>
      </c>
      <c r="M7495" t="b">
        <v>1</v>
      </c>
      <c r="N7495">
        <v>1</v>
      </c>
    </row>
    <row r="7496" spans="1:14">
      <c r="A7496" s="28">
        <v>43992.375</v>
      </c>
      <c r="B7496" s="28">
        <v>43992.208333333336</v>
      </c>
      <c r="C7496">
        <v>34964545</v>
      </c>
      <c r="D7496" t="s">
        <v>233</v>
      </c>
      <c r="G7496" t="s">
        <v>234</v>
      </c>
      <c r="I7496">
        <v>19.149999999999999</v>
      </c>
      <c r="J7496">
        <v>19.12087</v>
      </c>
      <c r="K7496">
        <v>-8.6031999999999997E-2</v>
      </c>
      <c r="L7496">
        <v>5.3567999999999998E-2</v>
      </c>
      <c r="M7496" t="b">
        <v>1</v>
      </c>
      <c r="N7496">
        <v>1</v>
      </c>
    </row>
    <row r="7497" spans="1:14">
      <c r="A7497" s="28">
        <v>43992.416666666664</v>
      </c>
      <c r="B7497" s="28">
        <v>43992.25</v>
      </c>
      <c r="C7497">
        <v>34964545</v>
      </c>
      <c r="D7497" t="s">
        <v>233</v>
      </c>
      <c r="G7497" t="s">
        <v>234</v>
      </c>
      <c r="I7497">
        <v>17.28</v>
      </c>
      <c r="J7497">
        <v>17.371295</v>
      </c>
      <c r="K7497">
        <v>0.105764</v>
      </c>
      <c r="L7497">
        <v>-1.4468999999999999E-2</v>
      </c>
      <c r="M7497" t="b">
        <v>1</v>
      </c>
      <c r="N7497">
        <v>1</v>
      </c>
    </row>
    <row r="7498" spans="1:14">
      <c r="A7498" s="28">
        <v>43992.458333333336</v>
      </c>
      <c r="B7498" s="28">
        <v>43992.291666666664</v>
      </c>
      <c r="C7498">
        <v>34964545</v>
      </c>
      <c r="D7498" t="s">
        <v>233</v>
      </c>
      <c r="G7498" t="s">
        <v>234</v>
      </c>
      <c r="I7498">
        <v>21.73</v>
      </c>
      <c r="J7498">
        <v>20.216339999999999</v>
      </c>
      <c r="K7498">
        <v>-1.401742</v>
      </c>
      <c r="L7498">
        <v>-0.11441800000000001</v>
      </c>
      <c r="M7498" t="b">
        <v>1</v>
      </c>
      <c r="N7498">
        <v>1</v>
      </c>
    </row>
    <row r="7499" spans="1:14">
      <c r="A7499" s="28">
        <v>43992.5</v>
      </c>
      <c r="B7499" s="28">
        <v>43992.333333333336</v>
      </c>
      <c r="C7499">
        <v>34964545</v>
      </c>
      <c r="D7499" t="s">
        <v>233</v>
      </c>
      <c r="G7499" t="s">
        <v>234</v>
      </c>
      <c r="I7499">
        <v>22.53</v>
      </c>
      <c r="J7499">
        <v>21.417728</v>
      </c>
      <c r="K7499">
        <v>-0.983572</v>
      </c>
      <c r="L7499">
        <v>-0.12870100000000001</v>
      </c>
      <c r="M7499" t="b">
        <v>1</v>
      </c>
      <c r="N7499">
        <v>1</v>
      </c>
    </row>
    <row r="7500" spans="1:14">
      <c r="A7500" s="28">
        <v>43992.541666666664</v>
      </c>
      <c r="B7500" s="28">
        <v>43992.375</v>
      </c>
      <c r="C7500">
        <v>34964545</v>
      </c>
      <c r="D7500" t="s">
        <v>233</v>
      </c>
      <c r="G7500" t="s">
        <v>234</v>
      </c>
      <c r="I7500">
        <v>29.52</v>
      </c>
      <c r="J7500">
        <v>29.233709000000001</v>
      </c>
      <c r="K7500">
        <v>-0.15131700000000001</v>
      </c>
      <c r="L7500">
        <v>-0.13414100000000001</v>
      </c>
      <c r="M7500" t="b">
        <v>1</v>
      </c>
      <c r="N7500">
        <v>1</v>
      </c>
    </row>
    <row r="7501" spans="1:14">
      <c r="A7501" s="28">
        <v>43992.583333333336</v>
      </c>
      <c r="B7501" s="28">
        <v>43992.416666666664</v>
      </c>
      <c r="C7501">
        <v>34964545</v>
      </c>
      <c r="D7501" t="s">
        <v>233</v>
      </c>
      <c r="G7501" t="s">
        <v>234</v>
      </c>
      <c r="I7501">
        <v>51.99</v>
      </c>
      <c r="J7501">
        <v>55.410705</v>
      </c>
      <c r="K7501">
        <v>3.6782509999999999</v>
      </c>
      <c r="L7501">
        <v>-0.25254599999999999</v>
      </c>
      <c r="M7501" t="b">
        <v>1</v>
      </c>
      <c r="N7501">
        <v>1</v>
      </c>
    </row>
    <row r="7502" spans="1:14">
      <c r="A7502" s="28">
        <v>43992.625</v>
      </c>
      <c r="B7502" s="28">
        <v>43992.458333333336</v>
      </c>
      <c r="C7502">
        <v>34964545</v>
      </c>
      <c r="D7502" t="s">
        <v>233</v>
      </c>
      <c r="G7502" t="s">
        <v>234</v>
      </c>
      <c r="I7502">
        <v>23.8</v>
      </c>
      <c r="J7502">
        <v>20.675550000000001</v>
      </c>
      <c r="K7502">
        <v>-2.956661</v>
      </c>
      <c r="L7502">
        <v>-0.16362199999999999</v>
      </c>
      <c r="M7502" t="b">
        <v>1</v>
      </c>
      <c r="N7502">
        <v>1</v>
      </c>
    </row>
    <row r="7503" spans="1:14">
      <c r="A7503" s="28">
        <v>43992.666666666664</v>
      </c>
      <c r="B7503" s="28">
        <v>43992.5</v>
      </c>
      <c r="C7503">
        <v>34964545</v>
      </c>
      <c r="D7503" t="s">
        <v>233</v>
      </c>
      <c r="G7503" t="s">
        <v>234</v>
      </c>
      <c r="I7503">
        <v>30.5</v>
      </c>
      <c r="J7503">
        <v>29.758956999999999</v>
      </c>
      <c r="K7503">
        <v>-0.58735700000000002</v>
      </c>
      <c r="L7503">
        <v>-0.14868600000000001</v>
      </c>
      <c r="M7503" t="b">
        <v>1</v>
      </c>
      <c r="N7503">
        <v>1</v>
      </c>
    </row>
    <row r="7504" spans="1:14">
      <c r="A7504" s="28">
        <v>43992.708333333336</v>
      </c>
      <c r="B7504" s="28">
        <v>43992.541666666664</v>
      </c>
      <c r="C7504">
        <v>34964545</v>
      </c>
      <c r="D7504" t="s">
        <v>233</v>
      </c>
      <c r="G7504" t="s">
        <v>234</v>
      </c>
      <c r="I7504">
        <v>40.1</v>
      </c>
      <c r="J7504">
        <v>38.877101000000003</v>
      </c>
      <c r="K7504">
        <v>-0.99256900000000003</v>
      </c>
      <c r="L7504">
        <v>-0.23283000000000001</v>
      </c>
      <c r="M7504" t="b">
        <v>1</v>
      </c>
      <c r="N7504">
        <v>1</v>
      </c>
    </row>
    <row r="7505" spans="1:14">
      <c r="A7505" s="28">
        <v>43992.75</v>
      </c>
      <c r="B7505" s="28">
        <v>43992.583333333336</v>
      </c>
      <c r="C7505">
        <v>34964545</v>
      </c>
      <c r="D7505" t="s">
        <v>233</v>
      </c>
      <c r="G7505" t="s">
        <v>234</v>
      </c>
      <c r="I7505">
        <v>58.08</v>
      </c>
      <c r="J7505">
        <v>44.111566000000003</v>
      </c>
      <c r="K7505">
        <v>-13.719678</v>
      </c>
      <c r="L7505">
        <v>-0.246255</v>
      </c>
      <c r="M7505" t="b">
        <v>1</v>
      </c>
      <c r="N7505">
        <v>1</v>
      </c>
    </row>
    <row r="7506" spans="1:14">
      <c r="A7506" s="28">
        <v>43992.791666666664</v>
      </c>
      <c r="B7506" s="28">
        <v>43992.625</v>
      </c>
      <c r="C7506">
        <v>34964545</v>
      </c>
      <c r="D7506" t="s">
        <v>233</v>
      </c>
      <c r="G7506" t="s">
        <v>234</v>
      </c>
      <c r="I7506">
        <v>31.22</v>
      </c>
      <c r="J7506">
        <v>24.219283999999998</v>
      </c>
      <c r="K7506">
        <v>-7.0266849999999996</v>
      </c>
      <c r="L7506">
        <v>3.0969E-2</v>
      </c>
      <c r="M7506" t="b">
        <v>1</v>
      </c>
      <c r="N7506">
        <v>1</v>
      </c>
    </row>
    <row r="7507" spans="1:14">
      <c r="A7507" s="28">
        <v>43992.833333333336</v>
      </c>
      <c r="B7507" s="28">
        <v>43992.666666666664</v>
      </c>
      <c r="C7507">
        <v>34964545</v>
      </c>
      <c r="D7507" t="s">
        <v>233</v>
      </c>
      <c r="G7507" t="s">
        <v>234</v>
      </c>
      <c r="I7507">
        <v>23.34</v>
      </c>
      <c r="J7507">
        <v>24.037714000000001</v>
      </c>
      <c r="K7507">
        <v>0.58036100000000002</v>
      </c>
      <c r="L7507">
        <v>0.119019</v>
      </c>
      <c r="M7507" t="b">
        <v>1</v>
      </c>
      <c r="N7507">
        <v>1</v>
      </c>
    </row>
    <row r="7508" spans="1:14">
      <c r="A7508" s="28">
        <v>43992.875</v>
      </c>
      <c r="B7508" s="28">
        <v>43992.708333333336</v>
      </c>
      <c r="C7508">
        <v>34964545</v>
      </c>
      <c r="D7508" t="s">
        <v>233</v>
      </c>
      <c r="G7508" t="s">
        <v>234</v>
      </c>
      <c r="I7508">
        <v>57.02</v>
      </c>
      <c r="J7508">
        <v>86.561471999999995</v>
      </c>
      <c r="K7508">
        <v>29.129784999999998</v>
      </c>
      <c r="L7508">
        <v>0.41502</v>
      </c>
      <c r="M7508" t="b">
        <v>1</v>
      </c>
      <c r="N7508">
        <v>1</v>
      </c>
    </row>
    <row r="7509" spans="1:14">
      <c r="A7509" s="28">
        <v>43992.916666666664</v>
      </c>
      <c r="B7509" s="28">
        <v>43992.75</v>
      </c>
      <c r="C7509">
        <v>34964545</v>
      </c>
      <c r="D7509" t="s">
        <v>233</v>
      </c>
      <c r="G7509" t="s">
        <v>234</v>
      </c>
      <c r="I7509">
        <v>25.18</v>
      </c>
      <c r="J7509">
        <v>30.658574000000002</v>
      </c>
      <c r="K7509">
        <v>5.2114649999999996</v>
      </c>
      <c r="L7509">
        <v>0.26961000000000002</v>
      </c>
      <c r="M7509" t="b">
        <v>1</v>
      </c>
      <c r="N7509">
        <v>1</v>
      </c>
    </row>
    <row r="7510" spans="1:14">
      <c r="A7510" s="28">
        <v>43992.958333333336</v>
      </c>
      <c r="B7510" s="28">
        <v>43992.791666666664</v>
      </c>
      <c r="C7510">
        <v>34964545</v>
      </c>
      <c r="D7510" t="s">
        <v>233</v>
      </c>
      <c r="G7510" t="s">
        <v>234</v>
      </c>
      <c r="I7510">
        <v>20.59</v>
      </c>
      <c r="J7510">
        <v>20.936406999999999</v>
      </c>
      <c r="K7510">
        <v>0.16599</v>
      </c>
      <c r="L7510">
        <v>0.17958399999999999</v>
      </c>
      <c r="M7510" t="b">
        <v>1</v>
      </c>
      <c r="N7510">
        <v>1</v>
      </c>
    </row>
    <row r="7511" spans="1:14">
      <c r="A7511" s="28">
        <v>43993</v>
      </c>
      <c r="B7511" s="28">
        <v>43992.833333333336</v>
      </c>
      <c r="C7511">
        <v>34964545</v>
      </c>
      <c r="D7511" t="s">
        <v>233</v>
      </c>
      <c r="G7511" t="s">
        <v>234</v>
      </c>
      <c r="I7511">
        <v>23.19</v>
      </c>
      <c r="J7511">
        <v>23.386102000000001</v>
      </c>
      <c r="K7511">
        <v>-5.6932000000000003E-2</v>
      </c>
      <c r="L7511">
        <v>0.24970000000000001</v>
      </c>
      <c r="M7511" t="b">
        <v>1</v>
      </c>
      <c r="N7511">
        <v>1</v>
      </c>
    </row>
    <row r="7512" spans="1:14">
      <c r="A7512" s="28">
        <v>43993.041666666664</v>
      </c>
      <c r="B7512" s="28">
        <v>43992.875</v>
      </c>
      <c r="C7512">
        <v>34964545</v>
      </c>
      <c r="D7512" t="s">
        <v>233</v>
      </c>
      <c r="G7512" t="s">
        <v>234</v>
      </c>
      <c r="I7512">
        <v>19.53</v>
      </c>
      <c r="J7512">
        <v>19.701758000000002</v>
      </c>
      <c r="K7512">
        <v>-3.5742999999999997E-2</v>
      </c>
      <c r="L7512">
        <v>0.20583399999999999</v>
      </c>
      <c r="M7512" t="b">
        <v>1</v>
      </c>
      <c r="N7512">
        <v>1</v>
      </c>
    </row>
    <row r="7513" spans="1:14">
      <c r="A7513" s="28">
        <v>43993.083333333336</v>
      </c>
      <c r="B7513" s="28">
        <v>43992.916666666664</v>
      </c>
      <c r="C7513">
        <v>34964545</v>
      </c>
      <c r="D7513" t="s">
        <v>233</v>
      </c>
      <c r="G7513" t="s">
        <v>234</v>
      </c>
      <c r="I7513">
        <v>17.96</v>
      </c>
      <c r="J7513">
        <v>18.034929999999999</v>
      </c>
      <c r="K7513">
        <v>-7.7295000000000003E-2</v>
      </c>
      <c r="L7513">
        <v>0.151392</v>
      </c>
      <c r="M7513" t="b">
        <v>1</v>
      </c>
      <c r="N7513">
        <v>1</v>
      </c>
    </row>
    <row r="7514" spans="1:14">
      <c r="A7514" s="28">
        <v>43993.125</v>
      </c>
      <c r="B7514" s="28">
        <v>43992.958333333336</v>
      </c>
      <c r="C7514">
        <v>34964545</v>
      </c>
      <c r="D7514" t="s">
        <v>233</v>
      </c>
      <c r="G7514" t="s">
        <v>234</v>
      </c>
      <c r="I7514">
        <v>17.260000000000002</v>
      </c>
      <c r="J7514">
        <v>17.293821999999999</v>
      </c>
      <c r="K7514">
        <v>-7.1870000000000003E-2</v>
      </c>
      <c r="L7514">
        <v>0.10402599999999999</v>
      </c>
      <c r="M7514" t="b">
        <v>1</v>
      </c>
      <c r="N7514">
        <v>1</v>
      </c>
    </row>
    <row r="7515" spans="1:14">
      <c r="A7515" s="28">
        <v>43993.166666666664</v>
      </c>
      <c r="B7515" s="28">
        <v>43993</v>
      </c>
      <c r="C7515">
        <v>34964545</v>
      </c>
      <c r="D7515" t="s">
        <v>233</v>
      </c>
      <c r="G7515" t="s">
        <v>234</v>
      </c>
      <c r="I7515">
        <v>13.56</v>
      </c>
      <c r="J7515">
        <v>13.614055</v>
      </c>
      <c r="K7515">
        <v>-1.0349999999999999E-3</v>
      </c>
      <c r="L7515">
        <v>5.8423000000000003E-2</v>
      </c>
      <c r="M7515" t="b">
        <v>1</v>
      </c>
      <c r="N7515">
        <v>1</v>
      </c>
    </row>
    <row r="7516" spans="1:14">
      <c r="A7516" s="28">
        <v>43993.208333333336</v>
      </c>
      <c r="B7516" s="28">
        <v>43993.041666666664</v>
      </c>
      <c r="C7516">
        <v>34964545</v>
      </c>
      <c r="D7516" t="s">
        <v>233</v>
      </c>
      <c r="G7516" t="s">
        <v>234</v>
      </c>
      <c r="I7516">
        <v>15.02</v>
      </c>
      <c r="J7516">
        <v>15.11617</v>
      </c>
      <c r="K7516">
        <v>-4.816E-3</v>
      </c>
      <c r="L7516">
        <v>0.10015300000000001</v>
      </c>
      <c r="M7516" t="b">
        <v>1</v>
      </c>
      <c r="N7516">
        <v>1</v>
      </c>
    </row>
    <row r="7517" spans="1:14">
      <c r="A7517" s="28">
        <v>43993.25</v>
      </c>
      <c r="B7517" s="28">
        <v>43993.083333333336</v>
      </c>
      <c r="C7517">
        <v>34964545</v>
      </c>
      <c r="D7517" t="s">
        <v>233</v>
      </c>
      <c r="G7517" t="s">
        <v>234</v>
      </c>
      <c r="I7517">
        <v>13.22</v>
      </c>
      <c r="J7517">
        <v>13.367248</v>
      </c>
      <c r="K7517">
        <v>2.8896999999999999E-2</v>
      </c>
      <c r="L7517">
        <v>0.117517</v>
      </c>
      <c r="M7517" t="b">
        <v>1</v>
      </c>
      <c r="N7517">
        <v>1</v>
      </c>
    </row>
    <row r="7518" spans="1:14">
      <c r="A7518" s="28">
        <v>43993.291666666664</v>
      </c>
      <c r="B7518" s="28">
        <v>43993.125</v>
      </c>
      <c r="C7518">
        <v>34964545</v>
      </c>
      <c r="D7518" t="s">
        <v>233</v>
      </c>
      <c r="G7518" t="s">
        <v>234</v>
      </c>
      <c r="I7518">
        <v>12.23</v>
      </c>
      <c r="J7518">
        <v>12.302815000000001</v>
      </c>
      <c r="K7518">
        <v>3.8800000000000002E-3</v>
      </c>
      <c r="L7518">
        <v>7.1433999999999997E-2</v>
      </c>
      <c r="M7518" t="b">
        <v>1</v>
      </c>
      <c r="N7518">
        <v>1</v>
      </c>
    </row>
    <row r="7519" spans="1:14">
      <c r="A7519" s="28">
        <v>43993.333333333336</v>
      </c>
      <c r="B7519" s="28">
        <v>43993.166666666664</v>
      </c>
      <c r="C7519">
        <v>34964545</v>
      </c>
      <c r="D7519" t="s">
        <v>233</v>
      </c>
      <c r="G7519" t="s">
        <v>234</v>
      </c>
      <c r="I7519">
        <v>12.27</v>
      </c>
      <c r="J7519">
        <v>12.32381</v>
      </c>
      <c r="K7519">
        <v>-2.0965000000000001E-2</v>
      </c>
      <c r="L7519">
        <v>7.6441999999999996E-2</v>
      </c>
      <c r="M7519" t="b">
        <v>1</v>
      </c>
      <c r="N7519">
        <v>1</v>
      </c>
    </row>
    <row r="7520" spans="1:14">
      <c r="A7520" s="28">
        <v>43993.375</v>
      </c>
      <c r="B7520" s="28">
        <v>43993.208333333336</v>
      </c>
      <c r="C7520">
        <v>34964545</v>
      </c>
      <c r="D7520" t="s">
        <v>233</v>
      </c>
      <c r="G7520" t="s">
        <v>234</v>
      </c>
      <c r="I7520">
        <v>12.53</v>
      </c>
      <c r="J7520">
        <v>12.63616</v>
      </c>
      <c r="K7520">
        <v>-1.8569999999999999E-3</v>
      </c>
      <c r="L7520">
        <v>0.108851</v>
      </c>
      <c r="M7520" t="b">
        <v>1</v>
      </c>
      <c r="N7520">
        <v>1</v>
      </c>
    </row>
    <row r="7521" spans="1:14">
      <c r="A7521" s="28">
        <v>43993.416666666664</v>
      </c>
      <c r="B7521" s="28">
        <v>43993.25</v>
      </c>
      <c r="C7521">
        <v>34964545</v>
      </c>
      <c r="D7521" t="s">
        <v>233</v>
      </c>
      <c r="G7521" t="s">
        <v>234</v>
      </c>
      <c r="I7521">
        <v>14.03</v>
      </c>
      <c r="J7521">
        <v>13.928917999999999</v>
      </c>
      <c r="K7521">
        <v>-0.24213299999999999</v>
      </c>
      <c r="L7521">
        <v>0.14438400000000001</v>
      </c>
      <c r="M7521" t="b">
        <v>1</v>
      </c>
      <c r="N7521">
        <v>1</v>
      </c>
    </row>
    <row r="7522" spans="1:14">
      <c r="A7522" s="28">
        <v>43993.458333333336</v>
      </c>
      <c r="B7522" s="28">
        <v>43993.291666666664</v>
      </c>
      <c r="C7522">
        <v>34964545</v>
      </c>
      <c r="D7522" t="s">
        <v>233</v>
      </c>
      <c r="G7522" t="s">
        <v>234</v>
      </c>
      <c r="I7522">
        <v>16.37</v>
      </c>
      <c r="J7522">
        <v>15.703690999999999</v>
      </c>
      <c r="K7522">
        <v>-0.82558200000000004</v>
      </c>
      <c r="L7522">
        <v>0.157606</v>
      </c>
      <c r="M7522" t="b">
        <v>1</v>
      </c>
      <c r="N7522">
        <v>1</v>
      </c>
    </row>
    <row r="7523" spans="1:14">
      <c r="A7523" s="28">
        <v>43993.5</v>
      </c>
      <c r="B7523" s="28">
        <v>43993.333333333336</v>
      </c>
      <c r="C7523">
        <v>34964545</v>
      </c>
      <c r="D7523" t="s">
        <v>233</v>
      </c>
      <c r="G7523" t="s">
        <v>234</v>
      </c>
      <c r="I7523">
        <v>21.52</v>
      </c>
      <c r="J7523">
        <v>20.170062999999999</v>
      </c>
      <c r="K7523">
        <v>-1.46685</v>
      </c>
      <c r="L7523">
        <v>0.11858</v>
      </c>
      <c r="M7523" t="b">
        <v>1</v>
      </c>
      <c r="N7523">
        <v>1</v>
      </c>
    </row>
    <row r="7524" spans="1:14">
      <c r="A7524" s="28">
        <v>43993.541666666664</v>
      </c>
      <c r="B7524" s="28">
        <v>43993.375</v>
      </c>
      <c r="C7524">
        <v>34964545</v>
      </c>
      <c r="D7524" t="s">
        <v>233</v>
      </c>
      <c r="G7524" t="s">
        <v>234</v>
      </c>
      <c r="I7524">
        <v>22.84</v>
      </c>
      <c r="J7524">
        <v>21.714120000000001</v>
      </c>
      <c r="K7524">
        <v>-1.238156</v>
      </c>
      <c r="L7524">
        <v>0.109776</v>
      </c>
      <c r="M7524" t="b">
        <v>1</v>
      </c>
      <c r="N7524">
        <v>1</v>
      </c>
    </row>
    <row r="7525" spans="1:14">
      <c r="A7525" s="28">
        <v>43993.583333333336</v>
      </c>
      <c r="B7525" s="28">
        <v>43993.416666666664</v>
      </c>
      <c r="C7525">
        <v>34964545</v>
      </c>
      <c r="D7525" t="s">
        <v>233</v>
      </c>
      <c r="G7525" t="s">
        <v>234</v>
      </c>
      <c r="I7525">
        <v>20.190000000000001</v>
      </c>
      <c r="J7525">
        <v>19.675943</v>
      </c>
      <c r="K7525">
        <v>-0.64776599999999995</v>
      </c>
      <c r="L7525">
        <v>0.13204299999999999</v>
      </c>
      <c r="M7525" t="b">
        <v>1</v>
      </c>
      <c r="N7525">
        <v>1</v>
      </c>
    </row>
    <row r="7526" spans="1:14">
      <c r="A7526" s="28">
        <v>43993.625</v>
      </c>
      <c r="B7526" s="28">
        <v>43993.458333333336</v>
      </c>
      <c r="C7526">
        <v>34964545</v>
      </c>
      <c r="D7526" t="s">
        <v>233</v>
      </c>
      <c r="G7526" t="s">
        <v>234</v>
      </c>
      <c r="I7526">
        <v>18.96</v>
      </c>
      <c r="J7526">
        <v>19.080718999999998</v>
      </c>
      <c r="K7526">
        <v>-9.9959000000000006E-2</v>
      </c>
      <c r="L7526">
        <v>0.21984400000000001</v>
      </c>
      <c r="M7526" t="b">
        <v>1</v>
      </c>
      <c r="N7526">
        <v>1</v>
      </c>
    </row>
    <row r="7527" spans="1:14">
      <c r="A7527" s="28">
        <v>43993.666666666664</v>
      </c>
      <c r="B7527" s="28">
        <v>43993.5</v>
      </c>
      <c r="C7527">
        <v>34964545</v>
      </c>
      <c r="D7527" t="s">
        <v>233</v>
      </c>
      <c r="G7527" t="s">
        <v>234</v>
      </c>
      <c r="I7527">
        <v>20.28</v>
      </c>
      <c r="J7527">
        <v>20.293644</v>
      </c>
      <c r="K7527">
        <v>-0.237597</v>
      </c>
      <c r="L7527">
        <v>0.25374099999999999</v>
      </c>
      <c r="M7527" t="b">
        <v>1</v>
      </c>
      <c r="N7527">
        <v>1</v>
      </c>
    </row>
    <row r="7528" spans="1:14">
      <c r="A7528" s="28">
        <v>43993.708333333336</v>
      </c>
      <c r="B7528" s="28">
        <v>43993.541666666664</v>
      </c>
      <c r="C7528">
        <v>34964545</v>
      </c>
      <c r="D7528" t="s">
        <v>233</v>
      </c>
      <c r="G7528" t="s">
        <v>234</v>
      </c>
      <c r="I7528">
        <v>20.46</v>
      </c>
      <c r="J7528">
        <v>20.530408999999999</v>
      </c>
      <c r="K7528">
        <v>-0.19473299999999999</v>
      </c>
      <c r="L7528">
        <v>0.26347500000000001</v>
      </c>
      <c r="M7528" t="b">
        <v>1</v>
      </c>
      <c r="N7528">
        <v>1</v>
      </c>
    </row>
    <row r="7529" spans="1:14">
      <c r="A7529" s="28">
        <v>43993.75</v>
      </c>
      <c r="B7529" s="28">
        <v>43993.583333333336</v>
      </c>
      <c r="C7529">
        <v>34964545</v>
      </c>
      <c r="D7529" t="s">
        <v>233</v>
      </c>
      <c r="G7529" t="s">
        <v>234</v>
      </c>
      <c r="I7529">
        <v>19.7</v>
      </c>
      <c r="J7529">
        <v>19.947921000000001</v>
      </c>
      <c r="K7529">
        <v>-6.5791000000000002E-2</v>
      </c>
      <c r="L7529">
        <v>0.31121199999999999</v>
      </c>
      <c r="M7529" t="b">
        <v>1</v>
      </c>
      <c r="N7529">
        <v>1</v>
      </c>
    </row>
    <row r="7530" spans="1:14">
      <c r="A7530" s="28">
        <v>43993.791666666664</v>
      </c>
      <c r="B7530" s="28">
        <v>43993.625</v>
      </c>
      <c r="C7530">
        <v>34964545</v>
      </c>
      <c r="D7530" t="s">
        <v>233</v>
      </c>
      <c r="G7530" t="s">
        <v>234</v>
      </c>
      <c r="I7530">
        <v>20.84</v>
      </c>
      <c r="J7530">
        <v>22.389970000000002</v>
      </c>
      <c r="K7530">
        <v>1.2295100000000001</v>
      </c>
      <c r="L7530">
        <v>0.32462600000000003</v>
      </c>
      <c r="M7530" t="b">
        <v>1</v>
      </c>
      <c r="N7530">
        <v>1</v>
      </c>
    </row>
    <row r="7531" spans="1:14">
      <c r="A7531" s="28">
        <v>43993.833333333336</v>
      </c>
      <c r="B7531" s="28">
        <v>43993.666666666664</v>
      </c>
      <c r="C7531">
        <v>34964545</v>
      </c>
      <c r="D7531" t="s">
        <v>233</v>
      </c>
      <c r="G7531" t="s">
        <v>234</v>
      </c>
      <c r="I7531">
        <v>20.75</v>
      </c>
      <c r="J7531">
        <v>22.278752999999998</v>
      </c>
      <c r="K7531">
        <v>1.2438229999999999</v>
      </c>
      <c r="L7531">
        <v>0.28743000000000002</v>
      </c>
      <c r="M7531" t="b">
        <v>1</v>
      </c>
      <c r="N7531">
        <v>1</v>
      </c>
    </row>
    <row r="7532" spans="1:14">
      <c r="A7532" s="28">
        <v>43993.875</v>
      </c>
      <c r="B7532" s="28">
        <v>43993.708333333336</v>
      </c>
      <c r="C7532">
        <v>34964545</v>
      </c>
      <c r="D7532" t="s">
        <v>233</v>
      </c>
      <c r="G7532" t="s">
        <v>234</v>
      </c>
      <c r="I7532">
        <v>21.3</v>
      </c>
      <c r="J7532">
        <v>21.383344000000001</v>
      </c>
      <c r="K7532">
        <v>-0.116643</v>
      </c>
      <c r="L7532">
        <v>0.201654</v>
      </c>
      <c r="M7532" t="b">
        <v>1</v>
      </c>
      <c r="N7532">
        <v>1</v>
      </c>
    </row>
    <row r="7533" spans="1:14">
      <c r="A7533" s="28">
        <v>43993.916666666664</v>
      </c>
      <c r="B7533" s="28">
        <v>43993.75</v>
      </c>
      <c r="C7533">
        <v>34964545</v>
      </c>
      <c r="D7533" t="s">
        <v>233</v>
      </c>
      <c r="G7533" t="s">
        <v>234</v>
      </c>
      <c r="I7533">
        <v>22.73</v>
      </c>
      <c r="J7533">
        <v>22.466927999999999</v>
      </c>
      <c r="K7533">
        <v>-0.45606200000000002</v>
      </c>
      <c r="L7533">
        <v>0.19298999999999999</v>
      </c>
      <c r="M7533" t="b">
        <v>1</v>
      </c>
      <c r="N7533">
        <v>1</v>
      </c>
    </row>
    <row r="7534" spans="1:14">
      <c r="A7534" s="28">
        <v>43993.958333333336</v>
      </c>
      <c r="B7534" s="28">
        <v>43993.791666666664</v>
      </c>
      <c r="C7534">
        <v>34964545</v>
      </c>
      <c r="D7534" t="s">
        <v>233</v>
      </c>
      <c r="G7534" t="s">
        <v>234</v>
      </c>
      <c r="I7534">
        <v>21.54</v>
      </c>
      <c r="J7534">
        <v>21.322006999999999</v>
      </c>
      <c r="K7534">
        <v>-0.39571200000000001</v>
      </c>
      <c r="L7534">
        <v>0.17771799999999999</v>
      </c>
      <c r="M7534" t="b">
        <v>1</v>
      </c>
      <c r="N7534">
        <v>1</v>
      </c>
    </row>
    <row r="7535" spans="1:14">
      <c r="A7535" s="28">
        <v>43994</v>
      </c>
      <c r="B7535" s="28">
        <v>43993.833333333336</v>
      </c>
      <c r="C7535">
        <v>34964545</v>
      </c>
      <c r="D7535" t="s">
        <v>233</v>
      </c>
      <c r="G7535" t="s">
        <v>234</v>
      </c>
      <c r="I7535">
        <v>32.979999999999997</v>
      </c>
      <c r="J7535">
        <v>38.131295999999999</v>
      </c>
      <c r="K7535">
        <v>5.0711649999999997</v>
      </c>
      <c r="L7535">
        <v>8.2630999999999996E-2</v>
      </c>
      <c r="M7535" t="b">
        <v>1</v>
      </c>
      <c r="N7535">
        <v>1</v>
      </c>
    </row>
    <row r="7536" spans="1:14">
      <c r="A7536" s="28">
        <v>43994.041666666664</v>
      </c>
      <c r="B7536" s="28">
        <v>43993.875</v>
      </c>
      <c r="C7536">
        <v>34964545</v>
      </c>
      <c r="D7536" t="s">
        <v>233</v>
      </c>
      <c r="G7536" t="s">
        <v>234</v>
      </c>
      <c r="I7536">
        <v>19.05</v>
      </c>
      <c r="J7536">
        <v>18.996867999999999</v>
      </c>
      <c r="K7536">
        <v>-0.10864500000000001</v>
      </c>
      <c r="L7536">
        <v>5.9679000000000003E-2</v>
      </c>
      <c r="M7536" t="b">
        <v>1</v>
      </c>
      <c r="N7536">
        <v>1</v>
      </c>
    </row>
    <row r="7537" spans="1:14">
      <c r="A7537" s="28">
        <v>43994.083333333336</v>
      </c>
      <c r="B7537" s="28">
        <v>43993.916666666664</v>
      </c>
      <c r="C7537">
        <v>34964545</v>
      </c>
      <c r="D7537" t="s">
        <v>233</v>
      </c>
      <c r="G7537" t="s">
        <v>234</v>
      </c>
      <c r="I7537">
        <v>14.57</v>
      </c>
      <c r="J7537">
        <v>14.270192</v>
      </c>
      <c r="K7537">
        <v>-0.31999899999999998</v>
      </c>
      <c r="L7537">
        <v>2.2692E-2</v>
      </c>
      <c r="M7537" t="b">
        <v>1</v>
      </c>
      <c r="N7537">
        <v>1</v>
      </c>
    </row>
    <row r="7538" spans="1:14">
      <c r="A7538" s="28">
        <v>43994.125</v>
      </c>
      <c r="B7538" s="28">
        <v>43993.958333333336</v>
      </c>
      <c r="C7538">
        <v>34964545</v>
      </c>
      <c r="D7538" t="s">
        <v>233</v>
      </c>
      <c r="G7538" t="s">
        <v>234</v>
      </c>
      <c r="I7538">
        <v>13.51</v>
      </c>
      <c r="J7538">
        <v>13.505754</v>
      </c>
      <c r="K7538">
        <v>-1.9865000000000001E-2</v>
      </c>
      <c r="L7538">
        <v>2.0618999999999998E-2</v>
      </c>
      <c r="M7538" t="b">
        <v>1</v>
      </c>
      <c r="N7538">
        <v>1</v>
      </c>
    </row>
    <row r="7539" spans="1:14">
      <c r="A7539" s="28">
        <v>43994.166666666664</v>
      </c>
      <c r="B7539" s="28">
        <v>43994</v>
      </c>
      <c r="C7539">
        <v>34964545</v>
      </c>
      <c r="D7539" t="s">
        <v>233</v>
      </c>
      <c r="G7539" t="s">
        <v>234</v>
      </c>
      <c r="I7539">
        <v>13.6</v>
      </c>
      <c r="J7539">
        <v>13.680078999999999</v>
      </c>
      <c r="K7539">
        <v>0</v>
      </c>
      <c r="L7539">
        <v>7.6745999999999995E-2</v>
      </c>
      <c r="M7539" t="b">
        <v>1</v>
      </c>
      <c r="N7539">
        <v>1</v>
      </c>
    </row>
    <row r="7540" spans="1:14">
      <c r="A7540" s="28">
        <v>43994.208333333336</v>
      </c>
      <c r="B7540" s="28">
        <v>43994.041666666664</v>
      </c>
      <c r="C7540">
        <v>34964545</v>
      </c>
      <c r="D7540" t="s">
        <v>233</v>
      </c>
      <c r="G7540" t="s">
        <v>234</v>
      </c>
      <c r="I7540">
        <v>12.03</v>
      </c>
      <c r="J7540">
        <v>12.107586</v>
      </c>
      <c r="K7540">
        <v>0</v>
      </c>
      <c r="L7540">
        <v>8.0920000000000006E-2</v>
      </c>
      <c r="M7540" t="b">
        <v>1</v>
      </c>
      <c r="N7540">
        <v>1</v>
      </c>
    </row>
    <row r="7541" spans="1:14">
      <c r="A7541" s="28">
        <v>43994.25</v>
      </c>
      <c r="B7541" s="28">
        <v>43994.083333333336</v>
      </c>
      <c r="C7541">
        <v>34964545</v>
      </c>
      <c r="D7541" t="s">
        <v>233</v>
      </c>
      <c r="G7541" t="s">
        <v>234</v>
      </c>
      <c r="I7541">
        <v>11.62</v>
      </c>
      <c r="J7541">
        <v>11.712040999999999</v>
      </c>
      <c r="K7541">
        <v>0</v>
      </c>
      <c r="L7541">
        <v>9.5374E-2</v>
      </c>
      <c r="M7541" t="b">
        <v>1</v>
      </c>
      <c r="N7541">
        <v>1</v>
      </c>
    </row>
    <row r="7542" spans="1:14">
      <c r="A7542" s="28">
        <v>43994.291666666664</v>
      </c>
      <c r="B7542" s="28">
        <v>43994.125</v>
      </c>
      <c r="C7542">
        <v>34964545</v>
      </c>
      <c r="D7542" t="s">
        <v>233</v>
      </c>
      <c r="G7542" t="s">
        <v>234</v>
      </c>
      <c r="I7542">
        <v>11.15</v>
      </c>
      <c r="J7542">
        <v>11.231755</v>
      </c>
      <c r="K7542">
        <v>0</v>
      </c>
      <c r="L7542">
        <v>7.9255000000000006E-2</v>
      </c>
      <c r="M7542" t="b">
        <v>1</v>
      </c>
      <c r="N7542">
        <v>1</v>
      </c>
    </row>
    <row r="7543" spans="1:14">
      <c r="A7543" s="28">
        <v>43994.333333333336</v>
      </c>
      <c r="B7543" s="28">
        <v>43994.166666666664</v>
      </c>
      <c r="C7543">
        <v>34964545</v>
      </c>
      <c r="D7543" t="s">
        <v>233</v>
      </c>
      <c r="G7543" t="s">
        <v>234</v>
      </c>
      <c r="I7543">
        <v>11.22</v>
      </c>
      <c r="J7543">
        <v>11.307771000000001</v>
      </c>
      <c r="K7543">
        <v>0</v>
      </c>
      <c r="L7543">
        <v>8.6938000000000001E-2</v>
      </c>
      <c r="M7543" t="b">
        <v>1</v>
      </c>
      <c r="N7543">
        <v>1</v>
      </c>
    </row>
    <row r="7544" spans="1:14">
      <c r="A7544" s="28">
        <v>43994.375</v>
      </c>
      <c r="B7544" s="28">
        <v>43994.208333333336</v>
      </c>
      <c r="C7544">
        <v>34964545</v>
      </c>
      <c r="D7544" t="s">
        <v>233</v>
      </c>
      <c r="G7544" t="s">
        <v>234</v>
      </c>
      <c r="I7544">
        <v>11.38</v>
      </c>
      <c r="J7544">
        <v>11.466378000000001</v>
      </c>
      <c r="K7544">
        <v>0</v>
      </c>
      <c r="L7544">
        <v>8.2211000000000006E-2</v>
      </c>
      <c r="M7544" t="b">
        <v>1</v>
      </c>
      <c r="N7544">
        <v>1</v>
      </c>
    </row>
    <row r="7545" spans="1:14">
      <c r="A7545" s="28">
        <v>43994.416666666664</v>
      </c>
      <c r="B7545" s="28">
        <v>43994.25</v>
      </c>
      <c r="C7545">
        <v>34964545</v>
      </c>
      <c r="D7545" t="s">
        <v>233</v>
      </c>
      <c r="G7545" t="s">
        <v>234</v>
      </c>
      <c r="I7545">
        <v>11.35</v>
      </c>
      <c r="J7545">
        <v>11.439875000000001</v>
      </c>
      <c r="K7545">
        <v>0</v>
      </c>
      <c r="L7545">
        <v>8.9874999999999997E-2</v>
      </c>
      <c r="M7545" t="b">
        <v>1</v>
      </c>
      <c r="N7545">
        <v>1</v>
      </c>
    </row>
    <row r="7546" spans="1:14">
      <c r="A7546" s="28">
        <v>43994.458333333336</v>
      </c>
      <c r="B7546" s="28">
        <v>43994.291666666664</v>
      </c>
      <c r="C7546">
        <v>34964545</v>
      </c>
      <c r="D7546" t="s">
        <v>233</v>
      </c>
      <c r="G7546" t="s">
        <v>234</v>
      </c>
      <c r="I7546">
        <v>12.68</v>
      </c>
      <c r="J7546">
        <v>13.097217000000001</v>
      </c>
      <c r="K7546">
        <v>0.32875500000000002</v>
      </c>
      <c r="L7546">
        <v>9.1796000000000003E-2</v>
      </c>
      <c r="M7546" t="b">
        <v>1</v>
      </c>
      <c r="N7546">
        <v>1</v>
      </c>
    </row>
    <row r="7547" spans="1:14">
      <c r="A7547" s="28">
        <v>43994.5</v>
      </c>
      <c r="B7547" s="28">
        <v>43994.333333333336</v>
      </c>
      <c r="C7547">
        <v>34964545</v>
      </c>
      <c r="D7547" t="s">
        <v>233</v>
      </c>
      <c r="G7547" t="s">
        <v>234</v>
      </c>
      <c r="I7547">
        <v>15.15</v>
      </c>
      <c r="J7547">
        <v>15.943427</v>
      </c>
      <c r="K7547">
        <v>0.80502600000000002</v>
      </c>
      <c r="L7547">
        <v>-7.4320000000000002E-3</v>
      </c>
      <c r="M7547" t="b">
        <v>1</v>
      </c>
      <c r="N7547">
        <v>1</v>
      </c>
    </row>
    <row r="7548" spans="1:14">
      <c r="A7548" s="28">
        <v>43994.541666666664</v>
      </c>
      <c r="B7548" s="28">
        <v>43994.375</v>
      </c>
      <c r="C7548">
        <v>34964545</v>
      </c>
      <c r="D7548" t="s">
        <v>233</v>
      </c>
      <c r="G7548" t="s">
        <v>234</v>
      </c>
      <c r="I7548">
        <v>17.13</v>
      </c>
      <c r="J7548">
        <v>17.012758999999999</v>
      </c>
      <c r="K7548">
        <v>-3.8897000000000001E-2</v>
      </c>
      <c r="L7548">
        <v>-7.5010999999999994E-2</v>
      </c>
      <c r="M7548" t="b">
        <v>1</v>
      </c>
      <c r="N7548">
        <v>1</v>
      </c>
    </row>
    <row r="7549" spans="1:14">
      <c r="A7549" s="28">
        <v>43994.583333333336</v>
      </c>
      <c r="B7549" s="28">
        <v>43994.416666666664</v>
      </c>
      <c r="C7549">
        <v>34964545</v>
      </c>
      <c r="D7549" t="s">
        <v>233</v>
      </c>
      <c r="G7549" t="s">
        <v>234</v>
      </c>
      <c r="I7549">
        <v>19.61</v>
      </c>
      <c r="J7549">
        <v>20.997554999999998</v>
      </c>
      <c r="K7549">
        <v>1.420053</v>
      </c>
      <c r="L7549">
        <v>-3.4998000000000001E-2</v>
      </c>
      <c r="M7549" t="b">
        <v>1</v>
      </c>
      <c r="N7549">
        <v>1</v>
      </c>
    </row>
    <row r="7550" spans="1:14">
      <c r="A7550" s="28">
        <v>43994.625</v>
      </c>
      <c r="B7550" s="28">
        <v>43994.458333333336</v>
      </c>
      <c r="C7550">
        <v>34964545</v>
      </c>
      <c r="D7550" t="s">
        <v>233</v>
      </c>
      <c r="G7550" t="s">
        <v>234</v>
      </c>
      <c r="I7550">
        <v>19.600000000000001</v>
      </c>
      <c r="J7550">
        <v>20.866541999999999</v>
      </c>
      <c r="K7550">
        <v>1.355459</v>
      </c>
      <c r="L7550">
        <v>-9.3085000000000001E-2</v>
      </c>
      <c r="M7550" t="b">
        <v>1</v>
      </c>
      <c r="N7550">
        <v>1</v>
      </c>
    </row>
    <row r="7551" spans="1:14">
      <c r="A7551" s="28">
        <v>43994.666666666664</v>
      </c>
      <c r="B7551" s="28">
        <v>43994.5</v>
      </c>
      <c r="C7551">
        <v>34964545</v>
      </c>
      <c r="D7551" t="s">
        <v>233</v>
      </c>
      <c r="G7551" t="s">
        <v>234</v>
      </c>
      <c r="I7551">
        <v>45.25</v>
      </c>
      <c r="J7551">
        <v>59.590797999999999</v>
      </c>
      <c r="K7551">
        <v>14.532304999999999</v>
      </c>
      <c r="L7551">
        <v>-0.19067400000000001</v>
      </c>
      <c r="M7551" t="b">
        <v>1</v>
      </c>
      <c r="N7551">
        <v>1</v>
      </c>
    </row>
    <row r="7552" spans="1:14">
      <c r="A7552" s="28">
        <v>43994.708333333336</v>
      </c>
      <c r="B7552" s="28">
        <v>43994.541666666664</v>
      </c>
      <c r="C7552">
        <v>34964545</v>
      </c>
      <c r="D7552" t="s">
        <v>233</v>
      </c>
      <c r="G7552" t="s">
        <v>234</v>
      </c>
      <c r="I7552">
        <v>19.850000000000001</v>
      </c>
      <c r="J7552">
        <v>20.694613</v>
      </c>
      <c r="K7552">
        <v>0.93380099999999999</v>
      </c>
      <c r="L7552">
        <v>-9.0854000000000004E-2</v>
      </c>
      <c r="M7552" t="b">
        <v>1</v>
      </c>
      <c r="N7552">
        <v>1</v>
      </c>
    </row>
    <row r="7553" spans="1:14">
      <c r="A7553" s="28">
        <v>43994.75</v>
      </c>
      <c r="B7553" s="28">
        <v>43994.583333333336</v>
      </c>
      <c r="C7553">
        <v>34964545</v>
      </c>
      <c r="D7553" t="s">
        <v>233</v>
      </c>
      <c r="G7553" t="s">
        <v>234</v>
      </c>
      <c r="I7553">
        <v>23.52</v>
      </c>
      <c r="J7553">
        <v>24.852619000000001</v>
      </c>
      <c r="K7553">
        <v>1.413632</v>
      </c>
      <c r="L7553">
        <v>-8.3514000000000005E-2</v>
      </c>
      <c r="M7553" t="b">
        <v>1</v>
      </c>
      <c r="N7553">
        <v>1</v>
      </c>
    </row>
    <row r="7554" spans="1:14">
      <c r="A7554" s="28">
        <v>43994.791666666664</v>
      </c>
      <c r="B7554" s="28">
        <v>43994.625</v>
      </c>
      <c r="C7554">
        <v>34964545</v>
      </c>
      <c r="D7554" t="s">
        <v>233</v>
      </c>
      <c r="G7554" t="s">
        <v>234</v>
      </c>
      <c r="I7554">
        <v>27.07</v>
      </c>
      <c r="J7554">
        <v>29.303981</v>
      </c>
      <c r="K7554">
        <v>2.2967219999999999</v>
      </c>
      <c r="L7554">
        <v>-6.0241000000000003E-2</v>
      </c>
      <c r="M7554" t="b">
        <v>1</v>
      </c>
      <c r="N7554">
        <v>1</v>
      </c>
    </row>
    <row r="7555" spans="1:14">
      <c r="A7555" s="28">
        <v>43994.833333333336</v>
      </c>
      <c r="B7555" s="28">
        <v>43994.666666666664</v>
      </c>
      <c r="C7555">
        <v>34964545</v>
      </c>
      <c r="D7555" t="s">
        <v>233</v>
      </c>
      <c r="G7555" t="s">
        <v>234</v>
      </c>
      <c r="I7555">
        <v>24.28</v>
      </c>
      <c r="J7555">
        <v>26.347940999999999</v>
      </c>
      <c r="K7555">
        <v>2.1276169999999999</v>
      </c>
      <c r="L7555">
        <v>-5.8008999999999998E-2</v>
      </c>
      <c r="M7555" t="b">
        <v>1</v>
      </c>
      <c r="N7555">
        <v>1</v>
      </c>
    </row>
    <row r="7556" spans="1:14">
      <c r="A7556" s="28">
        <v>43994.875</v>
      </c>
      <c r="B7556" s="28">
        <v>43994.708333333336</v>
      </c>
      <c r="C7556">
        <v>34964545</v>
      </c>
      <c r="D7556" t="s">
        <v>233</v>
      </c>
      <c r="G7556" t="s">
        <v>234</v>
      </c>
      <c r="I7556">
        <v>50.14</v>
      </c>
      <c r="J7556">
        <v>54.816825000000001</v>
      </c>
      <c r="K7556">
        <v>4.7708899999999996</v>
      </c>
      <c r="L7556">
        <v>-9.1564999999999994E-2</v>
      </c>
      <c r="M7556" t="b">
        <v>1</v>
      </c>
      <c r="N7556">
        <v>1</v>
      </c>
    </row>
    <row r="7557" spans="1:14">
      <c r="A7557" s="28">
        <v>43994.916666666664</v>
      </c>
      <c r="B7557" s="28">
        <v>43994.75</v>
      </c>
      <c r="C7557">
        <v>34964545</v>
      </c>
      <c r="D7557" t="s">
        <v>233</v>
      </c>
      <c r="G7557" t="s">
        <v>234</v>
      </c>
      <c r="I7557">
        <v>20.46</v>
      </c>
      <c r="J7557">
        <v>20.360959999999999</v>
      </c>
      <c r="K7557">
        <v>-5.2921999999999997E-2</v>
      </c>
      <c r="L7557">
        <v>-4.1952000000000003E-2</v>
      </c>
      <c r="M7557" t="b">
        <v>1</v>
      </c>
      <c r="N7557">
        <v>1</v>
      </c>
    </row>
    <row r="7558" spans="1:14">
      <c r="A7558" s="28">
        <v>43994.958333333336</v>
      </c>
      <c r="B7558" s="28">
        <v>43994.791666666664</v>
      </c>
      <c r="C7558">
        <v>34964545</v>
      </c>
      <c r="D7558" t="s">
        <v>233</v>
      </c>
      <c r="G7558" t="s">
        <v>234</v>
      </c>
      <c r="I7558">
        <v>21.2</v>
      </c>
      <c r="J7558">
        <v>21.825199999999999</v>
      </c>
      <c r="K7558">
        <v>0.64280999999999999</v>
      </c>
      <c r="L7558">
        <v>-2.0109999999999999E-2</v>
      </c>
      <c r="M7558" t="b">
        <v>1</v>
      </c>
      <c r="N7558">
        <v>1</v>
      </c>
    </row>
    <row r="7559" spans="1:14">
      <c r="A7559" s="28">
        <v>43995</v>
      </c>
      <c r="B7559" s="28">
        <v>43994.833333333336</v>
      </c>
      <c r="C7559">
        <v>34964545</v>
      </c>
      <c r="D7559" t="s">
        <v>233</v>
      </c>
      <c r="G7559" t="s">
        <v>234</v>
      </c>
      <c r="I7559">
        <v>19.03</v>
      </c>
      <c r="J7559">
        <v>21.621379999999998</v>
      </c>
      <c r="K7559">
        <v>2.5579160000000001</v>
      </c>
      <c r="L7559">
        <v>3.7629999999999997E-2</v>
      </c>
      <c r="M7559" t="b">
        <v>1</v>
      </c>
      <c r="N7559">
        <v>1</v>
      </c>
    </row>
    <row r="7560" spans="1:14">
      <c r="A7560" s="28">
        <v>43995.041666666664</v>
      </c>
      <c r="B7560" s="28">
        <v>43994.875</v>
      </c>
      <c r="C7560">
        <v>34964545</v>
      </c>
      <c r="D7560" t="s">
        <v>233</v>
      </c>
      <c r="G7560" t="s">
        <v>234</v>
      </c>
      <c r="I7560">
        <v>16.04</v>
      </c>
      <c r="J7560">
        <v>16.675934999999999</v>
      </c>
      <c r="K7560">
        <v>0.52546199999999998</v>
      </c>
      <c r="L7560">
        <v>0.10714</v>
      </c>
      <c r="M7560" t="b">
        <v>1</v>
      </c>
      <c r="N7560">
        <v>1</v>
      </c>
    </row>
    <row r="7561" spans="1:14">
      <c r="A7561" s="28">
        <v>43995.083333333336</v>
      </c>
      <c r="B7561" s="28">
        <v>43994.916666666664</v>
      </c>
      <c r="C7561">
        <v>34964545</v>
      </c>
      <c r="D7561" t="s">
        <v>233</v>
      </c>
      <c r="G7561" t="s">
        <v>234</v>
      </c>
      <c r="I7561">
        <v>14.06</v>
      </c>
      <c r="J7561">
        <v>14.463127</v>
      </c>
      <c r="K7561">
        <v>0.314749</v>
      </c>
      <c r="L7561">
        <v>8.6710999999999996E-2</v>
      </c>
      <c r="M7561" t="b">
        <v>1</v>
      </c>
      <c r="N7561">
        <v>1</v>
      </c>
    </row>
    <row r="7562" spans="1:14">
      <c r="A7562" s="28">
        <v>43995.125</v>
      </c>
      <c r="B7562" s="28">
        <v>43994.958333333336</v>
      </c>
      <c r="C7562">
        <v>34964545</v>
      </c>
      <c r="D7562" t="s">
        <v>233</v>
      </c>
      <c r="G7562" t="s">
        <v>234</v>
      </c>
      <c r="I7562">
        <v>12.09</v>
      </c>
      <c r="J7562">
        <v>12.216640999999999</v>
      </c>
      <c r="K7562">
        <v>6.1652999999999999E-2</v>
      </c>
      <c r="L7562">
        <v>6.4154000000000003E-2</v>
      </c>
      <c r="M7562" t="b">
        <v>1</v>
      </c>
      <c r="N7562">
        <v>1</v>
      </c>
    </row>
    <row r="7563" spans="1:14">
      <c r="A7563" s="28">
        <v>43995.166666666664</v>
      </c>
      <c r="B7563" s="28">
        <v>43995</v>
      </c>
      <c r="C7563">
        <v>34964545</v>
      </c>
      <c r="D7563" t="s">
        <v>233</v>
      </c>
      <c r="G7563" t="s">
        <v>234</v>
      </c>
      <c r="I7563">
        <v>14.19</v>
      </c>
      <c r="J7563">
        <v>14.435013</v>
      </c>
      <c r="K7563">
        <v>0.111983</v>
      </c>
      <c r="L7563">
        <v>0.12886300000000001</v>
      </c>
      <c r="M7563" t="b">
        <v>1</v>
      </c>
      <c r="N7563">
        <v>1</v>
      </c>
    </row>
    <row r="7564" spans="1:14">
      <c r="A7564" s="28">
        <v>43995.208333333336</v>
      </c>
      <c r="B7564" s="28">
        <v>43995.041666666664</v>
      </c>
      <c r="C7564">
        <v>34964545</v>
      </c>
      <c r="D7564" t="s">
        <v>233</v>
      </c>
      <c r="G7564" t="s">
        <v>234</v>
      </c>
      <c r="I7564">
        <v>14.23</v>
      </c>
      <c r="J7564">
        <v>14.399190000000001</v>
      </c>
      <c r="K7564">
        <v>4.2116000000000001E-2</v>
      </c>
      <c r="L7564">
        <v>0.12873999999999999</v>
      </c>
      <c r="M7564" t="b">
        <v>1</v>
      </c>
      <c r="N7564">
        <v>1</v>
      </c>
    </row>
    <row r="7565" spans="1:14">
      <c r="A7565" s="28">
        <v>43995.25</v>
      </c>
      <c r="B7565" s="28">
        <v>43995.083333333336</v>
      </c>
      <c r="C7565">
        <v>34964545</v>
      </c>
      <c r="D7565" t="s">
        <v>233</v>
      </c>
      <c r="G7565" t="s">
        <v>234</v>
      </c>
      <c r="I7565">
        <v>12.37</v>
      </c>
      <c r="J7565">
        <v>12.456999</v>
      </c>
      <c r="K7565">
        <v>5.6930000000000001E-3</v>
      </c>
      <c r="L7565">
        <v>8.2973000000000005E-2</v>
      </c>
      <c r="M7565" t="b">
        <v>1</v>
      </c>
      <c r="N7565">
        <v>1</v>
      </c>
    </row>
    <row r="7566" spans="1:14">
      <c r="A7566" s="28">
        <v>43995.291666666664</v>
      </c>
      <c r="B7566" s="28">
        <v>43995.125</v>
      </c>
      <c r="C7566">
        <v>34964545</v>
      </c>
      <c r="D7566" t="s">
        <v>233</v>
      </c>
      <c r="G7566" t="s">
        <v>234</v>
      </c>
      <c r="I7566">
        <v>12.23</v>
      </c>
      <c r="J7566">
        <v>12.305595</v>
      </c>
      <c r="K7566">
        <v>2.8479999999999998E-3</v>
      </c>
      <c r="L7566">
        <v>7.2747999999999993E-2</v>
      </c>
      <c r="M7566" t="b">
        <v>1</v>
      </c>
      <c r="N7566">
        <v>1</v>
      </c>
    </row>
    <row r="7567" spans="1:14">
      <c r="A7567" s="28">
        <v>43995.333333333336</v>
      </c>
      <c r="B7567" s="28">
        <v>43995.166666666664</v>
      </c>
      <c r="C7567">
        <v>34964545</v>
      </c>
      <c r="D7567" t="s">
        <v>233</v>
      </c>
      <c r="G7567" t="s">
        <v>234</v>
      </c>
      <c r="I7567">
        <v>11.28</v>
      </c>
      <c r="J7567">
        <v>11.341341</v>
      </c>
      <c r="K7567">
        <v>0</v>
      </c>
      <c r="L7567">
        <v>5.9673999999999998E-2</v>
      </c>
      <c r="M7567" t="b">
        <v>1</v>
      </c>
      <c r="N7567">
        <v>1</v>
      </c>
    </row>
    <row r="7568" spans="1:14">
      <c r="A7568" s="28">
        <v>43995.375</v>
      </c>
      <c r="B7568" s="28">
        <v>43995.208333333336</v>
      </c>
      <c r="C7568">
        <v>34964545</v>
      </c>
      <c r="D7568" t="s">
        <v>233</v>
      </c>
      <c r="G7568" t="s">
        <v>234</v>
      </c>
      <c r="I7568">
        <v>9.6</v>
      </c>
      <c r="J7568">
        <v>9.6556580000000007</v>
      </c>
      <c r="K7568">
        <v>0</v>
      </c>
      <c r="L7568">
        <v>5.8158000000000001E-2</v>
      </c>
      <c r="M7568" t="b">
        <v>1</v>
      </c>
      <c r="N7568">
        <v>1</v>
      </c>
    </row>
    <row r="7569" spans="1:14">
      <c r="A7569" s="28">
        <v>43995.416666666664</v>
      </c>
      <c r="B7569" s="28">
        <v>43995.25</v>
      </c>
      <c r="C7569">
        <v>34964545</v>
      </c>
      <c r="D7569" t="s">
        <v>233</v>
      </c>
      <c r="G7569" t="s">
        <v>234</v>
      </c>
      <c r="I7569">
        <v>7.35</v>
      </c>
      <c r="J7569">
        <v>7.3651140000000002</v>
      </c>
      <c r="K7569">
        <v>0</v>
      </c>
      <c r="L7569">
        <v>1.678E-2</v>
      </c>
      <c r="M7569" t="b">
        <v>1</v>
      </c>
      <c r="N7569">
        <v>1</v>
      </c>
    </row>
    <row r="7570" spans="1:14">
      <c r="A7570" s="28">
        <v>43995.458333333336</v>
      </c>
      <c r="B7570" s="28">
        <v>43995.291666666664</v>
      </c>
      <c r="C7570">
        <v>34964545</v>
      </c>
      <c r="D7570" t="s">
        <v>233</v>
      </c>
      <c r="G7570" t="s">
        <v>234</v>
      </c>
      <c r="I7570">
        <v>10.050000000000001</v>
      </c>
      <c r="J7570">
        <v>10.074847</v>
      </c>
      <c r="K7570">
        <v>2.0208E-2</v>
      </c>
      <c r="L7570">
        <v>7.9729999999999992E-3</v>
      </c>
      <c r="M7570" t="b">
        <v>1</v>
      </c>
      <c r="N7570">
        <v>1</v>
      </c>
    </row>
    <row r="7571" spans="1:14">
      <c r="A7571" s="28">
        <v>43995.5</v>
      </c>
      <c r="B7571" s="28">
        <v>43995.333333333336</v>
      </c>
      <c r="C7571">
        <v>34964545</v>
      </c>
      <c r="D7571" t="s">
        <v>233</v>
      </c>
      <c r="G7571" t="s">
        <v>234</v>
      </c>
      <c r="I7571">
        <v>10.77</v>
      </c>
      <c r="J7571">
        <v>10.836888</v>
      </c>
      <c r="K7571">
        <v>5.3029E-2</v>
      </c>
      <c r="L7571">
        <v>1.3025E-2</v>
      </c>
      <c r="M7571" t="b">
        <v>1</v>
      </c>
      <c r="N7571">
        <v>1</v>
      </c>
    </row>
    <row r="7572" spans="1:14">
      <c r="A7572" s="28">
        <v>43995.541666666664</v>
      </c>
      <c r="B7572" s="28">
        <v>43995.375</v>
      </c>
      <c r="C7572">
        <v>34964545</v>
      </c>
      <c r="D7572" t="s">
        <v>233</v>
      </c>
      <c r="G7572" t="s">
        <v>234</v>
      </c>
      <c r="I7572">
        <v>11.52</v>
      </c>
      <c r="J7572">
        <v>11.558744000000001</v>
      </c>
      <c r="K7572">
        <v>1.2127000000000001E-2</v>
      </c>
      <c r="L7572">
        <v>3.1616999999999999E-2</v>
      </c>
      <c r="M7572" t="b">
        <v>1</v>
      </c>
      <c r="N7572">
        <v>1</v>
      </c>
    </row>
    <row r="7573" spans="1:14">
      <c r="A7573" s="28">
        <v>43995.583333333336</v>
      </c>
      <c r="B7573" s="28">
        <v>43995.416666666664</v>
      </c>
      <c r="C7573">
        <v>34964545</v>
      </c>
      <c r="D7573" t="s">
        <v>233</v>
      </c>
      <c r="G7573" t="s">
        <v>234</v>
      </c>
      <c r="I7573">
        <v>11.38</v>
      </c>
      <c r="J7573">
        <v>11.450951</v>
      </c>
      <c r="K7573">
        <v>2.4840000000000001E-3</v>
      </c>
      <c r="L7573">
        <v>6.7634E-2</v>
      </c>
      <c r="M7573" t="b">
        <v>1</v>
      </c>
      <c r="N7573">
        <v>1</v>
      </c>
    </row>
    <row r="7574" spans="1:14">
      <c r="A7574" s="28">
        <v>43995.625</v>
      </c>
      <c r="B7574" s="28">
        <v>43995.458333333336</v>
      </c>
      <c r="C7574">
        <v>34964545</v>
      </c>
      <c r="D7574" t="s">
        <v>233</v>
      </c>
      <c r="G7574" t="s">
        <v>234</v>
      </c>
      <c r="I7574">
        <v>13.95</v>
      </c>
      <c r="J7574">
        <v>14.109636</v>
      </c>
      <c r="K7574">
        <v>3.7529E-2</v>
      </c>
      <c r="L7574">
        <v>0.124607</v>
      </c>
      <c r="M7574" t="b">
        <v>1</v>
      </c>
      <c r="N7574">
        <v>1</v>
      </c>
    </row>
    <row r="7575" spans="1:14">
      <c r="A7575" s="28">
        <v>43995.666666666664</v>
      </c>
      <c r="B7575" s="28">
        <v>43995.5</v>
      </c>
      <c r="C7575">
        <v>34964545</v>
      </c>
      <c r="D7575" t="s">
        <v>233</v>
      </c>
      <c r="G7575" t="s">
        <v>234</v>
      </c>
      <c r="I7575">
        <v>15.08</v>
      </c>
      <c r="J7575">
        <v>15.582739</v>
      </c>
      <c r="K7575">
        <v>0.33533200000000002</v>
      </c>
      <c r="L7575">
        <v>0.16574</v>
      </c>
      <c r="M7575" t="b">
        <v>1</v>
      </c>
      <c r="N7575">
        <v>1</v>
      </c>
    </row>
    <row r="7576" spans="1:14">
      <c r="A7576" s="28">
        <v>43995.708333333336</v>
      </c>
      <c r="B7576" s="28">
        <v>43995.541666666664</v>
      </c>
      <c r="C7576">
        <v>34964545</v>
      </c>
      <c r="D7576" t="s">
        <v>233</v>
      </c>
      <c r="G7576" t="s">
        <v>234</v>
      </c>
      <c r="I7576">
        <v>15.74</v>
      </c>
      <c r="J7576">
        <v>16.305945999999999</v>
      </c>
      <c r="K7576">
        <v>0.36466999999999999</v>
      </c>
      <c r="L7576">
        <v>0.19877600000000001</v>
      </c>
      <c r="M7576" t="b">
        <v>1</v>
      </c>
      <c r="N7576">
        <v>1</v>
      </c>
    </row>
    <row r="7577" spans="1:14">
      <c r="A7577" s="28">
        <v>43995.75</v>
      </c>
      <c r="B7577" s="28">
        <v>43995.583333333336</v>
      </c>
      <c r="C7577">
        <v>34964545</v>
      </c>
      <c r="D7577" t="s">
        <v>233</v>
      </c>
      <c r="G7577" t="s">
        <v>234</v>
      </c>
      <c r="I7577">
        <v>16.98</v>
      </c>
      <c r="J7577">
        <v>18.317782000000001</v>
      </c>
      <c r="K7577">
        <v>1.1081970000000001</v>
      </c>
      <c r="L7577">
        <v>0.22791900000000001</v>
      </c>
      <c r="M7577" t="b">
        <v>1</v>
      </c>
      <c r="N7577">
        <v>1</v>
      </c>
    </row>
    <row r="7578" spans="1:14">
      <c r="A7578" s="28">
        <v>43995.791666666664</v>
      </c>
      <c r="B7578" s="28">
        <v>43995.625</v>
      </c>
      <c r="C7578">
        <v>34964545</v>
      </c>
      <c r="D7578" t="s">
        <v>233</v>
      </c>
      <c r="G7578" t="s">
        <v>234</v>
      </c>
      <c r="I7578">
        <v>15.71</v>
      </c>
      <c r="J7578">
        <v>16.660993000000001</v>
      </c>
      <c r="K7578">
        <v>0.74007199999999995</v>
      </c>
      <c r="L7578">
        <v>0.209255</v>
      </c>
      <c r="M7578" t="b">
        <v>1</v>
      </c>
      <c r="N7578">
        <v>1</v>
      </c>
    </row>
    <row r="7579" spans="1:14">
      <c r="A7579" s="28">
        <v>43995.833333333336</v>
      </c>
      <c r="B7579" s="28">
        <v>43995.666666666664</v>
      </c>
      <c r="C7579">
        <v>34964545</v>
      </c>
      <c r="D7579" t="s">
        <v>233</v>
      </c>
      <c r="G7579" t="s">
        <v>234</v>
      </c>
      <c r="I7579">
        <v>19.16</v>
      </c>
      <c r="J7579">
        <v>20.173096000000001</v>
      </c>
      <c r="K7579">
        <v>0.76479600000000003</v>
      </c>
      <c r="L7579">
        <v>0.24663399999999999</v>
      </c>
      <c r="M7579" t="b">
        <v>1</v>
      </c>
      <c r="N7579">
        <v>1</v>
      </c>
    </row>
    <row r="7580" spans="1:14">
      <c r="A7580" s="28">
        <v>43995.875</v>
      </c>
      <c r="B7580" s="28">
        <v>43995.708333333336</v>
      </c>
      <c r="C7580">
        <v>34964545</v>
      </c>
      <c r="D7580" t="s">
        <v>233</v>
      </c>
      <c r="G7580" t="s">
        <v>234</v>
      </c>
      <c r="I7580">
        <v>19.07</v>
      </c>
      <c r="J7580">
        <v>20.467728000000001</v>
      </c>
      <c r="K7580">
        <v>1.1499490000000001</v>
      </c>
      <c r="L7580">
        <v>0.244445</v>
      </c>
      <c r="M7580" t="b">
        <v>1</v>
      </c>
      <c r="N7580">
        <v>1</v>
      </c>
    </row>
    <row r="7581" spans="1:14">
      <c r="A7581" s="28">
        <v>43995.916666666664</v>
      </c>
      <c r="B7581" s="28">
        <v>43995.75</v>
      </c>
      <c r="C7581">
        <v>34964545</v>
      </c>
      <c r="D7581" t="s">
        <v>233</v>
      </c>
      <c r="G7581" t="s">
        <v>234</v>
      </c>
      <c r="I7581">
        <v>17.829999999999998</v>
      </c>
      <c r="J7581">
        <v>19.083909999999999</v>
      </c>
      <c r="K7581">
        <v>1.0335799999999999</v>
      </c>
      <c r="L7581">
        <v>0.221996</v>
      </c>
      <c r="M7581" t="b">
        <v>1</v>
      </c>
      <c r="N7581">
        <v>1</v>
      </c>
    </row>
    <row r="7582" spans="1:14">
      <c r="A7582" s="28">
        <v>43995.958333333336</v>
      </c>
      <c r="B7582" s="28">
        <v>43995.791666666664</v>
      </c>
      <c r="C7582">
        <v>34964545</v>
      </c>
      <c r="D7582" t="s">
        <v>233</v>
      </c>
      <c r="G7582" t="s">
        <v>234</v>
      </c>
      <c r="I7582">
        <v>14.73</v>
      </c>
      <c r="J7582">
        <v>15.277434</v>
      </c>
      <c r="K7582">
        <v>0.30192799999999997</v>
      </c>
      <c r="L7582">
        <v>0.243839</v>
      </c>
      <c r="M7582" t="b">
        <v>1</v>
      </c>
      <c r="N7582">
        <v>1</v>
      </c>
    </row>
    <row r="7583" spans="1:14">
      <c r="A7583" s="28">
        <v>43996</v>
      </c>
      <c r="B7583" s="28">
        <v>43995.833333333336</v>
      </c>
      <c r="C7583">
        <v>34964545</v>
      </c>
      <c r="D7583" t="s">
        <v>233</v>
      </c>
      <c r="G7583" t="s">
        <v>234</v>
      </c>
      <c r="I7583">
        <v>12.08</v>
      </c>
      <c r="J7583">
        <v>12.285114</v>
      </c>
      <c r="K7583">
        <v>8.9779999999999999E-3</v>
      </c>
      <c r="L7583">
        <v>0.19197</v>
      </c>
      <c r="M7583" t="b">
        <v>1</v>
      </c>
      <c r="N7583">
        <v>1</v>
      </c>
    </row>
    <row r="7584" spans="1:14">
      <c r="A7584" s="28">
        <v>43996.041666666664</v>
      </c>
      <c r="B7584" s="28">
        <v>43995.875</v>
      </c>
      <c r="C7584">
        <v>34964545</v>
      </c>
      <c r="D7584" t="s">
        <v>233</v>
      </c>
      <c r="G7584" t="s">
        <v>234</v>
      </c>
      <c r="I7584">
        <v>15.64</v>
      </c>
      <c r="J7584">
        <v>15.962771</v>
      </c>
      <c r="K7584">
        <v>6.2247999999999998E-2</v>
      </c>
      <c r="L7584">
        <v>0.26385700000000001</v>
      </c>
      <c r="M7584" t="b">
        <v>1</v>
      </c>
      <c r="N7584">
        <v>1</v>
      </c>
    </row>
    <row r="7585" spans="1:14">
      <c r="A7585" s="28">
        <v>43996.083333333336</v>
      </c>
      <c r="B7585" s="28">
        <v>43995.916666666664</v>
      </c>
      <c r="C7585">
        <v>34964545</v>
      </c>
      <c r="D7585" t="s">
        <v>233</v>
      </c>
      <c r="G7585" t="s">
        <v>234</v>
      </c>
      <c r="I7585">
        <v>12.53</v>
      </c>
      <c r="J7585">
        <v>12.721199</v>
      </c>
      <c r="K7585">
        <v>1.0234E-2</v>
      </c>
      <c r="L7585">
        <v>0.17679800000000001</v>
      </c>
      <c r="M7585" t="b">
        <v>1</v>
      </c>
      <c r="N7585">
        <v>1</v>
      </c>
    </row>
    <row r="7586" spans="1:14">
      <c r="A7586" s="28">
        <v>43996.125</v>
      </c>
      <c r="B7586" s="28">
        <v>43995.958333333336</v>
      </c>
      <c r="C7586">
        <v>34964545</v>
      </c>
      <c r="D7586" t="s">
        <v>233</v>
      </c>
      <c r="G7586" t="s">
        <v>234</v>
      </c>
      <c r="I7586">
        <v>11.51</v>
      </c>
      <c r="J7586">
        <v>11.727480999999999</v>
      </c>
      <c r="K7586">
        <v>2.9288999999999999E-2</v>
      </c>
      <c r="L7586">
        <v>0.187358</v>
      </c>
      <c r="M7586" t="b">
        <v>1</v>
      </c>
      <c r="N7586">
        <v>1</v>
      </c>
    </row>
    <row r="7587" spans="1:14">
      <c r="A7587" s="28">
        <v>43996.166666666664</v>
      </c>
      <c r="B7587" s="28">
        <v>43996</v>
      </c>
      <c r="C7587">
        <v>34964545</v>
      </c>
      <c r="D7587" t="s">
        <v>233</v>
      </c>
      <c r="G7587" t="s">
        <v>234</v>
      </c>
      <c r="I7587">
        <v>11.29</v>
      </c>
      <c r="J7587">
        <v>11.469035999999999</v>
      </c>
      <c r="K7587">
        <v>0.03</v>
      </c>
      <c r="L7587">
        <v>0.152369</v>
      </c>
      <c r="M7587" t="b">
        <v>1</v>
      </c>
      <c r="N7587">
        <v>1</v>
      </c>
    </row>
    <row r="7588" spans="1:14">
      <c r="A7588" s="28">
        <v>43996.208333333336</v>
      </c>
      <c r="B7588" s="28">
        <v>43996.041666666664</v>
      </c>
      <c r="C7588">
        <v>34964545</v>
      </c>
      <c r="D7588" t="s">
        <v>233</v>
      </c>
      <c r="G7588" t="s">
        <v>234</v>
      </c>
      <c r="I7588">
        <v>10.59</v>
      </c>
      <c r="J7588">
        <v>10.74949</v>
      </c>
      <c r="K7588">
        <v>3.1248000000000001E-2</v>
      </c>
      <c r="L7588">
        <v>0.12991</v>
      </c>
      <c r="M7588" t="b">
        <v>1</v>
      </c>
      <c r="N7588">
        <v>1</v>
      </c>
    </row>
    <row r="7589" spans="1:14">
      <c r="A7589" s="28">
        <v>43996.25</v>
      </c>
      <c r="B7589" s="28">
        <v>43996.083333333336</v>
      </c>
      <c r="C7589">
        <v>34964545</v>
      </c>
      <c r="D7589" t="s">
        <v>233</v>
      </c>
      <c r="G7589" t="s">
        <v>234</v>
      </c>
      <c r="I7589">
        <v>9.5299999999999994</v>
      </c>
      <c r="J7589">
        <v>9.6589679999999998</v>
      </c>
      <c r="K7589">
        <v>1.3565000000000001E-2</v>
      </c>
      <c r="L7589">
        <v>0.111236</v>
      </c>
      <c r="M7589" t="b">
        <v>1</v>
      </c>
      <c r="N7589">
        <v>1</v>
      </c>
    </row>
    <row r="7590" spans="1:14">
      <c r="A7590" s="28">
        <v>43996.291666666664</v>
      </c>
      <c r="B7590" s="28">
        <v>43996.125</v>
      </c>
      <c r="C7590">
        <v>34964545</v>
      </c>
      <c r="D7590" t="s">
        <v>233</v>
      </c>
      <c r="G7590" t="s">
        <v>234</v>
      </c>
      <c r="I7590">
        <v>8.9600000000000009</v>
      </c>
      <c r="J7590">
        <v>9.121696</v>
      </c>
      <c r="K7590">
        <v>5.6196999999999997E-2</v>
      </c>
      <c r="L7590">
        <v>0.107999</v>
      </c>
      <c r="M7590" t="b">
        <v>1</v>
      </c>
      <c r="N7590">
        <v>1</v>
      </c>
    </row>
    <row r="7591" spans="1:14">
      <c r="A7591" s="28">
        <v>43996.333333333336</v>
      </c>
      <c r="B7591" s="28">
        <v>43996.166666666664</v>
      </c>
      <c r="C7591">
        <v>34964545</v>
      </c>
      <c r="D7591" t="s">
        <v>233</v>
      </c>
      <c r="G7591" t="s">
        <v>234</v>
      </c>
      <c r="I7591">
        <v>8.44</v>
      </c>
      <c r="J7591">
        <v>8.6489940000000001</v>
      </c>
      <c r="K7591">
        <v>0.100359</v>
      </c>
      <c r="L7591">
        <v>0.107802</v>
      </c>
      <c r="M7591" t="b">
        <v>1</v>
      </c>
      <c r="N7591">
        <v>1</v>
      </c>
    </row>
    <row r="7592" spans="1:14">
      <c r="A7592" s="28">
        <v>43996.375</v>
      </c>
      <c r="B7592" s="28">
        <v>43996.208333333336</v>
      </c>
      <c r="C7592">
        <v>34964545</v>
      </c>
      <c r="D7592" t="s">
        <v>233</v>
      </c>
      <c r="G7592" t="s">
        <v>234</v>
      </c>
      <c r="I7592">
        <v>4.2300000000000004</v>
      </c>
      <c r="J7592">
        <v>4.2825829999999998</v>
      </c>
      <c r="K7592">
        <v>2.444E-3</v>
      </c>
      <c r="L7592">
        <v>5.3471999999999999E-2</v>
      </c>
      <c r="M7592" t="b">
        <v>1</v>
      </c>
      <c r="N7592">
        <v>1</v>
      </c>
    </row>
    <row r="7593" spans="1:14">
      <c r="A7593" s="28">
        <v>43996.416666666664</v>
      </c>
      <c r="B7593" s="28">
        <v>43996.25</v>
      </c>
      <c r="C7593">
        <v>34964545</v>
      </c>
      <c r="D7593" t="s">
        <v>233</v>
      </c>
      <c r="G7593" t="s">
        <v>234</v>
      </c>
      <c r="I7593">
        <v>-2.5</v>
      </c>
      <c r="J7593">
        <v>-2.5072230000000002</v>
      </c>
      <c r="K7593">
        <v>1.7818000000000001E-2</v>
      </c>
      <c r="L7593">
        <v>-3.0040000000000001E-2</v>
      </c>
      <c r="M7593" t="b">
        <v>1</v>
      </c>
      <c r="N7593">
        <v>1</v>
      </c>
    </row>
    <row r="7594" spans="1:14">
      <c r="A7594" s="28">
        <v>43996.458333333336</v>
      </c>
      <c r="B7594" s="28">
        <v>43996.291666666664</v>
      </c>
      <c r="C7594">
        <v>34964545</v>
      </c>
      <c r="D7594" t="s">
        <v>233</v>
      </c>
      <c r="G7594" t="s">
        <v>234</v>
      </c>
      <c r="I7594">
        <v>-4.9400000000000004</v>
      </c>
      <c r="J7594">
        <v>-4.9584770000000002</v>
      </c>
      <c r="K7594">
        <v>2.7799000000000001E-2</v>
      </c>
      <c r="L7594">
        <v>-4.7943E-2</v>
      </c>
      <c r="M7594" t="b">
        <v>1</v>
      </c>
      <c r="N7594">
        <v>1</v>
      </c>
    </row>
    <row r="7595" spans="1:14">
      <c r="A7595" s="28">
        <v>43996.5</v>
      </c>
      <c r="B7595" s="28">
        <v>43996.333333333336</v>
      </c>
      <c r="C7595">
        <v>34964545</v>
      </c>
      <c r="D7595" t="s">
        <v>233</v>
      </c>
      <c r="G7595" t="s">
        <v>234</v>
      </c>
      <c r="I7595">
        <v>-3.88</v>
      </c>
      <c r="J7595">
        <v>-3.835842</v>
      </c>
      <c r="K7595">
        <v>7.0957000000000006E-2</v>
      </c>
      <c r="L7595">
        <v>-2.5132000000000002E-2</v>
      </c>
      <c r="M7595" t="b">
        <v>1</v>
      </c>
      <c r="N7595">
        <v>1</v>
      </c>
    </row>
    <row r="7596" spans="1:14">
      <c r="A7596" s="28">
        <v>43996.541666666664</v>
      </c>
      <c r="B7596" s="28">
        <v>43996.375</v>
      </c>
      <c r="C7596">
        <v>34964545</v>
      </c>
      <c r="D7596" t="s">
        <v>233</v>
      </c>
      <c r="G7596" t="s">
        <v>234</v>
      </c>
      <c r="I7596">
        <v>8.9499999999999993</v>
      </c>
      <c r="J7596">
        <v>9.022024</v>
      </c>
      <c r="K7596">
        <v>0</v>
      </c>
      <c r="L7596">
        <v>7.3691000000000006E-2</v>
      </c>
      <c r="M7596" t="b">
        <v>1</v>
      </c>
      <c r="N7596">
        <v>1</v>
      </c>
    </row>
    <row r="7597" spans="1:14">
      <c r="A7597" s="28">
        <v>43996.583333333336</v>
      </c>
      <c r="B7597" s="28">
        <v>43996.416666666664</v>
      </c>
      <c r="C7597">
        <v>34964545</v>
      </c>
      <c r="D7597" t="s">
        <v>233</v>
      </c>
      <c r="G7597" t="s">
        <v>234</v>
      </c>
      <c r="I7597">
        <v>10.53</v>
      </c>
      <c r="J7597">
        <v>10.601274999999999</v>
      </c>
      <c r="K7597">
        <v>0</v>
      </c>
      <c r="L7597">
        <v>7.6274999999999996E-2</v>
      </c>
      <c r="M7597" t="b">
        <v>1</v>
      </c>
      <c r="N7597">
        <v>1</v>
      </c>
    </row>
    <row r="7598" spans="1:14">
      <c r="A7598" s="28">
        <v>43996.625</v>
      </c>
      <c r="B7598" s="28">
        <v>43996.458333333336</v>
      </c>
      <c r="C7598">
        <v>34964545</v>
      </c>
      <c r="D7598" t="s">
        <v>233</v>
      </c>
      <c r="G7598" t="s">
        <v>234</v>
      </c>
      <c r="I7598">
        <v>10.52</v>
      </c>
      <c r="J7598">
        <v>10.618029</v>
      </c>
      <c r="K7598">
        <v>0</v>
      </c>
      <c r="L7598">
        <v>0.10136199999999999</v>
      </c>
      <c r="M7598" t="b">
        <v>1</v>
      </c>
      <c r="N7598">
        <v>1</v>
      </c>
    </row>
    <row r="7599" spans="1:14">
      <c r="A7599" s="28">
        <v>43996.666666666664</v>
      </c>
      <c r="B7599" s="28">
        <v>43996.5</v>
      </c>
      <c r="C7599">
        <v>34964545</v>
      </c>
      <c r="D7599" t="s">
        <v>233</v>
      </c>
      <c r="G7599" t="s">
        <v>234</v>
      </c>
      <c r="I7599">
        <v>10.59</v>
      </c>
      <c r="J7599">
        <v>10.714245</v>
      </c>
      <c r="K7599">
        <v>0</v>
      </c>
      <c r="L7599">
        <v>0.125911</v>
      </c>
      <c r="M7599" t="b">
        <v>1</v>
      </c>
      <c r="N7599">
        <v>1</v>
      </c>
    </row>
    <row r="7600" spans="1:14">
      <c r="A7600" s="28">
        <v>43996.708333333336</v>
      </c>
      <c r="B7600" s="28">
        <v>43996.541666666664</v>
      </c>
      <c r="C7600">
        <v>34964545</v>
      </c>
      <c r="D7600" t="s">
        <v>233</v>
      </c>
      <c r="G7600" t="s">
        <v>234</v>
      </c>
      <c r="I7600">
        <v>11.79</v>
      </c>
      <c r="J7600">
        <v>12.279259</v>
      </c>
      <c r="K7600">
        <v>0.30509999999999998</v>
      </c>
      <c r="L7600">
        <v>0.17999200000000001</v>
      </c>
      <c r="M7600" t="b">
        <v>1</v>
      </c>
      <c r="N7600">
        <v>1</v>
      </c>
    </row>
    <row r="7601" spans="1:14">
      <c r="A7601" s="28">
        <v>43996.75</v>
      </c>
      <c r="B7601" s="28">
        <v>43996.583333333336</v>
      </c>
      <c r="C7601">
        <v>34964545</v>
      </c>
      <c r="D7601" t="s">
        <v>233</v>
      </c>
      <c r="G7601" t="s">
        <v>234</v>
      </c>
      <c r="I7601">
        <v>12.88</v>
      </c>
      <c r="J7601">
        <v>13.859911</v>
      </c>
      <c r="K7601">
        <v>0.77421300000000004</v>
      </c>
      <c r="L7601">
        <v>0.20236399999999999</v>
      </c>
      <c r="M7601" t="b">
        <v>1</v>
      </c>
      <c r="N7601">
        <v>1</v>
      </c>
    </row>
    <row r="7602" spans="1:14">
      <c r="A7602" s="28">
        <v>43996.791666666664</v>
      </c>
      <c r="B7602" s="28">
        <v>43996.625</v>
      </c>
      <c r="C7602">
        <v>34964545</v>
      </c>
      <c r="D7602" t="s">
        <v>233</v>
      </c>
      <c r="G7602" t="s">
        <v>234</v>
      </c>
      <c r="I7602">
        <v>12.25</v>
      </c>
      <c r="J7602">
        <v>12.894512000000001</v>
      </c>
      <c r="K7602">
        <v>0.50040499999999999</v>
      </c>
      <c r="L7602">
        <v>0.14410800000000001</v>
      </c>
      <c r="M7602" t="b">
        <v>1</v>
      </c>
      <c r="N7602">
        <v>1</v>
      </c>
    </row>
    <row r="7603" spans="1:14">
      <c r="A7603" s="28">
        <v>43996.833333333336</v>
      </c>
      <c r="B7603" s="28">
        <v>43996.666666666664</v>
      </c>
      <c r="C7603">
        <v>34964545</v>
      </c>
      <c r="D7603" t="s">
        <v>233</v>
      </c>
      <c r="G7603" t="s">
        <v>234</v>
      </c>
      <c r="I7603">
        <v>13.09</v>
      </c>
      <c r="J7603">
        <v>13.188584000000001</v>
      </c>
      <c r="K7603">
        <v>3.6540000000000001E-3</v>
      </c>
      <c r="L7603">
        <v>9.9930000000000005E-2</v>
      </c>
      <c r="M7603" t="b">
        <v>1</v>
      </c>
      <c r="N7603">
        <v>1</v>
      </c>
    </row>
    <row r="7604" spans="1:14">
      <c r="A7604" s="28">
        <v>43996.875</v>
      </c>
      <c r="B7604" s="28">
        <v>43996.708333333336</v>
      </c>
      <c r="C7604">
        <v>34964545</v>
      </c>
      <c r="D7604" t="s">
        <v>233</v>
      </c>
      <c r="G7604" t="s">
        <v>234</v>
      </c>
      <c r="I7604">
        <v>16.52</v>
      </c>
      <c r="J7604">
        <v>16.677647</v>
      </c>
      <c r="K7604">
        <v>4.5761999999999997E-2</v>
      </c>
      <c r="L7604">
        <v>0.10855099999999999</v>
      </c>
      <c r="M7604" t="b">
        <v>1</v>
      </c>
      <c r="N7604">
        <v>1</v>
      </c>
    </row>
    <row r="7605" spans="1:14">
      <c r="A7605" s="28">
        <v>43996.916666666664</v>
      </c>
      <c r="B7605" s="28">
        <v>43996.75</v>
      </c>
      <c r="C7605">
        <v>34964545</v>
      </c>
      <c r="D7605" t="s">
        <v>233</v>
      </c>
      <c r="G7605" t="s">
        <v>234</v>
      </c>
      <c r="I7605">
        <v>16.239999999999998</v>
      </c>
      <c r="J7605">
        <v>16.384338</v>
      </c>
      <c r="K7605">
        <v>3.9466000000000001E-2</v>
      </c>
      <c r="L7605">
        <v>0.100705</v>
      </c>
      <c r="M7605" t="b">
        <v>1</v>
      </c>
      <c r="N7605">
        <v>1</v>
      </c>
    </row>
    <row r="7606" spans="1:14">
      <c r="A7606" s="28">
        <v>43996.958333333336</v>
      </c>
      <c r="B7606" s="28">
        <v>43996.791666666664</v>
      </c>
      <c r="C7606">
        <v>34964545</v>
      </c>
      <c r="D7606" t="s">
        <v>233</v>
      </c>
      <c r="G7606" t="s">
        <v>234</v>
      </c>
      <c r="I7606">
        <v>15.16</v>
      </c>
      <c r="J7606">
        <v>15.255772</v>
      </c>
      <c r="K7606">
        <v>2.9572000000000001E-2</v>
      </c>
      <c r="L7606">
        <v>6.7866999999999997E-2</v>
      </c>
      <c r="M7606" t="b">
        <v>1</v>
      </c>
      <c r="N7606">
        <v>1</v>
      </c>
    </row>
    <row r="7607" spans="1:14">
      <c r="A7607" s="28">
        <v>43997</v>
      </c>
      <c r="B7607" s="28">
        <v>43996.833333333336</v>
      </c>
      <c r="C7607">
        <v>34964545</v>
      </c>
      <c r="D7607" t="s">
        <v>233</v>
      </c>
      <c r="G7607" t="s">
        <v>234</v>
      </c>
      <c r="I7607">
        <v>16.47</v>
      </c>
      <c r="J7607">
        <v>16.664376000000001</v>
      </c>
      <c r="K7607">
        <v>6.5711000000000006E-2</v>
      </c>
      <c r="L7607">
        <v>0.130332</v>
      </c>
      <c r="M7607" t="b">
        <v>1</v>
      </c>
      <c r="N7607">
        <v>1</v>
      </c>
    </row>
    <row r="7608" spans="1:14">
      <c r="A7608" s="28">
        <v>43997.041666666664</v>
      </c>
      <c r="B7608" s="28">
        <v>43996.875</v>
      </c>
      <c r="C7608">
        <v>34964545</v>
      </c>
      <c r="D7608" t="s">
        <v>233</v>
      </c>
      <c r="G7608" t="s">
        <v>234</v>
      </c>
      <c r="I7608">
        <v>17.899999999999999</v>
      </c>
      <c r="J7608">
        <v>18.194960999999999</v>
      </c>
      <c r="K7608">
        <v>0.10709100000000001</v>
      </c>
      <c r="L7608">
        <v>0.19120300000000001</v>
      </c>
      <c r="M7608" t="b">
        <v>1</v>
      </c>
      <c r="N7608">
        <v>1</v>
      </c>
    </row>
    <row r="7609" spans="1:14">
      <c r="A7609" s="28">
        <v>43997.083333333336</v>
      </c>
      <c r="B7609" s="28">
        <v>43996.916666666664</v>
      </c>
      <c r="C7609">
        <v>34964545</v>
      </c>
      <c r="D7609" t="s">
        <v>233</v>
      </c>
      <c r="G7609" t="s">
        <v>234</v>
      </c>
      <c r="I7609">
        <v>12.06</v>
      </c>
      <c r="J7609">
        <v>12.200429</v>
      </c>
      <c r="K7609">
        <v>1.2245000000000001E-2</v>
      </c>
      <c r="L7609">
        <v>0.12901799999999999</v>
      </c>
      <c r="M7609" t="b">
        <v>1</v>
      </c>
      <c r="N7609">
        <v>1</v>
      </c>
    </row>
    <row r="7610" spans="1:14">
      <c r="A7610" s="28">
        <v>43997.125</v>
      </c>
      <c r="B7610" s="28">
        <v>43996.958333333336</v>
      </c>
      <c r="C7610">
        <v>34964545</v>
      </c>
      <c r="D7610" t="s">
        <v>233</v>
      </c>
      <c r="G7610" t="s">
        <v>234</v>
      </c>
      <c r="I7610">
        <v>10.83</v>
      </c>
      <c r="J7610">
        <v>10.962782000000001</v>
      </c>
      <c r="K7610">
        <v>1.0073E-2</v>
      </c>
      <c r="L7610">
        <v>0.119376</v>
      </c>
      <c r="M7610" t="b">
        <v>1</v>
      </c>
      <c r="N7610">
        <v>1</v>
      </c>
    </row>
    <row r="7611" spans="1:14">
      <c r="A7611" s="28">
        <v>43997.166666666664</v>
      </c>
      <c r="B7611" s="28">
        <v>43997</v>
      </c>
      <c r="C7611">
        <v>34964545</v>
      </c>
      <c r="D7611" t="s">
        <v>233</v>
      </c>
      <c r="G7611" t="s">
        <v>234</v>
      </c>
      <c r="I7611">
        <v>10.91</v>
      </c>
      <c r="J7611">
        <v>11.002454</v>
      </c>
      <c r="K7611">
        <v>2.1808999999999999E-2</v>
      </c>
      <c r="L7611">
        <v>7.5645000000000004E-2</v>
      </c>
      <c r="M7611" t="b">
        <v>1</v>
      </c>
      <c r="N7611">
        <v>1</v>
      </c>
    </row>
    <row r="7612" spans="1:14">
      <c r="A7612" s="28">
        <v>43997.208333333336</v>
      </c>
      <c r="B7612" s="28">
        <v>43997.041666666664</v>
      </c>
      <c r="C7612">
        <v>34964545</v>
      </c>
      <c r="D7612" t="s">
        <v>233</v>
      </c>
      <c r="G7612" t="s">
        <v>234</v>
      </c>
      <c r="I7612">
        <v>9.6300000000000008</v>
      </c>
      <c r="J7612">
        <v>9.7744479999999996</v>
      </c>
      <c r="K7612">
        <v>8.1249000000000002E-2</v>
      </c>
      <c r="L7612">
        <v>5.9866000000000003E-2</v>
      </c>
      <c r="M7612" t="b">
        <v>1</v>
      </c>
      <c r="N7612">
        <v>1</v>
      </c>
    </row>
    <row r="7613" spans="1:14">
      <c r="A7613" s="28">
        <v>43997.25</v>
      </c>
      <c r="B7613" s="28">
        <v>43997.083333333336</v>
      </c>
      <c r="C7613">
        <v>34964545</v>
      </c>
      <c r="D7613" t="s">
        <v>233</v>
      </c>
      <c r="G7613" t="s">
        <v>234</v>
      </c>
      <c r="I7613">
        <v>9.3800000000000008</v>
      </c>
      <c r="J7613">
        <v>9.5005360000000003</v>
      </c>
      <c r="K7613">
        <v>8.0188999999999996E-2</v>
      </c>
      <c r="L7613">
        <v>4.1180000000000001E-2</v>
      </c>
      <c r="M7613" t="b">
        <v>1</v>
      </c>
      <c r="N7613">
        <v>1</v>
      </c>
    </row>
    <row r="7614" spans="1:14">
      <c r="A7614" s="28">
        <v>43997.291666666664</v>
      </c>
      <c r="B7614" s="28">
        <v>43997.125</v>
      </c>
      <c r="C7614">
        <v>34964545</v>
      </c>
      <c r="D7614" t="s">
        <v>233</v>
      </c>
      <c r="G7614" t="s">
        <v>234</v>
      </c>
      <c r="I7614">
        <v>9.14</v>
      </c>
      <c r="J7614">
        <v>9.2608680000000003</v>
      </c>
      <c r="K7614">
        <v>5.2596999999999998E-2</v>
      </c>
      <c r="L7614">
        <v>6.6602999999999996E-2</v>
      </c>
      <c r="M7614" t="b">
        <v>1</v>
      </c>
      <c r="N7614">
        <v>1</v>
      </c>
    </row>
    <row r="7615" spans="1:14">
      <c r="A7615" s="28">
        <v>43997.333333333336</v>
      </c>
      <c r="B7615" s="28">
        <v>43997.166666666664</v>
      </c>
      <c r="C7615">
        <v>34964545</v>
      </c>
      <c r="D7615" t="s">
        <v>233</v>
      </c>
      <c r="G7615" t="s">
        <v>234</v>
      </c>
      <c r="I7615">
        <v>10.08</v>
      </c>
      <c r="J7615">
        <v>10.226591000000001</v>
      </c>
      <c r="K7615">
        <v>5.5292000000000001E-2</v>
      </c>
      <c r="L7615">
        <v>8.9632000000000003E-2</v>
      </c>
      <c r="M7615" t="b">
        <v>1</v>
      </c>
      <c r="N7615">
        <v>1</v>
      </c>
    </row>
    <row r="7616" spans="1:14">
      <c r="A7616" s="28">
        <v>43997.375</v>
      </c>
      <c r="B7616" s="28">
        <v>43997.208333333336</v>
      </c>
      <c r="C7616">
        <v>34964545</v>
      </c>
      <c r="D7616" t="s">
        <v>233</v>
      </c>
      <c r="G7616" t="s">
        <v>234</v>
      </c>
      <c r="I7616">
        <v>9.51</v>
      </c>
      <c r="J7616">
        <v>9.7251910000000006</v>
      </c>
      <c r="K7616">
        <v>0.14109099999999999</v>
      </c>
      <c r="L7616">
        <v>6.9932999999999995E-2</v>
      </c>
      <c r="M7616" t="b">
        <v>1</v>
      </c>
      <c r="N7616">
        <v>1</v>
      </c>
    </row>
    <row r="7617" spans="1:14">
      <c r="A7617" s="28">
        <v>43997.416666666664</v>
      </c>
      <c r="B7617" s="28">
        <v>43997.25</v>
      </c>
      <c r="C7617">
        <v>34964545</v>
      </c>
      <c r="D7617" t="s">
        <v>233</v>
      </c>
      <c r="G7617" t="s">
        <v>234</v>
      </c>
      <c r="I7617">
        <v>9.61</v>
      </c>
      <c r="J7617">
        <v>9.8597099999999998</v>
      </c>
      <c r="K7617">
        <v>0.20905299999999999</v>
      </c>
      <c r="L7617">
        <v>4.5657000000000003E-2</v>
      </c>
      <c r="M7617" t="b">
        <v>1</v>
      </c>
      <c r="N7617">
        <v>1</v>
      </c>
    </row>
    <row r="7618" spans="1:14">
      <c r="A7618" s="28">
        <v>43997.458333333336</v>
      </c>
      <c r="B7618" s="28">
        <v>43997.291666666664</v>
      </c>
      <c r="C7618">
        <v>34964545</v>
      </c>
      <c r="D7618" t="s">
        <v>233</v>
      </c>
      <c r="G7618" t="s">
        <v>234</v>
      </c>
      <c r="I7618">
        <v>11.65</v>
      </c>
      <c r="J7618">
        <v>11.888464000000001</v>
      </c>
      <c r="K7618">
        <v>0.214643</v>
      </c>
      <c r="L7618">
        <v>2.8820999999999999E-2</v>
      </c>
      <c r="M7618" t="b">
        <v>1</v>
      </c>
      <c r="N7618">
        <v>1</v>
      </c>
    </row>
    <row r="7619" spans="1:14">
      <c r="A7619" s="28">
        <v>43997.5</v>
      </c>
      <c r="B7619" s="28">
        <v>43997.333333333336</v>
      </c>
      <c r="C7619">
        <v>34964545</v>
      </c>
      <c r="D7619" t="s">
        <v>233</v>
      </c>
      <c r="G7619" t="s">
        <v>234</v>
      </c>
      <c r="I7619">
        <v>14.51</v>
      </c>
      <c r="J7619">
        <v>14.572519</v>
      </c>
      <c r="K7619">
        <v>7.3828000000000005E-2</v>
      </c>
      <c r="L7619">
        <v>-7.143E-3</v>
      </c>
      <c r="M7619" t="b">
        <v>1</v>
      </c>
      <c r="N7619">
        <v>1</v>
      </c>
    </row>
    <row r="7620" spans="1:14">
      <c r="A7620" s="28">
        <v>43997.541666666664</v>
      </c>
      <c r="B7620" s="28">
        <v>43997.375</v>
      </c>
      <c r="C7620">
        <v>34964545</v>
      </c>
      <c r="D7620" t="s">
        <v>233</v>
      </c>
      <c r="G7620" t="s">
        <v>234</v>
      </c>
      <c r="I7620">
        <v>14.35</v>
      </c>
      <c r="J7620">
        <v>14.355634</v>
      </c>
      <c r="K7620">
        <v>6.4819000000000002E-2</v>
      </c>
      <c r="L7620">
        <v>-6.3352000000000006E-2</v>
      </c>
      <c r="M7620" t="b">
        <v>1</v>
      </c>
      <c r="N7620">
        <v>1</v>
      </c>
    </row>
    <row r="7621" spans="1:14">
      <c r="A7621" s="28">
        <v>43997.583333333336</v>
      </c>
      <c r="B7621" s="28">
        <v>43997.416666666664</v>
      </c>
      <c r="C7621">
        <v>34964545</v>
      </c>
      <c r="D7621" t="s">
        <v>233</v>
      </c>
      <c r="G7621" t="s">
        <v>234</v>
      </c>
      <c r="I7621">
        <v>18.18</v>
      </c>
      <c r="J7621">
        <v>18.179324999999999</v>
      </c>
      <c r="K7621">
        <v>0.14138700000000001</v>
      </c>
      <c r="L7621">
        <v>-0.145395</v>
      </c>
      <c r="M7621" t="b">
        <v>1</v>
      </c>
      <c r="N7621">
        <v>1</v>
      </c>
    </row>
    <row r="7622" spans="1:14">
      <c r="A7622" s="28">
        <v>43997.625</v>
      </c>
      <c r="B7622" s="28">
        <v>43997.458333333336</v>
      </c>
      <c r="C7622">
        <v>34964545</v>
      </c>
      <c r="D7622" t="s">
        <v>233</v>
      </c>
      <c r="G7622" t="s">
        <v>234</v>
      </c>
      <c r="I7622">
        <v>18.79</v>
      </c>
      <c r="J7622">
        <v>18.771895000000001</v>
      </c>
      <c r="K7622">
        <v>0.126889</v>
      </c>
      <c r="L7622">
        <v>-0.14416000000000001</v>
      </c>
      <c r="M7622" t="b">
        <v>1</v>
      </c>
      <c r="N7622">
        <v>1</v>
      </c>
    </row>
    <row r="7623" spans="1:14">
      <c r="A7623" s="28">
        <v>43997.666666666664</v>
      </c>
      <c r="B7623" s="28">
        <v>43997.5</v>
      </c>
      <c r="C7623">
        <v>34964545</v>
      </c>
      <c r="D7623" t="s">
        <v>233</v>
      </c>
      <c r="G7623" t="s">
        <v>234</v>
      </c>
      <c r="I7623">
        <v>18.86</v>
      </c>
      <c r="J7623">
        <v>18.876897</v>
      </c>
      <c r="K7623">
        <v>0.11798</v>
      </c>
      <c r="L7623">
        <v>-9.6916000000000002E-2</v>
      </c>
      <c r="M7623" t="b">
        <v>1</v>
      </c>
      <c r="N7623">
        <v>1</v>
      </c>
    </row>
    <row r="7624" spans="1:14">
      <c r="A7624" s="28">
        <v>43997.708333333336</v>
      </c>
      <c r="B7624" s="28">
        <v>43997.541666666664</v>
      </c>
      <c r="C7624">
        <v>34964545</v>
      </c>
      <c r="D7624" t="s">
        <v>233</v>
      </c>
      <c r="G7624" t="s">
        <v>234</v>
      </c>
      <c r="I7624">
        <v>19.309999999999999</v>
      </c>
      <c r="J7624">
        <v>19.405625000000001</v>
      </c>
      <c r="K7624">
        <v>0.14947099999999999</v>
      </c>
      <c r="L7624">
        <v>-5.6346E-2</v>
      </c>
      <c r="M7624" t="b">
        <v>1</v>
      </c>
      <c r="N7624">
        <v>1</v>
      </c>
    </row>
    <row r="7625" spans="1:14">
      <c r="A7625" s="28">
        <v>43997.75</v>
      </c>
      <c r="B7625" s="28">
        <v>43997.583333333336</v>
      </c>
      <c r="C7625">
        <v>34964545</v>
      </c>
      <c r="D7625" t="s">
        <v>233</v>
      </c>
      <c r="G7625" t="s">
        <v>234</v>
      </c>
      <c r="I7625">
        <v>22.06</v>
      </c>
      <c r="J7625">
        <v>22.270634999999999</v>
      </c>
      <c r="K7625">
        <v>0.28745700000000002</v>
      </c>
      <c r="L7625">
        <v>-7.5156000000000001E-2</v>
      </c>
      <c r="M7625" t="b">
        <v>1</v>
      </c>
      <c r="N7625">
        <v>1</v>
      </c>
    </row>
    <row r="7626" spans="1:14">
      <c r="A7626" s="28">
        <v>43997.791666666664</v>
      </c>
      <c r="B7626" s="28">
        <v>43997.625</v>
      </c>
      <c r="C7626">
        <v>34964545</v>
      </c>
      <c r="D7626" t="s">
        <v>233</v>
      </c>
      <c r="G7626" t="s">
        <v>234</v>
      </c>
      <c r="I7626">
        <v>16.61</v>
      </c>
      <c r="J7626">
        <v>16.510629000000002</v>
      </c>
      <c r="K7626">
        <v>0</v>
      </c>
      <c r="L7626">
        <v>-9.4370999999999997E-2</v>
      </c>
      <c r="M7626" t="b">
        <v>1</v>
      </c>
      <c r="N7626">
        <v>1</v>
      </c>
    </row>
    <row r="7627" spans="1:14">
      <c r="A7627" s="28">
        <v>43997.833333333336</v>
      </c>
      <c r="B7627" s="28">
        <v>43997.666666666664</v>
      </c>
      <c r="C7627">
        <v>34964545</v>
      </c>
      <c r="D7627" t="s">
        <v>233</v>
      </c>
      <c r="G7627" t="s">
        <v>234</v>
      </c>
      <c r="I7627">
        <v>19.54</v>
      </c>
      <c r="J7627">
        <v>19.405591000000001</v>
      </c>
      <c r="K7627">
        <v>0</v>
      </c>
      <c r="L7627">
        <v>-0.132742</v>
      </c>
      <c r="M7627" t="b">
        <v>1</v>
      </c>
      <c r="N7627">
        <v>1</v>
      </c>
    </row>
    <row r="7628" spans="1:14">
      <c r="A7628" s="28">
        <v>43997.875</v>
      </c>
      <c r="B7628" s="28">
        <v>43997.708333333336</v>
      </c>
      <c r="C7628">
        <v>34964545</v>
      </c>
      <c r="D7628" t="s">
        <v>233</v>
      </c>
      <c r="G7628" t="s">
        <v>234</v>
      </c>
      <c r="I7628">
        <v>20.59</v>
      </c>
      <c r="J7628">
        <v>20.423154</v>
      </c>
      <c r="K7628">
        <v>2.4263E-2</v>
      </c>
      <c r="L7628">
        <v>-0.193609</v>
      </c>
      <c r="M7628" t="b">
        <v>1</v>
      </c>
      <c r="N7628">
        <v>1</v>
      </c>
    </row>
    <row r="7629" spans="1:14">
      <c r="A7629" s="28">
        <v>43997.916666666664</v>
      </c>
      <c r="B7629" s="28">
        <v>43997.75</v>
      </c>
      <c r="C7629">
        <v>34964545</v>
      </c>
      <c r="D7629" t="s">
        <v>233</v>
      </c>
      <c r="G7629" t="s">
        <v>234</v>
      </c>
      <c r="I7629">
        <v>19.690000000000001</v>
      </c>
      <c r="J7629">
        <v>19.444443</v>
      </c>
      <c r="K7629">
        <v>0</v>
      </c>
      <c r="L7629">
        <v>-0.248057</v>
      </c>
      <c r="M7629" t="b">
        <v>1</v>
      </c>
      <c r="N7629">
        <v>1</v>
      </c>
    </row>
    <row r="7630" spans="1:14">
      <c r="A7630" s="28">
        <v>43997.958333333336</v>
      </c>
      <c r="B7630" s="28">
        <v>43997.791666666664</v>
      </c>
      <c r="C7630">
        <v>34964545</v>
      </c>
      <c r="D7630" t="s">
        <v>233</v>
      </c>
      <c r="G7630" t="s">
        <v>234</v>
      </c>
      <c r="I7630">
        <v>18.63</v>
      </c>
      <c r="J7630">
        <v>18.418965</v>
      </c>
      <c r="K7630">
        <v>0</v>
      </c>
      <c r="L7630">
        <v>-0.215202</v>
      </c>
      <c r="M7630" t="b">
        <v>1</v>
      </c>
      <c r="N7630">
        <v>1</v>
      </c>
    </row>
    <row r="7631" spans="1:14">
      <c r="A7631" s="28">
        <v>43998</v>
      </c>
      <c r="B7631" s="28">
        <v>43997.833333333336</v>
      </c>
      <c r="C7631">
        <v>34964545</v>
      </c>
      <c r="D7631" t="s">
        <v>233</v>
      </c>
      <c r="G7631" t="s">
        <v>234</v>
      </c>
      <c r="I7631">
        <v>16.79</v>
      </c>
      <c r="J7631">
        <v>16.659172000000002</v>
      </c>
      <c r="K7631">
        <v>0</v>
      </c>
      <c r="L7631">
        <v>-0.131662</v>
      </c>
      <c r="M7631" t="b">
        <v>1</v>
      </c>
      <c r="N7631">
        <v>1</v>
      </c>
    </row>
    <row r="7632" spans="1:14">
      <c r="A7632" s="28">
        <v>43998.041666666664</v>
      </c>
      <c r="B7632" s="28">
        <v>43997.875</v>
      </c>
      <c r="C7632">
        <v>34964545</v>
      </c>
      <c r="D7632" t="s">
        <v>233</v>
      </c>
      <c r="G7632" t="s">
        <v>234</v>
      </c>
      <c r="I7632">
        <v>16.64</v>
      </c>
      <c r="J7632">
        <v>16.841774000000001</v>
      </c>
      <c r="K7632">
        <v>0.27781499999999998</v>
      </c>
      <c r="L7632">
        <v>-7.6874999999999999E-2</v>
      </c>
      <c r="M7632" t="b">
        <v>1</v>
      </c>
      <c r="N7632">
        <v>1</v>
      </c>
    </row>
    <row r="7633" spans="1:14">
      <c r="A7633" s="28">
        <v>43998.083333333336</v>
      </c>
      <c r="B7633" s="28">
        <v>43997.916666666664</v>
      </c>
      <c r="C7633">
        <v>34964545</v>
      </c>
      <c r="D7633" t="s">
        <v>233</v>
      </c>
      <c r="G7633" t="s">
        <v>234</v>
      </c>
      <c r="I7633">
        <v>15.41</v>
      </c>
      <c r="J7633">
        <v>16.54738</v>
      </c>
      <c r="K7633">
        <v>1.1575949999999999</v>
      </c>
      <c r="L7633">
        <v>-1.8549E-2</v>
      </c>
      <c r="M7633" t="b">
        <v>1</v>
      </c>
      <c r="N7633">
        <v>1</v>
      </c>
    </row>
    <row r="7634" spans="1:14">
      <c r="A7634" s="28">
        <v>43998.125</v>
      </c>
      <c r="B7634" s="28">
        <v>43997.958333333336</v>
      </c>
      <c r="C7634">
        <v>34964545</v>
      </c>
      <c r="D7634" t="s">
        <v>233</v>
      </c>
      <c r="G7634" t="s">
        <v>234</v>
      </c>
      <c r="I7634">
        <v>12.34</v>
      </c>
      <c r="J7634">
        <v>12.626518000000001</v>
      </c>
      <c r="K7634">
        <v>0.24393500000000001</v>
      </c>
      <c r="L7634">
        <v>4.5915999999999998E-2</v>
      </c>
      <c r="M7634" t="b">
        <v>1</v>
      </c>
      <c r="N7634">
        <v>1</v>
      </c>
    </row>
    <row r="7635" spans="1:14">
      <c r="A7635" s="28">
        <v>43998.166666666664</v>
      </c>
      <c r="B7635" s="28">
        <v>43998</v>
      </c>
      <c r="C7635">
        <v>34964545</v>
      </c>
      <c r="D7635" t="s">
        <v>233</v>
      </c>
      <c r="G7635" t="s">
        <v>234</v>
      </c>
      <c r="I7635">
        <v>10.63</v>
      </c>
      <c r="J7635">
        <v>10.738614</v>
      </c>
      <c r="K7635">
        <v>0.112028</v>
      </c>
      <c r="L7635">
        <v>-4.2469999999999999E-3</v>
      </c>
      <c r="M7635" t="b">
        <v>1</v>
      </c>
      <c r="N7635">
        <v>1</v>
      </c>
    </row>
    <row r="7636" spans="1:14">
      <c r="A7636" s="28">
        <v>43998.208333333336</v>
      </c>
      <c r="B7636" s="28">
        <v>43998.041666666664</v>
      </c>
      <c r="C7636">
        <v>34964545</v>
      </c>
      <c r="D7636" t="s">
        <v>233</v>
      </c>
      <c r="G7636" t="s">
        <v>234</v>
      </c>
      <c r="I7636">
        <v>11.43</v>
      </c>
      <c r="J7636">
        <v>11.462372999999999</v>
      </c>
      <c r="K7636">
        <v>5.8649E-2</v>
      </c>
      <c r="L7636">
        <v>-2.9610000000000001E-2</v>
      </c>
      <c r="M7636" t="b">
        <v>1</v>
      </c>
      <c r="N7636">
        <v>1</v>
      </c>
    </row>
    <row r="7637" spans="1:14">
      <c r="A7637" s="28">
        <v>43998.25</v>
      </c>
      <c r="B7637" s="28">
        <v>43998.083333333336</v>
      </c>
      <c r="C7637">
        <v>34964545</v>
      </c>
      <c r="D7637" t="s">
        <v>233</v>
      </c>
      <c r="G7637" t="s">
        <v>234</v>
      </c>
      <c r="I7637">
        <v>11.46</v>
      </c>
      <c r="J7637">
        <v>11.506024</v>
      </c>
      <c r="K7637">
        <v>2.4331999999999999E-2</v>
      </c>
      <c r="L7637">
        <v>1.8359E-2</v>
      </c>
      <c r="M7637" t="b">
        <v>1</v>
      </c>
      <c r="N7637">
        <v>1</v>
      </c>
    </row>
    <row r="7638" spans="1:14">
      <c r="A7638" s="28">
        <v>43998.291666666664</v>
      </c>
      <c r="B7638" s="28">
        <v>43998.125</v>
      </c>
      <c r="C7638">
        <v>34964545</v>
      </c>
      <c r="D7638" t="s">
        <v>233</v>
      </c>
      <c r="G7638" t="s">
        <v>234</v>
      </c>
      <c r="I7638">
        <v>10.73</v>
      </c>
      <c r="J7638">
        <v>10.801949</v>
      </c>
      <c r="K7638">
        <v>4.1452000000000003E-2</v>
      </c>
      <c r="L7638">
        <v>3.1329999999999997E-2</v>
      </c>
      <c r="M7638" t="b">
        <v>1</v>
      </c>
      <c r="N7638">
        <v>1</v>
      </c>
    </row>
    <row r="7639" spans="1:14">
      <c r="A7639" s="28">
        <v>43998.333333333336</v>
      </c>
      <c r="B7639" s="28">
        <v>43998.166666666664</v>
      </c>
      <c r="C7639">
        <v>34964545</v>
      </c>
      <c r="D7639" t="s">
        <v>233</v>
      </c>
      <c r="G7639" t="s">
        <v>234</v>
      </c>
      <c r="I7639">
        <v>10.87</v>
      </c>
      <c r="J7639">
        <v>10.975114</v>
      </c>
      <c r="K7639">
        <v>5.2732000000000001E-2</v>
      </c>
      <c r="L7639">
        <v>5.6549000000000002E-2</v>
      </c>
      <c r="M7639" t="b">
        <v>1</v>
      </c>
      <c r="N7639">
        <v>1</v>
      </c>
    </row>
    <row r="7640" spans="1:14">
      <c r="A7640" s="28">
        <v>43998.375</v>
      </c>
      <c r="B7640" s="28">
        <v>43998.208333333336</v>
      </c>
      <c r="C7640">
        <v>34964545</v>
      </c>
      <c r="D7640" t="s">
        <v>233</v>
      </c>
      <c r="G7640" t="s">
        <v>234</v>
      </c>
      <c r="I7640">
        <v>10.23</v>
      </c>
      <c r="J7640">
        <v>10.343897</v>
      </c>
      <c r="K7640">
        <v>6.9675000000000001E-2</v>
      </c>
      <c r="L7640">
        <v>4.0056000000000001E-2</v>
      </c>
      <c r="M7640" t="b">
        <v>1</v>
      </c>
      <c r="N7640">
        <v>1</v>
      </c>
    </row>
    <row r="7641" spans="1:14">
      <c r="A7641" s="28">
        <v>43998.416666666664</v>
      </c>
      <c r="B7641" s="28">
        <v>43998.25</v>
      </c>
      <c r="C7641">
        <v>34964545</v>
      </c>
      <c r="D7641" t="s">
        <v>233</v>
      </c>
      <c r="G7641" t="s">
        <v>234</v>
      </c>
      <c r="I7641">
        <v>10.24</v>
      </c>
      <c r="J7641">
        <v>10.892533</v>
      </c>
      <c r="K7641">
        <v>0.62046599999999996</v>
      </c>
      <c r="L7641">
        <v>3.0401000000000001E-2</v>
      </c>
      <c r="M7641" t="b">
        <v>1</v>
      </c>
      <c r="N7641">
        <v>1</v>
      </c>
    </row>
    <row r="7642" spans="1:14">
      <c r="A7642" s="28">
        <v>43998.458333333336</v>
      </c>
      <c r="B7642" s="28">
        <v>43998.291666666664</v>
      </c>
      <c r="C7642">
        <v>34964545</v>
      </c>
      <c r="D7642" t="s">
        <v>233</v>
      </c>
      <c r="G7642" t="s">
        <v>234</v>
      </c>
      <c r="I7642">
        <v>13.14</v>
      </c>
      <c r="J7642">
        <v>14.821978</v>
      </c>
      <c r="K7642">
        <v>1.6928430000000001</v>
      </c>
      <c r="L7642">
        <v>-1.1698E-2</v>
      </c>
      <c r="M7642" t="b">
        <v>1</v>
      </c>
      <c r="N7642">
        <v>1</v>
      </c>
    </row>
    <row r="7643" spans="1:14">
      <c r="A7643" s="28">
        <v>43998.5</v>
      </c>
      <c r="B7643" s="28">
        <v>43998.333333333336</v>
      </c>
      <c r="C7643">
        <v>34964545</v>
      </c>
      <c r="D7643" t="s">
        <v>233</v>
      </c>
      <c r="G7643" t="s">
        <v>234</v>
      </c>
      <c r="I7643">
        <v>49.83</v>
      </c>
      <c r="J7643">
        <v>73.741510000000005</v>
      </c>
      <c r="K7643">
        <v>24.075101</v>
      </c>
      <c r="L7643">
        <v>-0.16025800000000001</v>
      </c>
      <c r="M7643" t="b">
        <v>1</v>
      </c>
      <c r="N7643">
        <v>1</v>
      </c>
    </row>
    <row r="7644" spans="1:14">
      <c r="A7644" s="28">
        <v>43998.541666666664</v>
      </c>
      <c r="B7644" s="28">
        <v>43998.375</v>
      </c>
      <c r="C7644">
        <v>34964545</v>
      </c>
      <c r="D7644" t="s">
        <v>233</v>
      </c>
      <c r="G7644" t="s">
        <v>234</v>
      </c>
      <c r="I7644">
        <v>14.88</v>
      </c>
      <c r="J7644">
        <v>15.912353</v>
      </c>
      <c r="K7644">
        <v>1.2088380000000001</v>
      </c>
      <c r="L7644">
        <v>-0.172318</v>
      </c>
      <c r="M7644" t="b">
        <v>1</v>
      </c>
      <c r="N7644">
        <v>1</v>
      </c>
    </row>
    <row r="7645" spans="1:14">
      <c r="A7645" s="28">
        <v>43998.583333333336</v>
      </c>
      <c r="B7645" s="28">
        <v>43998.416666666664</v>
      </c>
      <c r="C7645">
        <v>34964545</v>
      </c>
      <c r="D7645" t="s">
        <v>233</v>
      </c>
      <c r="G7645" t="s">
        <v>234</v>
      </c>
      <c r="I7645">
        <v>15.01</v>
      </c>
      <c r="J7645">
        <v>16.439018000000001</v>
      </c>
      <c r="K7645">
        <v>1.646714</v>
      </c>
      <c r="L7645">
        <v>-0.218529</v>
      </c>
      <c r="M7645" t="b">
        <v>1</v>
      </c>
      <c r="N7645">
        <v>1</v>
      </c>
    </row>
    <row r="7646" spans="1:14">
      <c r="A7646" s="28">
        <v>43998.625</v>
      </c>
      <c r="B7646" s="28">
        <v>43998.458333333336</v>
      </c>
      <c r="C7646">
        <v>34964545</v>
      </c>
      <c r="D7646" t="s">
        <v>233</v>
      </c>
      <c r="G7646" t="s">
        <v>234</v>
      </c>
      <c r="I7646">
        <v>14.82</v>
      </c>
      <c r="J7646">
        <v>15.855447</v>
      </c>
      <c r="K7646">
        <v>1.2672559999999999</v>
      </c>
      <c r="L7646">
        <v>-0.23514299999999999</v>
      </c>
      <c r="M7646" t="b">
        <v>1</v>
      </c>
      <c r="N7646">
        <v>1</v>
      </c>
    </row>
    <row r="7647" spans="1:14">
      <c r="A7647" s="28">
        <v>43998.666666666664</v>
      </c>
      <c r="B7647" s="28">
        <v>43998.5</v>
      </c>
      <c r="C7647">
        <v>34964545</v>
      </c>
      <c r="D7647" t="s">
        <v>233</v>
      </c>
      <c r="G7647" t="s">
        <v>234</v>
      </c>
      <c r="I7647">
        <v>39.1</v>
      </c>
      <c r="J7647">
        <v>41.740060999999997</v>
      </c>
      <c r="K7647">
        <v>3.4634649999999998</v>
      </c>
      <c r="L7647">
        <v>-0.82757099999999995</v>
      </c>
      <c r="M7647" t="b">
        <v>1</v>
      </c>
      <c r="N7647">
        <v>1</v>
      </c>
    </row>
    <row r="7648" spans="1:14">
      <c r="A7648" s="28">
        <v>43998.708333333336</v>
      </c>
      <c r="B7648" s="28">
        <v>43998.541666666664</v>
      </c>
      <c r="C7648">
        <v>34964545</v>
      </c>
      <c r="D7648" t="s">
        <v>233</v>
      </c>
      <c r="G7648" t="s">
        <v>234</v>
      </c>
      <c r="I7648">
        <v>18.170000000000002</v>
      </c>
      <c r="J7648">
        <v>20.152331</v>
      </c>
      <c r="K7648">
        <v>2.373075</v>
      </c>
      <c r="L7648">
        <v>-0.39491100000000001</v>
      </c>
      <c r="M7648" t="b">
        <v>1</v>
      </c>
      <c r="N7648">
        <v>1</v>
      </c>
    </row>
    <row r="7649" spans="1:14">
      <c r="A7649" s="28">
        <v>43998.75</v>
      </c>
      <c r="B7649" s="28">
        <v>43998.583333333336</v>
      </c>
      <c r="C7649">
        <v>34964545</v>
      </c>
      <c r="D7649" t="s">
        <v>233</v>
      </c>
      <c r="G7649" t="s">
        <v>234</v>
      </c>
      <c r="I7649">
        <v>20.16</v>
      </c>
      <c r="J7649">
        <v>22.683990000000001</v>
      </c>
      <c r="K7649">
        <v>2.985468</v>
      </c>
      <c r="L7649">
        <v>-0.46231100000000003</v>
      </c>
      <c r="M7649" t="b">
        <v>1</v>
      </c>
      <c r="N7649">
        <v>1</v>
      </c>
    </row>
    <row r="7650" spans="1:14">
      <c r="A7650" s="28">
        <v>43998.791666666664</v>
      </c>
      <c r="B7650" s="28">
        <v>43998.625</v>
      </c>
      <c r="C7650">
        <v>34964545</v>
      </c>
      <c r="D7650" t="s">
        <v>233</v>
      </c>
      <c r="G7650" t="s">
        <v>234</v>
      </c>
      <c r="I7650">
        <v>17.62</v>
      </c>
      <c r="J7650">
        <v>18.728733999999999</v>
      </c>
      <c r="K7650">
        <v>1.617353</v>
      </c>
      <c r="L7650">
        <v>-0.50778599999999996</v>
      </c>
      <c r="M7650" t="b">
        <v>1</v>
      </c>
      <c r="N7650">
        <v>1</v>
      </c>
    </row>
    <row r="7651" spans="1:14">
      <c r="A7651" s="28">
        <v>43998.833333333336</v>
      </c>
      <c r="B7651" s="28">
        <v>43998.666666666664</v>
      </c>
      <c r="C7651">
        <v>34964545</v>
      </c>
      <c r="D7651" t="s">
        <v>233</v>
      </c>
      <c r="G7651" t="s">
        <v>234</v>
      </c>
      <c r="I7651">
        <v>20.9</v>
      </c>
      <c r="J7651">
        <v>19.409818999999999</v>
      </c>
      <c r="K7651">
        <v>-0.84943900000000006</v>
      </c>
      <c r="L7651">
        <v>-0.64240799999999998</v>
      </c>
      <c r="M7651" t="b">
        <v>1</v>
      </c>
      <c r="N7651">
        <v>1</v>
      </c>
    </row>
    <row r="7652" spans="1:14">
      <c r="A7652" s="28">
        <v>43998.875</v>
      </c>
      <c r="B7652" s="28">
        <v>43998.708333333336</v>
      </c>
      <c r="C7652">
        <v>34964545</v>
      </c>
      <c r="D7652" t="s">
        <v>233</v>
      </c>
      <c r="G7652" t="s">
        <v>234</v>
      </c>
      <c r="I7652">
        <v>36.5</v>
      </c>
      <c r="J7652">
        <v>31.339082999999999</v>
      </c>
      <c r="K7652">
        <v>-4.0297619999999998</v>
      </c>
      <c r="L7652">
        <v>-1.131988</v>
      </c>
      <c r="M7652" t="b">
        <v>1</v>
      </c>
      <c r="N7652">
        <v>1</v>
      </c>
    </row>
    <row r="7653" spans="1:14">
      <c r="A7653" s="28">
        <v>43998.916666666664</v>
      </c>
      <c r="B7653" s="28">
        <v>43998.75</v>
      </c>
      <c r="C7653">
        <v>34964545</v>
      </c>
      <c r="D7653" t="s">
        <v>233</v>
      </c>
      <c r="G7653" t="s">
        <v>234</v>
      </c>
      <c r="I7653">
        <v>19.79</v>
      </c>
      <c r="J7653">
        <v>17.321591000000002</v>
      </c>
      <c r="K7653">
        <v>-1.8420529999999999</v>
      </c>
      <c r="L7653">
        <v>-0.62552200000000002</v>
      </c>
      <c r="M7653" t="b">
        <v>1</v>
      </c>
      <c r="N7653">
        <v>1</v>
      </c>
    </row>
    <row r="7654" spans="1:14">
      <c r="A7654" s="28">
        <v>43998.958333333336</v>
      </c>
      <c r="B7654" s="28">
        <v>43998.791666666664</v>
      </c>
      <c r="C7654">
        <v>34964545</v>
      </c>
      <c r="D7654" t="s">
        <v>233</v>
      </c>
      <c r="G7654" t="s">
        <v>234</v>
      </c>
      <c r="I7654">
        <v>18.399999999999999</v>
      </c>
      <c r="J7654">
        <v>17.29665</v>
      </c>
      <c r="K7654">
        <v>-0.56537099999999996</v>
      </c>
      <c r="L7654">
        <v>-0.53631200000000001</v>
      </c>
      <c r="M7654" t="b">
        <v>1</v>
      </c>
      <c r="N7654">
        <v>1</v>
      </c>
    </row>
    <row r="7655" spans="1:14">
      <c r="A7655" s="28">
        <v>43999</v>
      </c>
      <c r="B7655" s="28">
        <v>43998.833333333336</v>
      </c>
      <c r="C7655">
        <v>34964545</v>
      </c>
      <c r="D7655" t="s">
        <v>233</v>
      </c>
      <c r="G7655" t="s">
        <v>234</v>
      </c>
      <c r="I7655">
        <v>16.45</v>
      </c>
      <c r="J7655">
        <v>16.723465000000001</v>
      </c>
      <c r="K7655">
        <v>0.61407199999999995</v>
      </c>
      <c r="L7655">
        <v>-0.33810800000000002</v>
      </c>
      <c r="M7655" t="b">
        <v>1</v>
      </c>
      <c r="N7655">
        <v>1</v>
      </c>
    </row>
    <row r="7656" spans="1:14">
      <c r="A7656" s="28">
        <v>43999.041666666664</v>
      </c>
      <c r="B7656" s="28">
        <v>43998.875</v>
      </c>
      <c r="C7656">
        <v>34964545</v>
      </c>
      <c r="D7656" t="s">
        <v>233</v>
      </c>
      <c r="G7656" t="s">
        <v>234</v>
      </c>
      <c r="I7656">
        <v>16.55</v>
      </c>
      <c r="J7656">
        <v>15.982581</v>
      </c>
      <c r="K7656">
        <v>-0.29461900000000002</v>
      </c>
      <c r="L7656">
        <v>-0.27613300000000002</v>
      </c>
      <c r="M7656" t="b">
        <v>1</v>
      </c>
      <c r="N7656">
        <v>1</v>
      </c>
    </row>
    <row r="7657" spans="1:14">
      <c r="A7657" s="28">
        <v>43999.083333333336</v>
      </c>
      <c r="B7657" s="28">
        <v>43998.916666666664</v>
      </c>
      <c r="C7657">
        <v>34964545</v>
      </c>
      <c r="D7657" t="s">
        <v>233</v>
      </c>
      <c r="G7657" t="s">
        <v>234</v>
      </c>
      <c r="I7657">
        <v>15.56</v>
      </c>
      <c r="J7657">
        <v>14.411391999999999</v>
      </c>
      <c r="K7657">
        <v>-0.94421999999999995</v>
      </c>
      <c r="L7657">
        <v>-0.20772199999999999</v>
      </c>
      <c r="M7657" t="b">
        <v>1</v>
      </c>
      <c r="N7657">
        <v>1</v>
      </c>
    </row>
    <row r="7658" spans="1:14">
      <c r="A7658" s="28">
        <v>43999.125</v>
      </c>
      <c r="B7658" s="28">
        <v>43998.958333333336</v>
      </c>
      <c r="C7658">
        <v>34964545</v>
      </c>
      <c r="D7658" t="s">
        <v>233</v>
      </c>
      <c r="G7658" t="s">
        <v>234</v>
      </c>
      <c r="I7658">
        <v>12.68</v>
      </c>
      <c r="J7658">
        <v>12.706918</v>
      </c>
      <c r="K7658">
        <v>8.4998000000000004E-2</v>
      </c>
      <c r="L7658">
        <v>-5.9746E-2</v>
      </c>
      <c r="M7658" t="b">
        <v>1</v>
      </c>
      <c r="N7658">
        <v>1</v>
      </c>
    </row>
    <row r="7659" spans="1:14">
      <c r="A7659" s="28">
        <v>43999.166666666664</v>
      </c>
      <c r="B7659" s="28">
        <v>43999</v>
      </c>
      <c r="C7659">
        <v>34964545</v>
      </c>
      <c r="D7659" t="s">
        <v>233</v>
      </c>
      <c r="G7659" t="s">
        <v>234</v>
      </c>
      <c r="I7659">
        <v>11.16</v>
      </c>
      <c r="J7659">
        <v>11.274594</v>
      </c>
      <c r="K7659">
        <v>0.18204400000000001</v>
      </c>
      <c r="L7659">
        <v>-7.1617E-2</v>
      </c>
      <c r="M7659" t="b">
        <v>1</v>
      </c>
      <c r="N7659">
        <v>1</v>
      </c>
    </row>
    <row r="7660" spans="1:14">
      <c r="A7660" s="28">
        <v>43999.208333333336</v>
      </c>
      <c r="B7660" s="28">
        <v>43999.041666666664</v>
      </c>
      <c r="C7660">
        <v>34964545</v>
      </c>
      <c r="D7660" t="s">
        <v>233</v>
      </c>
      <c r="G7660" t="s">
        <v>234</v>
      </c>
      <c r="I7660">
        <v>12.23</v>
      </c>
      <c r="J7660">
        <v>12.381656</v>
      </c>
      <c r="K7660">
        <v>0.257357</v>
      </c>
      <c r="L7660">
        <v>-0.101535</v>
      </c>
      <c r="M7660" t="b">
        <v>1</v>
      </c>
      <c r="N7660">
        <v>1</v>
      </c>
    </row>
    <row r="7661" spans="1:14">
      <c r="A7661" s="28">
        <v>43999.25</v>
      </c>
      <c r="B7661" s="28">
        <v>43999.083333333336</v>
      </c>
      <c r="C7661">
        <v>34964545</v>
      </c>
      <c r="D7661" t="s">
        <v>233</v>
      </c>
      <c r="G7661" t="s">
        <v>234</v>
      </c>
      <c r="I7661">
        <v>12.8</v>
      </c>
      <c r="J7661">
        <v>12.924721999999999</v>
      </c>
      <c r="K7661">
        <v>0.18279599999999999</v>
      </c>
      <c r="L7661">
        <v>-5.6406999999999999E-2</v>
      </c>
      <c r="M7661" t="b">
        <v>1</v>
      </c>
      <c r="N7661">
        <v>1</v>
      </c>
    </row>
    <row r="7662" spans="1:14">
      <c r="A7662" s="28">
        <v>43999.291666666664</v>
      </c>
      <c r="B7662" s="28">
        <v>43999.125</v>
      </c>
      <c r="C7662">
        <v>34964545</v>
      </c>
      <c r="D7662" t="s">
        <v>233</v>
      </c>
      <c r="G7662" t="s">
        <v>234</v>
      </c>
      <c r="I7662">
        <v>11.11</v>
      </c>
      <c r="J7662">
        <v>11.107435000000001</v>
      </c>
      <c r="K7662">
        <v>9.4570000000000001E-3</v>
      </c>
      <c r="L7662">
        <v>-1.4522999999999999E-2</v>
      </c>
      <c r="M7662" t="b">
        <v>1</v>
      </c>
      <c r="N7662">
        <v>1</v>
      </c>
    </row>
    <row r="7663" spans="1:14">
      <c r="A7663" s="28">
        <v>43999.333333333336</v>
      </c>
      <c r="B7663" s="28">
        <v>43999.166666666664</v>
      </c>
      <c r="C7663">
        <v>34964545</v>
      </c>
      <c r="D7663" t="s">
        <v>233</v>
      </c>
      <c r="G7663" t="s">
        <v>234</v>
      </c>
      <c r="I7663">
        <v>11.13</v>
      </c>
      <c r="J7663">
        <v>11.084871</v>
      </c>
      <c r="K7663">
        <v>-3.5242999999999997E-2</v>
      </c>
      <c r="L7663">
        <v>-9.887E-3</v>
      </c>
      <c r="M7663" t="b">
        <v>1</v>
      </c>
      <c r="N7663">
        <v>1</v>
      </c>
    </row>
    <row r="7664" spans="1:14">
      <c r="A7664" s="28">
        <v>43999.375</v>
      </c>
      <c r="B7664" s="28">
        <v>43999.208333333336</v>
      </c>
      <c r="C7664">
        <v>34964545</v>
      </c>
      <c r="D7664" t="s">
        <v>233</v>
      </c>
      <c r="G7664" t="s">
        <v>234</v>
      </c>
      <c r="I7664">
        <v>10.210000000000001</v>
      </c>
      <c r="J7664">
        <v>10.338900000000001</v>
      </c>
      <c r="K7664">
        <v>0.14699499999999999</v>
      </c>
      <c r="L7664">
        <v>-2.1427999999999999E-2</v>
      </c>
      <c r="M7664" t="b">
        <v>1</v>
      </c>
      <c r="N7664">
        <v>1</v>
      </c>
    </row>
    <row r="7665" spans="1:14">
      <c r="A7665" s="28">
        <v>43999.416666666664</v>
      </c>
      <c r="B7665" s="28">
        <v>43999.25</v>
      </c>
      <c r="C7665">
        <v>34964545</v>
      </c>
      <c r="D7665" t="s">
        <v>233</v>
      </c>
      <c r="G7665" t="s">
        <v>234</v>
      </c>
      <c r="I7665">
        <v>10.47</v>
      </c>
      <c r="J7665">
        <v>10.772684999999999</v>
      </c>
      <c r="K7665">
        <v>0.35749900000000001</v>
      </c>
      <c r="L7665">
        <v>-5.3147E-2</v>
      </c>
      <c r="M7665" t="b">
        <v>1</v>
      </c>
      <c r="N7665">
        <v>1</v>
      </c>
    </row>
    <row r="7666" spans="1:14">
      <c r="A7666" s="28">
        <v>43999.458333333336</v>
      </c>
      <c r="B7666" s="28">
        <v>43999.291666666664</v>
      </c>
      <c r="C7666">
        <v>34964545</v>
      </c>
      <c r="D7666" t="s">
        <v>233</v>
      </c>
      <c r="G7666" t="s">
        <v>234</v>
      </c>
      <c r="I7666">
        <v>11.15</v>
      </c>
      <c r="J7666">
        <v>10.888175</v>
      </c>
      <c r="K7666">
        <v>-0.16109999999999999</v>
      </c>
      <c r="L7666">
        <v>-9.6559000000000006E-2</v>
      </c>
      <c r="M7666" t="b">
        <v>1</v>
      </c>
      <c r="N7666">
        <v>1</v>
      </c>
    </row>
    <row r="7667" spans="1:14">
      <c r="A7667" s="28">
        <v>43999.5</v>
      </c>
      <c r="B7667" s="28">
        <v>43999.333333333336</v>
      </c>
      <c r="C7667">
        <v>34964545</v>
      </c>
      <c r="D7667" t="s">
        <v>233</v>
      </c>
      <c r="G7667" t="s">
        <v>234</v>
      </c>
      <c r="I7667">
        <v>14.73</v>
      </c>
      <c r="J7667">
        <v>15.152205</v>
      </c>
      <c r="K7667">
        <v>0.61195699999999997</v>
      </c>
      <c r="L7667">
        <v>-0.185586</v>
      </c>
      <c r="M7667" t="b">
        <v>1</v>
      </c>
      <c r="N7667">
        <v>1</v>
      </c>
    </row>
    <row r="7668" spans="1:14">
      <c r="A7668" s="28">
        <v>43999.541666666664</v>
      </c>
      <c r="B7668" s="28">
        <v>43999.375</v>
      </c>
      <c r="C7668">
        <v>34964545</v>
      </c>
      <c r="D7668" t="s">
        <v>233</v>
      </c>
      <c r="G7668" t="s">
        <v>234</v>
      </c>
      <c r="I7668">
        <v>15.36</v>
      </c>
      <c r="J7668">
        <v>15.145416000000001</v>
      </c>
      <c r="K7668">
        <v>2.4625000000000001E-2</v>
      </c>
      <c r="L7668">
        <v>-0.24170900000000001</v>
      </c>
      <c r="M7668" t="b">
        <v>1</v>
      </c>
      <c r="N7668">
        <v>1</v>
      </c>
    </row>
    <row r="7669" spans="1:14">
      <c r="A7669" s="28">
        <v>43999.583333333336</v>
      </c>
      <c r="B7669" s="28">
        <v>43999.416666666664</v>
      </c>
      <c r="C7669">
        <v>34964545</v>
      </c>
      <c r="D7669" t="s">
        <v>233</v>
      </c>
      <c r="G7669" t="s">
        <v>234</v>
      </c>
      <c r="I7669">
        <v>15.52</v>
      </c>
      <c r="J7669">
        <v>14.766545000000001</v>
      </c>
      <c r="K7669">
        <v>-0.49095100000000003</v>
      </c>
      <c r="L7669">
        <v>-0.26083800000000001</v>
      </c>
      <c r="M7669" t="b">
        <v>1</v>
      </c>
      <c r="N7669">
        <v>1</v>
      </c>
    </row>
    <row r="7670" spans="1:14">
      <c r="A7670" s="28">
        <v>43999.625</v>
      </c>
      <c r="B7670" s="28">
        <v>43999.458333333336</v>
      </c>
      <c r="C7670">
        <v>34964545</v>
      </c>
      <c r="D7670" t="s">
        <v>233</v>
      </c>
      <c r="G7670" t="s">
        <v>234</v>
      </c>
      <c r="I7670">
        <v>17.96</v>
      </c>
      <c r="J7670">
        <v>15.564603999999999</v>
      </c>
      <c r="K7670">
        <v>-2.0217480000000001</v>
      </c>
      <c r="L7670">
        <v>-0.37281399999999998</v>
      </c>
      <c r="M7670" t="b">
        <v>1</v>
      </c>
      <c r="N7670">
        <v>1</v>
      </c>
    </row>
    <row r="7671" spans="1:14">
      <c r="A7671" s="28">
        <v>43999.666666666664</v>
      </c>
      <c r="B7671" s="28">
        <v>43999.5</v>
      </c>
      <c r="C7671">
        <v>34964545</v>
      </c>
      <c r="D7671" t="s">
        <v>233</v>
      </c>
      <c r="G7671" t="s">
        <v>234</v>
      </c>
      <c r="I7671">
        <v>16.28</v>
      </c>
      <c r="J7671">
        <v>16.704243000000002</v>
      </c>
      <c r="K7671">
        <v>0.77152399999999999</v>
      </c>
      <c r="L7671">
        <v>-0.34728100000000001</v>
      </c>
      <c r="M7671" t="b">
        <v>1</v>
      </c>
      <c r="N7671">
        <v>1</v>
      </c>
    </row>
    <row r="7672" spans="1:14">
      <c r="A7672" s="28">
        <v>43999.708333333336</v>
      </c>
      <c r="B7672" s="28">
        <v>43999.541666666664</v>
      </c>
      <c r="C7672">
        <v>34964545</v>
      </c>
      <c r="D7672" t="s">
        <v>233</v>
      </c>
      <c r="G7672" t="s">
        <v>234</v>
      </c>
      <c r="I7672">
        <v>18.73</v>
      </c>
      <c r="J7672">
        <v>18.804649000000001</v>
      </c>
      <c r="K7672">
        <v>0.50012199999999996</v>
      </c>
      <c r="L7672">
        <v>-0.42797400000000002</v>
      </c>
      <c r="M7672" t="b">
        <v>1</v>
      </c>
      <c r="N7672">
        <v>1</v>
      </c>
    </row>
    <row r="7673" spans="1:14">
      <c r="A7673" s="28">
        <v>43999.75</v>
      </c>
      <c r="B7673" s="28">
        <v>43999.583333333336</v>
      </c>
      <c r="C7673">
        <v>34964545</v>
      </c>
      <c r="D7673" t="s">
        <v>233</v>
      </c>
      <c r="G7673" t="s">
        <v>234</v>
      </c>
      <c r="I7673">
        <v>20.2</v>
      </c>
      <c r="J7673">
        <v>17.159894999999999</v>
      </c>
      <c r="K7673">
        <v>-2.5205929999999999</v>
      </c>
      <c r="L7673">
        <v>-0.517845</v>
      </c>
      <c r="M7673" t="b">
        <v>1</v>
      </c>
      <c r="N7673">
        <v>1</v>
      </c>
    </row>
    <row r="7674" spans="1:14">
      <c r="A7674" s="28">
        <v>43999.791666666664</v>
      </c>
      <c r="B7674" s="28">
        <v>43999.625</v>
      </c>
      <c r="C7674">
        <v>34964545</v>
      </c>
      <c r="D7674" t="s">
        <v>233</v>
      </c>
      <c r="G7674" t="s">
        <v>234</v>
      </c>
      <c r="I7674">
        <v>18.239999999999998</v>
      </c>
      <c r="J7674">
        <v>16.700393999999999</v>
      </c>
      <c r="K7674">
        <v>-0.990838</v>
      </c>
      <c r="L7674">
        <v>-0.54960100000000001</v>
      </c>
      <c r="M7674" t="b">
        <v>1</v>
      </c>
      <c r="N7674">
        <v>1</v>
      </c>
    </row>
    <row r="7675" spans="1:14">
      <c r="A7675" s="28">
        <v>43999.833333333336</v>
      </c>
      <c r="B7675" s="28">
        <v>43999.666666666664</v>
      </c>
      <c r="C7675">
        <v>34964545</v>
      </c>
      <c r="D7675" t="s">
        <v>233</v>
      </c>
      <c r="G7675" t="s">
        <v>234</v>
      </c>
      <c r="I7675">
        <v>24.32</v>
      </c>
      <c r="J7675">
        <v>19.524260000000002</v>
      </c>
      <c r="K7675">
        <v>-3.980181</v>
      </c>
      <c r="L7675">
        <v>-0.81389199999999995</v>
      </c>
      <c r="M7675" t="b">
        <v>1</v>
      </c>
      <c r="N7675">
        <v>1</v>
      </c>
    </row>
    <row r="7676" spans="1:14">
      <c r="A7676" s="28">
        <v>43999.875</v>
      </c>
      <c r="B7676" s="28">
        <v>43999.708333333336</v>
      </c>
      <c r="C7676">
        <v>34964545</v>
      </c>
      <c r="D7676" t="s">
        <v>233</v>
      </c>
      <c r="G7676" t="s">
        <v>234</v>
      </c>
      <c r="I7676">
        <v>18.420000000000002</v>
      </c>
      <c r="J7676">
        <v>17.673977000000001</v>
      </c>
      <c r="K7676">
        <v>-0.17901</v>
      </c>
      <c r="L7676">
        <v>-0.56534700000000004</v>
      </c>
      <c r="M7676" t="b">
        <v>1</v>
      </c>
      <c r="N7676">
        <v>1</v>
      </c>
    </row>
    <row r="7677" spans="1:14">
      <c r="A7677" s="28">
        <v>43999.916666666664</v>
      </c>
      <c r="B7677" s="28">
        <v>43999.75</v>
      </c>
      <c r="C7677">
        <v>34964545</v>
      </c>
      <c r="D7677" t="s">
        <v>233</v>
      </c>
      <c r="G7677" t="s">
        <v>234</v>
      </c>
      <c r="I7677">
        <v>18.079999999999998</v>
      </c>
      <c r="J7677">
        <v>17.591799000000002</v>
      </c>
      <c r="K7677">
        <v>3.6573000000000001E-2</v>
      </c>
      <c r="L7677">
        <v>-0.52060600000000001</v>
      </c>
      <c r="M7677" t="b">
        <v>1</v>
      </c>
      <c r="N7677">
        <v>1</v>
      </c>
    </row>
    <row r="7678" spans="1:14">
      <c r="A7678" s="28">
        <v>43999.958333333336</v>
      </c>
      <c r="B7678" s="28">
        <v>43999.791666666664</v>
      </c>
      <c r="C7678">
        <v>34964545</v>
      </c>
      <c r="D7678" t="s">
        <v>233</v>
      </c>
      <c r="G7678" t="s">
        <v>234</v>
      </c>
      <c r="I7678">
        <v>18.940000000000001</v>
      </c>
      <c r="J7678">
        <v>18.432718999999999</v>
      </c>
      <c r="K7678">
        <v>-6.7552000000000001E-2</v>
      </c>
      <c r="L7678">
        <v>-0.44389499999999998</v>
      </c>
      <c r="M7678" t="b">
        <v>1</v>
      </c>
      <c r="N7678">
        <v>1</v>
      </c>
    </row>
    <row r="7679" spans="1:14">
      <c r="A7679" s="28">
        <v>44000</v>
      </c>
      <c r="B7679" s="28">
        <v>43999.833333333336</v>
      </c>
      <c r="C7679">
        <v>34964545</v>
      </c>
      <c r="D7679" t="s">
        <v>233</v>
      </c>
      <c r="G7679" t="s">
        <v>234</v>
      </c>
      <c r="I7679">
        <v>16.91</v>
      </c>
      <c r="J7679">
        <v>16.504314000000001</v>
      </c>
      <c r="K7679">
        <v>-0.153778</v>
      </c>
      <c r="L7679">
        <v>-0.25107499999999999</v>
      </c>
      <c r="M7679" t="b">
        <v>1</v>
      </c>
      <c r="N7679">
        <v>1</v>
      </c>
    </row>
    <row r="7680" spans="1:14">
      <c r="A7680" s="28">
        <v>44000.041666666664</v>
      </c>
      <c r="B7680" s="28">
        <v>43999.875</v>
      </c>
      <c r="C7680">
        <v>34964545</v>
      </c>
      <c r="D7680" t="s">
        <v>233</v>
      </c>
      <c r="G7680" t="s">
        <v>234</v>
      </c>
      <c r="I7680">
        <v>15.43</v>
      </c>
      <c r="J7680">
        <v>13.28647</v>
      </c>
      <c r="K7680">
        <v>-1.9549799999999999</v>
      </c>
      <c r="L7680">
        <v>-0.191883</v>
      </c>
      <c r="M7680" t="b">
        <v>1</v>
      </c>
      <c r="N7680">
        <v>1</v>
      </c>
    </row>
    <row r="7681" spans="1:14">
      <c r="A7681" s="28">
        <v>44000.083333333336</v>
      </c>
      <c r="B7681" s="28">
        <v>43999.916666666664</v>
      </c>
      <c r="C7681">
        <v>34964545</v>
      </c>
      <c r="D7681" t="s">
        <v>233</v>
      </c>
      <c r="G7681" t="s">
        <v>234</v>
      </c>
      <c r="I7681">
        <v>14.47</v>
      </c>
      <c r="J7681">
        <v>12.78861</v>
      </c>
      <c r="K7681">
        <v>-1.5017529999999999</v>
      </c>
      <c r="L7681">
        <v>-0.18046999999999999</v>
      </c>
      <c r="M7681" t="b">
        <v>1</v>
      </c>
      <c r="N7681">
        <v>1</v>
      </c>
    </row>
    <row r="7682" spans="1:14">
      <c r="A7682" s="28">
        <v>44000.125</v>
      </c>
      <c r="B7682" s="28">
        <v>43999.958333333336</v>
      </c>
      <c r="C7682">
        <v>34964545</v>
      </c>
      <c r="D7682" t="s">
        <v>233</v>
      </c>
      <c r="G7682" t="s">
        <v>234</v>
      </c>
      <c r="I7682">
        <v>12.43</v>
      </c>
      <c r="J7682">
        <v>6.7009270000000001</v>
      </c>
      <c r="K7682">
        <v>-5.6329359999999999</v>
      </c>
      <c r="L7682">
        <v>-9.3636999999999998E-2</v>
      </c>
      <c r="M7682" t="b">
        <v>1</v>
      </c>
      <c r="N7682">
        <v>1</v>
      </c>
    </row>
    <row r="7683" spans="1:14">
      <c r="A7683" s="28">
        <v>44000.166666666664</v>
      </c>
      <c r="B7683" s="28">
        <v>44000</v>
      </c>
      <c r="C7683">
        <v>34964545</v>
      </c>
      <c r="D7683" t="s">
        <v>233</v>
      </c>
      <c r="G7683" t="s">
        <v>234</v>
      </c>
      <c r="I7683">
        <v>10.75</v>
      </c>
      <c r="J7683">
        <v>10.780917000000001</v>
      </c>
      <c r="K7683">
        <v>0.141267</v>
      </c>
      <c r="L7683">
        <v>-0.111183</v>
      </c>
      <c r="M7683" t="b">
        <v>1</v>
      </c>
      <c r="N7683">
        <v>1</v>
      </c>
    </row>
    <row r="7684" spans="1:14">
      <c r="A7684" s="28">
        <v>44000.208333333336</v>
      </c>
      <c r="B7684" s="28">
        <v>44000.041666666664</v>
      </c>
      <c r="C7684">
        <v>34964545</v>
      </c>
      <c r="D7684" t="s">
        <v>233</v>
      </c>
      <c r="G7684" t="s">
        <v>234</v>
      </c>
      <c r="I7684">
        <v>10.69</v>
      </c>
      <c r="J7684">
        <v>10.69853</v>
      </c>
      <c r="K7684">
        <v>0.10401199999999999</v>
      </c>
      <c r="L7684">
        <v>-9.5481999999999997E-2</v>
      </c>
      <c r="M7684" t="b">
        <v>1</v>
      </c>
      <c r="N7684">
        <v>1</v>
      </c>
    </row>
    <row r="7685" spans="1:14">
      <c r="A7685" s="28">
        <v>44000.25</v>
      </c>
      <c r="B7685" s="28">
        <v>44000.083333333336</v>
      </c>
      <c r="C7685">
        <v>34964545</v>
      </c>
      <c r="D7685" t="s">
        <v>233</v>
      </c>
      <c r="G7685" t="s">
        <v>234</v>
      </c>
      <c r="I7685">
        <v>10.54</v>
      </c>
      <c r="J7685">
        <v>10.495988000000001</v>
      </c>
      <c r="K7685">
        <v>3.2541E-2</v>
      </c>
      <c r="L7685">
        <v>-7.1553000000000005E-2</v>
      </c>
      <c r="M7685" t="b">
        <v>1</v>
      </c>
      <c r="N7685">
        <v>1</v>
      </c>
    </row>
    <row r="7686" spans="1:14">
      <c r="A7686" s="28">
        <v>44000.291666666664</v>
      </c>
      <c r="B7686" s="28">
        <v>44000.125</v>
      </c>
      <c r="C7686">
        <v>34964545</v>
      </c>
      <c r="D7686" t="s">
        <v>233</v>
      </c>
      <c r="G7686" t="s">
        <v>234</v>
      </c>
      <c r="I7686">
        <v>9.82</v>
      </c>
      <c r="J7686">
        <v>9.840249</v>
      </c>
      <c r="K7686">
        <v>6.0887999999999998E-2</v>
      </c>
      <c r="L7686">
        <v>-3.7304999999999998E-2</v>
      </c>
      <c r="M7686" t="b">
        <v>1</v>
      </c>
      <c r="N7686">
        <v>1</v>
      </c>
    </row>
    <row r="7687" spans="1:14">
      <c r="A7687" s="28">
        <v>44000.333333333336</v>
      </c>
      <c r="B7687" s="28">
        <v>44000.166666666664</v>
      </c>
      <c r="C7687">
        <v>34964545</v>
      </c>
      <c r="D7687" t="s">
        <v>233</v>
      </c>
      <c r="G7687" t="s">
        <v>234</v>
      </c>
      <c r="I7687">
        <v>10.52</v>
      </c>
      <c r="J7687">
        <v>10.552851</v>
      </c>
      <c r="K7687">
        <v>5.9936999999999997E-2</v>
      </c>
      <c r="L7687">
        <v>-2.4586E-2</v>
      </c>
      <c r="M7687" t="b">
        <v>1</v>
      </c>
      <c r="N7687">
        <v>1</v>
      </c>
    </row>
    <row r="7688" spans="1:14">
      <c r="A7688" s="28">
        <v>44000.375</v>
      </c>
      <c r="B7688" s="28">
        <v>44000.208333333336</v>
      </c>
      <c r="C7688">
        <v>34964545</v>
      </c>
      <c r="D7688" t="s">
        <v>233</v>
      </c>
      <c r="G7688" t="s">
        <v>234</v>
      </c>
      <c r="I7688">
        <v>10.51</v>
      </c>
      <c r="J7688">
        <v>10.518507</v>
      </c>
      <c r="K7688">
        <v>5.6151E-2</v>
      </c>
      <c r="L7688">
        <v>-4.3478000000000003E-2</v>
      </c>
      <c r="M7688" t="b">
        <v>1</v>
      </c>
      <c r="N7688">
        <v>1</v>
      </c>
    </row>
    <row r="7689" spans="1:14">
      <c r="A7689" s="28">
        <v>44000.416666666664</v>
      </c>
      <c r="B7689" s="28">
        <v>44000.25</v>
      </c>
      <c r="C7689">
        <v>34964545</v>
      </c>
      <c r="D7689" t="s">
        <v>233</v>
      </c>
      <c r="G7689" t="s">
        <v>234</v>
      </c>
      <c r="I7689">
        <v>10.68</v>
      </c>
      <c r="J7689">
        <v>10.665486</v>
      </c>
      <c r="K7689">
        <v>6.4464999999999995E-2</v>
      </c>
      <c r="L7689">
        <v>-7.4813000000000004E-2</v>
      </c>
      <c r="M7689" t="b">
        <v>1</v>
      </c>
      <c r="N7689">
        <v>1</v>
      </c>
    </row>
    <row r="7690" spans="1:14">
      <c r="A7690" s="28">
        <v>44000.458333333336</v>
      </c>
      <c r="B7690" s="28">
        <v>44000.291666666664</v>
      </c>
      <c r="C7690">
        <v>34964545</v>
      </c>
      <c r="D7690" t="s">
        <v>233</v>
      </c>
      <c r="G7690" t="s">
        <v>234</v>
      </c>
      <c r="I7690">
        <v>11.32</v>
      </c>
      <c r="J7690">
        <v>11.167517999999999</v>
      </c>
      <c r="K7690">
        <v>0</v>
      </c>
      <c r="L7690">
        <v>-0.148315</v>
      </c>
      <c r="M7690" t="b">
        <v>1</v>
      </c>
      <c r="N7690">
        <v>1</v>
      </c>
    </row>
    <row r="7691" spans="1:14">
      <c r="A7691" s="28">
        <v>44000.5</v>
      </c>
      <c r="B7691" s="28">
        <v>44000.333333333336</v>
      </c>
      <c r="C7691">
        <v>34964545</v>
      </c>
      <c r="D7691" t="s">
        <v>233</v>
      </c>
      <c r="G7691" t="s">
        <v>234</v>
      </c>
      <c r="I7691">
        <v>13.87</v>
      </c>
      <c r="J7691">
        <v>13.230456</v>
      </c>
      <c r="K7691">
        <v>-0.42046099999999997</v>
      </c>
      <c r="L7691">
        <v>-0.219083</v>
      </c>
      <c r="M7691" t="b">
        <v>1</v>
      </c>
      <c r="N7691">
        <v>1</v>
      </c>
    </row>
    <row r="7692" spans="1:14">
      <c r="A7692" s="28">
        <v>44000.541666666664</v>
      </c>
      <c r="B7692" s="28">
        <v>44000.375</v>
      </c>
      <c r="C7692">
        <v>34964545</v>
      </c>
      <c r="D7692" t="s">
        <v>233</v>
      </c>
      <c r="G7692" t="s">
        <v>234</v>
      </c>
      <c r="I7692">
        <v>18.920000000000002</v>
      </c>
      <c r="J7692">
        <v>17.791726000000001</v>
      </c>
      <c r="K7692">
        <v>-0.802786</v>
      </c>
      <c r="L7692">
        <v>-0.32382100000000003</v>
      </c>
      <c r="M7692" t="b">
        <v>1</v>
      </c>
      <c r="N7692">
        <v>1</v>
      </c>
    </row>
    <row r="7693" spans="1:14">
      <c r="A7693" s="28">
        <v>44000.583333333336</v>
      </c>
      <c r="B7693" s="28">
        <v>44000.416666666664</v>
      </c>
      <c r="C7693">
        <v>34964545</v>
      </c>
      <c r="D7693" t="s">
        <v>233</v>
      </c>
      <c r="G7693" t="s">
        <v>234</v>
      </c>
      <c r="I7693">
        <v>24.49</v>
      </c>
      <c r="J7693">
        <v>26.581941</v>
      </c>
      <c r="K7693">
        <v>2.4887969999999999</v>
      </c>
      <c r="L7693">
        <v>-0.40018900000000002</v>
      </c>
      <c r="M7693" t="b">
        <v>1</v>
      </c>
      <c r="N7693">
        <v>1</v>
      </c>
    </row>
    <row r="7694" spans="1:14">
      <c r="A7694" s="28">
        <v>44000.625</v>
      </c>
      <c r="B7694" s="28">
        <v>44000.458333333336</v>
      </c>
      <c r="C7694">
        <v>34964545</v>
      </c>
      <c r="D7694" t="s">
        <v>233</v>
      </c>
      <c r="G7694" t="s">
        <v>234</v>
      </c>
      <c r="I7694">
        <v>21.89</v>
      </c>
      <c r="J7694">
        <v>21.758431999999999</v>
      </c>
      <c r="K7694">
        <v>0.16236</v>
      </c>
      <c r="L7694">
        <v>-0.29809400000000003</v>
      </c>
      <c r="M7694" t="b">
        <v>1</v>
      </c>
      <c r="N7694">
        <v>1</v>
      </c>
    </row>
    <row r="7695" spans="1:14">
      <c r="A7695" s="28">
        <v>44000.666666666664</v>
      </c>
      <c r="B7695" s="28">
        <v>44000.5</v>
      </c>
      <c r="C7695">
        <v>34964545</v>
      </c>
      <c r="D7695" t="s">
        <v>233</v>
      </c>
      <c r="G7695" t="s">
        <v>234</v>
      </c>
      <c r="I7695">
        <v>22.03</v>
      </c>
      <c r="J7695">
        <v>23.17013</v>
      </c>
      <c r="K7695">
        <v>1.4604299999999999</v>
      </c>
      <c r="L7695">
        <v>-0.32029999999999997</v>
      </c>
      <c r="M7695" t="b">
        <v>1</v>
      </c>
      <c r="N7695">
        <v>1</v>
      </c>
    </row>
    <row r="7696" spans="1:14">
      <c r="A7696" s="28">
        <v>44000.708333333336</v>
      </c>
      <c r="B7696" s="28">
        <v>44000.541666666664</v>
      </c>
      <c r="C7696">
        <v>34964545</v>
      </c>
      <c r="D7696" t="s">
        <v>233</v>
      </c>
      <c r="G7696" t="s">
        <v>234</v>
      </c>
      <c r="I7696">
        <v>57.98</v>
      </c>
      <c r="J7696">
        <v>70.144983999999994</v>
      </c>
      <c r="K7696">
        <v>12.937521</v>
      </c>
      <c r="L7696">
        <v>-0.775038</v>
      </c>
      <c r="M7696" t="b">
        <v>1</v>
      </c>
      <c r="N7696">
        <v>1</v>
      </c>
    </row>
    <row r="7697" spans="1:14">
      <c r="A7697" s="28">
        <v>44000.75</v>
      </c>
      <c r="B7697" s="28">
        <v>44000.583333333336</v>
      </c>
      <c r="C7697">
        <v>34964545</v>
      </c>
      <c r="D7697" t="s">
        <v>233</v>
      </c>
      <c r="G7697" t="s">
        <v>234</v>
      </c>
      <c r="I7697">
        <v>20.09</v>
      </c>
      <c r="J7697">
        <v>19.869885</v>
      </c>
      <c r="K7697">
        <v>0.164682</v>
      </c>
      <c r="L7697">
        <v>-0.38896399999999998</v>
      </c>
      <c r="M7697" t="b">
        <v>1</v>
      </c>
      <c r="N7697">
        <v>1</v>
      </c>
    </row>
    <row r="7698" spans="1:14">
      <c r="A7698" s="28">
        <v>44000.791666666664</v>
      </c>
      <c r="B7698" s="28">
        <v>44000.625</v>
      </c>
      <c r="C7698">
        <v>34964545</v>
      </c>
      <c r="D7698" t="s">
        <v>233</v>
      </c>
      <c r="G7698" t="s">
        <v>234</v>
      </c>
      <c r="I7698">
        <v>21.41</v>
      </c>
      <c r="J7698">
        <v>22.020223000000001</v>
      </c>
      <c r="K7698">
        <v>1.0844419999999999</v>
      </c>
      <c r="L7698">
        <v>-0.474219</v>
      </c>
      <c r="M7698" t="b">
        <v>1</v>
      </c>
      <c r="N7698">
        <v>1</v>
      </c>
    </row>
    <row r="7699" spans="1:14">
      <c r="A7699" s="28">
        <v>44000.833333333336</v>
      </c>
      <c r="B7699" s="28">
        <v>44000.666666666664</v>
      </c>
      <c r="C7699">
        <v>34964545</v>
      </c>
      <c r="D7699" t="s">
        <v>233</v>
      </c>
      <c r="G7699" t="s">
        <v>234</v>
      </c>
      <c r="I7699">
        <v>23.4</v>
      </c>
      <c r="J7699">
        <v>23.900506</v>
      </c>
      <c r="K7699">
        <v>1.0420529999999999</v>
      </c>
      <c r="L7699">
        <v>-0.537381</v>
      </c>
      <c r="M7699" t="b">
        <v>1</v>
      </c>
      <c r="N7699">
        <v>1</v>
      </c>
    </row>
    <row r="7700" spans="1:14">
      <c r="A7700" s="28">
        <v>44000.875</v>
      </c>
      <c r="B7700" s="28">
        <v>44000.708333333336</v>
      </c>
      <c r="C7700">
        <v>34964545</v>
      </c>
      <c r="D7700" t="s">
        <v>233</v>
      </c>
      <c r="G7700" t="s">
        <v>234</v>
      </c>
      <c r="I7700">
        <v>21.26</v>
      </c>
      <c r="J7700">
        <v>21.029128</v>
      </c>
      <c r="K7700">
        <v>0.228495</v>
      </c>
      <c r="L7700">
        <v>-0.45603399999999999</v>
      </c>
      <c r="M7700" t="b">
        <v>1</v>
      </c>
      <c r="N7700">
        <v>1</v>
      </c>
    </row>
    <row r="7701" spans="1:14">
      <c r="A7701" s="28">
        <v>44000.916666666664</v>
      </c>
      <c r="B7701" s="28">
        <v>44000.75</v>
      </c>
      <c r="C7701">
        <v>34964545</v>
      </c>
      <c r="D7701" t="s">
        <v>233</v>
      </c>
      <c r="G7701" t="s">
        <v>234</v>
      </c>
      <c r="I7701">
        <v>22.47</v>
      </c>
      <c r="J7701">
        <v>22.22128</v>
      </c>
      <c r="K7701">
        <v>0.18956200000000001</v>
      </c>
      <c r="L7701">
        <v>-0.43578299999999998</v>
      </c>
      <c r="M7701" t="b">
        <v>1</v>
      </c>
      <c r="N7701">
        <v>1</v>
      </c>
    </row>
    <row r="7702" spans="1:14">
      <c r="A7702" s="28">
        <v>44000.958333333336</v>
      </c>
      <c r="B7702" s="28">
        <v>44000.791666666664</v>
      </c>
      <c r="C7702">
        <v>34964545</v>
      </c>
      <c r="D7702" t="s">
        <v>233</v>
      </c>
      <c r="G7702" t="s">
        <v>234</v>
      </c>
      <c r="I7702">
        <v>19.98</v>
      </c>
      <c r="J7702">
        <v>19.668168000000001</v>
      </c>
      <c r="K7702">
        <v>2.3800999999999999E-2</v>
      </c>
      <c r="L7702">
        <v>-0.33229900000000001</v>
      </c>
      <c r="M7702" t="b">
        <v>1</v>
      </c>
      <c r="N7702">
        <v>1</v>
      </c>
    </row>
    <row r="7703" spans="1:14">
      <c r="A7703" s="28">
        <v>44001</v>
      </c>
      <c r="B7703" s="28">
        <v>44000.833333333336</v>
      </c>
      <c r="C7703">
        <v>34964545</v>
      </c>
      <c r="D7703" t="s">
        <v>233</v>
      </c>
      <c r="G7703" t="s">
        <v>234</v>
      </c>
      <c r="I7703">
        <v>19.93</v>
      </c>
      <c r="J7703">
        <v>19.627227000000001</v>
      </c>
      <c r="K7703">
        <v>-1.2E-2</v>
      </c>
      <c r="L7703">
        <v>-0.288273</v>
      </c>
      <c r="M7703" t="b">
        <v>1</v>
      </c>
      <c r="N7703">
        <v>1</v>
      </c>
    </row>
    <row r="7704" spans="1:14">
      <c r="A7704" s="28">
        <v>44001.041666666664</v>
      </c>
      <c r="B7704" s="28">
        <v>44000.875</v>
      </c>
      <c r="C7704">
        <v>34964545</v>
      </c>
      <c r="D7704" t="s">
        <v>233</v>
      </c>
      <c r="G7704" t="s">
        <v>234</v>
      </c>
      <c r="I7704">
        <v>18.41</v>
      </c>
      <c r="J7704">
        <v>18.222736999999999</v>
      </c>
      <c r="K7704">
        <v>8.3199999999999995E-4</v>
      </c>
      <c r="L7704">
        <v>-0.19226199999999999</v>
      </c>
      <c r="M7704" t="b">
        <v>1</v>
      </c>
      <c r="N7704">
        <v>1</v>
      </c>
    </row>
    <row r="7705" spans="1:14">
      <c r="A7705" s="28">
        <v>44001.083333333336</v>
      </c>
      <c r="B7705" s="28">
        <v>44000.916666666664</v>
      </c>
      <c r="C7705">
        <v>34964545</v>
      </c>
      <c r="D7705" t="s">
        <v>233</v>
      </c>
      <c r="G7705" t="s">
        <v>234</v>
      </c>
      <c r="I7705">
        <v>18.059999999999999</v>
      </c>
      <c r="J7705">
        <v>17.812172</v>
      </c>
      <c r="K7705">
        <v>-5.5286000000000002E-2</v>
      </c>
      <c r="L7705">
        <v>-0.19587599999999999</v>
      </c>
      <c r="M7705" t="b">
        <v>1</v>
      </c>
      <c r="N7705">
        <v>1</v>
      </c>
    </row>
    <row r="7706" spans="1:14">
      <c r="A7706" s="28">
        <v>44001.125</v>
      </c>
      <c r="B7706" s="28">
        <v>44000.958333333336</v>
      </c>
      <c r="C7706">
        <v>34964545</v>
      </c>
      <c r="D7706" t="s">
        <v>233</v>
      </c>
      <c r="G7706" t="s">
        <v>234</v>
      </c>
      <c r="I7706">
        <v>15.53</v>
      </c>
      <c r="J7706">
        <v>15.075041000000001</v>
      </c>
      <c r="K7706">
        <v>-0.264932</v>
      </c>
      <c r="L7706">
        <v>-0.189194</v>
      </c>
      <c r="M7706" t="b">
        <v>1</v>
      </c>
      <c r="N7706">
        <v>1</v>
      </c>
    </row>
    <row r="7707" spans="1:14">
      <c r="A7707" s="28">
        <v>44001.166666666664</v>
      </c>
      <c r="B7707" s="28">
        <v>44001</v>
      </c>
      <c r="C7707">
        <v>34964545</v>
      </c>
      <c r="D7707" t="s">
        <v>233</v>
      </c>
      <c r="G7707" t="s">
        <v>234</v>
      </c>
      <c r="I7707">
        <v>14.71</v>
      </c>
      <c r="J7707">
        <v>14.485441</v>
      </c>
      <c r="K7707">
        <v>1.1509E-2</v>
      </c>
      <c r="L7707">
        <v>-0.239402</v>
      </c>
      <c r="M7707" t="b">
        <v>1</v>
      </c>
      <c r="N7707">
        <v>1</v>
      </c>
    </row>
    <row r="7708" spans="1:14">
      <c r="A7708" s="28">
        <v>44001.208333333336</v>
      </c>
      <c r="B7708" s="28">
        <v>44001.041666666664</v>
      </c>
      <c r="C7708">
        <v>34964545</v>
      </c>
      <c r="D7708" t="s">
        <v>233</v>
      </c>
      <c r="G7708" t="s">
        <v>234</v>
      </c>
      <c r="I7708">
        <v>14.95</v>
      </c>
      <c r="J7708">
        <v>14.765511</v>
      </c>
      <c r="K7708">
        <v>1.0011000000000001E-2</v>
      </c>
      <c r="L7708">
        <v>-0.19616700000000001</v>
      </c>
      <c r="M7708" t="b">
        <v>1</v>
      </c>
      <c r="N7708">
        <v>1</v>
      </c>
    </row>
    <row r="7709" spans="1:14">
      <c r="A7709" s="28">
        <v>44001.25</v>
      </c>
      <c r="B7709" s="28">
        <v>44001.083333333336</v>
      </c>
      <c r="C7709">
        <v>34964545</v>
      </c>
      <c r="D7709" t="s">
        <v>233</v>
      </c>
      <c r="G7709" t="s">
        <v>234</v>
      </c>
      <c r="I7709">
        <v>13.19</v>
      </c>
      <c r="J7709">
        <v>12.859633000000001</v>
      </c>
      <c r="K7709">
        <v>-0.136044</v>
      </c>
      <c r="L7709">
        <v>-0.19348899999999999</v>
      </c>
      <c r="M7709" t="b">
        <v>1</v>
      </c>
      <c r="N7709">
        <v>1</v>
      </c>
    </row>
    <row r="7710" spans="1:14">
      <c r="A7710" s="28">
        <v>44001.291666666664</v>
      </c>
      <c r="B7710" s="28">
        <v>44001.125</v>
      </c>
      <c r="C7710">
        <v>34964545</v>
      </c>
      <c r="D7710" t="s">
        <v>233</v>
      </c>
      <c r="G7710" t="s">
        <v>234</v>
      </c>
      <c r="I7710">
        <v>13.14</v>
      </c>
      <c r="J7710">
        <v>12.751443</v>
      </c>
      <c r="K7710">
        <v>-0.23657500000000001</v>
      </c>
      <c r="L7710">
        <v>-0.15448100000000001</v>
      </c>
      <c r="M7710" t="b">
        <v>1</v>
      </c>
      <c r="N7710">
        <v>1</v>
      </c>
    </row>
    <row r="7711" spans="1:14">
      <c r="A7711" s="28">
        <v>44001.333333333336</v>
      </c>
      <c r="B7711" s="28">
        <v>44001.166666666664</v>
      </c>
      <c r="C7711">
        <v>34964545</v>
      </c>
      <c r="D7711" t="s">
        <v>233</v>
      </c>
      <c r="G7711" t="s">
        <v>234</v>
      </c>
      <c r="I7711">
        <v>13.41</v>
      </c>
      <c r="J7711">
        <v>13.03431</v>
      </c>
      <c r="K7711">
        <v>-0.24194299999999999</v>
      </c>
      <c r="L7711">
        <v>-0.13541400000000001</v>
      </c>
      <c r="M7711" t="b">
        <v>1</v>
      </c>
      <c r="N7711">
        <v>1</v>
      </c>
    </row>
    <row r="7712" spans="1:14">
      <c r="A7712" s="28">
        <v>44001.375</v>
      </c>
      <c r="B7712" s="28">
        <v>44001.208333333336</v>
      </c>
      <c r="C7712">
        <v>34964545</v>
      </c>
      <c r="D7712" t="s">
        <v>233</v>
      </c>
      <c r="G7712" t="s">
        <v>234</v>
      </c>
      <c r="I7712">
        <v>12.41</v>
      </c>
      <c r="J7712">
        <v>12.099313</v>
      </c>
      <c r="K7712">
        <v>-0.167406</v>
      </c>
      <c r="L7712">
        <v>-0.147448</v>
      </c>
      <c r="M7712" t="b">
        <v>1</v>
      </c>
      <c r="N7712">
        <v>1</v>
      </c>
    </row>
    <row r="7713" spans="1:14">
      <c r="A7713" s="28">
        <v>44001.416666666664</v>
      </c>
      <c r="B7713" s="28">
        <v>44001.25</v>
      </c>
      <c r="C7713">
        <v>34964545</v>
      </c>
      <c r="D7713" t="s">
        <v>233</v>
      </c>
      <c r="G7713" t="s">
        <v>234</v>
      </c>
      <c r="I7713">
        <v>11.6</v>
      </c>
      <c r="J7713">
        <v>11.390127</v>
      </c>
      <c r="K7713">
        <v>-3.5360999999999997E-2</v>
      </c>
      <c r="L7713">
        <v>-0.176178</v>
      </c>
      <c r="M7713" t="b">
        <v>1</v>
      </c>
      <c r="N7713">
        <v>1</v>
      </c>
    </row>
    <row r="7714" spans="1:14">
      <c r="A7714" s="28">
        <v>44001.458333333336</v>
      </c>
      <c r="B7714" s="28">
        <v>44001.291666666664</v>
      </c>
      <c r="C7714">
        <v>34964545</v>
      </c>
      <c r="D7714" t="s">
        <v>233</v>
      </c>
      <c r="G7714" t="s">
        <v>234</v>
      </c>
      <c r="I7714">
        <v>13.24</v>
      </c>
      <c r="J7714">
        <v>12.564355000000001</v>
      </c>
      <c r="K7714">
        <v>-0.43013600000000002</v>
      </c>
      <c r="L7714">
        <v>-0.245508</v>
      </c>
      <c r="M7714" t="b">
        <v>1</v>
      </c>
      <c r="N7714">
        <v>1</v>
      </c>
    </row>
    <row r="7715" spans="1:14">
      <c r="A7715" s="28">
        <v>44001.5</v>
      </c>
      <c r="B7715" s="28">
        <v>44001.333333333336</v>
      </c>
      <c r="C7715">
        <v>34964545</v>
      </c>
      <c r="D7715" t="s">
        <v>233</v>
      </c>
      <c r="G7715" t="s">
        <v>234</v>
      </c>
      <c r="I7715">
        <v>16.43</v>
      </c>
      <c r="J7715">
        <v>15.346689</v>
      </c>
      <c r="K7715">
        <v>-0.76353599999999999</v>
      </c>
      <c r="L7715">
        <v>-0.318108</v>
      </c>
      <c r="M7715" t="b">
        <v>1</v>
      </c>
      <c r="N7715">
        <v>1</v>
      </c>
    </row>
    <row r="7716" spans="1:14">
      <c r="A7716" s="28">
        <v>44001.541666666664</v>
      </c>
      <c r="B7716" s="28">
        <v>44001.375</v>
      </c>
      <c r="C7716">
        <v>34964545</v>
      </c>
      <c r="D7716" t="s">
        <v>233</v>
      </c>
      <c r="G7716" t="s">
        <v>234</v>
      </c>
      <c r="I7716">
        <v>19.329999999999998</v>
      </c>
      <c r="J7716">
        <v>17.948243999999999</v>
      </c>
      <c r="K7716">
        <v>-0.99153400000000003</v>
      </c>
      <c r="L7716">
        <v>-0.38522200000000001</v>
      </c>
      <c r="M7716" t="b">
        <v>1</v>
      </c>
      <c r="N7716">
        <v>1</v>
      </c>
    </row>
    <row r="7717" spans="1:14">
      <c r="A7717" s="28">
        <v>44001.583333333336</v>
      </c>
      <c r="B7717" s="28">
        <v>44001.416666666664</v>
      </c>
      <c r="C7717">
        <v>34964545</v>
      </c>
      <c r="D7717" t="s">
        <v>233</v>
      </c>
      <c r="G7717" t="s">
        <v>234</v>
      </c>
      <c r="I7717">
        <v>19.05</v>
      </c>
      <c r="J7717">
        <v>18.084530000000001</v>
      </c>
      <c r="K7717">
        <v>-0.62753599999999998</v>
      </c>
      <c r="L7717">
        <v>-0.33626699999999998</v>
      </c>
      <c r="M7717" t="b">
        <v>1</v>
      </c>
      <c r="N7717">
        <v>1</v>
      </c>
    </row>
    <row r="7718" spans="1:14">
      <c r="A7718" s="28">
        <v>44001.625</v>
      </c>
      <c r="B7718" s="28">
        <v>44001.458333333336</v>
      </c>
      <c r="C7718">
        <v>34964545</v>
      </c>
      <c r="D7718" t="s">
        <v>233</v>
      </c>
      <c r="G7718" t="s">
        <v>234</v>
      </c>
      <c r="I7718">
        <v>28.51</v>
      </c>
      <c r="J7718">
        <v>28.149863</v>
      </c>
      <c r="K7718">
        <v>0.160525</v>
      </c>
      <c r="L7718">
        <v>-0.51732900000000004</v>
      </c>
      <c r="M7718" t="b">
        <v>1</v>
      </c>
      <c r="N7718">
        <v>1</v>
      </c>
    </row>
    <row r="7719" spans="1:14">
      <c r="A7719" s="28">
        <v>44001.666666666664</v>
      </c>
      <c r="B7719" s="28">
        <v>44001.5</v>
      </c>
      <c r="C7719">
        <v>34964545</v>
      </c>
      <c r="D7719" t="s">
        <v>233</v>
      </c>
      <c r="G7719" t="s">
        <v>234</v>
      </c>
      <c r="I7719">
        <v>21.03</v>
      </c>
      <c r="J7719">
        <v>19.968292000000002</v>
      </c>
      <c r="K7719">
        <v>-0.56332599999999999</v>
      </c>
      <c r="L7719">
        <v>-0.49588199999999999</v>
      </c>
      <c r="M7719" t="b">
        <v>1</v>
      </c>
      <c r="N7719">
        <v>1</v>
      </c>
    </row>
    <row r="7720" spans="1:14">
      <c r="A7720" s="28">
        <v>44001.708333333336</v>
      </c>
      <c r="B7720" s="28">
        <v>44001.541666666664</v>
      </c>
      <c r="C7720">
        <v>34964545</v>
      </c>
      <c r="D7720" t="s">
        <v>233</v>
      </c>
      <c r="G7720" t="s">
        <v>234</v>
      </c>
      <c r="I7720">
        <v>27.59</v>
      </c>
      <c r="J7720">
        <v>26.665420999999998</v>
      </c>
      <c r="K7720">
        <v>-0.27434500000000001</v>
      </c>
      <c r="L7720">
        <v>-0.65273400000000004</v>
      </c>
      <c r="M7720" t="b">
        <v>1</v>
      </c>
      <c r="N7720">
        <v>1</v>
      </c>
    </row>
    <row r="7721" spans="1:14">
      <c r="A7721" s="28">
        <v>44001.75</v>
      </c>
      <c r="B7721" s="28">
        <v>44001.583333333336</v>
      </c>
      <c r="C7721">
        <v>34964545</v>
      </c>
      <c r="D7721" t="s">
        <v>233</v>
      </c>
      <c r="G7721" t="s">
        <v>234</v>
      </c>
      <c r="I7721">
        <v>21.93</v>
      </c>
      <c r="J7721">
        <v>21.284669999999998</v>
      </c>
      <c r="K7721">
        <v>-9.2462000000000003E-2</v>
      </c>
      <c r="L7721">
        <v>-0.550369</v>
      </c>
      <c r="M7721" t="b">
        <v>1</v>
      </c>
      <c r="N7721">
        <v>1</v>
      </c>
    </row>
    <row r="7722" spans="1:14">
      <c r="A7722" s="28">
        <v>44001.791666666664</v>
      </c>
      <c r="B7722" s="28">
        <v>44001.625</v>
      </c>
      <c r="C7722">
        <v>34964545</v>
      </c>
      <c r="D7722" t="s">
        <v>233</v>
      </c>
      <c r="G7722" t="s">
        <v>234</v>
      </c>
      <c r="I7722">
        <v>23.95</v>
      </c>
      <c r="J7722">
        <v>23.285841999999999</v>
      </c>
      <c r="K7722">
        <v>-8.6070000000000001E-3</v>
      </c>
      <c r="L7722">
        <v>-0.65971900000000006</v>
      </c>
      <c r="M7722" t="b">
        <v>1</v>
      </c>
      <c r="N7722">
        <v>1</v>
      </c>
    </row>
    <row r="7723" spans="1:14">
      <c r="A7723" s="28">
        <v>44001.833333333336</v>
      </c>
      <c r="B7723" s="28">
        <v>44001.666666666664</v>
      </c>
      <c r="C7723">
        <v>34964545</v>
      </c>
      <c r="D7723" t="s">
        <v>233</v>
      </c>
      <c r="G7723" t="s">
        <v>234</v>
      </c>
      <c r="I7723">
        <v>24.13</v>
      </c>
      <c r="J7723">
        <v>23.450413999999999</v>
      </c>
      <c r="K7723">
        <v>-1.5790000000000001E-3</v>
      </c>
      <c r="L7723">
        <v>-0.67717400000000005</v>
      </c>
      <c r="M7723" t="b">
        <v>1</v>
      </c>
      <c r="N7723">
        <v>1</v>
      </c>
    </row>
    <row r="7724" spans="1:14">
      <c r="A7724" s="28">
        <v>44001.875</v>
      </c>
      <c r="B7724" s="28">
        <v>44001.708333333336</v>
      </c>
      <c r="C7724">
        <v>34964545</v>
      </c>
      <c r="D7724" t="s">
        <v>233</v>
      </c>
      <c r="G7724" t="s">
        <v>234</v>
      </c>
      <c r="I7724">
        <v>25.88</v>
      </c>
      <c r="J7724">
        <v>23.826166000000001</v>
      </c>
      <c r="K7724">
        <v>-1.3319570000000001</v>
      </c>
      <c r="L7724">
        <v>-0.71770999999999996</v>
      </c>
      <c r="M7724" t="b">
        <v>1</v>
      </c>
      <c r="N7724">
        <v>1</v>
      </c>
    </row>
    <row r="7725" spans="1:14">
      <c r="A7725" s="28">
        <v>44001.916666666664</v>
      </c>
      <c r="B7725" s="28">
        <v>44001.75</v>
      </c>
      <c r="C7725">
        <v>34964545</v>
      </c>
      <c r="D7725" t="s">
        <v>233</v>
      </c>
      <c r="G7725" t="s">
        <v>234</v>
      </c>
      <c r="I7725">
        <v>23.89</v>
      </c>
      <c r="J7725">
        <v>22.011215</v>
      </c>
      <c r="K7725">
        <v>-1.2285790000000001</v>
      </c>
      <c r="L7725">
        <v>-0.647706</v>
      </c>
      <c r="M7725" t="b">
        <v>1</v>
      </c>
      <c r="N7725">
        <v>1</v>
      </c>
    </row>
    <row r="7726" spans="1:14">
      <c r="A7726" s="28">
        <v>44001.958333333336</v>
      </c>
      <c r="B7726" s="28">
        <v>44001.791666666664</v>
      </c>
      <c r="C7726">
        <v>34964545</v>
      </c>
      <c r="D7726" t="s">
        <v>233</v>
      </c>
      <c r="G7726" t="s">
        <v>234</v>
      </c>
      <c r="I7726">
        <v>24.64</v>
      </c>
      <c r="J7726">
        <v>20.975484000000002</v>
      </c>
      <c r="K7726">
        <v>-3.0130560000000002</v>
      </c>
      <c r="L7726">
        <v>-0.64812599999999998</v>
      </c>
      <c r="M7726" t="b">
        <v>1</v>
      </c>
      <c r="N7726">
        <v>1</v>
      </c>
    </row>
    <row r="7727" spans="1:14">
      <c r="A7727" s="28">
        <v>44002</v>
      </c>
      <c r="B7727" s="28">
        <v>44001.833333333336</v>
      </c>
      <c r="C7727">
        <v>34964545</v>
      </c>
      <c r="D7727" t="s">
        <v>233</v>
      </c>
      <c r="G7727" t="s">
        <v>234</v>
      </c>
      <c r="I7727">
        <v>18.97</v>
      </c>
      <c r="J7727">
        <v>18.174220999999999</v>
      </c>
      <c r="K7727">
        <v>-0.37914999999999999</v>
      </c>
      <c r="L7727">
        <v>-0.420796</v>
      </c>
      <c r="M7727" t="b">
        <v>1</v>
      </c>
      <c r="N7727">
        <v>1</v>
      </c>
    </row>
    <row r="7728" spans="1:14">
      <c r="A7728" s="28">
        <v>44002.041666666664</v>
      </c>
      <c r="B7728" s="28">
        <v>44001.875</v>
      </c>
      <c r="C7728">
        <v>34964545</v>
      </c>
      <c r="D7728" t="s">
        <v>233</v>
      </c>
      <c r="G7728" t="s">
        <v>234</v>
      </c>
      <c r="I7728">
        <v>19.04</v>
      </c>
      <c r="J7728">
        <v>18.582878000000001</v>
      </c>
      <c r="K7728">
        <v>-0.120655</v>
      </c>
      <c r="L7728">
        <v>-0.33479999999999999</v>
      </c>
      <c r="M7728" t="b">
        <v>1</v>
      </c>
      <c r="N7728">
        <v>1</v>
      </c>
    </row>
    <row r="7729" spans="1:14">
      <c r="A7729" s="28">
        <v>44002.083333333336</v>
      </c>
      <c r="B7729" s="28">
        <v>44001.916666666664</v>
      </c>
      <c r="C7729">
        <v>34964545</v>
      </c>
      <c r="D7729" t="s">
        <v>233</v>
      </c>
      <c r="G7729" t="s">
        <v>234</v>
      </c>
      <c r="I7729">
        <v>17.37</v>
      </c>
      <c r="J7729">
        <v>15.11839</v>
      </c>
      <c r="K7729">
        <v>-2.00325</v>
      </c>
      <c r="L7729">
        <v>-0.25086000000000003</v>
      </c>
      <c r="M7729" t="b">
        <v>1</v>
      </c>
      <c r="N7729">
        <v>1</v>
      </c>
    </row>
    <row r="7730" spans="1:14">
      <c r="A7730" s="28">
        <v>44002.125</v>
      </c>
      <c r="B7730" s="28">
        <v>44001.958333333336</v>
      </c>
      <c r="C7730">
        <v>34964545</v>
      </c>
      <c r="D7730" t="s">
        <v>233</v>
      </c>
      <c r="G7730" t="s">
        <v>234</v>
      </c>
      <c r="I7730">
        <v>16.52</v>
      </c>
      <c r="J7730">
        <v>16.011125</v>
      </c>
      <c r="K7730">
        <v>-0.28741</v>
      </c>
      <c r="L7730">
        <v>-0.223131</v>
      </c>
      <c r="M7730" t="b">
        <v>1</v>
      </c>
      <c r="N7730">
        <v>1</v>
      </c>
    </row>
    <row r="7731" spans="1:14">
      <c r="A7731" s="28">
        <v>44002.166666666664</v>
      </c>
      <c r="B7731" s="28">
        <v>44002</v>
      </c>
      <c r="C7731">
        <v>34964545</v>
      </c>
      <c r="D7731" t="s">
        <v>233</v>
      </c>
      <c r="G7731" t="s">
        <v>234</v>
      </c>
      <c r="I7731">
        <v>14.27</v>
      </c>
      <c r="J7731">
        <v>14.068887</v>
      </c>
      <c r="K7731">
        <v>0</v>
      </c>
      <c r="L7731">
        <v>-0.20111299999999999</v>
      </c>
      <c r="M7731" t="b">
        <v>1</v>
      </c>
      <c r="N7731">
        <v>1</v>
      </c>
    </row>
    <row r="7732" spans="1:14">
      <c r="A7732" s="28">
        <v>44002.208333333336</v>
      </c>
      <c r="B7732" s="28">
        <v>44002.041666666664</v>
      </c>
      <c r="C7732">
        <v>34964545</v>
      </c>
      <c r="D7732" t="s">
        <v>233</v>
      </c>
      <c r="G7732" t="s">
        <v>234</v>
      </c>
      <c r="I7732">
        <v>13.22</v>
      </c>
      <c r="J7732">
        <v>12.996713</v>
      </c>
      <c r="K7732">
        <v>0</v>
      </c>
      <c r="L7732">
        <v>-0.21912000000000001</v>
      </c>
      <c r="M7732" t="b">
        <v>1</v>
      </c>
      <c r="N7732">
        <v>1</v>
      </c>
    </row>
    <row r="7733" spans="1:14">
      <c r="A7733" s="28">
        <v>44002.25</v>
      </c>
      <c r="B7733" s="28">
        <v>44002.083333333336</v>
      </c>
      <c r="C7733">
        <v>34964545</v>
      </c>
      <c r="D7733" t="s">
        <v>233</v>
      </c>
      <c r="G7733" t="s">
        <v>234</v>
      </c>
      <c r="I7733">
        <v>13.81</v>
      </c>
      <c r="J7733">
        <v>13.613288000000001</v>
      </c>
      <c r="K7733">
        <v>0</v>
      </c>
      <c r="L7733">
        <v>-0.199212</v>
      </c>
      <c r="M7733" t="b">
        <v>1</v>
      </c>
      <c r="N7733">
        <v>1</v>
      </c>
    </row>
    <row r="7734" spans="1:14">
      <c r="A7734" s="28">
        <v>44002.291666666664</v>
      </c>
      <c r="B7734" s="28">
        <v>44002.125</v>
      </c>
      <c r="C7734">
        <v>34964545</v>
      </c>
      <c r="D7734" t="s">
        <v>233</v>
      </c>
      <c r="G7734" t="s">
        <v>234</v>
      </c>
      <c r="I7734">
        <v>12.66</v>
      </c>
      <c r="J7734">
        <v>12.429881</v>
      </c>
      <c r="K7734">
        <v>-3.8251E-2</v>
      </c>
      <c r="L7734">
        <v>-0.18686800000000001</v>
      </c>
      <c r="M7734" t="b">
        <v>1</v>
      </c>
      <c r="N7734">
        <v>1</v>
      </c>
    </row>
    <row r="7735" spans="1:14">
      <c r="A7735" s="28">
        <v>44002.333333333336</v>
      </c>
      <c r="B7735" s="28">
        <v>44002.166666666664</v>
      </c>
      <c r="C7735">
        <v>34964545</v>
      </c>
      <c r="D7735" t="s">
        <v>233</v>
      </c>
      <c r="G7735" t="s">
        <v>234</v>
      </c>
      <c r="I7735">
        <v>12</v>
      </c>
      <c r="J7735">
        <v>11.780533</v>
      </c>
      <c r="K7735">
        <v>-5.9311000000000003E-2</v>
      </c>
      <c r="L7735">
        <v>-0.15598999999999999</v>
      </c>
      <c r="M7735" t="b">
        <v>1</v>
      </c>
      <c r="N7735">
        <v>1</v>
      </c>
    </row>
    <row r="7736" spans="1:14">
      <c r="A7736" s="28">
        <v>44002.375</v>
      </c>
      <c r="B7736" s="28">
        <v>44002.208333333336</v>
      </c>
      <c r="C7736">
        <v>34964545</v>
      </c>
      <c r="D7736" t="s">
        <v>233</v>
      </c>
      <c r="G7736" t="s">
        <v>234</v>
      </c>
      <c r="I7736">
        <v>11.4</v>
      </c>
      <c r="J7736">
        <v>11.210138000000001</v>
      </c>
      <c r="K7736">
        <v>-6.8899000000000002E-2</v>
      </c>
      <c r="L7736">
        <v>-0.116796</v>
      </c>
      <c r="M7736" t="b">
        <v>1</v>
      </c>
      <c r="N7736">
        <v>1</v>
      </c>
    </row>
    <row r="7737" spans="1:14">
      <c r="A7737" s="28">
        <v>44002.416666666664</v>
      </c>
      <c r="B7737" s="28">
        <v>44002.25</v>
      </c>
      <c r="C7737">
        <v>34964545</v>
      </c>
      <c r="D7737" t="s">
        <v>233</v>
      </c>
      <c r="G7737" t="s">
        <v>234</v>
      </c>
      <c r="I7737">
        <v>10.119999999999999</v>
      </c>
      <c r="J7737">
        <v>9.9939180000000007</v>
      </c>
      <c r="K7737">
        <v>-3.3203999999999997E-2</v>
      </c>
      <c r="L7737">
        <v>-9.2045000000000002E-2</v>
      </c>
      <c r="M7737" t="b">
        <v>1</v>
      </c>
      <c r="N7737">
        <v>1</v>
      </c>
    </row>
    <row r="7738" spans="1:14">
      <c r="A7738" s="28">
        <v>44002.458333333336</v>
      </c>
      <c r="B7738" s="28">
        <v>44002.291666666664</v>
      </c>
      <c r="C7738">
        <v>34964545</v>
      </c>
      <c r="D7738" t="s">
        <v>233</v>
      </c>
      <c r="G7738" t="s">
        <v>234</v>
      </c>
      <c r="I7738">
        <v>10.81</v>
      </c>
      <c r="J7738">
        <v>10.601995000000001</v>
      </c>
      <c r="K7738">
        <v>-8.6054000000000005E-2</v>
      </c>
      <c r="L7738">
        <v>-0.121951</v>
      </c>
      <c r="M7738" t="b">
        <v>1</v>
      </c>
      <c r="N7738">
        <v>1</v>
      </c>
    </row>
    <row r="7739" spans="1:14">
      <c r="A7739" s="28">
        <v>44002.5</v>
      </c>
      <c r="B7739" s="28">
        <v>44002.333333333336</v>
      </c>
      <c r="C7739">
        <v>34964545</v>
      </c>
      <c r="D7739" t="s">
        <v>233</v>
      </c>
      <c r="G7739" t="s">
        <v>234</v>
      </c>
      <c r="I7739">
        <v>12.62</v>
      </c>
      <c r="J7739">
        <v>12.238429999999999</v>
      </c>
      <c r="K7739">
        <v>-0.17489499999999999</v>
      </c>
      <c r="L7739">
        <v>-0.210842</v>
      </c>
      <c r="M7739" t="b">
        <v>1</v>
      </c>
      <c r="N7739">
        <v>1</v>
      </c>
    </row>
    <row r="7740" spans="1:14">
      <c r="A7740" s="28">
        <v>44002.541666666664</v>
      </c>
      <c r="B7740" s="28">
        <v>44002.375</v>
      </c>
      <c r="C7740">
        <v>34964545</v>
      </c>
      <c r="D7740" t="s">
        <v>233</v>
      </c>
      <c r="G7740" t="s">
        <v>234</v>
      </c>
      <c r="I7740">
        <v>16.55</v>
      </c>
      <c r="J7740">
        <v>16.158477999999999</v>
      </c>
      <c r="K7740">
        <v>-8.4907999999999997E-2</v>
      </c>
      <c r="L7740">
        <v>-0.30328100000000002</v>
      </c>
      <c r="M7740" t="b">
        <v>1</v>
      </c>
      <c r="N7740">
        <v>1</v>
      </c>
    </row>
    <row r="7741" spans="1:14">
      <c r="A7741" s="28">
        <v>44002.583333333336</v>
      </c>
      <c r="B7741" s="28">
        <v>44002.416666666664</v>
      </c>
      <c r="C7741">
        <v>34964545</v>
      </c>
      <c r="D7741" t="s">
        <v>233</v>
      </c>
      <c r="G7741" t="s">
        <v>234</v>
      </c>
      <c r="I7741">
        <v>17.37</v>
      </c>
      <c r="J7741">
        <v>16.840958000000001</v>
      </c>
      <c r="K7741">
        <v>-0.208895</v>
      </c>
      <c r="L7741">
        <v>-0.31681300000000001</v>
      </c>
      <c r="M7741" t="b">
        <v>1</v>
      </c>
      <c r="N7741">
        <v>1</v>
      </c>
    </row>
    <row r="7742" spans="1:14">
      <c r="A7742" s="28">
        <v>44002.625</v>
      </c>
      <c r="B7742" s="28">
        <v>44002.458333333336</v>
      </c>
      <c r="C7742">
        <v>34964545</v>
      </c>
      <c r="D7742" t="s">
        <v>233</v>
      </c>
      <c r="G7742" t="s">
        <v>234</v>
      </c>
      <c r="I7742">
        <v>29.72</v>
      </c>
      <c r="J7742">
        <v>29.248259000000001</v>
      </c>
      <c r="K7742">
        <v>0</v>
      </c>
      <c r="L7742">
        <v>-0.47590700000000002</v>
      </c>
      <c r="M7742" t="b">
        <v>1</v>
      </c>
      <c r="N7742">
        <v>1</v>
      </c>
    </row>
    <row r="7743" spans="1:14">
      <c r="A7743" s="28">
        <v>44002.666666666664</v>
      </c>
      <c r="B7743" s="28">
        <v>44002.5</v>
      </c>
      <c r="C7743">
        <v>34964545</v>
      </c>
      <c r="D7743" t="s">
        <v>233</v>
      </c>
      <c r="G7743" t="s">
        <v>234</v>
      </c>
      <c r="I7743">
        <v>19.010000000000002</v>
      </c>
      <c r="J7743">
        <v>18.733906000000001</v>
      </c>
      <c r="K7743">
        <v>0</v>
      </c>
      <c r="L7743">
        <v>-0.27192699999999997</v>
      </c>
      <c r="M7743" t="b">
        <v>1</v>
      </c>
      <c r="N7743">
        <v>1</v>
      </c>
    </row>
    <row r="7744" spans="1:14">
      <c r="A7744" s="28">
        <v>44002.708333333336</v>
      </c>
      <c r="B7744" s="28">
        <v>44002.541666666664</v>
      </c>
      <c r="C7744">
        <v>34964545</v>
      </c>
      <c r="D7744" t="s">
        <v>233</v>
      </c>
      <c r="G7744" t="s">
        <v>234</v>
      </c>
      <c r="I7744">
        <v>19</v>
      </c>
      <c r="J7744">
        <v>18.666070000000001</v>
      </c>
      <c r="K7744">
        <v>0</v>
      </c>
      <c r="L7744">
        <v>-0.33309699999999998</v>
      </c>
      <c r="M7744" t="b">
        <v>1</v>
      </c>
      <c r="N7744">
        <v>1</v>
      </c>
    </row>
    <row r="7745" spans="1:14">
      <c r="A7745" s="28">
        <v>44002.75</v>
      </c>
      <c r="B7745" s="28">
        <v>44002.583333333336</v>
      </c>
      <c r="C7745">
        <v>34964545</v>
      </c>
      <c r="D7745" t="s">
        <v>233</v>
      </c>
      <c r="G7745" t="s">
        <v>234</v>
      </c>
      <c r="I7745">
        <v>19.420000000000002</v>
      </c>
      <c r="J7745">
        <v>18.958632000000001</v>
      </c>
      <c r="K7745">
        <v>0</v>
      </c>
      <c r="L7745">
        <v>-0.458868</v>
      </c>
      <c r="M7745" t="b">
        <v>1</v>
      </c>
      <c r="N7745">
        <v>1</v>
      </c>
    </row>
    <row r="7746" spans="1:14">
      <c r="A7746" s="28">
        <v>44002.791666666664</v>
      </c>
      <c r="B7746" s="28">
        <v>44002.625</v>
      </c>
      <c r="C7746">
        <v>34964545</v>
      </c>
      <c r="D7746" t="s">
        <v>233</v>
      </c>
      <c r="G7746" t="s">
        <v>234</v>
      </c>
      <c r="I7746">
        <v>25.25</v>
      </c>
      <c r="J7746">
        <v>24.565844999999999</v>
      </c>
      <c r="K7746">
        <v>0</v>
      </c>
      <c r="L7746">
        <v>-0.68248799999999998</v>
      </c>
      <c r="M7746" t="b">
        <v>1</v>
      </c>
      <c r="N7746">
        <v>1</v>
      </c>
    </row>
    <row r="7747" spans="1:14">
      <c r="A7747" s="28">
        <v>44002.833333333336</v>
      </c>
      <c r="B7747" s="28">
        <v>44002.666666666664</v>
      </c>
      <c r="C7747">
        <v>34964545</v>
      </c>
      <c r="D7747" t="s">
        <v>233</v>
      </c>
      <c r="G7747" t="s">
        <v>234</v>
      </c>
      <c r="I7747">
        <v>20.13</v>
      </c>
      <c r="J7747">
        <v>19.519974000000001</v>
      </c>
      <c r="K7747">
        <v>-9.74E-2</v>
      </c>
      <c r="L7747">
        <v>-0.51595899999999995</v>
      </c>
      <c r="M7747" t="b">
        <v>1</v>
      </c>
      <c r="N7747">
        <v>1</v>
      </c>
    </row>
    <row r="7748" spans="1:14">
      <c r="A7748" s="28">
        <v>44002.875</v>
      </c>
      <c r="B7748" s="28">
        <v>44002.708333333336</v>
      </c>
      <c r="C7748">
        <v>34964545</v>
      </c>
      <c r="D7748" t="s">
        <v>233</v>
      </c>
      <c r="G7748" t="s">
        <v>234</v>
      </c>
      <c r="I7748">
        <v>27.74</v>
      </c>
      <c r="J7748">
        <v>23.998726999999999</v>
      </c>
      <c r="K7748">
        <v>-3.0153660000000002</v>
      </c>
      <c r="L7748">
        <v>-0.72590699999999997</v>
      </c>
      <c r="M7748" t="b">
        <v>1</v>
      </c>
      <c r="N7748">
        <v>1</v>
      </c>
    </row>
    <row r="7749" spans="1:14">
      <c r="A7749" s="28">
        <v>44002.916666666664</v>
      </c>
      <c r="B7749" s="28">
        <v>44002.75</v>
      </c>
      <c r="C7749">
        <v>34964545</v>
      </c>
      <c r="D7749" t="s">
        <v>233</v>
      </c>
      <c r="G7749" t="s">
        <v>234</v>
      </c>
      <c r="I7749">
        <v>45.56</v>
      </c>
      <c r="J7749">
        <v>39.835766999999997</v>
      </c>
      <c r="K7749">
        <v>-4.5789489999999997</v>
      </c>
      <c r="L7749">
        <v>-1.1402840000000001</v>
      </c>
      <c r="M7749" t="b">
        <v>1</v>
      </c>
      <c r="N7749">
        <v>1</v>
      </c>
    </row>
    <row r="7750" spans="1:14">
      <c r="A7750" s="28">
        <v>44002.958333333336</v>
      </c>
      <c r="B7750" s="28">
        <v>44002.791666666664</v>
      </c>
      <c r="C7750">
        <v>34964545</v>
      </c>
      <c r="D7750" t="s">
        <v>233</v>
      </c>
      <c r="G7750" t="s">
        <v>234</v>
      </c>
      <c r="I7750">
        <v>19.11</v>
      </c>
      <c r="J7750">
        <v>18.59423</v>
      </c>
      <c r="K7750">
        <v>-9.2669000000000001E-2</v>
      </c>
      <c r="L7750">
        <v>-0.42726799999999998</v>
      </c>
      <c r="M7750" t="b">
        <v>1</v>
      </c>
      <c r="N7750">
        <v>1</v>
      </c>
    </row>
    <row r="7751" spans="1:14">
      <c r="A7751" s="28">
        <v>44003</v>
      </c>
      <c r="B7751" s="28">
        <v>44002.833333333336</v>
      </c>
      <c r="C7751">
        <v>34964545</v>
      </c>
      <c r="D7751" t="s">
        <v>233</v>
      </c>
      <c r="G7751" t="s">
        <v>234</v>
      </c>
      <c r="I7751">
        <v>18.55</v>
      </c>
      <c r="J7751">
        <v>18.165445999999999</v>
      </c>
      <c r="K7751">
        <v>-3.6047999999999997E-2</v>
      </c>
      <c r="L7751">
        <v>-0.34767300000000001</v>
      </c>
      <c r="M7751" t="b">
        <v>1</v>
      </c>
      <c r="N7751">
        <v>1</v>
      </c>
    </row>
    <row r="7752" spans="1:14">
      <c r="A7752" s="28">
        <v>44003.041666666664</v>
      </c>
      <c r="B7752" s="28">
        <v>44002.875</v>
      </c>
      <c r="C7752">
        <v>34964545</v>
      </c>
      <c r="D7752" t="s">
        <v>233</v>
      </c>
      <c r="G7752" t="s">
        <v>234</v>
      </c>
      <c r="I7752">
        <v>18.440000000000001</v>
      </c>
      <c r="J7752">
        <v>18.083711999999998</v>
      </c>
      <c r="K7752">
        <v>-7.9969999999999999E-2</v>
      </c>
      <c r="L7752">
        <v>-0.27881699999999998</v>
      </c>
      <c r="M7752" t="b">
        <v>1</v>
      </c>
      <c r="N7752">
        <v>1</v>
      </c>
    </row>
    <row r="7753" spans="1:14">
      <c r="A7753" s="28">
        <v>44003.083333333336</v>
      </c>
      <c r="B7753" s="28">
        <v>44002.916666666664</v>
      </c>
      <c r="C7753">
        <v>34964545</v>
      </c>
      <c r="D7753" t="s">
        <v>233</v>
      </c>
      <c r="G7753" t="s">
        <v>234</v>
      </c>
      <c r="I7753">
        <v>17.07</v>
      </c>
      <c r="J7753">
        <v>16.618981999999999</v>
      </c>
      <c r="K7753">
        <v>-0.16766500000000001</v>
      </c>
      <c r="L7753">
        <v>-0.28168599999999999</v>
      </c>
      <c r="M7753" t="b">
        <v>1</v>
      </c>
      <c r="N7753">
        <v>1</v>
      </c>
    </row>
    <row r="7754" spans="1:14">
      <c r="A7754" s="28">
        <v>44003.125</v>
      </c>
      <c r="B7754" s="28">
        <v>44002.958333333336</v>
      </c>
      <c r="C7754">
        <v>34964545</v>
      </c>
      <c r="D7754" t="s">
        <v>233</v>
      </c>
      <c r="G7754" t="s">
        <v>234</v>
      </c>
      <c r="I7754">
        <v>16.32</v>
      </c>
      <c r="J7754">
        <v>16.081289000000002</v>
      </c>
      <c r="K7754">
        <v>0</v>
      </c>
      <c r="L7754">
        <v>-0.237044</v>
      </c>
      <c r="M7754" t="b">
        <v>1</v>
      </c>
      <c r="N7754">
        <v>1</v>
      </c>
    </row>
    <row r="7755" spans="1:14">
      <c r="A7755" s="28">
        <v>44003.166666666664</v>
      </c>
      <c r="B7755" s="28">
        <v>44003</v>
      </c>
      <c r="C7755">
        <v>34964545</v>
      </c>
      <c r="D7755" t="s">
        <v>233</v>
      </c>
      <c r="G7755" t="s">
        <v>234</v>
      </c>
      <c r="I7755">
        <v>13.65</v>
      </c>
      <c r="J7755">
        <v>13.415587</v>
      </c>
      <c r="K7755">
        <v>0</v>
      </c>
      <c r="L7755">
        <v>-0.22941300000000001</v>
      </c>
      <c r="M7755" t="b">
        <v>1</v>
      </c>
      <c r="N7755">
        <v>1</v>
      </c>
    </row>
    <row r="7756" spans="1:14">
      <c r="A7756" s="28">
        <v>44003.208333333336</v>
      </c>
      <c r="B7756" s="28">
        <v>44003.041666666664</v>
      </c>
      <c r="C7756">
        <v>34964545</v>
      </c>
      <c r="D7756" t="s">
        <v>233</v>
      </c>
      <c r="G7756" t="s">
        <v>234</v>
      </c>
      <c r="I7756">
        <v>13.48</v>
      </c>
      <c r="J7756">
        <v>13.204063</v>
      </c>
      <c r="K7756">
        <v>-4.0440999999999998E-2</v>
      </c>
      <c r="L7756">
        <v>-0.23716300000000001</v>
      </c>
      <c r="M7756" t="b">
        <v>1</v>
      </c>
      <c r="N7756">
        <v>1</v>
      </c>
    </row>
    <row r="7757" spans="1:14">
      <c r="A7757" s="28">
        <v>44003.25</v>
      </c>
      <c r="B7757" s="28">
        <v>44003.083333333336</v>
      </c>
      <c r="C7757">
        <v>34964545</v>
      </c>
      <c r="D7757" t="s">
        <v>233</v>
      </c>
      <c r="G7757" t="s">
        <v>234</v>
      </c>
      <c r="I7757">
        <v>13.07</v>
      </c>
      <c r="J7757">
        <v>12.887143</v>
      </c>
      <c r="K7757">
        <v>0</v>
      </c>
      <c r="L7757">
        <v>-0.18202399999999999</v>
      </c>
      <c r="M7757" t="b">
        <v>1</v>
      </c>
      <c r="N7757">
        <v>1</v>
      </c>
    </row>
    <row r="7758" spans="1:14">
      <c r="A7758" s="28">
        <v>44003.291666666664</v>
      </c>
      <c r="B7758" s="28">
        <v>44003.125</v>
      </c>
      <c r="C7758">
        <v>34964545</v>
      </c>
      <c r="D7758" t="s">
        <v>233</v>
      </c>
      <c r="G7758" t="s">
        <v>234</v>
      </c>
      <c r="I7758">
        <v>11.44</v>
      </c>
      <c r="J7758">
        <v>11.275493000000001</v>
      </c>
      <c r="K7758">
        <v>0</v>
      </c>
      <c r="L7758">
        <v>-0.16117400000000001</v>
      </c>
      <c r="M7758" t="b">
        <v>1</v>
      </c>
      <c r="N7758">
        <v>1</v>
      </c>
    </row>
    <row r="7759" spans="1:14">
      <c r="A7759" s="28">
        <v>44003.333333333336</v>
      </c>
      <c r="B7759" s="28">
        <v>44003.166666666664</v>
      </c>
      <c r="C7759">
        <v>34964545</v>
      </c>
      <c r="D7759" t="s">
        <v>233</v>
      </c>
      <c r="G7759" t="s">
        <v>234</v>
      </c>
      <c r="I7759">
        <v>10.6</v>
      </c>
      <c r="J7759">
        <v>10.459669</v>
      </c>
      <c r="K7759">
        <v>0</v>
      </c>
      <c r="L7759">
        <v>-0.13783100000000001</v>
      </c>
      <c r="M7759" t="b">
        <v>1</v>
      </c>
      <c r="N7759">
        <v>1</v>
      </c>
    </row>
    <row r="7760" spans="1:14">
      <c r="A7760" s="28">
        <v>44003.375</v>
      </c>
      <c r="B7760" s="28">
        <v>44003.208333333336</v>
      </c>
      <c r="C7760">
        <v>34964545</v>
      </c>
      <c r="D7760" t="s">
        <v>233</v>
      </c>
      <c r="G7760" t="s">
        <v>234</v>
      </c>
      <c r="I7760">
        <v>10.42</v>
      </c>
      <c r="J7760">
        <v>10.318220999999999</v>
      </c>
      <c r="K7760">
        <v>0</v>
      </c>
      <c r="L7760">
        <v>-0.10094599999999999</v>
      </c>
      <c r="M7760" t="b">
        <v>1</v>
      </c>
      <c r="N7760">
        <v>1</v>
      </c>
    </row>
    <row r="7761" spans="1:14">
      <c r="A7761" s="28">
        <v>44003.416666666664</v>
      </c>
      <c r="B7761" s="28">
        <v>44003.25</v>
      </c>
      <c r="C7761">
        <v>34964545</v>
      </c>
      <c r="D7761" t="s">
        <v>233</v>
      </c>
      <c r="G7761" t="s">
        <v>234</v>
      </c>
      <c r="I7761">
        <v>9.5299999999999994</v>
      </c>
      <c r="J7761">
        <v>9.4621899999999997</v>
      </c>
      <c r="K7761">
        <v>0</v>
      </c>
      <c r="L7761">
        <v>-6.2810000000000005E-2</v>
      </c>
      <c r="M7761" t="b">
        <v>1</v>
      </c>
      <c r="N7761">
        <v>1</v>
      </c>
    </row>
    <row r="7762" spans="1:14">
      <c r="A7762" s="28">
        <v>44003.458333333336</v>
      </c>
      <c r="B7762" s="28">
        <v>44003.291666666664</v>
      </c>
      <c r="C7762">
        <v>34964545</v>
      </c>
      <c r="D7762" t="s">
        <v>233</v>
      </c>
      <c r="G7762" t="s">
        <v>234</v>
      </c>
      <c r="I7762">
        <v>10.11</v>
      </c>
      <c r="J7762">
        <v>10.018309</v>
      </c>
      <c r="K7762">
        <v>0</v>
      </c>
      <c r="L7762">
        <v>-8.7524000000000005E-2</v>
      </c>
      <c r="M7762" t="b">
        <v>1</v>
      </c>
      <c r="N7762">
        <v>1</v>
      </c>
    </row>
    <row r="7763" spans="1:14">
      <c r="A7763" s="28">
        <v>44003.5</v>
      </c>
      <c r="B7763" s="28">
        <v>44003.333333333336</v>
      </c>
      <c r="C7763">
        <v>34964545</v>
      </c>
      <c r="D7763" t="s">
        <v>233</v>
      </c>
      <c r="G7763" t="s">
        <v>234</v>
      </c>
      <c r="I7763">
        <v>11.24</v>
      </c>
      <c r="J7763">
        <v>11.059028</v>
      </c>
      <c r="K7763">
        <v>-7.2129999999999998E-3</v>
      </c>
      <c r="L7763">
        <v>-0.16875899999999999</v>
      </c>
      <c r="M7763" t="b">
        <v>1</v>
      </c>
      <c r="N7763">
        <v>1</v>
      </c>
    </row>
    <row r="7764" spans="1:14">
      <c r="A7764" s="28">
        <v>44003.541666666664</v>
      </c>
      <c r="B7764" s="28">
        <v>44003.375</v>
      </c>
      <c r="C7764">
        <v>34964545</v>
      </c>
      <c r="D7764" t="s">
        <v>233</v>
      </c>
      <c r="G7764" t="s">
        <v>234</v>
      </c>
      <c r="I7764">
        <v>14.78</v>
      </c>
      <c r="J7764">
        <v>14.191772</v>
      </c>
      <c r="K7764">
        <v>-0.331758</v>
      </c>
      <c r="L7764">
        <v>-0.257303</v>
      </c>
      <c r="M7764" t="b">
        <v>1</v>
      </c>
      <c r="N7764">
        <v>1</v>
      </c>
    </row>
    <row r="7765" spans="1:14">
      <c r="A7765" s="28">
        <v>44003.583333333336</v>
      </c>
      <c r="B7765" s="28">
        <v>44003.416666666664</v>
      </c>
      <c r="C7765">
        <v>34964545</v>
      </c>
      <c r="D7765" t="s">
        <v>233</v>
      </c>
      <c r="G7765" t="s">
        <v>234</v>
      </c>
      <c r="I7765">
        <v>19.68</v>
      </c>
      <c r="J7765">
        <v>18.964841</v>
      </c>
      <c r="K7765">
        <v>-0.35431400000000002</v>
      </c>
      <c r="L7765">
        <v>-0.35917900000000003</v>
      </c>
      <c r="M7765" t="b">
        <v>1</v>
      </c>
      <c r="N7765">
        <v>1</v>
      </c>
    </row>
    <row r="7766" spans="1:14">
      <c r="A7766" s="28">
        <v>44003.625</v>
      </c>
      <c r="B7766" s="28">
        <v>44003.458333333336</v>
      </c>
      <c r="C7766">
        <v>34964545</v>
      </c>
      <c r="D7766" t="s">
        <v>233</v>
      </c>
      <c r="G7766" t="s">
        <v>234</v>
      </c>
      <c r="I7766">
        <v>19.84</v>
      </c>
      <c r="J7766">
        <v>19.312909999999999</v>
      </c>
      <c r="K7766">
        <v>-0.197154</v>
      </c>
      <c r="L7766">
        <v>-0.32993600000000001</v>
      </c>
      <c r="M7766" t="b">
        <v>1</v>
      </c>
      <c r="N7766">
        <v>1</v>
      </c>
    </row>
    <row r="7767" spans="1:14">
      <c r="A7767" s="28">
        <v>44003.666666666664</v>
      </c>
      <c r="B7767" s="28">
        <v>44003.5</v>
      </c>
      <c r="C7767">
        <v>34964545</v>
      </c>
      <c r="D7767" t="s">
        <v>233</v>
      </c>
      <c r="G7767" t="s">
        <v>234</v>
      </c>
      <c r="I7767">
        <v>25.77</v>
      </c>
      <c r="J7767">
        <v>25.291732</v>
      </c>
      <c r="K7767">
        <v>-9.0970999999999996E-2</v>
      </c>
      <c r="L7767">
        <v>-0.38729799999999998</v>
      </c>
      <c r="M7767" t="b">
        <v>1</v>
      </c>
      <c r="N7767">
        <v>1</v>
      </c>
    </row>
    <row r="7768" spans="1:14">
      <c r="A7768" s="28">
        <v>44003.708333333336</v>
      </c>
      <c r="B7768" s="28">
        <v>44003.541666666664</v>
      </c>
      <c r="C7768">
        <v>34964545</v>
      </c>
      <c r="D7768" t="s">
        <v>233</v>
      </c>
      <c r="G7768" t="s">
        <v>234</v>
      </c>
      <c r="I7768">
        <v>22.69</v>
      </c>
      <c r="J7768">
        <v>22.613026999999999</v>
      </c>
      <c r="K7768">
        <v>0.23389099999999999</v>
      </c>
      <c r="L7768">
        <v>-0.30836400000000003</v>
      </c>
      <c r="M7768" t="b">
        <v>1</v>
      </c>
      <c r="N7768">
        <v>1</v>
      </c>
    </row>
    <row r="7769" spans="1:14">
      <c r="A7769" s="28">
        <v>44003.75</v>
      </c>
      <c r="B7769" s="28">
        <v>44003.583333333336</v>
      </c>
      <c r="C7769">
        <v>34964545</v>
      </c>
      <c r="D7769" t="s">
        <v>233</v>
      </c>
      <c r="G7769" t="s">
        <v>234</v>
      </c>
      <c r="I7769">
        <v>20.92</v>
      </c>
      <c r="J7769">
        <v>20.578631999999999</v>
      </c>
      <c r="K7769">
        <v>-5.1638999999999997E-2</v>
      </c>
      <c r="L7769">
        <v>-0.28472900000000001</v>
      </c>
      <c r="M7769" t="b">
        <v>1</v>
      </c>
      <c r="N7769">
        <v>1</v>
      </c>
    </row>
    <row r="7770" spans="1:14">
      <c r="A7770" s="28">
        <v>44003.791666666664</v>
      </c>
      <c r="B7770" s="28">
        <v>44003.625</v>
      </c>
      <c r="C7770">
        <v>34964545</v>
      </c>
      <c r="D7770" t="s">
        <v>233</v>
      </c>
      <c r="G7770" t="s">
        <v>234</v>
      </c>
      <c r="I7770">
        <v>19.989999999999998</v>
      </c>
      <c r="J7770">
        <v>19.718651000000001</v>
      </c>
      <c r="K7770">
        <v>-2.4671999999999999E-2</v>
      </c>
      <c r="L7770">
        <v>-0.243344</v>
      </c>
      <c r="M7770" t="b">
        <v>1</v>
      </c>
      <c r="N7770">
        <v>1</v>
      </c>
    </row>
    <row r="7771" spans="1:14">
      <c r="A7771" s="28">
        <v>44003.833333333336</v>
      </c>
      <c r="B7771" s="28">
        <v>44003.666666666664</v>
      </c>
      <c r="C7771">
        <v>34964545</v>
      </c>
      <c r="D7771" t="s">
        <v>233</v>
      </c>
      <c r="G7771" t="s">
        <v>234</v>
      </c>
      <c r="I7771">
        <v>28.29</v>
      </c>
      <c r="J7771">
        <v>28.008497999999999</v>
      </c>
      <c r="K7771">
        <v>-1.3303000000000001E-2</v>
      </c>
      <c r="L7771">
        <v>-0.26653300000000002</v>
      </c>
      <c r="M7771" t="b">
        <v>1</v>
      </c>
      <c r="N7771">
        <v>1</v>
      </c>
    </row>
    <row r="7772" spans="1:14">
      <c r="A7772" s="28">
        <v>44003.875</v>
      </c>
      <c r="B7772" s="28">
        <v>44003.708333333336</v>
      </c>
      <c r="C7772">
        <v>34964545</v>
      </c>
      <c r="D7772" t="s">
        <v>233</v>
      </c>
      <c r="G7772" t="s">
        <v>234</v>
      </c>
      <c r="I7772">
        <v>37.229999999999997</v>
      </c>
      <c r="J7772">
        <v>22.054013999999999</v>
      </c>
      <c r="K7772">
        <v>-14.902799</v>
      </c>
      <c r="L7772">
        <v>-0.27735399999999999</v>
      </c>
      <c r="M7772" t="b">
        <v>1</v>
      </c>
      <c r="N7772">
        <v>1</v>
      </c>
    </row>
    <row r="7773" spans="1:14">
      <c r="A7773" s="28">
        <v>44003.916666666664</v>
      </c>
      <c r="B7773" s="28">
        <v>44003.75</v>
      </c>
      <c r="C7773">
        <v>34964545</v>
      </c>
      <c r="D7773" t="s">
        <v>233</v>
      </c>
      <c r="G7773" t="s">
        <v>234</v>
      </c>
      <c r="I7773">
        <v>24.84</v>
      </c>
      <c r="J7773">
        <v>21.337942000000002</v>
      </c>
      <c r="K7773">
        <v>-3.3500719999999999</v>
      </c>
      <c r="L7773">
        <v>-0.14781900000000001</v>
      </c>
      <c r="M7773" t="b">
        <v>1</v>
      </c>
      <c r="N7773">
        <v>1</v>
      </c>
    </row>
    <row r="7774" spans="1:14">
      <c r="A7774" s="28">
        <v>44003.958333333336</v>
      </c>
      <c r="B7774" s="28">
        <v>44003.791666666664</v>
      </c>
      <c r="C7774">
        <v>34964545</v>
      </c>
      <c r="D7774" t="s">
        <v>233</v>
      </c>
      <c r="G7774" t="s">
        <v>234</v>
      </c>
      <c r="I7774">
        <v>35.770000000000003</v>
      </c>
      <c r="J7774">
        <v>35.622661000000001</v>
      </c>
      <c r="K7774">
        <v>3.7269999999999998E-3</v>
      </c>
      <c r="L7774">
        <v>-0.15356600000000001</v>
      </c>
      <c r="M7774" t="b">
        <v>1</v>
      </c>
      <c r="N7774">
        <v>1</v>
      </c>
    </row>
    <row r="7775" spans="1:14">
      <c r="A7775" s="28">
        <v>44004</v>
      </c>
      <c r="B7775" s="28">
        <v>44003.833333333336</v>
      </c>
      <c r="C7775">
        <v>34964545</v>
      </c>
      <c r="D7775" t="s">
        <v>233</v>
      </c>
      <c r="G7775" t="s">
        <v>234</v>
      </c>
      <c r="I7775">
        <v>19.350000000000001</v>
      </c>
      <c r="J7775">
        <v>19.344290999999998</v>
      </c>
      <c r="K7775">
        <v>2.1259999999999999E-3</v>
      </c>
      <c r="L7775">
        <v>-2.8349999999999998E-3</v>
      </c>
      <c r="M7775" t="b">
        <v>1</v>
      </c>
      <c r="N7775">
        <v>1</v>
      </c>
    </row>
    <row r="7776" spans="1:14">
      <c r="A7776" s="28">
        <v>44004.041666666664</v>
      </c>
      <c r="B7776" s="28">
        <v>44003.875</v>
      </c>
      <c r="C7776">
        <v>34964545</v>
      </c>
      <c r="D7776" t="s">
        <v>233</v>
      </c>
      <c r="G7776" t="s">
        <v>234</v>
      </c>
      <c r="I7776">
        <v>19.47</v>
      </c>
      <c r="J7776">
        <v>19.460218999999999</v>
      </c>
      <c r="K7776">
        <v>2.944E-3</v>
      </c>
      <c r="L7776">
        <v>-1.1058E-2</v>
      </c>
      <c r="M7776" t="b">
        <v>1</v>
      </c>
      <c r="N7776">
        <v>1</v>
      </c>
    </row>
    <row r="7777" spans="1:14">
      <c r="A7777" s="28">
        <v>44004.083333333336</v>
      </c>
      <c r="B7777" s="28">
        <v>44003.916666666664</v>
      </c>
      <c r="C7777">
        <v>34964545</v>
      </c>
      <c r="D7777" t="s">
        <v>233</v>
      </c>
      <c r="G7777" t="s">
        <v>234</v>
      </c>
      <c r="I7777">
        <v>18.239999999999998</v>
      </c>
      <c r="J7777">
        <v>18.148123999999999</v>
      </c>
      <c r="K7777">
        <v>1.173E-3</v>
      </c>
      <c r="L7777">
        <v>-8.8049000000000002E-2</v>
      </c>
      <c r="M7777" t="b">
        <v>1</v>
      </c>
      <c r="N7777">
        <v>1</v>
      </c>
    </row>
    <row r="7778" spans="1:14">
      <c r="A7778" s="28">
        <v>44004.125</v>
      </c>
      <c r="B7778" s="28">
        <v>44003.958333333336</v>
      </c>
      <c r="C7778">
        <v>34964545</v>
      </c>
      <c r="D7778" t="s">
        <v>233</v>
      </c>
      <c r="G7778" t="s">
        <v>234</v>
      </c>
      <c r="I7778">
        <v>16.55</v>
      </c>
      <c r="J7778">
        <v>16.441907</v>
      </c>
      <c r="K7778">
        <v>1.63E-4</v>
      </c>
      <c r="L7778">
        <v>-0.107422</v>
      </c>
      <c r="M7778" t="b">
        <v>1</v>
      </c>
      <c r="N7778">
        <v>1</v>
      </c>
    </row>
    <row r="7779" spans="1:14">
      <c r="A7779" s="28">
        <v>44004.166666666664</v>
      </c>
      <c r="B7779" s="28">
        <v>44004</v>
      </c>
      <c r="C7779">
        <v>34964545</v>
      </c>
      <c r="D7779" t="s">
        <v>233</v>
      </c>
      <c r="G7779" t="s">
        <v>234</v>
      </c>
      <c r="I7779">
        <v>12.77</v>
      </c>
      <c r="J7779">
        <v>12.617711999999999</v>
      </c>
      <c r="K7779">
        <v>0</v>
      </c>
      <c r="L7779">
        <v>-0.148954</v>
      </c>
      <c r="M7779" t="b">
        <v>1</v>
      </c>
      <c r="N7779">
        <v>1</v>
      </c>
    </row>
    <row r="7780" spans="1:14">
      <c r="A7780" s="28">
        <v>44004.208333333336</v>
      </c>
      <c r="B7780" s="28">
        <v>44004.041666666664</v>
      </c>
      <c r="C7780">
        <v>34964545</v>
      </c>
      <c r="D7780" t="s">
        <v>233</v>
      </c>
      <c r="G7780" t="s">
        <v>234</v>
      </c>
      <c r="I7780">
        <v>12.19</v>
      </c>
      <c r="J7780">
        <v>12.068600999999999</v>
      </c>
      <c r="K7780">
        <v>0</v>
      </c>
      <c r="L7780">
        <v>-0.123899</v>
      </c>
      <c r="M7780" t="b">
        <v>1</v>
      </c>
      <c r="N7780">
        <v>1</v>
      </c>
    </row>
    <row r="7781" spans="1:14">
      <c r="A7781" s="28">
        <v>44004.25</v>
      </c>
      <c r="B7781" s="28">
        <v>44004.083333333336</v>
      </c>
      <c r="C7781">
        <v>34964545</v>
      </c>
      <c r="D7781" t="s">
        <v>233</v>
      </c>
      <c r="G7781" t="s">
        <v>234</v>
      </c>
      <c r="I7781">
        <v>12.22</v>
      </c>
      <c r="J7781">
        <v>12.135823</v>
      </c>
      <c r="K7781">
        <v>0</v>
      </c>
      <c r="L7781">
        <v>-8.8343000000000005E-2</v>
      </c>
      <c r="M7781" t="b">
        <v>1</v>
      </c>
      <c r="N7781">
        <v>1</v>
      </c>
    </row>
    <row r="7782" spans="1:14">
      <c r="A7782" s="28">
        <v>44004.291666666664</v>
      </c>
      <c r="B7782" s="28">
        <v>44004.125</v>
      </c>
      <c r="C7782">
        <v>34964545</v>
      </c>
      <c r="D7782" t="s">
        <v>233</v>
      </c>
      <c r="G7782" t="s">
        <v>234</v>
      </c>
      <c r="I7782">
        <v>11.46</v>
      </c>
      <c r="J7782">
        <v>11.373213</v>
      </c>
      <c r="K7782">
        <v>0</v>
      </c>
      <c r="L7782">
        <v>-9.0120000000000006E-2</v>
      </c>
      <c r="M7782" t="b">
        <v>1</v>
      </c>
      <c r="N7782">
        <v>1</v>
      </c>
    </row>
    <row r="7783" spans="1:14">
      <c r="A7783" s="28">
        <v>44004.333333333336</v>
      </c>
      <c r="B7783" s="28">
        <v>44004.166666666664</v>
      </c>
      <c r="C7783">
        <v>34964545</v>
      </c>
      <c r="D7783" t="s">
        <v>233</v>
      </c>
      <c r="G7783" t="s">
        <v>234</v>
      </c>
      <c r="I7783">
        <v>11.25</v>
      </c>
      <c r="J7783">
        <v>11.174391</v>
      </c>
      <c r="K7783">
        <v>0</v>
      </c>
      <c r="L7783">
        <v>-7.8942999999999999E-2</v>
      </c>
      <c r="M7783" t="b">
        <v>1</v>
      </c>
      <c r="N7783">
        <v>1</v>
      </c>
    </row>
    <row r="7784" spans="1:14">
      <c r="A7784" s="28">
        <v>44004.375</v>
      </c>
      <c r="B7784" s="28">
        <v>44004.208333333336</v>
      </c>
      <c r="C7784">
        <v>34964545</v>
      </c>
      <c r="D7784" t="s">
        <v>233</v>
      </c>
      <c r="G7784" t="s">
        <v>234</v>
      </c>
      <c r="I7784">
        <v>11.26</v>
      </c>
      <c r="J7784">
        <v>11.186942999999999</v>
      </c>
      <c r="K7784">
        <v>0</v>
      </c>
      <c r="L7784">
        <v>-7.2223999999999997E-2</v>
      </c>
      <c r="M7784" t="b">
        <v>1</v>
      </c>
      <c r="N7784">
        <v>1</v>
      </c>
    </row>
    <row r="7785" spans="1:14">
      <c r="A7785" s="28">
        <v>44004.416666666664</v>
      </c>
      <c r="B7785" s="28">
        <v>44004.25</v>
      </c>
      <c r="C7785">
        <v>34964545</v>
      </c>
      <c r="D7785" t="s">
        <v>233</v>
      </c>
      <c r="G7785" t="s">
        <v>234</v>
      </c>
      <c r="I7785">
        <v>11.25</v>
      </c>
      <c r="J7785">
        <v>11.119679</v>
      </c>
      <c r="K7785">
        <v>0</v>
      </c>
      <c r="L7785">
        <v>-0.134488</v>
      </c>
      <c r="M7785" t="b">
        <v>1</v>
      </c>
      <c r="N7785">
        <v>1</v>
      </c>
    </row>
    <row r="7786" spans="1:14">
      <c r="A7786" s="28">
        <v>44004.458333333336</v>
      </c>
      <c r="B7786" s="28">
        <v>44004.291666666664</v>
      </c>
      <c r="C7786">
        <v>34964545</v>
      </c>
      <c r="D7786" t="s">
        <v>233</v>
      </c>
      <c r="G7786" t="s">
        <v>234</v>
      </c>
      <c r="I7786">
        <v>13.42</v>
      </c>
      <c r="J7786">
        <v>13.204238</v>
      </c>
      <c r="K7786">
        <v>0</v>
      </c>
      <c r="L7786">
        <v>-0.21576200000000001</v>
      </c>
      <c r="M7786" t="b">
        <v>1</v>
      </c>
      <c r="N7786">
        <v>1</v>
      </c>
    </row>
    <row r="7787" spans="1:14">
      <c r="A7787" s="28">
        <v>44004.5</v>
      </c>
      <c r="B7787" s="28">
        <v>44004.333333333336</v>
      </c>
      <c r="C7787">
        <v>34964545</v>
      </c>
      <c r="D7787" t="s">
        <v>233</v>
      </c>
      <c r="G7787" t="s">
        <v>234</v>
      </c>
      <c r="I7787">
        <v>15.98</v>
      </c>
      <c r="J7787">
        <v>15.703150000000001</v>
      </c>
      <c r="K7787">
        <v>0</v>
      </c>
      <c r="L7787">
        <v>-0.28018300000000002</v>
      </c>
      <c r="M7787" t="b">
        <v>1</v>
      </c>
      <c r="N7787">
        <v>1</v>
      </c>
    </row>
    <row r="7788" spans="1:14">
      <c r="A7788" s="28">
        <v>44004.541666666664</v>
      </c>
      <c r="B7788" s="28">
        <v>44004.375</v>
      </c>
      <c r="C7788">
        <v>34964545</v>
      </c>
      <c r="D7788" t="s">
        <v>233</v>
      </c>
      <c r="G7788" t="s">
        <v>234</v>
      </c>
      <c r="I7788">
        <v>18.71</v>
      </c>
      <c r="J7788">
        <v>18.500080000000001</v>
      </c>
      <c r="K7788">
        <v>0</v>
      </c>
      <c r="L7788">
        <v>-0.213254</v>
      </c>
      <c r="M7788" t="b">
        <v>1</v>
      </c>
      <c r="N7788">
        <v>1</v>
      </c>
    </row>
    <row r="7789" spans="1:14">
      <c r="A7789" s="28">
        <v>44004.583333333336</v>
      </c>
      <c r="B7789" s="28">
        <v>44004.416666666664</v>
      </c>
      <c r="C7789">
        <v>34964545</v>
      </c>
      <c r="D7789" t="s">
        <v>233</v>
      </c>
      <c r="G7789" t="s">
        <v>234</v>
      </c>
      <c r="I7789">
        <v>19.489999999999998</v>
      </c>
      <c r="J7789">
        <v>19.405486</v>
      </c>
      <c r="K7789">
        <v>-3.28E-4</v>
      </c>
      <c r="L7789">
        <v>-8.2518999999999995E-2</v>
      </c>
      <c r="M7789" t="b">
        <v>1</v>
      </c>
      <c r="N7789">
        <v>1</v>
      </c>
    </row>
    <row r="7790" spans="1:14">
      <c r="A7790" s="28">
        <v>44004.625</v>
      </c>
      <c r="B7790" s="28">
        <v>44004.458333333336</v>
      </c>
      <c r="C7790">
        <v>34964545</v>
      </c>
      <c r="D7790" t="s">
        <v>233</v>
      </c>
      <c r="G7790" t="s">
        <v>234</v>
      </c>
      <c r="I7790">
        <v>22.91</v>
      </c>
      <c r="J7790">
        <v>23.096201000000001</v>
      </c>
      <c r="K7790">
        <v>0.15109600000000001</v>
      </c>
      <c r="L7790">
        <v>3.4271999999999997E-2</v>
      </c>
      <c r="M7790" t="b">
        <v>1</v>
      </c>
      <c r="N7790">
        <v>1</v>
      </c>
    </row>
    <row r="7791" spans="1:14">
      <c r="A7791" s="28">
        <v>44004.666666666664</v>
      </c>
      <c r="B7791" s="28">
        <v>44004.5</v>
      </c>
      <c r="C7791">
        <v>34964545</v>
      </c>
      <c r="D7791" t="s">
        <v>233</v>
      </c>
      <c r="G7791" t="s">
        <v>234</v>
      </c>
      <c r="I7791">
        <v>22.6</v>
      </c>
      <c r="J7791">
        <v>22.666689000000002</v>
      </c>
      <c r="K7791">
        <v>2.3144000000000001E-2</v>
      </c>
      <c r="L7791">
        <v>4.0211999999999998E-2</v>
      </c>
      <c r="M7791" t="b">
        <v>1</v>
      </c>
      <c r="N7791">
        <v>1</v>
      </c>
    </row>
    <row r="7792" spans="1:14">
      <c r="A7792" s="28">
        <v>44004.708333333336</v>
      </c>
      <c r="B7792" s="28">
        <v>44004.541666666664</v>
      </c>
      <c r="C7792">
        <v>34964545</v>
      </c>
      <c r="D7792" t="s">
        <v>233</v>
      </c>
      <c r="G7792" t="s">
        <v>234</v>
      </c>
      <c r="I7792">
        <v>24.99</v>
      </c>
      <c r="J7792">
        <v>27.267612</v>
      </c>
      <c r="K7792">
        <v>2.3116780000000001</v>
      </c>
      <c r="L7792">
        <v>-2.9898999999999998E-2</v>
      </c>
      <c r="M7792" t="b">
        <v>1</v>
      </c>
      <c r="N7792">
        <v>1</v>
      </c>
    </row>
    <row r="7793" spans="1:14">
      <c r="A7793" s="28">
        <v>44004.75</v>
      </c>
      <c r="B7793" s="28">
        <v>44004.583333333336</v>
      </c>
      <c r="C7793">
        <v>34964545</v>
      </c>
      <c r="D7793" t="s">
        <v>233</v>
      </c>
      <c r="G7793" t="s">
        <v>234</v>
      </c>
      <c r="I7793">
        <v>30.82</v>
      </c>
      <c r="J7793">
        <v>37.321871000000002</v>
      </c>
      <c r="K7793">
        <v>6.476343</v>
      </c>
      <c r="L7793">
        <v>2.8028999999999998E-2</v>
      </c>
      <c r="M7793" t="b">
        <v>1</v>
      </c>
      <c r="N7793">
        <v>1</v>
      </c>
    </row>
    <row r="7794" spans="1:14">
      <c r="A7794" s="28">
        <v>44004.791666666664</v>
      </c>
      <c r="B7794" s="28">
        <v>44004.625</v>
      </c>
      <c r="C7794">
        <v>34964545</v>
      </c>
      <c r="D7794" t="s">
        <v>233</v>
      </c>
      <c r="G7794" t="s">
        <v>234</v>
      </c>
      <c r="I7794">
        <v>20.56</v>
      </c>
      <c r="J7794">
        <v>20.754111999999999</v>
      </c>
      <c r="K7794">
        <v>0.22855900000000001</v>
      </c>
      <c r="L7794">
        <v>-3.8613000000000001E-2</v>
      </c>
      <c r="M7794" t="b">
        <v>1</v>
      </c>
      <c r="N7794">
        <v>1</v>
      </c>
    </row>
    <row r="7795" spans="1:14">
      <c r="A7795" s="28">
        <v>44004.833333333336</v>
      </c>
      <c r="B7795" s="28">
        <v>44004.666666666664</v>
      </c>
      <c r="C7795">
        <v>34964545</v>
      </c>
      <c r="D7795" t="s">
        <v>233</v>
      </c>
      <c r="G7795" t="s">
        <v>234</v>
      </c>
      <c r="I7795">
        <v>22.04</v>
      </c>
      <c r="J7795">
        <v>22.011752000000001</v>
      </c>
      <c r="K7795">
        <v>0.104521</v>
      </c>
      <c r="L7795">
        <v>-0.136102</v>
      </c>
      <c r="M7795" t="b">
        <v>1</v>
      </c>
      <c r="N7795">
        <v>1</v>
      </c>
    </row>
    <row r="7796" spans="1:14">
      <c r="A7796" s="28">
        <v>44004.875</v>
      </c>
      <c r="B7796" s="28">
        <v>44004.708333333336</v>
      </c>
      <c r="C7796">
        <v>34964545</v>
      </c>
      <c r="D7796" t="s">
        <v>233</v>
      </c>
      <c r="G7796" t="s">
        <v>234</v>
      </c>
      <c r="I7796">
        <v>23.35</v>
      </c>
      <c r="J7796">
        <v>23.011222</v>
      </c>
      <c r="K7796">
        <v>-4.2310000000000004E-3</v>
      </c>
      <c r="L7796">
        <v>-0.33788000000000001</v>
      </c>
      <c r="M7796" t="b">
        <v>1</v>
      </c>
      <c r="N7796">
        <v>1</v>
      </c>
    </row>
    <row r="7797" spans="1:14">
      <c r="A7797" s="28">
        <v>44004.916666666664</v>
      </c>
      <c r="B7797" s="28">
        <v>44004.75</v>
      </c>
      <c r="C7797">
        <v>34964545</v>
      </c>
      <c r="D7797" t="s">
        <v>233</v>
      </c>
      <c r="G7797" t="s">
        <v>234</v>
      </c>
      <c r="I7797">
        <v>20.8</v>
      </c>
      <c r="J7797">
        <v>20.449126</v>
      </c>
      <c r="K7797">
        <v>-5.9379999999999997E-3</v>
      </c>
      <c r="L7797">
        <v>-0.34493699999999999</v>
      </c>
      <c r="M7797" t="b">
        <v>1</v>
      </c>
      <c r="N7797">
        <v>1</v>
      </c>
    </row>
    <row r="7798" spans="1:14">
      <c r="A7798" s="28">
        <v>44004.958333333336</v>
      </c>
      <c r="B7798" s="28">
        <v>44004.791666666664</v>
      </c>
      <c r="C7798">
        <v>34964545</v>
      </c>
      <c r="D7798" t="s">
        <v>233</v>
      </c>
      <c r="G7798" t="s">
        <v>234</v>
      </c>
      <c r="I7798">
        <v>20.63</v>
      </c>
      <c r="J7798">
        <v>20.375972000000001</v>
      </c>
      <c r="K7798">
        <v>-8.1469999999999997E-3</v>
      </c>
      <c r="L7798">
        <v>-0.24671499999999999</v>
      </c>
      <c r="M7798" t="b">
        <v>1</v>
      </c>
      <c r="N7798">
        <v>1</v>
      </c>
    </row>
    <row r="7799" spans="1:14">
      <c r="A7799" s="28">
        <v>44005</v>
      </c>
      <c r="B7799" s="28">
        <v>44004.833333333336</v>
      </c>
      <c r="C7799">
        <v>34964545</v>
      </c>
      <c r="D7799" t="s">
        <v>233</v>
      </c>
      <c r="G7799" t="s">
        <v>234</v>
      </c>
      <c r="I7799">
        <v>19.46</v>
      </c>
      <c r="J7799">
        <v>19.268115000000002</v>
      </c>
      <c r="K7799">
        <v>-7.5620000000000001E-3</v>
      </c>
      <c r="L7799">
        <v>-0.18682299999999999</v>
      </c>
      <c r="M7799" t="b">
        <v>1</v>
      </c>
      <c r="N7799">
        <v>1</v>
      </c>
    </row>
    <row r="7800" spans="1:14">
      <c r="A7800" s="28">
        <v>44005.041666666664</v>
      </c>
      <c r="B7800" s="28">
        <v>44004.875</v>
      </c>
      <c r="C7800">
        <v>34964545</v>
      </c>
      <c r="D7800" t="s">
        <v>233</v>
      </c>
      <c r="G7800" t="s">
        <v>234</v>
      </c>
      <c r="I7800">
        <v>19.63</v>
      </c>
      <c r="J7800">
        <v>19.404969000000001</v>
      </c>
      <c r="K7800">
        <v>-6.7949999999999998E-3</v>
      </c>
      <c r="L7800">
        <v>-0.21323500000000001</v>
      </c>
      <c r="M7800" t="b">
        <v>1</v>
      </c>
      <c r="N7800">
        <v>1</v>
      </c>
    </row>
    <row r="7801" spans="1:14">
      <c r="A7801" s="28">
        <v>44005.083333333336</v>
      </c>
      <c r="B7801" s="28">
        <v>44004.916666666664</v>
      </c>
      <c r="C7801">
        <v>34964545</v>
      </c>
      <c r="D7801" t="s">
        <v>233</v>
      </c>
      <c r="G7801" t="s">
        <v>234</v>
      </c>
      <c r="I7801">
        <v>16.47</v>
      </c>
      <c r="J7801">
        <v>16.287436</v>
      </c>
      <c r="K7801">
        <v>-5.0109999999999998E-3</v>
      </c>
      <c r="L7801">
        <v>-0.17505299999999999</v>
      </c>
      <c r="M7801" t="b">
        <v>1</v>
      </c>
      <c r="N7801">
        <v>1</v>
      </c>
    </row>
    <row r="7802" spans="1:14">
      <c r="A7802" s="28">
        <v>44005.125</v>
      </c>
      <c r="B7802" s="28">
        <v>44004.958333333336</v>
      </c>
      <c r="C7802">
        <v>34964545</v>
      </c>
      <c r="D7802" t="s">
        <v>233</v>
      </c>
      <c r="G7802" t="s">
        <v>234</v>
      </c>
      <c r="I7802">
        <v>15.16</v>
      </c>
      <c r="J7802">
        <v>14.990417000000001</v>
      </c>
      <c r="K7802">
        <v>-3.9069999999999999E-3</v>
      </c>
      <c r="L7802">
        <v>-0.16817599999999999</v>
      </c>
      <c r="M7802" t="b">
        <v>1</v>
      </c>
      <c r="N7802">
        <v>1</v>
      </c>
    </row>
    <row r="7803" spans="1:14">
      <c r="A7803" s="28">
        <v>44005.166666666664</v>
      </c>
      <c r="B7803" s="28">
        <v>44005</v>
      </c>
      <c r="C7803">
        <v>34964545</v>
      </c>
      <c r="D7803" t="s">
        <v>233</v>
      </c>
      <c r="G7803" t="s">
        <v>234</v>
      </c>
      <c r="I7803">
        <v>12.86</v>
      </c>
      <c r="J7803">
        <v>12.671594000000001</v>
      </c>
      <c r="K7803">
        <v>-4.2999999999999999E-4</v>
      </c>
      <c r="L7803">
        <v>-0.19214300000000001</v>
      </c>
      <c r="M7803" t="b">
        <v>1</v>
      </c>
      <c r="N7803">
        <v>1</v>
      </c>
    </row>
    <row r="7804" spans="1:14">
      <c r="A7804" s="28">
        <v>44005.208333333336</v>
      </c>
      <c r="B7804" s="28">
        <v>44005.041666666664</v>
      </c>
      <c r="C7804">
        <v>34964545</v>
      </c>
      <c r="D7804" t="s">
        <v>233</v>
      </c>
      <c r="G7804" t="s">
        <v>234</v>
      </c>
      <c r="I7804">
        <v>12.33</v>
      </c>
      <c r="J7804">
        <v>12.210119000000001</v>
      </c>
      <c r="K7804">
        <v>2.689E-3</v>
      </c>
      <c r="L7804">
        <v>-0.120903</v>
      </c>
      <c r="M7804" t="b">
        <v>1</v>
      </c>
      <c r="N7804">
        <v>1</v>
      </c>
    </row>
    <row r="7805" spans="1:14">
      <c r="A7805" s="28">
        <v>44005.25</v>
      </c>
      <c r="B7805" s="28">
        <v>44005.083333333336</v>
      </c>
      <c r="C7805">
        <v>34964545</v>
      </c>
      <c r="D7805" t="s">
        <v>233</v>
      </c>
      <c r="G7805" t="s">
        <v>234</v>
      </c>
      <c r="I7805">
        <v>12.19</v>
      </c>
      <c r="J7805">
        <v>12.088341</v>
      </c>
      <c r="K7805">
        <v>6.7930000000000004E-3</v>
      </c>
      <c r="L7805">
        <v>-0.11011799999999999</v>
      </c>
      <c r="M7805" t="b">
        <v>1</v>
      </c>
      <c r="N7805">
        <v>1</v>
      </c>
    </row>
    <row r="7806" spans="1:14">
      <c r="A7806" s="28">
        <v>44005.291666666664</v>
      </c>
      <c r="B7806" s="28">
        <v>44005.125</v>
      </c>
      <c r="C7806">
        <v>34964545</v>
      </c>
      <c r="D7806" t="s">
        <v>233</v>
      </c>
      <c r="G7806" t="s">
        <v>234</v>
      </c>
      <c r="I7806">
        <v>11.17</v>
      </c>
      <c r="J7806">
        <v>11.140150999999999</v>
      </c>
      <c r="K7806">
        <v>4.3485999999999997E-2</v>
      </c>
      <c r="L7806">
        <v>-7.0834999999999995E-2</v>
      </c>
      <c r="M7806" t="b">
        <v>1</v>
      </c>
      <c r="N7806">
        <v>1</v>
      </c>
    </row>
    <row r="7807" spans="1:14">
      <c r="A7807" s="28">
        <v>44005.333333333336</v>
      </c>
      <c r="B7807" s="28">
        <v>44005.166666666664</v>
      </c>
      <c r="C7807">
        <v>34964545</v>
      </c>
      <c r="D7807" t="s">
        <v>233</v>
      </c>
      <c r="G7807" t="s">
        <v>234</v>
      </c>
      <c r="I7807">
        <v>11.09</v>
      </c>
      <c r="J7807">
        <v>11.103020000000001</v>
      </c>
      <c r="K7807">
        <v>5.1901999999999997E-2</v>
      </c>
      <c r="L7807">
        <v>-4.1382000000000002E-2</v>
      </c>
      <c r="M7807" t="b">
        <v>1</v>
      </c>
      <c r="N7807">
        <v>1</v>
      </c>
    </row>
    <row r="7808" spans="1:14">
      <c r="A7808" s="28">
        <v>44005.375</v>
      </c>
      <c r="B7808" s="28">
        <v>44005.208333333336</v>
      </c>
      <c r="C7808">
        <v>34964545</v>
      </c>
      <c r="D7808" t="s">
        <v>233</v>
      </c>
      <c r="G7808" t="s">
        <v>234</v>
      </c>
      <c r="I7808">
        <v>11.74</v>
      </c>
      <c r="J7808">
        <v>11.695092000000001</v>
      </c>
      <c r="K7808">
        <v>3.676E-3</v>
      </c>
      <c r="L7808">
        <v>-5.1084999999999998E-2</v>
      </c>
      <c r="M7808" t="b">
        <v>1</v>
      </c>
      <c r="N7808">
        <v>1</v>
      </c>
    </row>
    <row r="7809" spans="1:14">
      <c r="A7809" s="28">
        <v>44005.416666666664</v>
      </c>
      <c r="B7809" s="28">
        <v>44005.25</v>
      </c>
      <c r="C7809">
        <v>34964545</v>
      </c>
      <c r="D7809" t="s">
        <v>233</v>
      </c>
      <c r="G7809" t="s">
        <v>234</v>
      </c>
      <c r="I7809">
        <v>11.59</v>
      </c>
      <c r="J7809">
        <v>11.516482</v>
      </c>
      <c r="K7809">
        <v>7.7790000000000003E-3</v>
      </c>
      <c r="L7809">
        <v>-7.6296000000000003E-2</v>
      </c>
      <c r="M7809" t="b">
        <v>1</v>
      </c>
      <c r="N7809">
        <v>1</v>
      </c>
    </row>
    <row r="7810" spans="1:14">
      <c r="A7810" s="28">
        <v>44005.458333333336</v>
      </c>
      <c r="B7810" s="28">
        <v>44005.291666666664</v>
      </c>
      <c r="C7810">
        <v>34964545</v>
      </c>
      <c r="D7810" t="s">
        <v>233</v>
      </c>
      <c r="G7810" t="s">
        <v>234</v>
      </c>
      <c r="I7810">
        <v>11.55</v>
      </c>
      <c r="J7810">
        <v>11.405548</v>
      </c>
      <c r="K7810">
        <v>-9.0300000000000005E-4</v>
      </c>
      <c r="L7810">
        <v>-0.14688300000000001</v>
      </c>
      <c r="M7810" t="b">
        <v>1</v>
      </c>
      <c r="N7810">
        <v>1</v>
      </c>
    </row>
    <row r="7811" spans="1:14">
      <c r="A7811" s="28">
        <v>44005.5</v>
      </c>
      <c r="B7811" s="28">
        <v>44005.333333333336</v>
      </c>
      <c r="C7811">
        <v>34964545</v>
      </c>
      <c r="D7811" t="s">
        <v>233</v>
      </c>
      <c r="G7811" t="s">
        <v>234</v>
      </c>
      <c r="I7811">
        <v>14.69</v>
      </c>
      <c r="J7811">
        <v>14.502018</v>
      </c>
      <c r="K7811">
        <v>0</v>
      </c>
      <c r="L7811">
        <v>-0.19048200000000001</v>
      </c>
      <c r="M7811" t="b">
        <v>1</v>
      </c>
      <c r="N7811">
        <v>1</v>
      </c>
    </row>
    <row r="7812" spans="1:14">
      <c r="A7812" s="28">
        <v>44005.541666666664</v>
      </c>
      <c r="B7812" s="28">
        <v>44005.375</v>
      </c>
      <c r="C7812">
        <v>34964545</v>
      </c>
      <c r="D7812" t="s">
        <v>233</v>
      </c>
      <c r="G7812" t="s">
        <v>234</v>
      </c>
      <c r="I7812">
        <v>16.690000000000001</v>
      </c>
      <c r="J7812">
        <v>16.494879999999998</v>
      </c>
      <c r="K7812">
        <v>0</v>
      </c>
      <c r="L7812">
        <v>-0.19345399999999999</v>
      </c>
      <c r="M7812" t="b">
        <v>1</v>
      </c>
      <c r="N7812">
        <v>1</v>
      </c>
    </row>
    <row r="7813" spans="1:14">
      <c r="A7813" s="28">
        <v>44005.583333333336</v>
      </c>
      <c r="B7813" s="28">
        <v>44005.416666666664</v>
      </c>
      <c r="C7813">
        <v>34964545</v>
      </c>
      <c r="D7813" t="s">
        <v>233</v>
      </c>
      <c r="G7813" t="s">
        <v>234</v>
      </c>
      <c r="I7813">
        <v>19.010000000000002</v>
      </c>
      <c r="J7813">
        <v>18.854474</v>
      </c>
      <c r="K7813">
        <v>0</v>
      </c>
      <c r="L7813">
        <v>-0.158859</v>
      </c>
      <c r="M7813" t="b">
        <v>1</v>
      </c>
      <c r="N7813">
        <v>1</v>
      </c>
    </row>
    <row r="7814" spans="1:14">
      <c r="A7814" s="28">
        <v>44005.625</v>
      </c>
      <c r="B7814" s="28">
        <v>44005.458333333336</v>
      </c>
      <c r="C7814">
        <v>34964545</v>
      </c>
      <c r="D7814" t="s">
        <v>233</v>
      </c>
      <c r="G7814" t="s">
        <v>234</v>
      </c>
      <c r="I7814">
        <v>19.11</v>
      </c>
      <c r="J7814">
        <v>19.1724</v>
      </c>
      <c r="K7814">
        <v>0.12424399999999999</v>
      </c>
      <c r="L7814">
        <v>-5.9344000000000001E-2</v>
      </c>
      <c r="M7814" t="b">
        <v>1</v>
      </c>
      <c r="N7814">
        <v>1</v>
      </c>
    </row>
    <row r="7815" spans="1:14">
      <c r="A7815" s="28">
        <v>44005.666666666664</v>
      </c>
      <c r="B7815" s="28">
        <v>44005.5</v>
      </c>
      <c r="C7815">
        <v>34964545</v>
      </c>
      <c r="D7815" t="s">
        <v>233</v>
      </c>
      <c r="G7815" t="s">
        <v>234</v>
      </c>
      <c r="I7815">
        <v>19.989999999999998</v>
      </c>
      <c r="J7815">
        <v>20.709757</v>
      </c>
      <c r="K7815">
        <v>0.71220000000000006</v>
      </c>
      <c r="L7815">
        <v>8.3899999999999999E-3</v>
      </c>
      <c r="M7815" t="b">
        <v>1</v>
      </c>
      <c r="N7815">
        <v>1</v>
      </c>
    </row>
    <row r="7816" spans="1:14">
      <c r="A7816" s="28">
        <v>44005.708333333336</v>
      </c>
      <c r="B7816" s="28">
        <v>44005.541666666664</v>
      </c>
      <c r="C7816">
        <v>34964545</v>
      </c>
      <c r="D7816" t="s">
        <v>233</v>
      </c>
      <c r="G7816" t="s">
        <v>234</v>
      </c>
      <c r="I7816">
        <v>21.24</v>
      </c>
      <c r="J7816">
        <v>21.382287999999999</v>
      </c>
      <c r="K7816">
        <v>9.0840000000000004E-2</v>
      </c>
      <c r="L7816">
        <v>5.6447999999999998E-2</v>
      </c>
      <c r="M7816" t="b">
        <v>1</v>
      </c>
      <c r="N7816">
        <v>1</v>
      </c>
    </row>
    <row r="7817" spans="1:14">
      <c r="A7817" s="28">
        <v>44005.75</v>
      </c>
      <c r="B7817" s="28">
        <v>44005.583333333336</v>
      </c>
      <c r="C7817">
        <v>34964545</v>
      </c>
      <c r="D7817" t="s">
        <v>233</v>
      </c>
      <c r="G7817" t="s">
        <v>234</v>
      </c>
      <c r="I7817">
        <v>23.51</v>
      </c>
      <c r="J7817">
        <v>23.914453000000002</v>
      </c>
      <c r="K7817">
        <v>0.24823600000000001</v>
      </c>
      <c r="L7817">
        <v>0.157883</v>
      </c>
      <c r="M7817" t="b">
        <v>1</v>
      </c>
      <c r="N7817">
        <v>1</v>
      </c>
    </row>
    <row r="7818" spans="1:14">
      <c r="A7818" s="28">
        <v>44005.791666666664</v>
      </c>
      <c r="B7818" s="28">
        <v>44005.625</v>
      </c>
      <c r="C7818">
        <v>34964545</v>
      </c>
      <c r="D7818" t="s">
        <v>233</v>
      </c>
      <c r="G7818" t="s">
        <v>234</v>
      </c>
      <c r="I7818">
        <v>20.8</v>
      </c>
      <c r="J7818">
        <v>20.988218</v>
      </c>
      <c r="K7818">
        <v>2.0638E-2</v>
      </c>
      <c r="L7818">
        <v>0.17174600000000001</v>
      </c>
      <c r="M7818" t="b">
        <v>1</v>
      </c>
      <c r="N7818">
        <v>1</v>
      </c>
    </row>
    <row r="7819" spans="1:14">
      <c r="A7819" s="28">
        <v>44005.833333333336</v>
      </c>
      <c r="B7819" s="28">
        <v>44005.666666666664</v>
      </c>
      <c r="C7819">
        <v>34964545</v>
      </c>
      <c r="D7819" t="s">
        <v>233</v>
      </c>
      <c r="G7819" t="s">
        <v>234</v>
      </c>
      <c r="I7819">
        <v>27.36</v>
      </c>
      <c r="J7819">
        <v>27.575948</v>
      </c>
      <c r="K7819">
        <v>-4.9981999999999999E-2</v>
      </c>
      <c r="L7819">
        <v>0.26842899999999997</v>
      </c>
      <c r="M7819" t="b">
        <v>1</v>
      </c>
      <c r="N7819">
        <v>1</v>
      </c>
    </row>
    <row r="7820" spans="1:14">
      <c r="A7820" s="28">
        <v>44005.875</v>
      </c>
      <c r="B7820" s="28">
        <v>44005.708333333336</v>
      </c>
      <c r="C7820">
        <v>34964545</v>
      </c>
      <c r="D7820" t="s">
        <v>233</v>
      </c>
      <c r="G7820" t="s">
        <v>234</v>
      </c>
      <c r="I7820">
        <v>37.35</v>
      </c>
      <c r="J7820">
        <v>54.846181000000001</v>
      </c>
      <c r="K7820">
        <v>17.150946999999999</v>
      </c>
      <c r="L7820">
        <v>0.34940100000000002</v>
      </c>
      <c r="M7820" t="b">
        <v>1</v>
      </c>
      <c r="N7820">
        <v>1</v>
      </c>
    </row>
    <row r="7821" spans="1:14">
      <c r="A7821" s="28">
        <v>44005.916666666664</v>
      </c>
      <c r="B7821" s="28">
        <v>44005.75</v>
      </c>
      <c r="C7821">
        <v>34964545</v>
      </c>
      <c r="D7821" t="s">
        <v>233</v>
      </c>
      <c r="G7821" t="s">
        <v>234</v>
      </c>
      <c r="I7821">
        <v>28.73</v>
      </c>
      <c r="J7821">
        <v>33.382750000000001</v>
      </c>
      <c r="K7821">
        <v>4.3449239999999998</v>
      </c>
      <c r="L7821">
        <v>0.30449199999999998</v>
      </c>
      <c r="M7821" t="b">
        <v>1</v>
      </c>
      <c r="N7821">
        <v>1</v>
      </c>
    </row>
    <row r="7822" spans="1:14">
      <c r="A7822" s="28">
        <v>44005.958333333336</v>
      </c>
      <c r="B7822" s="28">
        <v>44005.791666666664</v>
      </c>
      <c r="C7822">
        <v>34964545</v>
      </c>
      <c r="D7822" t="s">
        <v>233</v>
      </c>
      <c r="G7822" t="s">
        <v>234</v>
      </c>
      <c r="I7822">
        <v>22.6</v>
      </c>
      <c r="J7822">
        <v>23.907249</v>
      </c>
      <c r="K7822">
        <v>1.0406679999999999</v>
      </c>
      <c r="L7822">
        <v>0.26491399999999998</v>
      </c>
      <c r="M7822" t="b">
        <v>1</v>
      </c>
      <c r="N7822">
        <v>1</v>
      </c>
    </row>
    <row r="7823" spans="1:14">
      <c r="A7823" s="28">
        <v>44006</v>
      </c>
      <c r="B7823" s="28">
        <v>44005.833333333336</v>
      </c>
      <c r="C7823">
        <v>34964545</v>
      </c>
      <c r="D7823" t="s">
        <v>233</v>
      </c>
      <c r="G7823" t="s">
        <v>234</v>
      </c>
      <c r="I7823">
        <v>21.66</v>
      </c>
      <c r="J7823">
        <v>21.533639999999998</v>
      </c>
      <c r="K7823">
        <v>-0.34723399999999999</v>
      </c>
      <c r="L7823">
        <v>0.22504099999999999</v>
      </c>
      <c r="M7823" t="b">
        <v>1</v>
      </c>
      <c r="N7823">
        <v>1</v>
      </c>
    </row>
    <row r="7824" spans="1:14">
      <c r="A7824" s="28">
        <v>44006.041666666664</v>
      </c>
      <c r="B7824" s="28">
        <v>44005.875</v>
      </c>
      <c r="C7824">
        <v>34964545</v>
      </c>
      <c r="D7824" t="s">
        <v>233</v>
      </c>
      <c r="G7824" t="s">
        <v>234</v>
      </c>
      <c r="I7824">
        <v>19.97</v>
      </c>
      <c r="J7824">
        <v>19.850580000000001</v>
      </c>
      <c r="K7824">
        <v>-0.27921600000000002</v>
      </c>
      <c r="L7824">
        <v>0.15729599999999999</v>
      </c>
      <c r="M7824" t="b">
        <v>1</v>
      </c>
      <c r="N7824">
        <v>1</v>
      </c>
    </row>
    <row r="7825" spans="1:14">
      <c r="A7825" s="28">
        <v>44006.083333333336</v>
      </c>
      <c r="B7825" s="28">
        <v>44005.916666666664</v>
      </c>
      <c r="C7825">
        <v>34964545</v>
      </c>
      <c r="D7825" t="s">
        <v>233</v>
      </c>
      <c r="G7825" t="s">
        <v>234</v>
      </c>
      <c r="I7825">
        <v>16.77</v>
      </c>
      <c r="J7825">
        <v>16.789473000000001</v>
      </c>
      <c r="K7825">
        <v>-1.1185E-2</v>
      </c>
      <c r="L7825">
        <v>3.2323999999999999E-2</v>
      </c>
      <c r="M7825" t="b">
        <v>1</v>
      </c>
      <c r="N7825">
        <v>1</v>
      </c>
    </row>
    <row r="7826" spans="1:14">
      <c r="A7826" s="28">
        <v>44006.125</v>
      </c>
      <c r="B7826" s="28">
        <v>44005.958333333336</v>
      </c>
      <c r="C7826">
        <v>34964545</v>
      </c>
      <c r="D7826" t="s">
        <v>233</v>
      </c>
      <c r="G7826" t="s">
        <v>234</v>
      </c>
      <c r="I7826">
        <v>14.74</v>
      </c>
      <c r="J7826">
        <v>14.777929</v>
      </c>
      <c r="K7826">
        <v>1.0070000000000001E-3</v>
      </c>
      <c r="L7826">
        <v>3.8589999999999999E-2</v>
      </c>
      <c r="M7826" t="b">
        <v>1</v>
      </c>
      <c r="N7826">
        <v>1</v>
      </c>
    </row>
    <row r="7827" spans="1:14">
      <c r="A7827" s="28">
        <v>44006.166666666664</v>
      </c>
      <c r="B7827" s="28">
        <v>44006</v>
      </c>
      <c r="C7827">
        <v>34964545</v>
      </c>
      <c r="D7827" t="s">
        <v>233</v>
      </c>
      <c r="G7827" t="s">
        <v>234</v>
      </c>
      <c r="I7827">
        <v>15.64</v>
      </c>
      <c r="J7827">
        <v>15.692432</v>
      </c>
      <c r="K7827">
        <v>9.19E-4</v>
      </c>
      <c r="L7827">
        <v>5.568E-2</v>
      </c>
      <c r="M7827" t="b">
        <v>1</v>
      </c>
      <c r="N7827">
        <v>1</v>
      </c>
    </row>
    <row r="7828" spans="1:14">
      <c r="A7828" s="28">
        <v>44006.208333333336</v>
      </c>
      <c r="B7828" s="28">
        <v>44006.041666666664</v>
      </c>
      <c r="C7828">
        <v>34964545</v>
      </c>
      <c r="D7828" t="s">
        <v>233</v>
      </c>
      <c r="G7828" t="s">
        <v>234</v>
      </c>
      <c r="I7828">
        <v>15.86</v>
      </c>
      <c r="J7828">
        <v>15.914077000000001</v>
      </c>
      <c r="K7828">
        <v>2.1870000000000001E-3</v>
      </c>
      <c r="L7828">
        <v>5.3557E-2</v>
      </c>
      <c r="M7828" t="b">
        <v>1</v>
      </c>
      <c r="N7828">
        <v>1</v>
      </c>
    </row>
    <row r="7829" spans="1:14">
      <c r="A7829" s="28">
        <v>44006.25</v>
      </c>
      <c r="B7829" s="28">
        <v>44006.083333333336</v>
      </c>
      <c r="C7829">
        <v>34964545</v>
      </c>
      <c r="D7829" t="s">
        <v>233</v>
      </c>
      <c r="G7829" t="s">
        <v>234</v>
      </c>
      <c r="I7829">
        <v>14.19</v>
      </c>
      <c r="J7829">
        <v>14.235401</v>
      </c>
      <c r="K7829">
        <v>1.067E-3</v>
      </c>
      <c r="L7829">
        <v>4.6834000000000001E-2</v>
      </c>
      <c r="M7829" t="b">
        <v>1</v>
      </c>
      <c r="N7829">
        <v>1</v>
      </c>
    </row>
    <row r="7830" spans="1:14">
      <c r="A7830" s="28">
        <v>44006.291666666664</v>
      </c>
      <c r="B7830" s="28">
        <v>44006.125</v>
      </c>
      <c r="C7830">
        <v>34964545</v>
      </c>
      <c r="D7830" t="s">
        <v>233</v>
      </c>
      <c r="G7830" t="s">
        <v>234</v>
      </c>
      <c r="I7830">
        <v>12.91</v>
      </c>
      <c r="J7830">
        <v>12.943083</v>
      </c>
      <c r="K7830">
        <v>0</v>
      </c>
      <c r="L7830">
        <v>3.2250000000000001E-2</v>
      </c>
      <c r="M7830" t="b">
        <v>1</v>
      </c>
      <c r="N7830">
        <v>1</v>
      </c>
    </row>
    <row r="7831" spans="1:14">
      <c r="A7831" s="28">
        <v>44006.333333333336</v>
      </c>
      <c r="B7831" s="28">
        <v>44006.166666666664</v>
      </c>
      <c r="C7831">
        <v>34964545</v>
      </c>
      <c r="D7831" t="s">
        <v>233</v>
      </c>
      <c r="G7831" t="s">
        <v>234</v>
      </c>
      <c r="I7831">
        <v>12.55</v>
      </c>
      <c r="J7831">
        <v>12.571320999999999</v>
      </c>
      <c r="K7831">
        <v>0</v>
      </c>
      <c r="L7831">
        <v>2.1321E-2</v>
      </c>
      <c r="M7831" t="b">
        <v>1</v>
      </c>
      <c r="N7831">
        <v>1</v>
      </c>
    </row>
    <row r="7832" spans="1:14">
      <c r="A7832" s="28">
        <v>44006.375</v>
      </c>
      <c r="B7832" s="28">
        <v>44006.208333333336</v>
      </c>
      <c r="C7832">
        <v>34964545</v>
      </c>
      <c r="D7832" t="s">
        <v>233</v>
      </c>
      <c r="G7832" t="s">
        <v>234</v>
      </c>
      <c r="I7832">
        <v>13.47</v>
      </c>
      <c r="J7832">
        <v>13.530234999999999</v>
      </c>
      <c r="K7832">
        <v>0</v>
      </c>
      <c r="L7832">
        <v>6.1068999999999998E-2</v>
      </c>
      <c r="M7832" t="b">
        <v>1</v>
      </c>
      <c r="N7832">
        <v>1</v>
      </c>
    </row>
    <row r="7833" spans="1:14">
      <c r="A7833" s="28">
        <v>44006.416666666664</v>
      </c>
      <c r="B7833" s="28">
        <v>44006.25</v>
      </c>
      <c r="C7833">
        <v>34964545</v>
      </c>
      <c r="D7833" t="s">
        <v>233</v>
      </c>
      <c r="G7833" t="s">
        <v>234</v>
      </c>
      <c r="I7833">
        <v>13.79</v>
      </c>
      <c r="J7833">
        <v>13.821045</v>
      </c>
      <c r="K7833">
        <v>0</v>
      </c>
      <c r="L7833">
        <v>3.1045E-2</v>
      </c>
      <c r="M7833" t="b">
        <v>1</v>
      </c>
      <c r="N7833">
        <v>1</v>
      </c>
    </row>
    <row r="7834" spans="1:14">
      <c r="A7834" s="28">
        <v>44006.458333333336</v>
      </c>
      <c r="B7834" s="28">
        <v>44006.291666666664</v>
      </c>
      <c r="C7834">
        <v>34964545</v>
      </c>
      <c r="D7834" t="s">
        <v>233</v>
      </c>
      <c r="G7834" t="s">
        <v>234</v>
      </c>
      <c r="I7834">
        <v>16.28</v>
      </c>
      <c r="J7834">
        <v>16.252469999999999</v>
      </c>
      <c r="K7834">
        <v>0</v>
      </c>
      <c r="L7834">
        <v>-2.7529999999999999E-2</v>
      </c>
      <c r="M7834" t="b">
        <v>1</v>
      </c>
      <c r="N7834">
        <v>1</v>
      </c>
    </row>
    <row r="7835" spans="1:14">
      <c r="A7835" s="28">
        <v>44006.5</v>
      </c>
      <c r="B7835" s="28">
        <v>44006.333333333336</v>
      </c>
      <c r="C7835">
        <v>34964545</v>
      </c>
      <c r="D7835" t="s">
        <v>233</v>
      </c>
      <c r="G7835" t="s">
        <v>234</v>
      </c>
      <c r="I7835">
        <v>15.57</v>
      </c>
      <c r="J7835">
        <v>15.481472999999999</v>
      </c>
      <c r="K7835">
        <v>0</v>
      </c>
      <c r="L7835">
        <v>-9.2693999999999999E-2</v>
      </c>
      <c r="M7835" t="b">
        <v>1</v>
      </c>
      <c r="N7835">
        <v>1</v>
      </c>
    </row>
    <row r="7836" spans="1:14">
      <c r="A7836" s="28">
        <v>44006.541666666664</v>
      </c>
      <c r="B7836" s="28">
        <v>44006.375</v>
      </c>
      <c r="C7836">
        <v>34964545</v>
      </c>
      <c r="D7836" t="s">
        <v>233</v>
      </c>
      <c r="G7836" t="s">
        <v>234</v>
      </c>
      <c r="I7836">
        <v>18.54</v>
      </c>
      <c r="J7836">
        <v>18.444994000000001</v>
      </c>
      <c r="K7836">
        <v>0</v>
      </c>
      <c r="L7836">
        <v>-9.1673000000000004E-2</v>
      </c>
      <c r="M7836" t="b">
        <v>1</v>
      </c>
      <c r="N7836">
        <v>1</v>
      </c>
    </row>
    <row r="7837" spans="1:14">
      <c r="A7837" s="28">
        <v>44006.583333333336</v>
      </c>
      <c r="B7837" s="28">
        <v>44006.416666666664</v>
      </c>
      <c r="C7837">
        <v>34964545</v>
      </c>
      <c r="D7837" t="s">
        <v>233</v>
      </c>
      <c r="G7837" t="s">
        <v>234</v>
      </c>
      <c r="I7837">
        <v>18.559999999999999</v>
      </c>
      <c r="J7837">
        <v>18.524978000000001</v>
      </c>
      <c r="K7837">
        <v>0</v>
      </c>
      <c r="L7837">
        <v>-3.2522000000000002E-2</v>
      </c>
      <c r="M7837" t="b">
        <v>1</v>
      </c>
      <c r="N7837">
        <v>1</v>
      </c>
    </row>
    <row r="7838" spans="1:14">
      <c r="A7838" s="28">
        <v>44006.625</v>
      </c>
      <c r="B7838" s="28">
        <v>44006.458333333336</v>
      </c>
      <c r="C7838">
        <v>34964545</v>
      </c>
      <c r="D7838" t="s">
        <v>233</v>
      </c>
      <c r="G7838" t="s">
        <v>234</v>
      </c>
      <c r="I7838">
        <v>19.23</v>
      </c>
      <c r="J7838">
        <v>19.291117</v>
      </c>
      <c r="K7838">
        <v>0</v>
      </c>
      <c r="L7838">
        <v>6.1949999999999998E-2</v>
      </c>
      <c r="M7838" t="b">
        <v>1</v>
      </c>
      <c r="N7838">
        <v>1</v>
      </c>
    </row>
    <row r="7839" spans="1:14">
      <c r="A7839" s="28">
        <v>44006.666666666664</v>
      </c>
      <c r="B7839" s="28">
        <v>44006.5</v>
      </c>
      <c r="C7839">
        <v>34964545</v>
      </c>
      <c r="D7839" t="s">
        <v>233</v>
      </c>
      <c r="G7839" t="s">
        <v>234</v>
      </c>
      <c r="I7839">
        <v>19.600000000000001</v>
      </c>
      <c r="J7839">
        <v>20.480003</v>
      </c>
      <c r="K7839">
        <v>0.76390599999999997</v>
      </c>
      <c r="L7839">
        <v>0.119431</v>
      </c>
      <c r="M7839" t="b">
        <v>1</v>
      </c>
      <c r="N7839">
        <v>1</v>
      </c>
    </row>
    <row r="7840" spans="1:14">
      <c r="A7840" s="28">
        <v>44006.708333333336</v>
      </c>
      <c r="B7840" s="28">
        <v>44006.541666666664</v>
      </c>
      <c r="C7840">
        <v>34964545</v>
      </c>
      <c r="D7840" t="s">
        <v>233</v>
      </c>
      <c r="G7840" t="s">
        <v>234</v>
      </c>
      <c r="I7840">
        <v>18.13</v>
      </c>
      <c r="J7840">
        <v>19.351908000000002</v>
      </c>
      <c r="K7840">
        <v>1.1821440000000001</v>
      </c>
      <c r="L7840">
        <v>4.4763999999999998E-2</v>
      </c>
      <c r="M7840" t="b">
        <v>1</v>
      </c>
      <c r="N7840">
        <v>1</v>
      </c>
    </row>
    <row r="7841" spans="1:14">
      <c r="A7841" s="28">
        <v>44006.75</v>
      </c>
      <c r="B7841" s="28">
        <v>44006.583333333336</v>
      </c>
      <c r="C7841">
        <v>34964545</v>
      </c>
      <c r="D7841" t="s">
        <v>233</v>
      </c>
      <c r="G7841" t="s">
        <v>234</v>
      </c>
      <c r="I7841">
        <v>33.29</v>
      </c>
      <c r="J7841">
        <v>38.909041000000002</v>
      </c>
      <c r="K7841">
        <v>5.5955459999999997</v>
      </c>
      <c r="L7841">
        <v>2.6828999999999999E-2</v>
      </c>
      <c r="M7841" t="b">
        <v>1</v>
      </c>
      <c r="N7841">
        <v>1</v>
      </c>
    </row>
    <row r="7842" spans="1:14">
      <c r="A7842" s="28">
        <v>44006.791666666664</v>
      </c>
      <c r="B7842" s="28">
        <v>44006.625</v>
      </c>
      <c r="C7842">
        <v>34964545</v>
      </c>
      <c r="D7842" t="s">
        <v>233</v>
      </c>
      <c r="G7842" t="s">
        <v>234</v>
      </c>
      <c r="I7842">
        <v>23.72</v>
      </c>
      <c r="J7842">
        <v>21.727008000000001</v>
      </c>
      <c r="K7842">
        <v>-2.0251899999999998</v>
      </c>
      <c r="L7842">
        <v>2.9697999999999999E-2</v>
      </c>
      <c r="M7842" t="b">
        <v>1</v>
      </c>
      <c r="N7842">
        <v>1</v>
      </c>
    </row>
    <row r="7843" spans="1:14">
      <c r="A7843" s="28">
        <v>44006.833333333336</v>
      </c>
      <c r="B7843" s="28">
        <v>44006.666666666664</v>
      </c>
      <c r="C7843">
        <v>34964545</v>
      </c>
      <c r="D7843" t="s">
        <v>233</v>
      </c>
      <c r="G7843" t="s">
        <v>234</v>
      </c>
      <c r="I7843">
        <v>23.06</v>
      </c>
      <c r="J7843">
        <v>21.526593999999999</v>
      </c>
      <c r="K7843">
        <v>-1.549941</v>
      </c>
      <c r="L7843">
        <v>2.0702000000000002E-2</v>
      </c>
      <c r="M7843" t="b">
        <v>1</v>
      </c>
      <c r="N7843">
        <v>1</v>
      </c>
    </row>
    <row r="7844" spans="1:14">
      <c r="A7844" s="28">
        <v>44006.875</v>
      </c>
      <c r="B7844" s="28">
        <v>44006.708333333336</v>
      </c>
      <c r="C7844">
        <v>34964545</v>
      </c>
      <c r="D7844" t="s">
        <v>233</v>
      </c>
      <c r="G7844" t="s">
        <v>234</v>
      </c>
      <c r="I7844">
        <v>25.29</v>
      </c>
      <c r="J7844">
        <v>24.022314999999999</v>
      </c>
      <c r="K7844">
        <v>-1.296351</v>
      </c>
      <c r="L7844">
        <v>3.1165999999999999E-2</v>
      </c>
      <c r="M7844" t="b">
        <v>1</v>
      </c>
      <c r="N7844">
        <v>1</v>
      </c>
    </row>
    <row r="7845" spans="1:14">
      <c r="A7845" s="28">
        <v>44006.916666666664</v>
      </c>
      <c r="B7845" s="28">
        <v>44006.75</v>
      </c>
      <c r="C7845">
        <v>34964545</v>
      </c>
      <c r="D7845" t="s">
        <v>233</v>
      </c>
      <c r="G7845" t="s">
        <v>234</v>
      </c>
      <c r="I7845">
        <v>27.33</v>
      </c>
      <c r="J7845">
        <v>27.423781000000002</v>
      </c>
      <c r="K7845">
        <v>4.0120999999999997E-2</v>
      </c>
      <c r="L7845">
        <v>5.6993000000000002E-2</v>
      </c>
      <c r="M7845" t="b">
        <v>1</v>
      </c>
      <c r="N7845">
        <v>1</v>
      </c>
    </row>
    <row r="7846" spans="1:14">
      <c r="A7846" s="28">
        <v>44006.958333333336</v>
      </c>
      <c r="B7846" s="28">
        <v>44006.791666666664</v>
      </c>
      <c r="C7846">
        <v>34964545</v>
      </c>
      <c r="D7846" t="s">
        <v>233</v>
      </c>
      <c r="G7846" t="s">
        <v>234</v>
      </c>
      <c r="I7846">
        <v>26.58</v>
      </c>
      <c r="J7846">
        <v>27.062474000000002</v>
      </c>
      <c r="K7846">
        <v>0.400144</v>
      </c>
      <c r="L7846">
        <v>8.7330000000000005E-2</v>
      </c>
      <c r="M7846" t="b">
        <v>1</v>
      </c>
      <c r="N7846">
        <v>1</v>
      </c>
    </row>
    <row r="7847" spans="1:14">
      <c r="A7847" s="28">
        <v>44007</v>
      </c>
      <c r="B7847" s="28">
        <v>44006.833333333336</v>
      </c>
      <c r="C7847">
        <v>34964545</v>
      </c>
      <c r="D7847" t="s">
        <v>233</v>
      </c>
      <c r="G7847" t="s">
        <v>234</v>
      </c>
      <c r="I7847">
        <v>20.11</v>
      </c>
      <c r="J7847">
        <v>20.449138000000001</v>
      </c>
      <c r="K7847">
        <v>0.187528</v>
      </c>
      <c r="L7847">
        <v>0.15411</v>
      </c>
      <c r="M7847" t="b">
        <v>1</v>
      </c>
      <c r="N7847">
        <v>1</v>
      </c>
    </row>
    <row r="7848" spans="1:14">
      <c r="A7848" s="28">
        <v>44007.041666666664</v>
      </c>
      <c r="B7848" s="28">
        <v>44006.875</v>
      </c>
      <c r="C7848">
        <v>34964545</v>
      </c>
      <c r="D7848" t="s">
        <v>233</v>
      </c>
      <c r="G7848" t="s">
        <v>234</v>
      </c>
      <c r="I7848">
        <v>19.8</v>
      </c>
      <c r="J7848">
        <v>19.963446999999999</v>
      </c>
      <c r="K7848">
        <v>0</v>
      </c>
      <c r="L7848">
        <v>0.15928</v>
      </c>
      <c r="M7848" t="b">
        <v>1</v>
      </c>
      <c r="N7848">
        <v>1</v>
      </c>
    </row>
    <row r="7849" spans="1:14">
      <c r="A7849" s="28">
        <v>44007.083333333336</v>
      </c>
      <c r="B7849" s="28">
        <v>44006.916666666664</v>
      </c>
      <c r="C7849">
        <v>34964545</v>
      </c>
      <c r="D7849" t="s">
        <v>233</v>
      </c>
      <c r="G7849" t="s">
        <v>234</v>
      </c>
      <c r="I7849">
        <v>17.27</v>
      </c>
      <c r="J7849">
        <v>17.369658000000001</v>
      </c>
      <c r="K7849">
        <v>0</v>
      </c>
      <c r="L7849">
        <v>0.103825</v>
      </c>
      <c r="M7849" t="b">
        <v>1</v>
      </c>
      <c r="N7849">
        <v>1</v>
      </c>
    </row>
    <row r="7850" spans="1:14">
      <c r="A7850" s="28">
        <v>44007.125</v>
      </c>
      <c r="B7850" s="28">
        <v>44006.958333333336</v>
      </c>
      <c r="C7850">
        <v>34964545</v>
      </c>
      <c r="D7850" t="s">
        <v>233</v>
      </c>
      <c r="G7850" t="s">
        <v>234</v>
      </c>
      <c r="I7850">
        <v>15.19</v>
      </c>
      <c r="J7850">
        <v>15.308446</v>
      </c>
      <c r="K7850">
        <v>0</v>
      </c>
      <c r="L7850">
        <v>0.11427900000000001</v>
      </c>
      <c r="M7850" t="b">
        <v>1</v>
      </c>
      <c r="N7850">
        <v>1</v>
      </c>
    </row>
    <row r="7851" spans="1:14">
      <c r="A7851" s="28">
        <v>44007.166666666664</v>
      </c>
      <c r="B7851" s="28">
        <v>44007</v>
      </c>
      <c r="C7851">
        <v>34964545</v>
      </c>
      <c r="D7851" t="s">
        <v>233</v>
      </c>
      <c r="G7851" t="s">
        <v>234</v>
      </c>
      <c r="I7851">
        <v>13.21</v>
      </c>
      <c r="J7851">
        <v>13.249136</v>
      </c>
      <c r="K7851">
        <v>0</v>
      </c>
      <c r="L7851">
        <v>3.5803000000000001E-2</v>
      </c>
      <c r="M7851" t="b">
        <v>1</v>
      </c>
      <c r="N7851">
        <v>1</v>
      </c>
    </row>
    <row r="7852" spans="1:14">
      <c r="A7852" s="28">
        <v>44007.208333333336</v>
      </c>
      <c r="B7852" s="28">
        <v>44007.041666666664</v>
      </c>
      <c r="C7852">
        <v>34964545</v>
      </c>
      <c r="D7852" t="s">
        <v>233</v>
      </c>
      <c r="G7852" t="s">
        <v>234</v>
      </c>
      <c r="I7852">
        <v>13.51</v>
      </c>
      <c r="J7852">
        <v>13.604604</v>
      </c>
      <c r="K7852">
        <v>0</v>
      </c>
      <c r="L7852">
        <v>9.1271000000000005E-2</v>
      </c>
      <c r="M7852" t="b">
        <v>1</v>
      </c>
      <c r="N7852">
        <v>1</v>
      </c>
    </row>
    <row r="7853" spans="1:14">
      <c r="A7853" s="28">
        <v>44007.25</v>
      </c>
      <c r="B7853" s="28">
        <v>44007.083333333336</v>
      </c>
      <c r="C7853">
        <v>34964545</v>
      </c>
      <c r="D7853" t="s">
        <v>233</v>
      </c>
      <c r="G7853" t="s">
        <v>234</v>
      </c>
      <c r="I7853">
        <v>12.35</v>
      </c>
      <c r="J7853">
        <v>12.427561000000001</v>
      </c>
      <c r="K7853">
        <v>0</v>
      </c>
      <c r="L7853">
        <v>7.3395000000000002E-2</v>
      </c>
      <c r="M7853" t="b">
        <v>1</v>
      </c>
      <c r="N7853">
        <v>1</v>
      </c>
    </row>
    <row r="7854" spans="1:14">
      <c r="A7854" s="28">
        <v>44007.291666666664</v>
      </c>
      <c r="B7854" s="28">
        <v>44007.125</v>
      </c>
      <c r="C7854">
        <v>34964545</v>
      </c>
      <c r="D7854" t="s">
        <v>233</v>
      </c>
      <c r="G7854" t="s">
        <v>234</v>
      </c>
      <c r="I7854">
        <v>11.55</v>
      </c>
      <c r="J7854">
        <v>11.603964</v>
      </c>
      <c r="K7854">
        <v>0</v>
      </c>
      <c r="L7854">
        <v>5.7297000000000001E-2</v>
      </c>
      <c r="M7854" t="b">
        <v>1</v>
      </c>
      <c r="N7854">
        <v>1</v>
      </c>
    </row>
    <row r="7855" spans="1:14">
      <c r="A7855" s="28">
        <v>44007.333333333336</v>
      </c>
      <c r="B7855" s="28">
        <v>44007.166666666664</v>
      </c>
      <c r="C7855">
        <v>34964545</v>
      </c>
      <c r="D7855" t="s">
        <v>233</v>
      </c>
      <c r="G7855" t="s">
        <v>234</v>
      </c>
      <c r="I7855">
        <v>11.29</v>
      </c>
      <c r="J7855">
        <v>11.350946</v>
      </c>
      <c r="K7855">
        <v>0</v>
      </c>
      <c r="L7855">
        <v>5.8445999999999998E-2</v>
      </c>
      <c r="M7855" t="b">
        <v>1</v>
      </c>
      <c r="N7855">
        <v>1</v>
      </c>
    </row>
    <row r="7856" spans="1:14">
      <c r="A7856" s="28">
        <v>44007.375</v>
      </c>
      <c r="B7856" s="28">
        <v>44007.208333333336</v>
      </c>
      <c r="C7856">
        <v>34964545</v>
      </c>
      <c r="D7856" t="s">
        <v>233</v>
      </c>
      <c r="G7856" t="s">
        <v>234</v>
      </c>
      <c r="I7856">
        <v>11.95</v>
      </c>
      <c r="J7856">
        <v>12.023783</v>
      </c>
      <c r="K7856">
        <v>0</v>
      </c>
      <c r="L7856">
        <v>7.1282999999999999E-2</v>
      </c>
      <c r="M7856" t="b">
        <v>1</v>
      </c>
      <c r="N7856">
        <v>1</v>
      </c>
    </row>
    <row r="7857" spans="1:14">
      <c r="A7857" s="28">
        <v>44007.416666666664</v>
      </c>
      <c r="B7857" s="28">
        <v>44007.25</v>
      </c>
      <c r="C7857">
        <v>34964545</v>
      </c>
      <c r="D7857" t="s">
        <v>233</v>
      </c>
      <c r="G7857" t="s">
        <v>234</v>
      </c>
      <c r="I7857">
        <v>12.37</v>
      </c>
      <c r="J7857">
        <v>12.411778999999999</v>
      </c>
      <c r="K7857">
        <v>0</v>
      </c>
      <c r="L7857">
        <v>4.1778999999999997E-2</v>
      </c>
      <c r="M7857" t="b">
        <v>1</v>
      </c>
      <c r="N7857">
        <v>1</v>
      </c>
    </row>
    <row r="7858" spans="1:14">
      <c r="A7858" s="28">
        <v>44007.458333333336</v>
      </c>
      <c r="B7858" s="28">
        <v>44007.291666666664</v>
      </c>
      <c r="C7858">
        <v>34964545</v>
      </c>
      <c r="D7858" t="s">
        <v>233</v>
      </c>
      <c r="G7858" t="s">
        <v>234</v>
      </c>
      <c r="I7858">
        <v>15.43</v>
      </c>
      <c r="J7858">
        <v>15.467305</v>
      </c>
      <c r="K7858">
        <v>1.4729999999999999E-3</v>
      </c>
      <c r="L7858">
        <v>3.3333000000000002E-2</v>
      </c>
      <c r="M7858" t="b">
        <v>1</v>
      </c>
      <c r="N7858">
        <v>1</v>
      </c>
    </row>
    <row r="7859" spans="1:14">
      <c r="A7859" s="28">
        <v>44007.5</v>
      </c>
      <c r="B7859" s="28">
        <v>44007.333333333336</v>
      </c>
      <c r="C7859">
        <v>34964545</v>
      </c>
      <c r="D7859" t="s">
        <v>233</v>
      </c>
      <c r="G7859" t="s">
        <v>234</v>
      </c>
      <c r="I7859">
        <v>18.28</v>
      </c>
      <c r="J7859">
        <v>18.243558</v>
      </c>
      <c r="K7859">
        <v>-1.9999999999999999E-6</v>
      </c>
      <c r="L7859">
        <v>-3.7274000000000002E-2</v>
      </c>
      <c r="M7859" t="b">
        <v>1</v>
      </c>
      <c r="N7859">
        <v>1</v>
      </c>
    </row>
    <row r="7860" spans="1:14">
      <c r="A7860" s="28">
        <v>44007.541666666664</v>
      </c>
      <c r="B7860" s="28">
        <v>44007.375</v>
      </c>
      <c r="C7860">
        <v>34964545</v>
      </c>
      <c r="D7860" t="s">
        <v>233</v>
      </c>
      <c r="G7860" t="s">
        <v>234</v>
      </c>
      <c r="I7860">
        <v>19.91</v>
      </c>
      <c r="J7860">
        <v>19.834516000000001</v>
      </c>
      <c r="K7860">
        <v>0</v>
      </c>
      <c r="L7860">
        <v>-7.7983999999999998E-2</v>
      </c>
      <c r="M7860" t="b">
        <v>1</v>
      </c>
      <c r="N7860">
        <v>1</v>
      </c>
    </row>
    <row r="7861" spans="1:14">
      <c r="A7861" s="28">
        <v>44007.583333333336</v>
      </c>
      <c r="B7861" s="28">
        <v>44007.416666666664</v>
      </c>
      <c r="C7861">
        <v>34964545</v>
      </c>
      <c r="D7861" t="s">
        <v>233</v>
      </c>
      <c r="G7861" t="s">
        <v>234</v>
      </c>
      <c r="I7861">
        <v>19.98</v>
      </c>
      <c r="J7861">
        <v>19.963788999999998</v>
      </c>
      <c r="K7861">
        <v>0</v>
      </c>
      <c r="L7861">
        <v>-1.6211E-2</v>
      </c>
      <c r="M7861" t="b">
        <v>1</v>
      </c>
      <c r="N7861">
        <v>1</v>
      </c>
    </row>
    <row r="7862" spans="1:14">
      <c r="A7862" s="28">
        <v>44007.625</v>
      </c>
      <c r="B7862" s="28">
        <v>44007.458333333336</v>
      </c>
      <c r="C7862">
        <v>34964545</v>
      </c>
      <c r="D7862" t="s">
        <v>233</v>
      </c>
      <c r="G7862" t="s">
        <v>234</v>
      </c>
      <c r="I7862">
        <v>44.66</v>
      </c>
      <c r="J7862">
        <v>44.650936000000002</v>
      </c>
      <c r="K7862">
        <v>0</v>
      </c>
      <c r="L7862">
        <v>-9.0639999999999991E-3</v>
      </c>
      <c r="M7862" t="b">
        <v>1</v>
      </c>
      <c r="N7862">
        <v>1</v>
      </c>
    </row>
    <row r="7863" spans="1:14">
      <c r="A7863" s="28">
        <v>44007.666666666664</v>
      </c>
      <c r="B7863" s="28">
        <v>44007.5</v>
      </c>
      <c r="C7863">
        <v>34964545</v>
      </c>
      <c r="D7863" t="s">
        <v>233</v>
      </c>
      <c r="G7863" t="s">
        <v>234</v>
      </c>
      <c r="I7863">
        <v>21.51</v>
      </c>
      <c r="J7863">
        <v>21.692544000000002</v>
      </c>
      <c r="K7863">
        <v>0.16118299999999999</v>
      </c>
      <c r="L7863">
        <v>1.8860999999999999E-2</v>
      </c>
      <c r="M7863" t="b">
        <v>1</v>
      </c>
      <c r="N7863">
        <v>1</v>
      </c>
    </row>
    <row r="7864" spans="1:14">
      <c r="A7864" s="28">
        <v>44007.708333333336</v>
      </c>
      <c r="B7864" s="28">
        <v>44007.541666666664</v>
      </c>
      <c r="C7864">
        <v>34964545</v>
      </c>
      <c r="D7864" t="s">
        <v>233</v>
      </c>
      <c r="G7864" t="s">
        <v>234</v>
      </c>
      <c r="I7864">
        <v>22.09</v>
      </c>
      <c r="J7864">
        <v>22.026031</v>
      </c>
      <c r="K7864">
        <v>0</v>
      </c>
      <c r="L7864">
        <v>-6.3968999999999998E-2</v>
      </c>
      <c r="M7864" t="b">
        <v>1</v>
      </c>
      <c r="N7864">
        <v>1</v>
      </c>
    </row>
    <row r="7865" spans="1:14">
      <c r="A7865" s="28">
        <v>44007.75</v>
      </c>
      <c r="B7865" s="28">
        <v>44007.583333333336</v>
      </c>
      <c r="C7865">
        <v>34964545</v>
      </c>
      <c r="D7865" t="s">
        <v>233</v>
      </c>
      <c r="G7865" t="s">
        <v>234</v>
      </c>
      <c r="I7865">
        <v>19.809999999999999</v>
      </c>
      <c r="J7865">
        <v>20.016788999999999</v>
      </c>
      <c r="K7865">
        <v>0.34303099999999997</v>
      </c>
      <c r="L7865">
        <v>-0.134576</v>
      </c>
      <c r="M7865" t="b">
        <v>1</v>
      </c>
      <c r="N7865">
        <v>1</v>
      </c>
    </row>
    <row r="7866" spans="1:14">
      <c r="A7866" s="28">
        <v>44007.791666666664</v>
      </c>
      <c r="B7866" s="28">
        <v>44007.625</v>
      </c>
      <c r="C7866">
        <v>34964545</v>
      </c>
      <c r="D7866" t="s">
        <v>233</v>
      </c>
      <c r="G7866" t="s">
        <v>234</v>
      </c>
      <c r="I7866">
        <v>23.58</v>
      </c>
      <c r="J7866">
        <v>23.350066000000002</v>
      </c>
      <c r="K7866">
        <v>2.2505000000000001E-2</v>
      </c>
      <c r="L7866">
        <v>-0.253272</v>
      </c>
      <c r="M7866" t="b">
        <v>1</v>
      </c>
      <c r="N7866">
        <v>1</v>
      </c>
    </row>
    <row r="7867" spans="1:14">
      <c r="A7867" s="28">
        <v>44007.833333333336</v>
      </c>
      <c r="B7867" s="28">
        <v>44007.666666666664</v>
      </c>
      <c r="C7867">
        <v>34964545</v>
      </c>
      <c r="D7867" t="s">
        <v>233</v>
      </c>
      <c r="G7867" t="s">
        <v>234</v>
      </c>
      <c r="I7867">
        <v>22.19</v>
      </c>
      <c r="J7867">
        <v>21.876579</v>
      </c>
      <c r="K7867">
        <v>-7.3835999999999999E-2</v>
      </c>
      <c r="L7867">
        <v>-0.243752</v>
      </c>
      <c r="M7867" t="b">
        <v>1</v>
      </c>
      <c r="N7867">
        <v>1</v>
      </c>
    </row>
    <row r="7868" spans="1:14">
      <c r="A7868" s="28">
        <v>44007.875</v>
      </c>
      <c r="B7868" s="28">
        <v>44007.708333333336</v>
      </c>
      <c r="C7868">
        <v>34964545</v>
      </c>
      <c r="D7868" t="s">
        <v>233</v>
      </c>
      <c r="G7868" t="s">
        <v>234</v>
      </c>
      <c r="I7868">
        <v>22.14</v>
      </c>
      <c r="J7868">
        <v>21.797651999999999</v>
      </c>
      <c r="K7868">
        <v>-8.0001000000000003E-2</v>
      </c>
      <c r="L7868">
        <v>-0.266513</v>
      </c>
      <c r="M7868" t="b">
        <v>1</v>
      </c>
      <c r="N7868">
        <v>1</v>
      </c>
    </row>
    <row r="7869" spans="1:14">
      <c r="A7869" s="28">
        <v>44007.916666666664</v>
      </c>
      <c r="B7869" s="28">
        <v>44007.75</v>
      </c>
      <c r="C7869">
        <v>34964545</v>
      </c>
      <c r="D7869" t="s">
        <v>233</v>
      </c>
      <c r="G7869" t="s">
        <v>234</v>
      </c>
      <c r="I7869">
        <v>21.98</v>
      </c>
      <c r="J7869">
        <v>21.627089000000002</v>
      </c>
      <c r="K7869">
        <v>-3.4659000000000002E-2</v>
      </c>
      <c r="L7869">
        <v>-0.31658500000000001</v>
      </c>
      <c r="M7869" t="b">
        <v>1</v>
      </c>
      <c r="N7869">
        <v>1</v>
      </c>
    </row>
    <row r="7870" spans="1:14">
      <c r="A7870" s="28">
        <v>44007.958333333336</v>
      </c>
      <c r="B7870" s="28">
        <v>44007.791666666664</v>
      </c>
      <c r="C7870">
        <v>34964545</v>
      </c>
      <c r="D7870" t="s">
        <v>233</v>
      </c>
      <c r="G7870" t="s">
        <v>234</v>
      </c>
      <c r="I7870">
        <v>20.82</v>
      </c>
      <c r="J7870">
        <v>20.319040999999999</v>
      </c>
      <c r="K7870">
        <v>-0.25755699999999998</v>
      </c>
      <c r="L7870">
        <v>-0.24423600000000001</v>
      </c>
      <c r="M7870" t="b">
        <v>1</v>
      </c>
      <c r="N7870">
        <v>1</v>
      </c>
    </row>
    <row r="7871" spans="1:14">
      <c r="A7871" s="28">
        <v>44008</v>
      </c>
      <c r="B7871" s="28">
        <v>44007.833333333336</v>
      </c>
      <c r="C7871">
        <v>34964545</v>
      </c>
      <c r="D7871" t="s">
        <v>233</v>
      </c>
      <c r="G7871" t="s">
        <v>234</v>
      </c>
      <c r="I7871">
        <v>19.739999999999998</v>
      </c>
      <c r="J7871">
        <v>19.579367999999999</v>
      </c>
      <c r="K7871">
        <v>-4.0599000000000003E-2</v>
      </c>
      <c r="L7871">
        <v>-0.124199</v>
      </c>
      <c r="M7871" t="b">
        <v>1</v>
      </c>
      <c r="N7871">
        <v>1</v>
      </c>
    </row>
    <row r="7872" spans="1:14">
      <c r="A7872" s="28">
        <v>44008.041666666664</v>
      </c>
      <c r="B7872" s="28">
        <v>44007.875</v>
      </c>
      <c r="C7872">
        <v>34964545</v>
      </c>
      <c r="D7872" t="s">
        <v>233</v>
      </c>
      <c r="G7872" t="s">
        <v>234</v>
      </c>
      <c r="I7872">
        <v>19.75</v>
      </c>
      <c r="J7872">
        <v>19.706797000000002</v>
      </c>
      <c r="K7872">
        <v>0</v>
      </c>
      <c r="L7872">
        <v>-3.9870000000000003E-2</v>
      </c>
      <c r="M7872" t="b">
        <v>1</v>
      </c>
      <c r="N7872">
        <v>1</v>
      </c>
    </row>
    <row r="7873" spans="1:14">
      <c r="A7873" s="28">
        <v>44008.083333333336</v>
      </c>
      <c r="B7873" s="28">
        <v>44007.916666666664</v>
      </c>
      <c r="C7873">
        <v>34964545</v>
      </c>
      <c r="D7873" t="s">
        <v>233</v>
      </c>
      <c r="G7873" t="s">
        <v>234</v>
      </c>
      <c r="I7873">
        <v>16.600000000000001</v>
      </c>
      <c r="J7873">
        <v>16.491157000000001</v>
      </c>
      <c r="K7873">
        <v>0</v>
      </c>
      <c r="L7873">
        <v>-0.10800899999999999</v>
      </c>
      <c r="M7873" t="b">
        <v>1</v>
      </c>
      <c r="N7873">
        <v>1</v>
      </c>
    </row>
    <row r="7874" spans="1:14">
      <c r="A7874" s="28">
        <v>44008.125</v>
      </c>
      <c r="B7874" s="28">
        <v>44007.958333333336</v>
      </c>
      <c r="C7874">
        <v>34964545</v>
      </c>
      <c r="D7874" t="s">
        <v>233</v>
      </c>
      <c r="G7874" t="s">
        <v>234</v>
      </c>
      <c r="I7874">
        <v>15.01</v>
      </c>
      <c r="J7874">
        <v>14.937275</v>
      </c>
      <c r="K7874">
        <v>0</v>
      </c>
      <c r="L7874">
        <v>-7.4392E-2</v>
      </c>
      <c r="M7874" t="b">
        <v>1</v>
      </c>
      <c r="N7874">
        <v>1</v>
      </c>
    </row>
    <row r="7875" spans="1:14">
      <c r="A7875" s="28">
        <v>44008.166666666664</v>
      </c>
      <c r="B7875" s="28">
        <v>44008</v>
      </c>
      <c r="C7875">
        <v>34964545</v>
      </c>
      <c r="D7875" t="s">
        <v>233</v>
      </c>
      <c r="G7875" t="s">
        <v>234</v>
      </c>
      <c r="I7875">
        <v>13.54</v>
      </c>
      <c r="J7875">
        <v>13.470513</v>
      </c>
      <c r="K7875">
        <v>5.45E-3</v>
      </c>
      <c r="L7875">
        <v>-7.077E-2</v>
      </c>
      <c r="M7875" t="b">
        <v>1</v>
      </c>
      <c r="N7875">
        <v>1</v>
      </c>
    </row>
    <row r="7876" spans="1:14">
      <c r="A7876" s="28">
        <v>44008.208333333336</v>
      </c>
      <c r="B7876" s="28">
        <v>44008.041666666664</v>
      </c>
      <c r="C7876">
        <v>34964545</v>
      </c>
      <c r="D7876" t="s">
        <v>233</v>
      </c>
      <c r="G7876" t="s">
        <v>234</v>
      </c>
      <c r="I7876">
        <v>12.59</v>
      </c>
      <c r="J7876">
        <v>12.580822</v>
      </c>
      <c r="K7876">
        <v>1.0555E-2</v>
      </c>
      <c r="L7876">
        <v>-1.8067E-2</v>
      </c>
      <c r="M7876" t="b">
        <v>1</v>
      </c>
      <c r="N7876">
        <v>1</v>
      </c>
    </row>
    <row r="7877" spans="1:14">
      <c r="A7877" s="28">
        <v>44008.25</v>
      </c>
      <c r="B7877" s="28">
        <v>44008.083333333336</v>
      </c>
      <c r="C7877">
        <v>34964545</v>
      </c>
      <c r="D7877" t="s">
        <v>233</v>
      </c>
      <c r="G7877" t="s">
        <v>234</v>
      </c>
      <c r="I7877">
        <v>12.13</v>
      </c>
      <c r="J7877">
        <v>12.142853000000001</v>
      </c>
      <c r="K7877">
        <v>9.7599999999999996E-3</v>
      </c>
      <c r="L7877">
        <v>8.0929999999999995E-3</v>
      </c>
      <c r="M7877" t="b">
        <v>1</v>
      </c>
      <c r="N7877">
        <v>1</v>
      </c>
    </row>
    <row r="7878" spans="1:14">
      <c r="A7878" s="28">
        <v>44008.291666666664</v>
      </c>
      <c r="B7878" s="28">
        <v>44008.125</v>
      </c>
      <c r="C7878">
        <v>34964545</v>
      </c>
      <c r="D7878" t="s">
        <v>233</v>
      </c>
      <c r="G7878" t="s">
        <v>234</v>
      </c>
      <c r="I7878">
        <v>11.16</v>
      </c>
      <c r="J7878">
        <v>11.161127</v>
      </c>
      <c r="K7878">
        <v>0</v>
      </c>
      <c r="L7878">
        <v>2.9300000000000002E-4</v>
      </c>
      <c r="M7878" t="b">
        <v>1</v>
      </c>
      <c r="N7878">
        <v>1</v>
      </c>
    </row>
    <row r="7879" spans="1:14">
      <c r="A7879" s="28">
        <v>44008.333333333336</v>
      </c>
      <c r="B7879" s="28">
        <v>44008.166666666664</v>
      </c>
      <c r="C7879">
        <v>34964545</v>
      </c>
      <c r="D7879" t="s">
        <v>233</v>
      </c>
      <c r="G7879" t="s">
        <v>234</v>
      </c>
      <c r="I7879">
        <v>10.56</v>
      </c>
      <c r="J7879">
        <v>10.558052999999999</v>
      </c>
      <c r="K7879">
        <v>0</v>
      </c>
      <c r="L7879">
        <v>-2.81E-4</v>
      </c>
      <c r="M7879" t="b">
        <v>1</v>
      </c>
      <c r="N7879">
        <v>1</v>
      </c>
    </row>
    <row r="7880" spans="1:14">
      <c r="A7880" s="28">
        <v>44008.375</v>
      </c>
      <c r="B7880" s="28">
        <v>44008.208333333336</v>
      </c>
      <c r="C7880">
        <v>34964545</v>
      </c>
      <c r="D7880" t="s">
        <v>233</v>
      </c>
      <c r="G7880" t="s">
        <v>234</v>
      </c>
      <c r="I7880">
        <v>10.16</v>
      </c>
      <c r="J7880">
        <v>10.145568000000001</v>
      </c>
      <c r="K7880">
        <v>0</v>
      </c>
      <c r="L7880">
        <v>-1.6098999999999999E-2</v>
      </c>
      <c r="M7880" t="b">
        <v>1</v>
      </c>
      <c r="N7880">
        <v>1</v>
      </c>
    </row>
    <row r="7881" spans="1:14">
      <c r="A7881" s="28">
        <v>44008.416666666664</v>
      </c>
      <c r="B7881" s="28">
        <v>44008.25</v>
      </c>
      <c r="C7881">
        <v>34964545</v>
      </c>
      <c r="D7881" t="s">
        <v>233</v>
      </c>
      <c r="G7881" t="s">
        <v>234</v>
      </c>
      <c r="I7881">
        <v>10.35</v>
      </c>
      <c r="J7881">
        <v>10.29668</v>
      </c>
      <c r="K7881">
        <v>0</v>
      </c>
      <c r="L7881">
        <v>-5.3319999999999999E-2</v>
      </c>
      <c r="M7881" t="b">
        <v>1</v>
      </c>
      <c r="N7881">
        <v>1</v>
      </c>
    </row>
    <row r="7882" spans="1:14">
      <c r="A7882" s="28">
        <v>44008.458333333336</v>
      </c>
      <c r="B7882" s="28">
        <v>44008.291666666664</v>
      </c>
      <c r="C7882">
        <v>34964545</v>
      </c>
      <c r="D7882" t="s">
        <v>233</v>
      </c>
      <c r="G7882" t="s">
        <v>234</v>
      </c>
      <c r="I7882">
        <v>11.89</v>
      </c>
      <c r="J7882">
        <v>11.783118</v>
      </c>
      <c r="K7882">
        <v>0</v>
      </c>
      <c r="L7882">
        <v>-0.101882</v>
      </c>
      <c r="M7882" t="b">
        <v>1</v>
      </c>
      <c r="N7882">
        <v>1</v>
      </c>
    </row>
    <row r="7883" spans="1:14">
      <c r="A7883" s="28">
        <v>44008.5</v>
      </c>
      <c r="B7883" s="28">
        <v>44008.333333333336</v>
      </c>
      <c r="C7883">
        <v>34964545</v>
      </c>
      <c r="D7883" t="s">
        <v>233</v>
      </c>
      <c r="G7883" t="s">
        <v>234</v>
      </c>
      <c r="I7883">
        <v>14.17</v>
      </c>
      <c r="J7883">
        <v>14.011476</v>
      </c>
      <c r="K7883">
        <v>0</v>
      </c>
      <c r="L7883">
        <v>-0.15769</v>
      </c>
      <c r="M7883" t="b">
        <v>1</v>
      </c>
      <c r="N7883">
        <v>1</v>
      </c>
    </row>
    <row r="7884" spans="1:14">
      <c r="A7884" s="28">
        <v>44008.541666666664</v>
      </c>
      <c r="B7884" s="28">
        <v>44008.375</v>
      </c>
      <c r="C7884">
        <v>34964545</v>
      </c>
      <c r="D7884" t="s">
        <v>233</v>
      </c>
      <c r="G7884" t="s">
        <v>234</v>
      </c>
      <c r="I7884">
        <v>17.87</v>
      </c>
      <c r="J7884">
        <v>18.036764999999999</v>
      </c>
      <c r="K7884">
        <v>0.37597399999999997</v>
      </c>
      <c r="L7884">
        <v>-0.21337600000000001</v>
      </c>
      <c r="M7884" t="b">
        <v>1</v>
      </c>
      <c r="N7884">
        <v>1</v>
      </c>
    </row>
    <row r="7885" spans="1:14">
      <c r="A7885" s="28">
        <v>44008.583333333336</v>
      </c>
      <c r="B7885" s="28">
        <v>44008.416666666664</v>
      </c>
      <c r="C7885">
        <v>34964545</v>
      </c>
      <c r="D7885" t="s">
        <v>233</v>
      </c>
      <c r="G7885" t="s">
        <v>234</v>
      </c>
      <c r="I7885">
        <v>18.190000000000001</v>
      </c>
      <c r="J7885">
        <v>19.716222999999999</v>
      </c>
      <c r="K7885">
        <v>1.717263</v>
      </c>
      <c r="L7885">
        <v>-0.19020699999999999</v>
      </c>
      <c r="M7885" t="b">
        <v>1</v>
      </c>
      <c r="N7885">
        <v>1</v>
      </c>
    </row>
    <row r="7886" spans="1:14">
      <c r="A7886" s="28">
        <v>44008.625</v>
      </c>
      <c r="B7886" s="28">
        <v>44008.458333333336</v>
      </c>
      <c r="C7886">
        <v>34964545</v>
      </c>
      <c r="D7886" t="s">
        <v>233</v>
      </c>
      <c r="G7886" t="s">
        <v>234</v>
      </c>
      <c r="I7886">
        <v>18.5</v>
      </c>
      <c r="J7886">
        <v>20.168164999999998</v>
      </c>
      <c r="K7886">
        <v>1.840614</v>
      </c>
      <c r="L7886">
        <v>-0.17328299999999999</v>
      </c>
      <c r="M7886" t="b">
        <v>1</v>
      </c>
      <c r="N7886">
        <v>1</v>
      </c>
    </row>
    <row r="7887" spans="1:14">
      <c r="A7887" s="28">
        <v>44008.666666666664</v>
      </c>
      <c r="B7887" s="28">
        <v>44008.5</v>
      </c>
      <c r="C7887">
        <v>34964545</v>
      </c>
      <c r="D7887" t="s">
        <v>233</v>
      </c>
      <c r="G7887" t="s">
        <v>234</v>
      </c>
      <c r="I7887">
        <v>19.53</v>
      </c>
      <c r="J7887">
        <v>19.86844</v>
      </c>
      <c r="K7887">
        <v>0.523567</v>
      </c>
      <c r="L7887">
        <v>-0.18846099999999999</v>
      </c>
      <c r="M7887" t="b">
        <v>1</v>
      </c>
      <c r="N7887">
        <v>1</v>
      </c>
    </row>
    <row r="7888" spans="1:14">
      <c r="A7888" s="28">
        <v>44008.708333333336</v>
      </c>
      <c r="B7888" s="28">
        <v>44008.541666666664</v>
      </c>
      <c r="C7888">
        <v>34964545</v>
      </c>
      <c r="D7888" t="s">
        <v>233</v>
      </c>
      <c r="G7888" t="s">
        <v>234</v>
      </c>
      <c r="I7888">
        <v>19.03</v>
      </c>
      <c r="J7888">
        <v>20.177506999999999</v>
      </c>
      <c r="K7888">
        <v>1.2833559999999999</v>
      </c>
      <c r="L7888">
        <v>-0.13251599999999999</v>
      </c>
      <c r="M7888" t="b">
        <v>1</v>
      </c>
      <c r="N7888">
        <v>1</v>
      </c>
    </row>
    <row r="7889" spans="1:14">
      <c r="A7889" s="28">
        <v>44008.75</v>
      </c>
      <c r="B7889" s="28">
        <v>44008.583333333336</v>
      </c>
      <c r="C7889">
        <v>34964545</v>
      </c>
      <c r="D7889" t="s">
        <v>233</v>
      </c>
      <c r="G7889" t="s">
        <v>234</v>
      </c>
      <c r="I7889">
        <v>19.05</v>
      </c>
      <c r="J7889">
        <v>19.574311999999999</v>
      </c>
      <c r="K7889">
        <v>0.66410199999999997</v>
      </c>
      <c r="L7889">
        <v>-0.14229</v>
      </c>
      <c r="M7889" t="b">
        <v>1</v>
      </c>
      <c r="N7889">
        <v>1</v>
      </c>
    </row>
    <row r="7890" spans="1:14">
      <c r="A7890" s="28">
        <v>44008.791666666664</v>
      </c>
      <c r="B7890" s="28">
        <v>44008.625</v>
      </c>
      <c r="C7890">
        <v>34964545</v>
      </c>
      <c r="D7890" t="s">
        <v>233</v>
      </c>
      <c r="G7890" t="s">
        <v>234</v>
      </c>
      <c r="I7890">
        <v>18.850000000000001</v>
      </c>
      <c r="J7890">
        <v>19.698675999999999</v>
      </c>
      <c r="K7890">
        <v>0.90581100000000003</v>
      </c>
      <c r="L7890">
        <v>-6.0468000000000001E-2</v>
      </c>
      <c r="M7890" t="b">
        <v>1</v>
      </c>
      <c r="N7890">
        <v>1</v>
      </c>
    </row>
    <row r="7891" spans="1:14">
      <c r="A7891" s="28">
        <v>44008.833333333336</v>
      </c>
      <c r="B7891" s="28">
        <v>44008.666666666664</v>
      </c>
      <c r="C7891">
        <v>34964545</v>
      </c>
      <c r="D7891" t="s">
        <v>233</v>
      </c>
      <c r="G7891" t="s">
        <v>234</v>
      </c>
      <c r="I7891">
        <v>18.97</v>
      </c>
      <c r="J7891">
        <v>20.482095000000001</v>
      </c>
      <c r="K7891">
        <v>1.541906</v>
      </c>
      <c r="L7891">
        <v>-2.6478000000000002E-2</v>
      </c>
      <c r="M7891" t="b">
        <v>1</v>
      </c>
      <c r="N7891">
        <v>1</v>
      </c>
    </row>
    <row r="7892" spans="1:14">
      <c r="A7892" s="28">
        <v>44008.875</v>
      </c>
      <c r="B7892" s="28">
        <v>44008.708333333336</v>
      </c>
      <c r="C7892">
        <v>34964545</v>
      </c>
      <c r="D7892" t="s">
        <v>233</v>
      </c>
      <c r="G7892" t="s">
        <v>234</v>
      </c>
      <c r="I7892">
        <v>19.07</v>
      </c>
      <c r="J7892">
        <v>20.429151000000001</v>
      </c>
      <c r="K7892">
        <v>1.368387</v>
      </c>
      <c r="L7892">
        <v>-5.0689999999999997E-3</v>
      </c>
      <c r="M7892" t="b">
        <v>1</v>
      </c>
      <c r="N7892">
        <v>1</v>
      </c>
    </row>
    <row r="7893" spans="1:14">
      <c r="A7893" s="28">
        <v>44008.916666666664</v>
      </c>
      <c r="B7893" s="28">
        <v>44008.75</v>
      </c>
      <c r="C7893">
        <v>34964545</v>
      </c>
      <c r="D7893" t="s">
        <v>233</v>
      </c>
      <c r="G7893" t="s">
        <v>234</v>
      </c>
      <c r="I7893">
        <v>19.5</v>
      </c>
      <c r="J7893">
        <v>20.598372999999999</v>
      </c>
      <c r="K7893">
        <v>1.091683</v>
      </c>
      <c r="L7893">
        <v>9.1900000000000003E-3</v>
      </c>
      <c r="M7893" t="b">
        <v>1</v>
      </c>
      <c r="N7893">
        <v>1</v>
      </c>
    </row>
    <row r="7894" spans="1:14">
      <c r="A7894" s="28">
        <v>44008.958333333336</v>
      </c>
      <c r="B7894" s="28">
        <v>44008.791666666664</v>
      </c>
      <c r="C7894">
        <v>34964545</v>
      </c>
      <c r="D7894" t="s">
        <v>233</v>
      </c>
      <c r="G7894" t="s">
        <v>234</v>
      </c>
      <c r="I7894">
        <v>23.36</v>
      </c>
      <c r="J7894">
        <v>26.83372</v>
      </c>
      <c r="K7894">
        <v>3.4328289999999999</v>
      </c>
      <c r="L7894">
        <v>4.0057000000000002E-2</v>
      </c>
      <c r="M7894" t="b">
        <v>1</v>
      </c>
      <c r="N7894">
        <v>1</v>
      </c>
    </row>
    <row r="7895" spans="1:14">
      <c r="A7895" s="28">
        <v>44009</v>
      </c>
      <c r="B7895" s="28">
        <v>44008.833333333336</v>
      </c>
      <c r="C7895">
        <v>34964545</v>
      </c>
      <c r="D7895" t="s">
        <v>233</v>
      </c>
      <c r="G7895" t="s">
        <v>234</v>
      </c>
      <c r="I7895">
        <v>16.55</v>
      </c>
      <c r="J7895">
        <v>19.538999</v>
      </c>
      <c r="K7895">
        <v>2.8983840000000001</v>
      </c>
      <c r="L7895">
        <v>9.3115000000000003E-2</v>
      </c>
      <c r="M7895" t="b">
        <v>1</v>
      </c>
      <c r="N7895">
        <v>1</v>
      </c>
    </row>
    <row r="7896" spans="1:14">
      <c r="A7896" s="28">
        <v>44009.041666666664</v>
      </c>
      <c r="B7896" s="28">
        <v>44008.875</v>
      </c>
      <c r="C7896">
        <v>34964545</v>
      </c>
      <c r="D7896" t="s">
        <v>233</v>
      </c>
      <c r="G7896" t="s">
        <v>234</v>
      </c>
      <c r="I7896">
        <v>18.059999999999999</v>
      </c>
      <c r="J7896">
        <v>19.347079999999998</v>
      </c>
      <c r="K7896">
        <v>1.144342</v>
      </c>
      <c r="L7896">
        <v>0.141071</v>
      </c>
      <c r="M7896" t="b">
        <v>1</v>
      </c>
      <c r="N7896">
        <v>1</v>
      </c>
    </row>
    <row r="7897" spans="1:14">
      <c r="A7897" s="28">
        <v>44009.083333333336</v>
      </c>
      <c r="B7897" s="28">
        <v>44008.916666666664</v>
      </c>
      <c r="C7897">
        <v>34964545</v>
      </c>
      <c r="D7897" t="s">
        <v>233</v>
      </c>
      <c r="G7897" t="s">
        <v>234</v>
      </c>
      <c r="I7897">
        <v>17.79</v>
      </c>
      <c r="J7897">
        <v>17.965828999999999</v>
      </c>
      <c r="K7897">
        <v>0</v>
      </c>
      <c r="L7897">
        <v>0.17999499999999999</v>
      </c>
      <c r="M7897" t="b">
        <v>1</v>
      </c>
      <c r="N7897">
        <v>1</v>
      </c>
    </row>
    <row r="7898" spans="1:14">
      <c r="A7898" s="28">
        <v>44009.125</v>
      </c>
      <c r="B7898" s="28">
        <v>44008.958333333336</v>
      </c>
      <c r="C7898">
        <v>34964545</v>
      </c>
      <c r="D7898" t="s">
        <v>233</v>
      </c>
      <c r="G7898" t="s">
        <v>234</v>
      </c>
      <c r="I7898">
        <v>14.56</v>
      </c>
      <c r="J7898">
        <v>14.649362</v>
      </c>
      <c r="K7898">
        <v>0</v>
      </c>
      <c r="L7898">
        <v>8.5195000000000007E-2</v>
      </c>
      <c r="M7898" t="b">
        <v>1</v>
      </c>
      <c r="N7898">
        <v>1</v>
      </c>
    </row>
    <row r="7899" spans="1:14">
      <c r="A7899" s="28">
        <v>44009.166666666664</v>
      </c>
      <c r="B7899" s="28">
        <v>44009</v>
      </c>
      <c r="C7899">
        <v>34964545</v>
      </c>
      <c r="D7899" t="s">
        <v>233</v>
      </c>
      <c r="G7899" t="s">
        <v>234</v>
      </c>
      <c r="I7899">
        <v>13.6</v>
      </c>
      <c r="J7899">
        <v>13.600699000000001</v>
      </c>
      <c r="K7899">
        <v>0</v>
      </c>
      <c r="L7899">
        <v>-1.8010000000000001E-3</v>
      </c>
      <c r="M7899" t="b">
        <v>1</v>
      </c>
      <c r="N7899">
        <v>1</v>
      </c>
    </row>
    <row r="7900" spans="1:14">
      <c r="A7900" s="28">
        <v>44009.208333333336</v>
      </c>
      <c r="B7900" s="28">
        <v>44009.041666666664</v>
      </c>
      <c r="C7900">
        <v>34964545</v>
      </c>
      <c r="D7900" t="s">
        <v>233</v>
      </c>
      <c r="G7900" t="s">
        <v>234</v>
      </c>
      <c r="I7900">
        <v>14.22</v>
      </c>
      <c r="J7900">
        <v>14.206184</v>
      </c>
      <c r="K7900">
        <v>0</v>
      </c>
      <c r="L7900">
        <v>-1.0482999999999999E-2</v>
      </c>
      <c r="M7900" t="b">
        <v>1</v>
      </c>
      <c r="N7900">
        <v>1</v>
      </c>
    </row>
    <row r="7901" spans="1:14">
      <c r="A7901" s="28">
        <v>44009.25</v>
      </c>
      <c r="B7901" s="28">
        <v>44009.083333333336</v>
      </c>
      <c r="C7901">
        <v>34964545</v>
      </c>
      <c r="D7901" t="s">
        <v>233</v>
      </c>
      <c r="G7901" t="s">
        <v>234</v>
      </c>
      <c r="I7901">
        <v>13.13</v>
      </c>
      <c r="J7901">
        <v>13.098051</v>
      </c>
      <c r="K7901">
        <v>0</v>
      </c>
      <c r="L7901">
        <v>-3.1115E-2</v>
      </c>
      <c r="M7901" t="b">
        <v>1</v>
      </c>
      <c r="N7901">
        <v>1</v>
      </c>
    </row>
    <row r="7902" spans="1:14">
      <c r="A7902" s="28">
        <v>44009.291666666664</v>
      </c>
      <c r="B7902" s="28">
        <v>44009.125</v>
      </c>
      <c r="C7902">
        <v>34964545</v>
      </c>
      <c r="D7902" t="s">
        <v>233</v>
      </c>
      <c r="G7902" t="s">
        <v>234</v>
      </c>
      <c r="I7902">
        <v>12.4</v>
      </c>
      <c r="J7902">
        <v>12.376037</v>
      </c>
      <c r="K7902">
        <v>0</v>
      </c>
      <c r="L7902">
        <v>-2.3963000000000002E-2</v>
      </c>
      <c r="M7902" t="b">
        <v>1</v>
      </c>
      <c r="N7902">
        <v>1</v>
      </c>
    </row>
    <row r="7903" spans="1:14">
      <c r="A7903" s="28">
        <v>44009.333333333336</v>
      </c>
      <c r="B7903" s="28">
        <v>44009.166666666664</v>
      </c>
      <c r="C7903">
        <v>34964545</v>
      </c>
      <c r="D7903" t="s">
        <v>233</v>
      </c>
      <c r="G7903" t="s">
        <v>234</v>
      </c>
      <c r="I7903">
        <v>11.71</v>
      </c>
      <c r="J7903">
        <v>11.685116000000001</v>
      </c>
      <c r="K7903">
        <v>0</v>
      </c>
      <c r="L7903">
        <v>-2.9049999999999999E-2</v>
      </c>
      <c r="M7903" t="b">
        <v>1</v>
      </c>
      <c r="N7903">
        <v>1</v>
      </c>
    </row>
    <row r="7904" spans="1:14">
      <c r="A7904" s="28">
        <v>44009.375</v>
      </c>
      <c r="B7904" s="28">
        <v>44009.208333333336</v>
      </c>
      <c r="C7904">
        <v>34964545</v>
      </c>
      <c r="D7904" t="s">
        <v>233</v>
      </c>
      <c r="G7904" t="s">
        <v>234</v>
      </c>
      <c r="I7904">
        <v>11.68</v>
      </c>
      <c r="J7904">
        <v>11.660404</v>
      </c>
      <c r="K7904">
        <v>0</v>
      </c>
      <c r="L7904">
        <v>-1.4596E-2</v>
      </c>
      <c r="M7904" t="b">
        <v>1</v>
      </c>
      <c r="N7904">
        <v>1</v>
      </c>
    </row>
    <row r="7905" spans="1:14">
      <c r="A7905" s="28">
        <v>44009.416666666664</v>
      </c>
      <c r="B7905" s="28">
        <v>44009.25</v>
      </c>
      <c r="C7905">
        <v>34964545</v>
      </c>
      <c r="D7905" t="s">
        <v>233</v>
      </c>
      <c r="G7905" t="s">
        <v>234</v>
      </c>
      <c r="I7905">
        <v>11.3</v>
      </c>
      <c r="J7905">
        <v>11.302709999999999</v>
      </c>
      <c r="K7905">
        <v>0</v>
      </c>
      <c r="L7905">
        <v>-1.457E-3</v>
      </c>
      <c r="M7905" t="b">
        <v>1</v>
      </c>
      <c r="N7905">
        <v>1</v>
      </c>
    </row>
    <row r="7906" spans="1:14">
      <c r="A7906" s="28">
        <v>44009.458333333336</v>
      </c>
      <c r="B7906" s="28">
        <v>44009.291666666664</v>
      </c>
      <c r="C7906">
        <v>34964545</v>
      </c>
      <c r="D7906" t="s">
        <v>233</v>
      </c>
      <c r="G7906" t="s">
        <v>234</v>
      </c>
      <c r="I7906">
        <v>10.86</v>
      </c>
      <c r="J7906">
        <v>10.820805</v>
      </c>
      <c r="K7906">
        <v>0</v>
      </c>
      <c r="L7906">
        <v>-3.8362E-2</v>
      </c>
      <c r="M7906" t="b">
        <v>1</v>
      </c>
      <c r="N7906">
        <v>1</v>
      </c>
    </row>
    <row r="7907" spans="1:14">
      <c r="A7907" s="28">
        <v>44009.5</v>
      </c>
      <c r="B7907" s="28">
        <v>44009.333333333336</v>
      </c>
      <c r="C7907">
        <v>34964545</v>
      </c>
      <c r="D7907" t="s">
        <v>233</v>
      </c>
      <c r="G7907" t="s">
        <v>234</v>
      </c>
      <c r="I7907">
        <v>13.02</v>
      </c>
      <c r="J7907">
        <v>12.956303999999999</v>
      </c>
      <c r="K7907">
        <v>7.4380000000000002E-3</v>
      </c>
      <c r="L7907">
        <v>-6.6968E-2</v>
      </c>
      <c r="M7907" t="b">
        <v>1</v>
      </c>
      <c r="N7907">
        <v>1</v>
      </c>
    </row>
    <row r="7908" spans="1:14">
      <c r="A7908" s="28">
        <v>44009.541666666664</v>
      </c>
      <c r="B7908" s="28">
        <v>44009.375</v>
      </c>
      <c r="C7908">
        <v>34964545</v>
      </c>
      <c r="D7908" t="s">
        <v>233</v>
      </c>
      <c r="G7908" t="s">
        <v>234</v>
      </c>
      <c r="I7908">
        <v>15.34</v>
      </c>
      <c r="J7908">
        <v>16.25928</v>
      </c>
      <c r="K7908">
        <v>1.014386</v>
      </c>
      <c r="L7908">
        <v>-9.9271999999999999E-2</v>
      </c>
      <c r="M7908" t="b">
        <v>1</v>
      </c>
      <c r="N7908">
        <v>1</v>
      </c>
    </row>
    <row r="7909" spans="1:14">
      <c r="A7909" s="28">
        <v>44009.583333333336</v>
      </c>
      <c r="B7909" s="28">
        <v>44009.416666666664</v>
      </c>
      <c r="C7909">
        <v>34964545</v>
      </c>
      <c r="D7909" t="s">
        <v>233</v>
      </c>
      <c r="G7909" t="s">
        <v>234</v>
      </c>
      <c r="I7909">
        <v>16.690000000000001</v>
      </c>
      <c r="J7909">
        <v>18.329501</v>
      </c>
      <c r="K7909">
        <v>1.711017</v>
      </c>
      <c r="L7909">
        <v>-7.5683E-2</v>
      </c>
      <c r="M7909" t="b">
        <v>1</v>
      </c>
      <c r="N7909">
        <v>1</v>
      </c>
    </row>
    <row r="7910" spans="1:14">
      <c r="A7910" s="28">
        <v>44009.625</v>
      </c>
      <c r="B7910" s="28">
        <v>44009.458333333336</v>
      </c>
      <c r="C7910">
        <v>34964545</v>
      </c>
      <c r="D7910" t="s">
        <v>233</v>
      </c>
      <c r="G7910" t="s">
        <v>234</v>
      </c>
      <c r="I7910">
        <v>17.45</v>
      </c>
      <c r="J7910">
        <v>19.306435</v>
      </c>
      <c r="K7910">
        <v>1.914906</v>
      </c>
      <c r="L7910">
        <v>-6.1803999999999998E-2</v>
      </c>
      <c r="M7910" t="b">
        <v>1</v>
      </c>
      <c r="N7910">
        <v>1</v>
      </c>
    </row>
    <row r="7911" spans="1:14">
      <c r="A7911" s="28">
        <v>44009.666666666664</v>
      </c>
      <c r="B7911" s="28">
        <v>44009.5</v>
      </c>
      <c r="C7911">
        <v>34964545</v>
      </c>
      <c r="D7911" t="s">
        <v>233</v>
      </c>
      <c r="G7911" t="s">
        <v>234</v>
      </c>
      <c r="I7911">
        <v>19.36</v>
      </c>
      <c r="J7911">
        <v>22.351092000000001</v>
      </c>
      <c r="K7911">
        <v>2.9879370000000001</v>
      </c>
      <c r="L7911">
        <v>3.1549999999999998E-3</v>
      </c>
      <c r="M7911" t="b">
        <v>1</v>
      </c>
      <c r="N7911">
        <v>1</v>
      </c>
    </row>
    <row r="7912" spans="1:14">
      <c r="A7912" s="28">
        <v>44009.708333333336</v>
      </c>
      <c r="B7912" s="28">
        <v>44009.541666666664</v>
      </c>
      <c r="C7912">
        <v>34964545</v>
      </c>
      <c r="D7912" t="s">
        <v>233</v>
      </c>
      <c r="G7912" t="s">
        <v>234</v>
      </c>
      <c r="I7912">
        <v>19.149999999999999</v>
      </c>
      <c r="J7912">
        <v>21.868852</v>
      </c>
      <c r="K7912">
        <v>2.6768999999999998</v>
      </c>
      <c r="L7912">
        <v>4.0285000000000001E-2</v>
      </c>
      <c r="M7912" t="b">
        <v>1</v>
      </c>
      <c r="N7912">
        <v>1</v>
      </c>
    </row>
    <row r="7913" spans="1:14">
      <c r="A7913" s="28">
        <v>44009.75</v>
      </c>
      <c r="B7913" s="28">
        <v>44009.583333333336</v>
      </c>
      <c r="C7913">
        <v>34964545</v>
      </c>
      <c r="D7913" t="s">
        <v>233</v>
      </c>
      <c r="G7913" t="s">
        <v>234</v>
      </c>
      <c r="I7913">
        <v>19.73</v>
      </c>
      <c r="J7913">
        <v>21.258738999999998</v>
      </c>
      <c r="K7913">
        <v>1.5151790000000001</v>
      </c>
      <c r="L7913">
        <v>1.2727E-2</v>
      </c>
      <c r="M7913" t="b">
        <v>1</v>
      </c>
      <c r="N7913">
        <v>1</v>
      </c>
    </row>
    <row r="7914" spans="1:14">
      <c r="A7914" s="28">
        <v>44009.791666666664</v>
      </c>
      <c r="B7914" s="28">
        <v>44009.625</v>
      </c>
      <c r="C7914">
        <v>34964545</v>
      </c>
      <c r="D7914" t="s">
        <v>233</v>
      </c>
      <c r="G7914" t="s">
        <v>234</v>
      </c>
      <c r="I7914">
        <v>25.17</v>
      </c>
      <c r="J7914">
        <v>30.297167999999999</v>
      </c>
      <c r="K7914">
        <v>5.0634030000000001</v>
      </c>
      <c r="L7914">
        <v>6.7098000000000005E-2</v>
      </c>
      <c r="M7914" t="b">
        <v>1</v>
      </c>
      <c r="N7914">
        <v>1</v>
      </c>
    </row>
    <row r="7915" spans="1:14">
      <c r="A7915" s="28">
        <v>44009.833333333336</v>
      </c>
      <c r="B7915" s="28">
        <v>44009.666666666664</v>
      </c>
      <c r="C7915">
        <v>34964545</v>
      </c>
      <c r="D7915" t="s">
        <v>233</v>
      </c>
      <c r="G7915" t="s">
        <v>234</v>
      </c>
      <c r="I7915">
        <v>37.29</v>
      </c>
      <c r="J7915">
        <v>48.395510999999999</v>
      </c>
      <c r="K7915">
        <v>10.994460999999999</v>
      </c>
      <c r="L7915">
        <v>0.114384</v>
      </c>
      <c r="M7915" t="b">
        <v>1</v>
      </c>
      <c r="N7915">
        <v>1</v>
      </c>
    </row>
    <row r="7916" spans="1:14">
      <c r="A7916" s="28">
        <v>44009.875</v>
      </c>
      <c r="B7916" s="28">
        <v>44009.708333333336</v>
      </c>
      <c r="C7916">
        <v>34964545</v>
      </c>
      <c r="D7916" t="s">
        <v>233</v>
      </c>
      <c r="G7916" t="s">
        <v>234</v>
      </c>
      <c r="I7916">
        <v>21.18</v>
      </c>
      <c r="J7916">
        <v>24.909424000000001</v>
      </c>
      <c r="K7916">
        <v>3.6686380000000001</v>
      </c>
      <c r="L7916">
        <v>5.9118999999999998E-2</v>
      </c>
      <c r="M7916" t="b">
        <v>1</v>
      </c>
      <c r="N7916">
        <v>1</v>
      </c>
    </row>
    <row r="7917" spans="1:14">
      <c r="A7917" s="28">
        <v>44009.916666666664</v>
      </c>
      <c r="B7917" s="28">
        <v>44009.75</v>
      </c>
      <c r="C7917">
        <v>34964545</v>
      </c>
      <c r="D7917" t="s">
        <v>233</v>
      </c>
      <c r="G7917" t="s">
        <v>234</v>
      </c>
      <c r="I7917">
        <v>21.62</v>
      </c>
      <c r="J7917">
        <v>25.548943999999999</v>
      </c>
      <c r="K7917">
        <v>3.862606</v>
      </c>
      <c r="L7917">
        <v>7.1339E-2</v>
      </c>
      <c r="M7917" t="b">
        <v>1</v>
      </c>
      <c r="N7917">
        <v>1</v>
      </c>
    </row>
    <row r="7918" spans="1:14">
      <c r="A7918" s="28">
        <v>44009.958333333336</v>
      </c>
      <c r="B7918" s="28">
        <v>44009.791666666664</v>
      </c>
      <c r="C7918">
        <v>34964545</v>
      </c>
      <c r="D7918" t="s">
        <v>233</v>
      </c>
      <c r="G7918" t="s">
        <v>234</v>
      </c>
      <c r="I7918">
        <v>23.1</v>
      </c>
      <c r="J7918">
        <v>26.883861</v>
      </c>
      <c r="K7918">
        <v>3.6504720000000002</v>
      </c>
      <c r="L7918">
        <v>0.13588900000000001</v>
      </c>
      <c r="M7918" t="b">
        <v>1</v>
      </c>
      <c r="N7918">
        <v>1</v>
      </c>
    </row>
    <row r="7919" spans="1:14">
      <c r="A7919" s="28">
        <v>44010</v>
      </c>
      <c r="B7919" s="28">
        <v>44009.833333333336</v>
      </c>
      <c r="C7919">
        <v>34964545</v>
      </c>
      <c r="D7919" t="s">
        <v>233</v>
      </c>
      <c r="G7919" t="s">
        <v>234</v>
      </c>
      <c r="I7919">
        <v>19.420000000000002</v>
      </c>
      <c r="J7919">
        <v>21.018794</v>
      </c>
      <c r="K7919">
        <v>1.4371449999999999</v>
      </c>
      <c r="L7919">
        <v>0.15998200000000001</v>
      </c>
      <c r="M7919" t="b">
        <v>1</v>
      </c>
      <c r="N7919">
        <v>1</v>
      </c>
    </row>
    <row r="7920" spans="1:14">
      <c r="A7920" s="28">
        <v>44010.041666666664</v>
      </c>
      <c r="B7920" s="28">
        <v>44009.875</v>
      </c>
      <c r="C7920">
        <v>34964545</v>
      </c>
      <c r="D7920" t="s">
        <v>233</v>
      </c>
      <c r="G7920" t="s">
        <v>234</v>
      </c>
      <c r="I7920">
        <v>20.66</v>
      </c>
      <c r="J7920">
        <v>22.726521000000002</v>
      </c>
      <c r="K7920">
        <v>1.8318779999999999</v>
      </c>
      <c r="L7920">
        <v>0.23214299999999999</v>
      </c>
      <c r="M7920" t="b">
        <v>1</v>
      </c>
      <c r="N7920">
        <v>1</v>
      </c>
    </row>
    <row r="7921" spans="1:14">
      <c r="A7921" s="28">
        <v>44010.083333333336</v>
      </c>
      <c r="B7921" s="28">
        <v>44009.916666666664</v>
      </c>
      <c r="C7921">
        <v>34964545</v>
      </c>
      <c r="D7921" t="s">
        <v>233</v>
      </c>
      <c r="G7921" t="s">
        <v>234</v>
      </c>
      <c r="I7921">
        <v>19.04</v>
      </c>
      <c r="J7921">
        <v>20.622565000000002</v>
      </c>
      <c r="K7921">
        <v>1.328559</v>
      </c>
      <c r="L7921">
        <v>0.25567200000000001</v>
      </c>
      <c r="M7921" t="b">
        <v>1</v>
      </c>
      <c r="N7921">
        <v>1</v>
      </c>
    </row>
    <row r="7922" spans="1:14">
      <c r="A7922" s="28">
        <v>44010.125</v>
      </c>
      <c r="B7922" s="28">
        <v>44009.958333333336</v>
      </c>
      <c r="C7922">
        <v>34964545</v>
      </c>
      <c r="D7922" t="s">
        <v>233</v>
      </c>
      <c r="G7922" t="s">
        <v>234</v>
      </c>
      <c r="I7922">
        <v>16.54</v>
      </c>
      <c r="J7922">
        <v>17.318175</v>
      </c>
      <c r="K7922">
        <v>0.55257699999999998</v>
      </c>
      <c r="L7922">
        <v>0.22309799999999999</v>
      </c>
      <c r="M7922" t="b">
        <v>1</v>
      </c>
      <c r="N7922">
        <v>1</v>
      </c>
    </row>
    <row r="7923" spans="1:14">
      <c r="A7923" s="28">
        <v>44010.166666666664</v>
      </c>
      <c r="B7923" s="28">
        <v>44010</v>
      </c>
      <c r="C7923">
        <v>34964545</v>
      </c>
      <c r="D7923" t="s">
        <v>233</v>
      </c>
      <c r="G7923" t="s">
        <v>234</v>
      </c>
      <c r="I7923">
        <v>14.89</v>
      </c>
      <c r="J7923">
        <v>15.002972</v>
      </c>
      <c r="K7923">
        <v>0</v>
      </c>
      <c r="L7923">
        <v>0.110472</v>
      </c>
      <c r="M7923" t="b">
        <v>1</v>
      </c>
      <c r="N7923">
        <v>1</v>
      </c>
    </row>
    <row r="7924" spans="1:14">
      <c r="A7924" s="28">
        <v>44010.208333333336</v>
      </c>
      <c r="B7924" s="28">
        <v>44010.041666666664</v>
      </c>
      <c r="C7924">
        <v>34964545</v>
      </c>
      <c r="D7924" t="s">
        <v>233</v>
      </c>
      <c r="G7924" t="s">
        <v>234</v>
      </c>
      <c r="I7924">
        <v>13.84</v>
      </c>
      <c r="J7924">
        <v>13.853998000000001</v>
      </c>
      <c r="K7924">
        <v>0</v>
      </c>
      <c r="L7924">
        <v>1.0664999999999999E-2</v>
      </c>
      <c r="M7924" t="b">
        <v>1</v>
      </c>
      <c r="N7924">
        <v>1</v>
      </c>
    </row>
    <row r="7925" spans="1:14">
      <c r="A7925" s="28">
        <v>44010.25</v>
      </c>
      <c r="B7925" s="28">
        <v>44010.083333333336</v>
      </c>
      <c r="C7925">
        <v>34964545</v>
      </c>
      <c r="D7925" t="s">
        <v>233</v>
      </c>
      <c r="G7925" t="s">
        <v>234</v>
      </c>
      <c r="I7925">
        <v>13.58</v>
      </c>
      <c r="J7925">
        <v>13.632320999999999</v>
      </c>
      <c r="K7925">
        <v>0</v>
      </c>
      <c r="L7925">
        <v>4.8987000000000003E-2</v>
      </c>
      <c r="M7925" t="b">
        <v>1</v>
      </c>
      <c r="N7925">
        <v>1</v>
      </c>
    </row>
    <row r="7926" spans="1:14">
      <c r="A7926" s="28">
        <v>44010.291666666664</v>
      </c>
      <c r="B7926" s="28">
        <v>44010.125</v>
      </c>
      <c r="C7926">
        <v>34964545</v>
      </c>
      <c r="D7926" t="s">
        <v>233</v>
      </c>
      <c r="G7926" t="s">
        <v>234</v>
      </c>
      <c r="I7926">
        <v>11.84</v>
      </c>
      <c r="J7926">
        <v>11.879227999999999</v>
      </c>
      <c r="K7926">
        <v>1.085E-3</v>
      </c>
      <c r="L7926">
        <v>4.3143000000000001E-2</v>
      </c>
      <c r="M7926" t="b">
        <v>1</v>
      </c>
      <c r="N7926">
        <v>1</v>
      </c>
    </row>
    <row r="7927" spans="1:14">
      <c r="A7927" s="28">
        <v>44010.333333333336</v>
      </c>
      <c r="B7927" s="28">
        <v>44010.166666666664</v>
      </c>
      <c r="C7927">
        <v>34964545</v>
      </c>
      <c r="D7927" t="s">
        <v>233</v>
      </c>
      <c r="G7927" t="s">
        <v>234</v>
      </c>
      <c r="I7927">
        <v>11.38</v>
      </c>
      <c r="J7927">
        <v>11.463222999999999</v>
      </c>
      <c r="K7927">
        <v>1.6317999999999999E-2</v>
      </c>
      <c r="L7927">
        <v>6.3572000000000004E-2</v>
      </c>
      <c r="M7927" t="b">
        <v>1</v>
      </c>
      <c r="N7927">
        <v>1</v>
      </c>
    </row>
    <row r="7928" spans="1:14">
      <c r="A7928" s="28">
        <v>44010.375</v>
      </c>
      <c r="B7928" s="28">
        <v>44010.208333333336</v>
      </c>
      <c r="C7928">
        <v>34964545</v>
      </c>
      <c r="D7928" t="s">
        <v>233</v>
      </c>
      <c r="G7928" t="s">
        <v>234</v>
      </c>
      <c r="I7928">
        <v>11.34</v>
      </c>
      <c r="J7928">
        <v>11.431184</v>
      </c>
      <c r="K7928">
        <v>1.1355000000000001E-2</v>
      </c>
      <c r="L7928">
        <v>8.3996000000000001E-2</v>
      </c>
      <c r="M7928" t="b">
        <v>1</v>
      </c>
      <c r="N7928">
        <v>1</v>
      </c>
    </row>
    <row r="7929" spans="1:14">
      <c r="A7929" s="28">
        <v>44010.416666666664</v>
      </c>
      <c r="B7929" s="28">
        <v>44010.25</v>
      </c>
      <c r="C7929">
        <v>34964545</v>
      </c>
      <c r="D7929" t="s">
        <v>233</v>
      </c>
      <c r="G7929" t="s">
        <v>234</v>
      </c>
      <c r="I7929">
        <v>10.130000000000001</v>
      </c>
      <c r="J7929">
        <v>10.200761999999999</v>
      </c>
      <c r="K7929">
        <v>1.9740000000000001E-3</v>
      </c>
      <c r="L7929">
        <v>7.2122000000000006E-2</v>
      </c>
      <c r="M7929" t="b">
        <v>1</v>
      </c>
      <c r="N7929">
        <v>1</v>
      </c>
    </row>
    <row r="7930" spans="1:14">
      <c r="A7930" s="28">
        <v>44010.458333333336</v>
      </c>
      <c r="B7930" s="28">
        <v>44010.291666666664</v>
      </c>
      <c r="C7930">
        <v>34964545</v>
      </c>
      <c r="D7930" t="s">
        <v>233</v>
      </c>
      <c r="G7930" t="s">
        <v>234</v>
      </c>
      <c r="I7930">
        <v>11</v>
      </c>
      <c r="J7930">
        <v>11.047934</v>
      </c>
      <c r="K7930">
        <v>0</v>
      </c>
      <c r="L7930">
        <v>5.0434E-2</v>
      </c>
      <c r="M7930" t="b">
        <v>1</v>
      </c>
      <c r="N7930">
        <v>1</v>
      </c>
    </row>
    <row r="7931" spans="1:14">
      <c r="A7931" s="28">
        <v>44010.5</v>
      </c>
      <c r="B7931" s="28">
        <v>44010.333333333336</v>
      </c>
      <c r="C7931">
        <v>34964545</v>
      </c>
      <c r="D7931" t="s">
        <v>233</v>
      </c>
      <c r="G7931" t="s">
        <v>234</v>
      </c>
      <c r="I7931">
        <v>12.45</v>
      </c>
      <c r="J7931">
        <v>12.495022000000001</v>
      </c>
      <c r="K7931">
        <v>0</v>
      </c>
      <c r="L7931">
        <v>4.9188000000000003E-2</v>
      </c>
      <c r="M7931" t="b">
        <v>1</v>
      </c>
      <c r="N7931">
        <v>1</v>
      </c>
    </row>
    <row r="7932" spans="1:14">
      <c r="A7932" s="28">
        <v>44010.541666666664</v>
      </c>
      <c r="B7932" s="28">
        <v>44010.375</v>
      </c>
      <c r="C7932">
        <v>34964545</v>
      </c>
      <c r="D7932" t="s">
        <v>233</v>
      </c>
      <c r="G7932" t="s">
        <v>234</v>
      </c>
      <c r="I7932">
        <v>15.77</v>
      </c>
      <c r="J7932">
        <v>16.052182999999999</v>
      </c>
      <c r="K7932">
        <v>0.24240999999999999</v>
      </c>
      <c r="L7932">
        <v>3.8940000000000002E-2</v>
      </c>
      <c r="M7932" t="b">
        <v>1</v>
      </c>
      <c r="N7932">
        <v>1</v>
      </c>
    </row>
    <row r="7933" spans="1:14">
      <c r="A7933" s="28">
        <v>44010.583333333336</v>
      </c>
      <c r="B7933" s="28">
        <v>44010.416666666664</v>
      </c>
      <c r="C7933">
        <v>34964545</v>
      </c>
      <c r="D7933" t="s">
        <v>233</v>
      </c>
      <c r="G7933" t="s">
        <v>234</v>
      </c>
      <c r="I7933">
        <v>23.47</v>
      </c>
      <c r="J7933">
        <v>25.749731000000001</v>
      </c>
      <c r="K7933">
        <v>2.154776</v>
      </c>
      <c r="L7933">
        <v>0.12828899999999999</v>
      </c>
      <c r="M7933" t="b">
        <v>1</v>
      </c>
      <c r="N7933">
        <v>1</v>
      </c>
    </row>
    <row r="7934" spans="1:14">
      <c r="A7934" s="28">
        <v>44010.625</v>
      </c>
      <c r="B7934" s="28">
        <v>44010.458333333336</v>
      </c>
      <c r="C7934">
        <v>34964545</v>
      </c>
      <c r="D7934" t="s">
        <v>233</v>
      </c>
      <c r="G7934" t="s">
        <v>234</v>
      </c>
      <c r="I7934">
        <v>18.829999999999998</v>
      </c>
      <c r="J7934">
        <v>18.920494999999999</v>
      </c>
      <c r="K7934">
        <v>0</v>
      </c>
      <c r="L7934">
        <v>8.7995000000000004E-2</v>
      </c>
      <c r="M7934" t="b">
        <v>1</v>
      </c>
      <c r="N7934">
        <v>1</v>
      </c>
    </row>
    <row r="7935" spans="1:14">
      <c r="A7935" s="28">
        <v>44010.666666666664</v>
      </c>
      <c r="B7935" s="28">
        <v>44010.5</v>
      </c>
      <c r="C7935">
        <v>34964545</v>
      </c>
      <c r="D7935" t="s">
        <v>233</v>
      </c>
      <c r="G7935" t="s">
        <v>234</v>
      </c>
      <c r="I7935">
        <v>21.06</v>
      </c>
      <c r="J7935">
        <v>21.225166000000002</v>
      </c>
      <c r="K7935">
        <v>8.3299999999999997E-4</v>
      </c>
      <c r="L7935">
        <v>0.16266600000000001</v>
      </c>
      <c r="M7935" t="b">
        <v>1</v>
      </c>
      <c r="N7935">
        <v>1</v>
      </c>
    </row>
    <row r="7936" spans="1:14">
      <c r="A7936" s="28">
        <v>44010.708333333336</v>
      </c>
      <c r="B7936" s="28">
        <v>44010.541666666664</v>
      </c>
      <c r="C7936">
        <v>34964545</v>
      </c>
      <c r="D7936" t="s">
        <v>233</v>
      </c>
      <c r="G7936" t="s">
        <v>234</v>
      </c>
      <c r="I7936">
        <v>22.66</v>
      </c>
      <c r="J7936">
        <v>23.459361000000001</v>
      </c>
      <c r="K7936">
        <v>0.57333400000000001</v>
      </c>
      <c r="L7936">
        <v>0.22519400000000001</v>
      </c>
      <c r="M7936" t="b">
        <v>1</v>
      </c>
      <c r="N7936">
        <v>1</v>
      </c>
    </row>
    <row r="7937" spans="1:14">
      <c r="A7937" s="28">
        <v>44010.75</v>
      </c>
      <c r="B7937" s="28">
        <v>44010.583333333336</v>
      </c>
      <c r="C7937">
        <v>34964545</v>
      </c>
      <c r="D7937" t="s">
        <v>233</v>
      </c>
      <c r="G7937" t="s">
        <v>234</v>
      </c>
      <c r="I7937">
        <v>22.76</v>
      </c>
      <c r="J7937">
        <v>24.199279000000001</v>
      </c>
      <c r="K7937">
        <v>1.144185</v>
      </c>
      <c r="L7937">
        <v>0.295927</v>
      </c>
      <c r="M7937" t="b">
        <v>1</v>
      </c>
      <c r="N7937">
        <v>1</v>
      </c>
    </row>
    <row r="7938" spans="1:14">
      <c r="A7938" s="28">
        <v>44010.791666666664</v>
      </c>
      <c r="B7938" s="28">
        <v>44010.625</v>
      </c>
      <c r="C7938">
        <v>34964545</v>
      </c>
      <c r="D7938" t="s">
        <v>233</v>
      </c>
      <c r="G7938" t="s">
        <v>234</v>
      </c>
      <c r="I7938">
        <v>22.72</v>
      </c>
      <c r="J7938">
        <v>23.670482</v>
      </c>
      <c r="K7938">
        <v>0.72089300000000001</v>
      </c>
      <c r="L7938">
        <v>0.22542200000000001</v>
      </c>
      <c r="M7938" t="b">
        <v>1</v>
      </c>
      <c r="N7938">
        <v>1</v>
      </c>
    </row>
    <row r="7939" spans="1:14">
      <c r="A7939" s="28">
        <v>44010.833333333336</v>
      </c>
      <c r="B7939" s="28">
        <v>44010.666666666664</v>
      </c>
      <c r="C7939">
        <v>34964545</v>
      </c>
      <c r="D7939" t="s">
        <v>233</v>
      </c>
      <c r="G7939" t="s">
        <v>234</v>
      </c>
      <c r="I7939">
        <v>65.75</v>
      </c>
      <c r="J7939">
        <v>64.127015</v>
      </c>
      <c r="K7939">
        <v>-1.8145309999999999</v>
      </c>
      <c r="L7939">
        <v>0.195713</v>
      </c>
      <c r="M7939" t="b">
        <v>1</v>
      </c>
      <c r="N7939">
        <v>1</v>
      </c>
    </row>
    <row r="7940" spans="1:14">
      <c r="A7940" s="28">
        <v>44010.875</v>
      </c>
      <c r="B7940" s="28">
        <v>44010.708333333336</v>
      </c>
      <c r="C7940">
        <v>34964545</v>
      </c>
      <c r="D7940" t="s">
        <v>233</v>
      </c>
      <c r="G7940" t="s">
        <v>234</v>
      </c>
      <c r="I7940">
        <v>27.07</v>
      </c>
      <c r="J7940">
        <v>28.762066000000001</v>
      </c>
      <c r="K7940">
        <v>1.6033440000000001</v>
      </c>
      <c r="L7940">
        <v>8.6221999999999993E-2</v>
      </c>
      <c r="M7940" t="b">
        <v>1</v>
      </c>
      <c r="N7940">
        <v>1</v>
      </c>
    </row>
    <row r="7941" spans="1:14">
      <c r="A7941" s="28">
        <v>44010.916666666664</v>
      </c>
      <c r="B7941" s="28">
        <v>44010.75</v>
      </c>
      <c r="C7941">
        <v>34964545</v>
      </c>
      <c r="D7941" t="s">
        <v>233</v>
      </c>
      <c r="G7941" t="s">
        <v>234</v>
      </c>
      <c r="I7941">
        <v>21.63</v>
      </c>
      <c r="J7941">
        <v>22.082833999999998</v>
      </c>
      <c r="K7941">
        <v>0.41765200000000002</v>
      </c>
      <c r="L7941">
        <v>3.3515000000000003E-2</v>
      </c>
      <c r="M7941" t="b">
        <v>1</v>
      </c>
      <c r="N7941">
        <v>1</v>
      </c>
    </row>
    <row r="7942" spans="1:14">
      <c r="A7942" s="28">
        <v>44010.958333333336</v>
      </c>
      <c r="B7942" s="28">
        <v>44010.791666666664</v>
      </c>
      <c r="C7942">
        <v>34964545</v>
      </c>
      <c r="D7942" t="s">
        <v>233</v>
      </c>
      <c r="G7942" t="s">
        <v>234</v>
      </c>
      <c r="I7942">
        <v>21.1</v>
      </c>
      <c r="J7942">
        <v>23.160664000000001</v>
      </c>
      <c r="K7942">
        <v>1.976599</v>
      </c>
      <c r="L7942">
        <v>8.4899000000000002E-2</v>
      </c>
      <c r="M7942" t="b">
        <v>1</v>
      </c>
      <c r="N7942">
        <v>1</v>
      </c>
    </row>
    <row r="7943" spans="1:14">
      <c r="A7943" s="28">
        <v>44011</v>
      </c>
      <c r="B7943" s="28">
        <v>44010.833333333336</v>
      </c>
      <c r="C7943">
        <v>34964545</v>
      </c>
      <c r="D7943" t="s">
        <v>233</v>
      </c>
      <c r="G7943" t="s">
        <v>234</v>
      </c>
      <c r="I7943">
        <v>19.3</v>
      </c>
      <c r="J7943">
        <v>20.980734000000002</v>
      </c>
      <c r="K7943">
        <v>1.5379659999999999</v>
      </c>
      <c r="L7943">
        <v>0.138602</v>
      </c>
      <c r="M7943" t="b">
        <v>1</v>
      </c>
      <c r="N7943">
        <v>1</v>
      </c>
    </row>
    <row r="7944" spans="1:14">
      <c r="A7944" s="28">
        <v>44011.041666666664</v>
      </c>
      <c r="B7944" s="28">
        <v>44010.875</v>
      </c>
      <c r="C7944">
        <v>34964545</v>
      </c>
      <c r="D7944" t="s">
        <v>233</v>
      </c>
      <c r="G7944" t="s">
        <v>234</v>
      </c>
      <c r="I7944">
        <v>21.69</v>
      </c>
      <c r="J7944">
        <v>21.831474</v>
      </c>
      <c r="K7944">
        <v>2.0565E-2</v>
      </c>
      <c r="L7944">
        <v>0.117576</v>
      </c>
      <c r="M7944" t="b">
        <v>1</v>
      </c>
      <c r="N7944">
        <v>1</v>
      </c>
    </row>
    <row r="7945" spans="1:14">
      <c r="A7945" s="28">
        <v>44011.083333333336</v>
      </c>
      <c r="B7945" s="28">
        <v>44010.916666666664</v>
      </c>
      <c r="C7945">
        <v>34964545</v>
      </c>
      <c r="D7945" t="s">
        <v>233</v>
      </c>
      <c r="G7945" t="s">
        <v>234</v>
      </c>
      <c r="I7945">
        <v>17.29</v>
      </c>
      <c r="J7945">
        <v>18.102112000000002</v>
      </c>
      <c r="K7945">
        <v>0.64802800000000005</v>
      </c>
      <c r="L7945">
        <v>0.16408500000000001</v>
      </c>
      <c r="M7945" t="b">
        <v>1</v>
      </c>
      <c r="N7945">
        <v>1</v>
      </c>
    </row>
    <row r="7946" spans="1:14">
      <c r="A7946" s="28">
        <v>44011.125</v>
      </c>
      <c r="B7946" s="28">
        <v>44010.958333333336</v>
      </c>
      <c r="C7946">
        <v>34964545</v>
      </c>
      <c r="D7946" t="s">
        <v>233</v>
      </c>
      <c r="G7946" t="s">
        <v>234</v>
      </c>
      <c r="I7946">
        <v>14.4</v>
      </c>
      <c r="J7946">
        <v>14.528727</v>
      </c>
      <c r="K7946">
        <v>3.7841E-2</v>
      </c>
      <c r="L7946">
        <v>9.3385999999999997E-2</v>
      </c>
      <c r="M7946" t="b">
        <v>1</v>
      </c>
      <c r="N7946">
        <v>1</v>
      </c>
    </row>
    <row r="7947" spans="1:14">
      <c r="A7947" s="28">
        <v>44011.166666666664</v>
      </c>
      <c r="B7947" s="28">
        <v>44011</v>
      </c>
      <c r="C7947">
        <v>34964545</v>
      </c>
      <c r="D7947" t="s">
        <v>233</v>
      </c>
      <c r="G7947" t="s">
        <v>234</v>
      </c>
      <c r="I7947">
        <v>12.95</v>
      </c>
      <c r="J7947">
        <v>12.995596000000001</v>
      </c>
      <c r="K7947">
        <v>0</v>
      </c>
      <c r="L7947">
        <v>5.0596000000000002E-2</v>
      </c>
      <c r="M7947" t="b">
        <v>1</v>
      </c>
      <c r="N7947">
        <v>1</v>
      </c>
    </row>
    <row r="7948" spans="1:14">
      <c r="A7948" s="28">
        <v>44011.208333333336</v>
      </c>
      <c r="B7948" s="28">
        <v>44011.041666666664</v>
      </c>
      <c r="C7948">
        <v>34964545</v>
      </c>
      <c r="D7948" t="s">
        <v>233</v>
      </c>
      <c r="G7948" t="s">
        <v>234</v>
      </c>
      <c r="I7948">
        <v>12.69</v>
      </c>
      <c r="J7948">
        <v>12.732144</v>
      </c>
      <c r="K7948">
        <v>0</v>
      </c>
      <c r="L7948">
        <v>4.6310999999999998E-2</v>
      </c>
      <c r="M7948" t="b">
        <v>1</v>
      </c>
      <c r="N7948">
        <v>1</v>
      </c>
    </row>
    <row r="7949" spans="1:14">
      <c r="A7949" s="28">
        <v>44011.25</v>
      </c>
      <c r="B7949" s="28">
        <v>44011.083333333336</v>
      </c>
      <c r="C7949">
        <v>34964545</v>
      </c>
      <c r="D7949" t="s">
        <v>233</v>
      </c>
      <c r="G7949" t="s">
        <v>234</v>
      </c>
      <c r="I7949">
        <v>11.99</v>
      </c>
      <c r="J7949">
        <v>12.042491999999999</v>
      </c>
      <c r="K7949">
        <v>0</v>
      </c>
      <c r="L7949">
        <v>5.6659000000000001E-2</v>
      </c>
      <c r="M7949" t="b">
        <v>1</v>
      </c>
      <c r="N7949">
        <v>1</v>
      </c>
    </row>
    <row r="7950" spans="1:14">
      <c r="A7950" s="28">
        <v>44011.291666666664</v>
      </c>
      <c r="B7950" s="28">
        <v>44011.125</v>
      </c>
      <c r="C7950">
        <v>34964545</v>
      </c>
      <c r="D7950" t="s">
        <v>233</v>
      </c>
      <c r="G7950" t="s">
        <v>234</v>
      </c>
      <c r="I7950">
        <v>11.16</v>
      </c>
      <c r="J7950">
        <v>11.234787000000001</v>
      </c>
      <c r="K7950">
        <v>0</v>
      </c>
      <c r="L7950">
        <v>7.8120999999999996E-2</v>
      </c>
      <c r="M7950" t="b">
        <v>1</v>
      </c>
      <c r="N7950">
        <v>1</v>
      </c>
    </row>
    <row r="7951" spans="1:14">
      <c r="A7951" s="28">
        <v>44011.333333333336</v>
      </c>
      <c r="B7951" s="28">
        <v>44011.166666666664</v>
      </c>
      <c r="C7951">
        <v>34964545</v>
      </c>
      <c r="D7951" t="s">
        <v>233</v>
      </c>
      <c r="G7951" t="s">
        <v>234</v>
      </c>
      <c r="I7951">
        <v>11.45</v>
      </c>
      <c r="J7951">
        <v>11.532131</v>
      </c>
      <c r="K7951">
        <v>0</v>
      </c>
      <c r="L7951">
        <v>8.6296999999999999E-2</v>
      </c>
      <c r="M7951" t="b">
        <v>1</v>
      </c>
      <c r="N7951">
        <v>1</v>
      </c>
    </row>
    <row r="7952" spans="1:14">
      <c r="A7952" s="28">
        <v>44011.375</v>
      </c>
      <c r="B7952" s="28">
        <v>44011.208333333336</v>
      </c>
      <c r="C7952">
        <v>34964545</v>
      </c>
      <c r="D7952" t="s">
        <v>233</v>
      </c>
      <c r="G7952" t="s">
        <v>234</v>
      </c>
      <c r="I7952">
        <v>12.54</v>
      </c>
      <c r="J7952">
        <v>12.647460000000001</v>
      </c>
      <c r="K7952">
        <v>0</v>
      </c>
      <c r="L7952">
        <v>0.108293</v>
      </c>
      <c r="M7952" t="b">
        <v>1</v>
      </c>
      <c r="N7952">
        <v>1</v>
      </c>
    </row>
    <row r="7953" spans="1:14">
      <c r="A7953" s="28">
        <v>44011.416666666664</v>
      </c>
      <c r="B7953" s="28">
        <v>44011.25</v>
      </c>
      <c r="C7953">
        <v>34964545</v>
      </c>
      <c r="D7953" t="s">
        <v>233</v>
      </c>
      <c r="G7953" t="s">
        <v>234</v>
      </c>
      <c r="I7953">
        <v>12.25</v>
      </c>
      <c r="J7953">
        <v>12.285368</v>
      </c>
      <c r="K7953">
        <v>0</v>
      </c>
      <c r="L7953">
        <v>3.5367999999999997E-2</v>
      </c>
      <c r="M7953" t="b">
        <v>1</v>
      </c>
      <c r="N7953">
        <v>1</v>
      </c>
    </row>
    <row r="7954" spans="1:14">
      <c r="A7954" s="28">
        <v>44011.458333333336</v>
      </c>
      <c r="B7954" s="28">
        <v>44011.291666666664</v>
      </c>
      <c r="C7954">
        <v>34964545</v>
      </c>
      <c r="D7954" t="s">
        <v>233</v>
      </c>
      <c r="G7954" t="s">
        <v>234</v>
      </c>
      <c r="I7954">
        <v>16.39</v>
      </c>
      <c r="J7954">
        <v>16.518228000000001</v>
      </c>
      <c r="K7954">
        <v>0.155167</v>
      </c>
      <c r="L7954">
        <v>-2.4438999999999999E-2</v>
      </c>
      <c r="M7954" t="b">
        <v>1</v>
      </c>
      <c r="N7954">
        <v>1</v>
      </c>
    </row>
    <row r="7955" spans="1:14">
      <c r="A7955" s="28">
        <v>44011.5</v>
      </c>
      <c r="B7955" s="28">
        <v>44011.333333333336</v>
      </c>
      <c r="C7955">
        <v>34964545</v>
      </c>
      <c r="D7955" t="s">
        <v>233</v>
      </c>
      <c r="G7955" t="s">
        <v>234</v>
      </c>
      <c r="I7955">
        <v>19.72</v>
      </c>
      <c r="J7955">
        <v>22.067471000000001</v>
      </c>
      <c r="K7955">
        <v>2.3988010000000002</v>
      </c>
      <c r="L7955">
        <v>-4.9662999999999999E-2</v>
      </c>
      <c r="M7955" t="b">
        <v>1</v>
      </c>
      <c r="N7955">
        <v>1</v>
      </c>
    </row>
    <row r="7956" spans="1:14">
      <c r="A7956" s="28">
        <v>44011.541666666664</v>
      </c>
      <c r="B7956" s="28">
        <v>44011.375</v>
      </c>
      <c r="C7956">
        <v>34964545</v>
      </c>
      <c r="D7956" t="s">
        <v>233</v>
      </c>
      <c r="G7956" t="s">
        <v>234</v>
      </c>
      <c r="I7956">
        <v>25.91</v>
      </c>
      <c r="J7956">
        <v>31.550744999999999</v>
      </c>
      <c r="K7956">
        <v>5.6947710000000002</v>
      </c>
      <c r="L7956">
        <v>-4.9860000000000002E-2</v>
      </c>
      <c r="M7956" t="b">
        <v>1</v>
      </c>
      <c r="N7956">
        <v>1</v>
      </c>
    </row>
    <row r="7957" spans="1:14">
      <c r="A7957" s="28">
        <v>44011.583333333336</v>
      </c>
      <c r="B7957" s="28">
        <v>44011.416666666664</v>
      </c>
      <c r="C7957">
        <v>34964545</v>
      </c>
      <c r="D7957" t="s">
        <v>233</v>
      </c>
      <c r="G7957" t="s">
        <v>234</v>
      </c>
      <c r="I7957">
        <v>27.82</v>
      </c>
      <c r="J7957">
        <v>33.199579</v>
      </c>
      <c r="K7957">
        <v>5.4262959999999998</v>
      </c>
      <c r="L7957">
        <v>-4.5051000000000001E-2</v>
      </c>
      <c r="M7957" t="b">
        <v>1</v>
      </c>
      <c r="N7957">
        <v>1</v>
      </c>
    </row>
    <row r="7958" spans="1:14">
      <c r="A7958" s="28">
        <v>44011.625</v>
      </c>
      <c r="B7958" s="28">
        <v>44011.458333333336</v>
      </c>
      <c r="C7958">
        <v>34964545</v>
      </c>
      <c r="D7958" t="s">
        <v>233</v>
      </c>
      <c r="G7958" t="s">
        <v>234</v>
      </c>
      <c r="I7958">
        <v>39.200000000000003</v>
      </c>
      <c r="J7958">
        <v>39.063277999999997</v>
      </c>
      <c r="K7958">
        <v>-5.6544999999999998E-2</v>
      </c>
      <c r="L7958">
        <v>-7.9343999999999998E-2</v>
      </c>
      <c r="M7958" t="b">
        <v>1</v>
      </c>
      <c r="N7958">
        <v>1</v>
      </c>
    </row>
    <row r="7959" spans="1:14">
      <c r="A7959" s="28">
        <v>44011.666666666664</v>
      </c>
      <c r="B7959" s="28">
        <v>44011.5</v>
      </c>
      <c r="C7959">
        <v>34964545</v>
      </c>
      <c r="D7959" t="s">
        <v>233</v>
      </c>
      <c r="G7959" t="s">
        <v>234</v>
      </c>
      <c r="I7959">
        <v>30.55</v>
      </c>
      <c r="J7959">
        <v>37.536025000000002</v>
      </c>
      <c r="K7959">
        <v>7.0023119999999999</v>
      </c>
      <c r="L7959">
        <v>-1.2120000000000001E-2</v>
      </c>
      <c r="M7959" t="b">
        <v>1</v>
      </c>
      <c r="N7959">
        <v>1</v>
      </c>
    </row>
    <row r="7960" spans="1:14">
      <c r="A7960" s="28">
        <v>44011.708333333336</v>
      </c>
      <c r="B7960" s="28">
        <v>44011.541666666664</v>
      </c>
      <c r="C7960">
        <v>34964545</v>
      </c>
      <c r="D7960" t="s">
        <v>233</v>
      </c>
      <c r="G7960" t="s">
        <v>234</v>
      </c>
      <c r="I7960">
        <v>24.84</v>
      </c>
      <c r="J7960">
        <v>28.781687999999999</v>
      </c>
      <c r="K7960">
        <v>4.0073480000000004</v>
      </c>
      <c r="L7960">
        <v>-6.3993999999999995E-2</v>
      </c>
      <c r="M7960" t="b">
        <v>1</v>
      </c>
      <c r="N7960">
        <v>1</v>
      </c>
    </row>
    <row r="7961" spans="1:14">
      <c r="A7961" s="28">
        <v>44011.75</v>
      </c>
      <c r="B7961" s="28">
        <v>44011.583333333336</v>
      </c>
      <c r="C7961">
        <v>34964545</v>
      </c>
      <c r="D7961" t="s">
        <v>233</v>
      </c>
      <c r="G7961" t="s">
        <v>234</v>
      </c>
      <c r="I7961">
        <v>56.93</v>
      </c>
      <c r="J7961">
        <v>76.713603000000006</v>
      </c>
      <c r="K7961">
        <v>19.901992</v>
      </c>
      <c r="L7961">
        <v>-0.115055</v>
      </c>
      <c r="M7961" t="b">
        <v>1</v>
      </c>
      <c r="N7961">
        <v>1</v>
      </c>
    </row>
    <row r="7962" spans="1:14">
      <c r="A7962" s="28">
        <v>44011.791666666664</v>
      </c>
      <c r="B7962" s="28">
        <v>44011.625</v>
      </c>
      <c r="C7962">
        <v>34964545</v>
      </c>
      <c r="D7962" t="s">
        <v>233</v>
      </c>
      <c r="G7962" t="s">
        <v>234</v>
      </c>
      <c r="I7962">
        <v>25.83</v>
      </c>
      <c r="J7962">
        <v>28.563174</v>
      </c>
      <c r="K7962">
        <v>2.8270919999999999</v>
      </c>
      <c r="L7962">
        <v>-9.3918000000000001E-2</v>
      </c>
      <c r="M7962" t="b">
        <v>1</v>
      </c>
      <c r="N7962">
        <v>1</v>
      </c>
    </row>
    <row r="7963" spans="1:14">
      <c r="A7963" s="28">
        <v>44011.833333333336</v>
      </c>
      <c r="B7963" s="28">
        <v>44011.666666666664</v>
      </c>
      <c r="C7963">
        <v>34964545</v>
      </c>
      <c r="D7963" t="s">
        <v>233</v>
      </c>
      <c r="G7963" t="s">
        <v>234</v>
      </c>
      <c r="I7963">
        <v>22.3</v>
      </c>
      <c r="J7963">
        <v>22.52093</v>
      </c>
      <c r="K7963">
        <v>0.29874899999999999</v>
      </c>
      <c r="L7963">
        <v>-7.7818999999999999E-2</v>
      </c>
      <c r="M7963" t="b">
        <v>1</v>
      </c>
      <c r="N7963">
        <v>1</v>
      </c>
    </row>
    <row r="7964" spans="1:14">
      <c r="A7964" s="28">
        <v>44011.875</v>
      </c>
      <c r="B7964" s="28">
        <v>44011.708333333336</v>
      </c>
      <c r="C7964">
        <v>34964545</v>
      </c>
      <c r="D7964" t="s">
        <v>233</v>
      </c>
      <c r="G7964" t="s">
        <v>234</v>
      </c>
      <c r="I7964">
        <v>32.799999999999997</v>
      </c>
      <c r="J7964">
        <v>37.956586999999999</v>
      </c>
      <c r="K7964">
        <v>5.2466489999999997</v>
      </c>
      <c r="L7964">
        <v>-8.8395000000000001E-2</v>
      </c>
      <c r="M7964" t="b">
        <v>1</v>
      </c>
      <c r="N7964">
        <v>1</v>
      </c>
    </row>
    <row r="7965" spans="1:14">
      <c r="A7965" s="28">
        <v>44011.916666666664</v>
      </c>
      <c r="B7965" s="28">
        <v>44011.75</v>
      </c>
      <c r="C7965">
        <v>34964545</v>
      </c>
      <c r="D7965" t="s">
        <v>233</v>
      </c>
      <c r="G7965" t="s">
        <v>234</v>
      </c>
      <c r="I7965">
        <v>35.96</v>
      </c>
      <c r="J7965">
        <v>46.966805000000001</v>
      </c>
      <c r="K7965">
        <v>11.084033</v>
      </c>
      <c r="L7965">
        <v>-8.1394999999999995E-2</v>
      </c>
      <c r="M7965" t="b">
        <v>1</v>
      </c>
      <c r="N7965">
        <v>1</v>
      </c>
    </row>
    <row r="7966" spans="1:14">
      <c r="A7966" s="28">
        <v>44011.958333333336</v>
      </c>
      <c r="B7966" s="28">
        <v>44011.791666666664</v>
      </c>
      <c r="C7966">
        <v>34964545</v>
      </c>
      <c r="D7966" t="s">
        <v>233</v>
      </c>
      <c r="G7966" t="s">
        <v>234</v>
      </c>
      <c r="I7966">
        <v>35.01</v>
      </c>
      <c r="J7966">
        <v>47.442279999999997</v>
      </c>
      <c r="K7966">
        <v>12.515843</v>
      </c>
      <c r="L7966">
        <v>-7.9395999999999994E-2</v>
      </c>
      <c r="M7966" t="b">
        <v>1</v>
      </c>
      <c r="N7966">
        <v>1</v>
      </c>
    </row>
    <row r="7967" spans="1:14">
      <c r="A7967" s="28">
        <v>44012</v>
      </c>
      <c r="B7967" s="28">
        <v>44011.833333333336</v>
      </c>
      <c r="C7967">
        <v>34964545</v>
      </c>
      <c r="D7967" t="s">
        <v>233</v>
      </c>
      <c r="G7967" t="s">
        <v>234</v>
      </c>
      <c r="I7967">
        <v>24.11</v>
      </c>
      <c r="J7967">
        <v>29.096843</v>
      </c>
      <c r="K7967">
        <v>5.0545030000000004</v>
      </c>
      <c r="L7967">
        <v>-6.4326999999999995E-2</v>
      </c>
      <c r="M7967" t="b">
        <v>1</v>
      </c>
      <c r="N7967">
        <v>1</v>
      </c>
    </row>
    <row r="7968" spans="1:14">
      <c r="A7968" s="28">
        <v>44012.041666666664</v>
      </c>
      <c r="B7968" s="28">
        <v>44011.875</v>
      </c>
      <c r="C7968">
        <v>34964545</v>
      </c>
      <c r="D7968" t="s">
        <v>233</v>
      </c>
      <c r="G7968" t="s">
        <v>234</v>
      </c>
      <c r="I7968">
        <v>19.829999999999998</v>
      </c>
      <c r="J7968">
        <v>21.446524</v>
      </c>
      <c r="K7968">
        <v>1.608209</v>
      </c>
      <c r="L7968">
        <v>9.1489999999999991E-3</v>
      </c>
      <c r="M7968" t="b">
        <v>1</v>
      </c>
      <c r="N7968">
        <v>1</v>
      </c>
    </row>
    <row r="7969" spans="1:14">
      <c r="A7969" s="28">
        <v>44012.083333333336</v>
      </c>
      <c r="B7969" s="28">
        <v>44011.916666666664</v>
      </c>
      <c r="C7969">
        <v>34964545</v>
      </c>
      <c r="D7969" t="s">
        <v>233</v>
      </c>
      <c r="G7969" t="s">
        <v>234</v>
      </c>
      <c r="I7969">
        <v>18.09</v>
      </c>
      <c r="J7969">
        <v>19.534928000000001</v>
      </c>
      <c r="K7969">
        <v>1.4508589999999999</v>
      </c>
      <c r="L7969">
        <v>-9.3199999999999999E-4</v>
      </c>
      <c r="M7969" t="b">
        <v>1</v>
      </c>
      <c r="N7969">
        <v>1</v>
      </c>
    </row>
    <row r="7970" spans="1:14">
      <c r="A7970" s="28">
        <v>44012.125</v>
      </c>
      <c r="B7970" s="28">
        <v>44011.958333333336</v>
      </c>
      <c r="C7970">
        <v>34964545</v>
      </c>
      <c r="D7970" t="s">
        <v>233</v>
      </c>
      <c r="G7970" t="s">
        <v>234</v>
      </c>
      <c r="I7970">
        <v>15.56</v>
      </c>
      <c r="J7970">
        <v>14.977216</v>
      </c>
      <c r="K7970">
        <v>-0.57676799999999995</v>
      </c>
      <c r="L7970">
        <v>-1.016E-3</v>
      </c>
      <c r="M7970" t="b">
        <v>1</v>
      </c>
      <c r="N7970">
        <v>1</v>
      </c>
    </row>
    <row r="7971" spans="1:14">
      <c r="A7971" s="28">
        <v>44012.166666666664</v>
      </c>
      <c r="B7971" s="28">
        <v>44012</v>
      </c>
      <c r="C7971">
        <v>34964545</v>
      </c>
      <c r="D7971" t="s">
        <v>233</v>
      </c>
      <c r="G7971" t="s">
        <v>234</v>
      </c>
      <c r="I7971">
        <v>14.14</v>
      </c>
      <c r="J7971">
        <v>14.123716999999999</v>
      </c>
      <c r="K7971">
        <v>-1.9505999999999999E-2</v>
      </c>
      <c r="L7971">
        <v>-1.1E-4</v>
      </c>
      <c r="M7971" t="b">
        <v>1</v>
      </c>
      <c r="N7971">
        <v>1</v>
      </c>
    </row>
    <row r="7972" spans="1:14">
      <c r="A7972" s="28">
        <v>44012.208333333336</v>
      </c>
      <c r="B7972" s="28">
        <v>44012.041666666664</v>
      </c>
      <c r="C7972">
        <v>34964545</v>
      </c>
      <c r="D7972" t="s">
        <v>233</v>
      </c>
      <c r="G7972" t="s">
        <v>234</v>
      </c>
      <c r="I7972">
        <v>14.3</v>
      </c>
      <c r="J7972">
        <v>14.273638</v>
      </c>
      <c r="K7972">
        <v>2.5524999999999999E-2</v>
      </c>
      <c r="L7972">
        <v>-4.7719999999999999E-2</v>
      </c>
      <c r="M7972" t="b">
        <v>1</v>
      </c>
      <c r="N7972">
        <v>1</v>
      </c>
    </row>
    <row r="7973" spans="1:14">
      <c r="A7973" s="28">
        <v>44012.25</v>
      </c>
      <c r="B7973" s="28">
        <v>44012.083333333336</v>
      </c>
      <c r="C7973">
        <v>34964545</v>
      </c>
      <c r="D7973" t="s">
        <v>233</v>
      </c>
      <c r="G7973" t="s">
        <v>234</v>
      </c>
      <c r="I7973">
        <v>12.67</v>
      </c>
      <c r="J7973">
        <v>12.529928999999999</v>
      </c>
      <c r="K7973">
        <v>-6.3630999999999993E-2</v>
      </c>
      <c r="L7973">
        <v>-7.4773000000000006E-2</v>
      </c>
      <c r="M7973" t="b">
        <v>1</v>
      </c>
      <c r="N7973">
        <v>1</v>
      </c>
    </row>
    <row r="7974" spans="1:14">
      <c r="A7974" s="28">
        <v>44012.291666666664</v>
      </c>
      <c r="B7974" s="28">
        <v>44012.125</v>
      </c>
      <c r="C7974">
        <v>34964545</v>
      </c>
      <c r="D7974" t="s">
        <v>233</v>
      </c>
      <c r="G7974" t="s">
        <v>234</v>
      </c>
      <c r="I7974">
        <v>11.78</v>
      </c>
      <c r="J7974">
        <v>11.743906000000001</v>
      </c>
      <c r="K7974">
        <v>1.6021000000000001E-2</v>
      </c>
      <c r="L7974">
        <v>-5.2115000000000002E-2</v>
      </c>
      <c r="M7974" t="b">
        <v>1</v>
      </c>
      <c r="N7974">
        <v>1</v>
      </c>
    </row>
    <row r="7975" spans="1:14">
      <c r="A7975" s="28">
        <v>44012.333333333336</v>
      </c>
      <c r="B7975" s="28">
        <v>44012.166666666664</v>
      </c>
      <c r="C7975">
        <v>34964545</v>
      </c>
      <c r="D7975" t="s">
        <v>233</v>
      </c>
      <c r="G7975" t="s">
        <v>234</v>
      </c>
      <c r="I7975">
        <v>11.68</v>
      </c>
      <c r="J7975">
        <v>11.631359</v>
      </c>
      <c r="K7975">
        <v>1.2589999999999999E-3</v>
      </c>
      <c r="L7975">
        <v>-4.4900000000000002E-2</v>
      </c>
      <c r="M7975" t="b">
        <v>1</v>
      </c>
      <c r="N7975">
        <v>1</v>
      </c>
    </row>
    <row r="7976" spans="1:14">
      <c r="A7976" s="28">
        <v>44012.375</v>
      </c>
      <c r="B7976" s="28">
        <v>44012.208333333336</v>
      </c>
      <c r="C7976">
        <v>34964545</v>
      </c>
      <c r="D7976" t="s">
        <v>233</v>
      </c>
      <c r="G7976" t="s">
        <v>234</v>
      </c>
      <c r="I7976">
        <v>13.04</v>
      </c>
      <c r="J7976">
        <v>12.931711999999999</v>
      </c>
      <c r="K7976">
        <v>-6.7835999999999994E-2</v>
      </c>
      <c r="L7976">
        <v>-3.8785E-2</v>
      </c>
      <c r="M7976" t="b">
        <v>1</v>
      </c>
      <c r="N7976">
        <v>1</v>
      </c>
    </row>
    <row r="7977" spans="1:14">
      <c r="A7977" s="28">
        <v>44012.416666666664</v>
      </c>
      <c r="B7977" s="28">
        <v>44012.25</v>
      </c>
      <c r="C7977">
        <v>34964545</v>
      </c>
      <c r="D7977" t="s">
        <v>233</v>
      </c>
      <c r="G7977" t="s">
        <v>234</v>
      </c>
      <c r="I7977">
        <v>13.07</v>
      </c>
      <c r="J7977">
        <v>9.6360119999999991</v>
      </c>
      <c r="K7977">
        <v>-3.3895599999999999</v>
      </c>
      <c r="L7977">
        <v>-4.3595000000000002E-2</v>
      </c>
      <c r="M7977" t="b">
        <v>1</v>
      </c>
      <c r="N7977">
        <v>1</v>
      </c>
    </row>
    <row r="7978" spans="1:14">
      <c r="A7978" s="28">
        <v>44012.458333333336</v>
      </c>
      <c r="B7978" s="28">
        <v>44012.291666666664</v>
      </c>
      <c r="C7978">
        <v>34964545</v>
      </c>
      <c r="D7978" t="s">
        <v>233</v>
      </c>
      <c r="G7978" t="s">
        <v>234</v>
      </c>
      <c r="I7978">
        <v>14.63</v>
      </c>
      <c r="J7978">
        <v>14.517105000000001</v>
      </c>
      <c r="K7978">
        <v>1.2600000000000001E-3</v>
      </c>
      <c r="L7978">
        <v>-0.11665499999999999</v>
      </c>
      <c r="M7978" t="b">
        <v>1</v>
      </c>
      <c r="N7978">
        <v>1</v>
      </c>
    </row>
    <row r="7979" spans="1:14">
      <c r="A7979" s="28">
        <v>44012.5</v>
      </c>
      <c r="B7979" s="28">
        <v>44012.333333333336</v>
      </c>
      <c r="C7979">
        <v>34964545</v>
      </c>
      <c r="D7979" t="s">
        <v>233</v>
      </c>
      <c r="G7979" t="s">
        <v>234</v>
      </c>
      <c r="I7979">
        <v>18.34</v>
      </c>
      <c r="J7979">
        <v>18.182566999999999</v>
      </c>
      <c r="K7979">
        <v>1.9303000000000001E-2</v>
      </c>
      <c r="L7979">
        <v>-0.18006900000000001</v>
      </c>
      <c r="M7979" t="b">
        <v>1</v>
      </c>
      <c r="N7979">
        <v>1</v>
      </c>
    </row>
    <row r="7980" spans="1:14">
      <c r="A7980" s="28">
        <v>44012.541666666664</v>
      </c>
      <c r="B7980" s="28">
        <v>44012.375</v>
      </c>
      <c r="C7980">
        <v>34964545</v>
      </c>
      <c r="D7980" t="s">
        <v>233</v>
      </c>
      <c r="G7980" t="s">
        <v>234</v>
      </c>
      <c r="I7980">
        <v>20.329999999999998</v>
      </c>
      <c r="J7980">
        <v>21.120546000000001</v>
      </c>
      <c r="K7980">
        <v>0.92379299999999998</v>
      </c>
      <c r="L7980">
        <v>-0.13574700000000001</v>
      </c>
      <c r="M7980" t="b">
        <v>1</v>
      </c>
      <c r="N7980">
        <v>1</v>
      </c>
    </row>
    <row r="7981" spans="1:14">
      <c r="A7981" s="28">
        <v>44012.583333333336</v>
      </c>
      <c r="B7981" s="28">
        <v>44012.416666666664</v>
      </c>
      <c r="C7981">
        <v>34964545</v>
      </c>
      <c r="D7981" t="s">
        <v>233</v>
      </c>
      <c r="G7981" t="s">
        <v>234</v>
      </c>
      <c r="I7981">
        <v>83.62</v>
      </c>
      <c r="J7981">
        <v>114.958933</v>
      </c>
      <c r="K7981">
        <v>31.929523</v>
      </c>
      <c r="L7981">
        <v>-0.58809</v>
      </c>
      <c r="M7981" t="b">
        <v>1</v>
      </c>
      <c r="N7981">
        <v>1</v>
      </c>
    </row>
    <row r="7982" spans="1:14">
      <c r="A7982" s="28">
        <v>44012.625</v>
      </c>
      <c r="B7982" s="28">
        <v>44012.458333333336</v>
      </c>
      <c r="C7982">
        <v>34964545</v>
      </c>
      <c r="D7982" t="s">
        <v>233</v>
      </c>
      <c r="G7982" t="s">
        <v>234</v>
      </c>
      <c r="I7982">
        <v>22.28</v>
      </c>
      <c r="J7982">
        <v>22.056322000000002</v>
      </c>
      <c r="K7982">
        <v>-2.9277999999999998E-2</v>
      </c>
      <c r="L7982">
        <v>-0.19773399999999999</v>
      </c>
      <c r="M7982" t="b">
        <v>1</v>
      </c>
      <c r="N7982">
        <v>1</v>
      </c>
    </row>
    <row r="7983" spans="1:14">
      <c r="A7983" s="28">
        <v>44012.666666666664</v>
      </c>
      <c r="B7983" s="28">
        <v>44012.5</v>
      </c>
      <c r="C7983">
        <v>34964545</v>
      </c>
      <c r="D7983" t="s">
        <v>233</v>
      </c>
      <c r="G7983" t="s">
        <v>234</v>
      </c>
      <c r="I7983">
        <v>27.09</v>
      </c>
      <c r="J7983">
        <v>28.906531999999999</v>
      </c>
      <c r="K7983">
        <v>2.1149390000000001</v>
      </c>
      <c r="L7983">
        <v>-0.29590699999999998</v>
      </c>
      <c r="M7983" t="b">
        <v>1</v>
      </c>
      <c r="N7983">
        <v>1</v>
      </c>
    </row>
    <row r="7984" spans="1:14">
      <c r="A7984" s="28">
        <v>44012.708333333336</v>
      </c>
      <c r="B7984" s="28">
        <v>44012.541666666664</v>
      </c>
      <c r="C7984">
        <v>34964545</v>
      </c>
      <c r="D7984" t="s">
        <v>233</v>
      </c>
      <c r="G7984" t="s">
        <v>234</v>
      </c>
      <c r="I7984">
        <v>23.97</v>
      </c>
      <c r="J7984">
        <v>25.563891000000002</v>
      </c>
      <c r="K7984">
        <v>1.8036289999999999</v>
      </c>
      <c r="L7984">
        <v>-0.21390500000000001</v>
      </c>
      <c r="M7984" t="b">
        <v>1</v>
      </c>
      <c r="N7984">
        <v>1</v>
      </c>
    </row>
    <row r="7985" spans="1:14">
      <c r="A7985" s="28">
        <v>44012.75</v>
      </c>
      <c r="B7985" s="28">
        <v>44012.583333333336</v>
      </c>
      <c r="C7985">
        <v>34964545</v>
      </c>
      <c r="D7985" t="s">
        <v>233</v>
      </c>
      <c r="G7985" t="s">
        <v>234</v>
      </c>
      <c r="I7985">
        <v>22.44</v>
      </c>
      <c r="J7985">
        <v>24.689157999999999</v>
      </c>
      <c r="K7985">
        <v>2.4195340000000001</v>
      </c>
      <c r="L7985">
        <v>-0.166209</v>
      </c>
      <c r="M7985" t="b">
        <v>1</v>
      </c>
      <c r="N7985">
        <v>1</v>
      </c>
    </row>
    <row r="7986" spans="1:14">
      <c r="A7986" s="28">
        <v>44012.791666666664</v>
      </c>
      <c r="B7986" s="28">
        <v>44012.625</v>
      </c>
      <c r="C7986">
        <v>34964545</v>
      </c>
      <c r="D7986" t="s">
        <v>233</v>
      </c>
      <c r="G7986" t="s">
        <v>234</v>
      </c>
      <c r="I7986">
        <v>26.31</v>
      </c>
      <c r="J7986">
        <v>31.093496999999999</v>
      </c>
      <c r="K7986">
        <v>4.965535</v>
      </c>
      <c r="L7986">
        <v>-0.179538</v>
      </c>
      <c r="M7986" t="b">
        <v>1</v>
      </c>
      <c r="N7986">
        <v>1</v>
      </c>
    </row>
    <row r="7987" spans="1:14">
      <c r="A7987" s="28">
        <v>44012.833333333336</v>
      </c>
      <c r="B7987" s="28">
        <v>44012.666666666664</v>
      </c>
      <c r="C7987">
        <v>34964545</v>
      </c>
      <c r="D7987" t="s">
        <v>233</v>
      </c>
      <c r="G7987" t="s">
        <v>234</v>
      </c>
      <c r="I7987">
        <v>35.659999999999997</v>
      </c>
      <c r="J7987">
        <v>40.707208000000001</v>
      </c>
      <c r="K7987">
        <v>5.2220719999999998</v>
      </c>
      <c r="L7987">
        <v>-0.17069699999999999</v>
      </c>
      <c r="M7987" t="b">
        <v>1</v>
      </c>
      <c r="N7987">
        <v>1</v>
      </c>
    </row>
    <row r="7988" spans="1:14">
      <c r="A7988" s="28">
        <v>44012.875</v>
      </c>
      <c r="B7988" s="28">
        <v>44012.708333333336</v>
      </c>
      <c r="C7988">
        <v>34964545</v>
      </c>
      <c r="D7988" t="s">
        <v>233</v>
      </c>
      <c r="G7988" t="s">
        <v>234</v>
      </c>
      <c r="I7988">
        <v>37.94</v>
      </c>
      <c r="J7988">
        <v>39.892929000000002</v>
      </c>
      <c r="K7988">
        <v>2.1701890000000001</v>
      </c>
      <c r="L7988">
        <v>-0.21309400000000001</v>
      </c>
      <c r="M7988" t="b">
        <v>1</v>
      </c>
      <c r="N7988">
        <v>1</v>
      </c>
    </row>
    <row r="7989" spans="1:14">
      <c r="A7989" s="28">
        <v>44012.916666666664</v>
      </c>
      <c r="B7989" s="28">
        <v>44012.75</v>
      </c>
      <c r="C7989">
        <v>34964545</v>
      </c>
      <c r="D7989" t="s">
        <v>233</v>
      </c>
      <c r="G7989" t="s">
        <v>234</v>
      </c>
      <c r="I7989">
        <v>25.48</v>
      </c>
      <c r="J7989">
        <v>26.239666</v>
      </c>
      <c r="K7989">
        <v>0.95626299999999997</v>
      </c>
      <c r="L7989">
        <v>-0.19492999999999999</v>
      </c>
      <c r="M7989" t="b">
        <v>1</v>
      </c>
      <c r="N7989">
        <v>1</v>
      </c>
    </row>
    <row r="7990" spans="1:14">
      <c r="A7990" s="28">
        <v>44012.958333333336</v>
      </c>
      <c r="B7990" s="28">
        <v>44012.791666666664</v>
      </c>
      <c r="C7990">
        <v>34964545</v>
      </c>
      <c r="D7990" t="s">
        <v>233</v>
      </c>
      <c r="G7990" t="s">
        <v>234</v>
      </c>
      <c r="I7990">
        <v>27.65</v>
      </c>
      <c r="J7990">
        <v>30.514517999999999</v>
      </c>
      <c r="K7990">
        <v>3.0849120000000001</v>
      </c>
      <c r="L7990">
        <v>-0.22372800000000001</v>
      </c>
      <c r="M7990" t="b">
        <v>1</v>
      </c>
      <c r="N7990">
        <v>1</v>
      </c>
    </row>
    <row r="7991" spans="1:14">
      <c r="A7991" s="28">
        <v>44013</v>
      </c>
      <c r="B7991" s="28">
        <v>44012.833333333336</v>
      </c>
      <c r="C7991">
        <v>34964545</v>
      </c>
      <c r="D7991" t="s">
        <v>233</v>
      </c>
      <c r="G7991" t="s">
        <v>234</v>
      </c>
      <c r="I7991">
        <v>21.15</v>
      </c>
      <c r="J7991">
        <v>23.306107000000001</v>
      </c>
      <c r="K7991">
        <v>2.3282500000000002</v>
      </c>
      <c r="L7991">
        <v>-0.17214299999999999</v>
      </c>
      <c r="M7991" t="b">
        <v>1</v>
      </c>
      <c r="N7991">
        <v>1</v>
      </c>
    </row>
    <row r="7992" spans="1:14">
      <c r="A7992" s="28">
        <v>44013.041666666664</v>
      </c>
      <c r="B7992" s="28">
        <v>44012.875</v>
      </c>
      <c r="C7992">
        <v>34964545</v>
      </c>
      <c r="D7992" t="s">
        <v>233</v>
      </c>
      <c r="G7992" t="s">
        <v>234</v>
      </c>
      <c r="I7992">
        <v>22.23</v>
      </c>
      <c r="J7992">
        <v>24.129314000000001</v>
      </c>
      <c r="K7992">
        <v>1.9860150000000001</v>
      </c>
      <c r="L7992">
        <v>-8.1700999999999996E-2</v>
      </c>
      <c r="M7992" t="b">
        <v>1</v>
      </c>
      <c r="N7992">
        <v>1</v>
      </c>
    </row>
    <row r="7993" spans="1:14">
      <c r="A7993" s="28">
        <v>44013.083333333336</v>
      </c>
      <c r="B7993" s="28">
        <v>44012.916666666664</v>
      </c>
      <c r="C7993">
        <v>34964545</v>
      </c>
      <c r="D7993" t="s">
        <v>233</v>
      </c>
      <c r="G7993" t="s">
        <v>234</v>
      </c>
      <c r="I7993">
        <v>20.72</v>
      </c>
      <c r="J7993">
        <v>23.335777</v>
      </c>
      <c r="K7993">
        <v>2.6420970000000001</v>
      </c>
      <c r="L7993">
        <v>-2.4653000000000001E-2</v>
      </c>
      <c r="M7993" t="b">
        <v>1</v>
      </c>
      <c r="N7993">
        <v>1</v>
      </c>
    </row>
    <row r="7994" spans="1:14">
      <c r="A7994" s="28">
        <v>44013.125</v>
      </c>
      <c r="B7994" s="28">
        <v>44012.958333333336</v>
      </c>
      <c r="C7994">
        <v>34964545</v>
      </c>
      <c r="D7994" t="s">
        <v>233</v>
      </c>
      <c r="G7994" t="s">
        <v>234</v>
      </c>
      <c r="I7994">
        <v>16.13</v>
      </c>
      <c r="J7994">
        <v>17.053156999999999</v>
      </c>
      <c r="K7994">
        <v>0.95123599999999997</v>
      </c>
      <c r="L7994">
        <v>-2.9745000000000001E-2</v>
      </c>
      <c r="M7994" t="b">
        <v>1</v>
      </c>
      <c r="N7994">
        <v>1</v>
      </c>
    </row>
    <row r="7995" spans="1:14">
      <c r="A7995" s="28">
        <v>44013.166666666664</v>
      </c>
      <c r="B7995" s="28">
        <v>44013</v>
      </c>
      <c r="C7995">
        <v>34964545</v>
      </c>
      <c r="D7995" t="s">
        <v>233</v>
      </c>
      <c r="G7995" t="s">
        <v>234</v>
      </c>
      <c r="I7995">
        <v>15.65</v>
      </c>
      <c r="J7995">
        <v>15.617381</v>
      </c>
      <c r="K7995">
        <v>8.43E-4</v>
      </c>
      <c r="L7995">
        <v>-3.5129000000000001E-2</v>
      </c>
      <c r="M7995" t="b">
        <v>1</v>
      </c>
      <c r="N7995">
        <v>1</v>
      </c>
    </row>
    <row r="7996" spans="1:14">
      <c r="A7996" s="28">
        <v>44013.208333333336</v>
      </c>
      <c r="B7996" s="28">
        <v>44013.041666666664</v>
      </c>
      <c r="C7996">
        <v>34964545</v>
      </c>
      <c r="D7996" t="s">
        <v>233</v>
      </c>
      <c r="G7996" t="s">
        <v>234</v>
      </c>
      <c r="I7996">
        <v>15.24</v>
      </c>
      <c r="J7996">
        <v>15.219751</v>
      </c>
      <c r="K7996">
        <v>4.73E-4</v>
      </c>
      <c r="L7996">
        <v>-2.3222E-2</v>
      </c>
      <c r="M7996" t="b">
        <v>1</v>
      </c>
      <c r="N7996">
        <v>1</v>
      </c>
    </row>
    <row r="7997" spans="1:14">
      <c r="A7997" s="28">
        <v>44013.25</v>
      </c>
      <c r="B7997" s="28">
        <v>44013.083333333336</v>
      </c>
      <c r="C7997">
        <v>34964545</v>
      </c>
      <c r="D7997" t="s">
        <v>233</v>
      </c>
      <c r="G7997" t="s">
        <v>234</v>
      </c>
      <c r="I7997">
        <v>14.43</v>
      </c>
      <c r="J7997">
        <v>14.452427999999999</v>
      </c>
      <c r="K7997">
        <v>2.0282000000000001E-2</v>
      </c>
      <c r="L7997">
        <v>3.813E-3</v>
      </c>
      <c r="M7997" t="b">
        <v>1</v>
      </c>
      <c r="N7997">
        <v>1</v>
      </c>
    </row>
    <row r="7998" spans="1:14">
      <c r="A7998" s="28">
        <v>44013.291666666664</v>
      </c>
      <c r="B7998" s="28">
        <v>44013.125</v>
      </c>
      <c r="C7998">
        <v>34964545</v>
      </c>
      <c r="D7998" t="s">
        <v>233</v>
      </c>
      <c r="G7998" t="s">
        <v>234</v>
      </c>
      <c r="I7998">
        <v>13.66</v>
      </c>
      <c r="J7998">
        <v>13.664171</v>
      </c>
      <c r="K7998">
        <v>0</v>
      </c>
      <c r="L7998">
        <v>1.671E-3</v>
      </c>
      <c r="M7998" t="b">
        <v>1</v>
      </c>
      <c r="N7998">
        <v>1</v>
      </c>
    </row>
    <row r="7999" spans="1:14">
      <c r="A7999" s="28">
        <v>44013.333333333336</v>
      </c>
      <c r="B7999" s="28">
        <v>44013.166666666664</v>
      </c>
      <c r="C7999">
        <v>34964545</v>
      </c>
      <c r="D7999" t="s">
        <v>233</v>
      </c>
      <c r="G7999" t="s">
        <v>234</v>
      </c>
      <c r="I7999">
        <v>13.44</v>
      </c>
      <c r="J7999">
        <v>13.439738999999999</v>
      </c>
      <c r="K7999">
        <v>0</v>
      </c>
      <c r="L7999">
        <v>-1.0939999999999999E-3</v>
      </c>
      <c r="M7999" t="b">
        <v>1</v>
      </c>
      <c r="N7999">
        <v>1</v>
      </c>
    </row>
    <row r="8000" spans="1:14">
      <c r="A8000" s="28">
        <v>44013.375</v>
      </c>
      <c r="B8000" s="28">
        <v>44013.208333333336</v>
      </c>
      <c r="C8000">
        <v>34964545</v>
      </c>
      <c r="D8000" t="s">
        <v>233</v>
      </c>
      <c r="G8000" t="s">
        <v>234</v>
      </c>
      <c r="I8000">
        <v>14.7</v>
      </c>
      <c r="J8000">
        <v>14.7064</v>
      </c>
      <c r="K8000">
        <v>1.5767E-2</v>
      </c>
      <c r="L8000">
        <v>-5.1999999999999998E-3</v>
      </c>
      <c r="M8000" t="b">
        <v>1</v>
      </c>
      <c r="N8000">
        <v>1</v>
      </c>
    </row>
    <row r="8001" spans="1:14">
      <c r="A8001" s="28">
        <v>44013.416666666664</v>
      </c>
      <c r="B8001" s="28">
        <v>44013.25</v>
      </c>
      <c r="C8001">
        <v>34964545</v>
      </c>
      <c r="D8001" t="s">
        <v>233</v>
      </c>
      <c r="G8001" t="s">
        <v>234</v>
      </c>
      <c r="I8001">
        <v>15.85</v>
      </c>
      <c r="J8001">
        <v>15.811443000000001</v>
      </c>
      <c r="K8001">
        <v>-2.9201000000000001E-2</v>
      </c>
      <c r="L8001">
        <v>-9.3559999999999997E-3</v>
      </c>
      <c r="M8001" t="b">
        <v>1</v>
      </c>
      <c r="N8001">
        <v>1</v>
      </c>
    </row>
    <row r="8002" spans="1:14">
      <c r="A8002" s="28">
        <v>44013.458333333336</v>
      </c>
      <c r="B8002" s="28">
        <v>44013.291666666664</v>
      </c>
      <c r="C8002">
        <v>34964545</v>
      </c>
      <c r="D8002" t="s">
        <v>233</v>
      </c>
      <c r="G8002" t="s">
        <v>234</v>
      </c>
      <c r="I8002">
        <v>17.510000000000002</v>
      </c>
      <c r="J8002">
        <v>17.380728000000001</v>
      </c>
      <c r="K8002">
        <v>-3.8580000000000003E-2</v>
      </c>
      <c r="L8002">
        <v>-9.2358999999999997E-2</v>
      </c>
      <c r="M8002" t="b">
        <v>1</v>
      </c>
      <c r="N8002">
        <v>1</v>
      </c>
    </row>
    <row r="8003" spans="1:14">
      <c r="A8003" s="28">
        <v>44013.5</v>
      </c>
      <c r="B8003" s="28">
        <v>44013.333333333336</v>
      </c>
      <c r="C8003">
        <v>34964545</v>
      </c>
      <c r="D8003" t="s">
        <v>233</v>
      </c>
      <c r="G8003" t="s">
        <v>234</v>
      </c>
      <c r="I8003">
        <v>20</v>
      </c>
      <c r="J8003">
        <v>19.753215999999998</v>
      </c>
      <c r="K8003">
        <v>-7.8158000000000005E-2</v>
      </c>
      <c r="L8003">
        <v>-0.17196</v>
      </c>
      <c r="M8003" t="b">
        <v>1</v>
      </c>
      <c r="N8003">
        <v>1</v>
      </c>
    </row>
    <row r="8004" spans="1:14">
      <c r="A8004" s="28">
        <v>44013.541666666664</v>
      </c>
      <c r="B8004" s="28">
        <v>44013.375</v>
      </c>
      <c r="C8004">
        <v>34964545</v>
      </c>
      <c r="D8004" t="s">
        <v>233</v>
      </c>
      <c r="G8004" t="s">
        <v>234</v>
      </c>
      <c r="I8004">
        <v>20.55</v>
      </c>
      <c r="J8004">
        <v>20.122841000000001</v>
      </c>
      <c r="K8004">
        <v>-0.17739199999999999</v>
      </c>
      <c r="L8004">
        <v>-0.24810099999999999</v>
      </c>
      <c r="M8004" t="b">
        <v>1</v>
      </c>
      <c r="N8004">
        <v>1</v>
      </c>
    </row>
    <row r="8005" spans="1:14">
      <c r="A8005" s="28">
        <v>44013.583333333336</v>
      </c>
      <c r="B8005" s="28">
        <v>44013.416666666664</v>
      </c>
      <c r="C8005">
        <v>34964545</v>
      </c>
      <c r="D8005" t="s">
        <v>233</v>
      </c>
      <c r="G8005" t="s">
        <v>234</v>
      </c>
      <c r="I8005">
        <v>24.74</v>
      </c>
      <c r="J8005">
        <v>24.355746</v>
      </c>
      <c r="K8005">
        <v>-6.3064999999999996E-2</v>
      </c>
      <c r="L8005">
        <v>-0.321189</v>
      </c>
      <c r="M8005" t="b">
        <v>1</v>
      </c>
      <c r="N8005">
        <v>1</v>
      </c>
    </row>
    <row r="8006" spans="1:14">
      <c r="A8006" s="28">
        <v>44013.625</v>
      </c>
      <c r="B8006" s="28">
        <v>44013.458333333336</v>
      </c>
      <c r="C8006">
        <v>34964545</v>
      </c>
      <c r="D8006" t="s">
        <v>233</v>
      </c>
      <c r="G8006" t="s">
        <v>234</v>
      </c>
      <c r="I8006">
        <v>25.52</v>
      </c>
      <c r="J8006">
        <v>24.603221000000001</v>
      </c>
      <c r="K8006">
        <v>-0.58526900000000004</v>
      </c>
      <c r="L8006">
        <v>-0.328177</v>
      </c>
      <c r="M8006" t="b">
        <v>1</v>
      </c>
      <c r="N8006">
        <v>1</v>
      </c>
    </row>
    <row r="8007" spans="1:14">
      <c r="A8007" s="28">
        <v>44013.666666666664</v>
      </c>
      <c r="B8007" s="28">
        <v>44013.5</v>
      </c>
      <c r="C8007">
        <v>34964545</v>
      </c>
      <c r="D8007" t="s">
        <v>233</v>
      </c>
      <c r="G8007" t="s">
        <v>234</v>
      </c>
      <c r="I8007">
        <v>33.78</v>
      </c>
      <c r="J8007">
        <v>32.422832</v>
      </c>
      <c r="K8007">
        <v>-0.97694999999999999</v>
      </c>
      <c r="L8007">
        <v>-0.376884</v>
      </c>
      <c r="M8007" t="b">
        <v>1</v>
      </c>
      <c r="N8007">
        <v>1</v>
      </c>
    </row>
    <row r="8008" spans="1:14">
      <c r="A8008" s="28">
        <v>44013.708333333336</v>
      </c>
      <c r="B8008" s="28">
        <v>44013.541666666664</v>
      </c>
      <c r="C8008">
        <v>34964545</v>
      </c>
      <c r="D8008" t="s">
        <v>233</v>
      </c>
      <c r="G8008" t="s">
        <v>234</v>
      </c>
      <c r="I8008">
        <v>25.48</v>
      </c>
      <c r="J8008">
        <v>24.946943999999998</v>
      </c>
      <c r="K8008">
        <v>-0.1953</v>
      </c>
      <c r="L8008">
        <v>-0.332756</v>
      </c>
      <c r="M8008" t="b">
        <v>1</v>
      </c>
      <c r="N8008">
        <v>1</v>
      </c>
    </row>
    <row r="8009" spans="1:14">
      <c r="A8009" s="28">
        <v>44013.75</v>
      </c>
      <c r="B8009" s="28">
        <v>44013.583333333336</v>
      </c>
      <c r="C8009">
        <v>34964545</v>
      </c>
      <c r="D8009" t="s">
        <v>233</v>
      </c>
      <c r="G8009" t="s">
        <v>234</v>
      </c>
      <c r="I8009">
        <v>26.45</v>
      </c>
      <c r="J8009">
        <v>25.419187000000001</v>
      </c>
      <c r="K8009">
        <v>-0.68124499999999999</v>
      </c>
      <c r="L8009">
        <v>-0.35123599999999999</v>
      </c>
      <c r="M8009" t="b">
        <v>1</v>
      </c>
      <c r="N8009">
        <v>1</v>
      </c>
    </row>
    <row r="8010" spans="1:14">
      <c r="A8010" s="28">
        <v>44013.791666666664</v>
      </c>
      <c r="B8010" s="28">
        <v>44013.625</v>
      </c>
      <c r="C8010">
        <v>34964545</v>
      </c>
      <c r="D8010" t="s">
        <v>233</v>
      </c>
      <c r="G8010" t="s">
        <v>234</v>
      </c>
      <c r="I8010">
        <v>26.32</v>
      </c>
      <c r="J8010">
        <v>25.343146999999998</v>
      </c>
      <c r="K8010">
        <v>-0.65411699999999995</v>
      </c>
      <c r="L8010">
        <v>-0.324403</v>
      </c>
      <c r="M8010" t="b">
        <v>1</v>
      </c>
      <c r="N8010">
        <v>1</v>
      </c>
    </row>
    <row r="8011" spans="1:14">
      <c r="A8011" s="28">
        <v>44013.833333333336</v>
      </c>
      <c r="B8011" s="28">
        <v>44013.666666666664</v>
      </c>
      <c r="C8011">
        <v>34964545</v>
      </c>
      <c r="D8011" t="s">
        <v>233</v>
      </c>
      <c r="G8011" t="s">
        <v>234</v>
      </c>
      <c r="I8011">
        <v>26.81</v>
      </c>
      <c r="J8011">
        <v>24.838560999999999</v>
      </c>
      <c r="K8011">
        <v>-1.606168</v>
      </c>
      <c r="L8011">
        <v>-0.36527199999999999</v>
      </c>
      <c r="M8011" t="b">
        <v>1</v>
      </c>
      <c r="N8011">
        <v>1</v>
      </c>
    </row>
    <row r="8012" spans="1:14">
      <c r="A8012" s="28">
        <v>44013.875</v>
      </c>
      <c r="B8012" s="28">
        <v>44013.708333333336</v>
      </c>
      <c r="C8012">
        <v>34964545</v>
      </c>
      <c r="D8012" t="s">
        <v>233</v>
      </c>
      <c r="G8012" t="s">
        <v>234</v>
      </c>
      <c r="I8012">
        <v>30.12</v>
      </c>
      <c r="J8012">
        <v>23.921706</v>
      </c>
      <c r="K8012">
        <v>-5.6885700000000003</v>
      </c>
      <c r="L8012">
        <v>-0.51222400000000001</v>
      </c>
      <c r="M8012" t="b">
        <v>1</v>
      </c>
      <c r="N8012">
        <v>1</v>
      </c>
    </row>
    <row r="8013" spans="1:14">
      <c r="A8013" s="28">
        <v>44013.916666666664</v>
      </c>
      <c r="B8013" s="28">
        <v>44013.75</v>
      </c>
      <c r="C8013">
        <v>34964545</v>
      </c>
      <c r="D8013" t="s">
        <v>233</v>
      </c>
      <c r="G8013" t="s">
        <v>234</v>
      </c>
      <c r="I8013">
        <v>26.01</v>
      </c>
      <c r="J8013">
        <v>23.588429999999999</v>
      </c>
      <c r="K8013">
        <v>-1.926436</v>
      </c>
      <c r="L8013">
        <v>-0.49846699999999999</v>
      </c>
      <c r="M8013" t="b">
        <v>1</v>
      </c>
      <c r="N8013">
        <v>1</v>
      </c>
    </row>
    <row r="8014" spans="1:14">
      <c r="A8014" s="28">
        <v>44013.958333333336</v>
      </c>
      <c r="B8014" s="28">
        <v>44013.791666666664</v>
      </c>
      <c r="C8014">
        <v>34964545</v>
      </c>
      <c r="D8014" t="s">
        <v>233</v>
      </c>
      <c r="G8014" t="s">
        <v>234</v>
      </c>
      <c r="I8014">
        <v>23.87</v>
      </c>
      <c r="J8014">
        <v>22.058857</v>
      </c>
      <c r="K8014">
        <v>-1.3610359999999999</v>
      </c>
      <c r="L8014">
        <v>-0.45260699999999998</v>
      </c>
      <c r="M8014" t="b">
        <v>1</v>
      </c>
      <c r="N8014">
        <v>1</v>
      </c>
    </row>
    <row r="8015" spans="1:14">
      <c r="A8015" s="28">
        <v>44014</v>
      </c>
      <c r="B8015" s="28">
        <v>44013.833333333336</v>
      </c>
      <c r="C8015">
        <v>34964545</v>
      </c>
      <c r="D8015" t="s">
        <v>233</v>
      </c>
      <c r="G8015" t="s">
        <v>234</v>
      </c>
      <c r="I8015">
        <v>20.13</v>
      </c>
      <c r="J8015">
        <v>19.685320999999998</v>
      </c>
      <c r="K8015">
        <v>-0.15606100000000001</v>
      </c>
      <c r="L8015">
        <v>-0.28611799999999998</v>
      </c>
      <c r="M8015" t="b">
        <v>1</v>
      </c>
      <c r="N8015">
        <v>1</v>
      </c>
    </row>
    <row r="8016" spans="1:14">
      <c r="A8016" s="28">
        <v>44014.041666666664</v>
      </c>
      <c r="B8016" s="28">
        <v>44013.875</v>
      </c>
      <c r="C8016">
        <v>34964545</v>
      </c>
      <c r="D8016" t="s">
        <v>233</v>
      </c>
      <c r="G8016" t="s">
        <v>234</v>
      </c>
      <c r="I8016">
        <v>20.28</v>
      </c>
      <c r="J8016">
        <v>20.177050000000001</v>
      </c>
      <c r="K8016">
        <v>2.1004999999999999E-2</v>
      </c>
      <c r="L8016">
        <v>-0.123955</v>
      </c>
      <c r="M8016" t="b">
        <v>1</v>
      </c>
      <c r="N8016">
        <v>1</v>
      </c>
    </row>
    <row r="8017" spans="1:14">
      <c r="A8017" s="28">
        <v>44014.083333333336</v>
      </c>
      <c r="B8017" s="28">
        <v>44013.916666666664</v>
      </c>
      <c r="C8017">
        <v>34964545</v>
      </c>
      <c r="D8017" t="s">
        <v>233</v>
      </c>
      <c r="G8017" t="s">
        <v>234</v>
      </c>
      <c r="I8017">
        <v>19.07</v>
      </c>
      <c r="J8017">
        <v>18.472118999999999</v>
      </c>
      <c r="K8017">
        <v>-0.45995399999999997</v>
      </c>
      <c r="L8017">
        <v>-0.13292599999999999</v>
      </c>
      <c r="M8017" t="b">
        <v>1</v>
      </c>
      <c r="N8017">
        <v>1</v>
      </c>
    </row>
    <row r="8018" spans="1:14">
      <c r="A8018" s="28">
        <v>44014.125</v>
      </c>
      <c r="B8018" s="28">
        <v>44013.958333333336</v>
      </c>
      <c r="C8018">
        <v>34964545</v>
      </c>
      <c r="D8018" t="s">
        <v>233</v>
      </c>
      <c r="G8018" t="s">
        <v>234</v>
      </c>
      <c r="I8018">
        <v>15.98</v>
      </c>
      <c r="J8018">
        <v>16.363195000000001</v>
      </c>
      <c r="K8018">
        <v>0.42007800000000001</v>
      </c>
      <c r="L8018">
        <v>-3.6882999999999999E-2</v>
      </c>
      <c r="M8018" t="b">
        <v>1</v>
      </c>
      <c r="N8018">
        <v>1</v>
      </c>
    </row>
    <row r="8019" spans="1:14">
      <c r="A8019" s="28">
        <v>44014.166666666664</v>
      </c>
      <c r="B8019" s="28">
        <v>44014</v>
      </c>
      <c r="C8019">
        <v>34964545</v>
      </c>
      <c r="D8019" t="s">
        <v>233</v>
      </c>
      <c r="G8019" t="s">
        <v>234</v>
      </c>
      <c r="I8019">
        <v>13.94</v>
      </c>
      <c r="J8019">
        <v>13.867055000000001</v>
      </c>
      <c r="K8019">
        <v>-3.2569999999999999E-3</v>
      </c>
      <c r="L8019">
        <v>-7.2189000000000003E-2</v>
      </c>
      <c r="M8019" t="b">
        <v>1</v>
      </c>
      <c r="N8019">
        <v>1</v>
      </c>
    </row>
    <row r="8020" spans="1:14">
      <c r="A8020" s="28">
        <v>44014.208333333336</v>
      </c>
      <c r="B8020" s="28">
        <v>44014.041666666664</v>
      </c>
      <c r="C8020">
        <v>34964545</v>
      </c>
      <c r="D8020" t="s">
        <v>233</v>
      </c>
      <c r="G8020" t="s">
        <v>234</v>
      </c>
      <c r="I8020">
        <v>12.68</v>
      </c>
      <c r="J8020">
        <v>12.620734000000001</v>
      </c>
      <c r="K8020">
        <v>0</v>
      </c>
      <c r="L8020">
        <v>-5.4266000000000002E-2</v>
      </c>
      <c r="M8020" t="b">
        <v>1</v>
      </c>
      <c r="N8020">
        <v>1</v>
      </c>
    </row>
    <row r="8021" spans="1:14">
      <c r="A8021" s="28">
        <v>44014.25</v>
      </c>
      <c r="B8021" s="28">
        <v>44014.083333333336</v>
      </c>
      <c r="C8021">
        <v>34964545</v>
      </c>
      <c r="D8021" t="s">
        <v>233</v>
      </c>
      <c r="G8021" t="s">
        <v>234</v>
      </c>
      <c r="I8021">
        <v>12.23</v>
      </c>
      <c r="J8021">
        <v>12.171861</v>
      </c>
      <c r="K8021">
        <v>0</v>
      </c>
      <c r="L8021">
        <v>-5.8972999999999998E-2</v>
      </c>
      <c r="M8021" t="b">
        <v>1</v>
      </c>
      <c r="N8021">
        <v>1</v>
      </c>
    </row>
    <row r="8022" spans="1:14">
      <c r="A8022" s="28">
        <v>44014.291666666664</v>
      </c>
      <c r="B8022" s="28">
        <v>44014.125</v>
      </c>
      <c r="C8022">
        <v>34964545</v>
      </c>
      <c r="D8022" t="s">
        <v>233</v>
      </c>
      <c r="G8022" t="s">
        <v>234</v>
      </c>
      <c r="I8022">
        <v>11.34</v>
      </c>
      <c r="J8022">
        <v>11.269016000000001</v>
      </c>
      <c r="K8022">
        <v>0</v>
      </c>
      <c r="L8022">
        <v>-6.6817000000000001E-2</v>
      </c>
      <c r="M8022" t="b">
        <v>1</v>
      </c>
      <c r="N8022">
        <v>1</v>
      </c>
    </row>
    <row r="8023" spans="1:14">
      <c r="A8023" s="28">
        <v>44014.333333333336</v>
      </c>
      <c r="B8023" s="28">
        <v>44014.166666666664</v>
      </c>
      <c r="C8023">
        <v>34964545</v>
      </c>
      <c r="D8023" t="s">
        <v>233</v>
      </c>
      <c r="G8023" t="s">
        <v>234</v>
      </c>
      <c r="I8023">
        <v>11.2</v>
      </c>
      <c r="J8023">
        <v>11.128057999999999</v>
      </c>
      <c r="K8023">
        <v>0</v>
      </c>
      <c r="L8023">
        <v>-6.7775000000000002E-2</v>
      </c>
      <c r="M8023" t="b">
        <v>1</v>
      </c>
      <c r="N8023">
        <v>1</v>
      </c>
    </row>
    <row r="8024" spans="1:14">
      <c r="A8024" s="28">
        <v>44014.375</v>
      </c>
      <c r="B8024" s="28">
        <v>44014.208333333336</v>
      </c>
      <c r="C8024">
        <v>34964545</v>
      </c>
      <c r="D8024" t="s">
        <v>233</v>
      </c>
      <c r="G8024" t="s">
        <v>234</v>
      </c>
      <c r="I8024">
        <v>11.41</v>
      </c>
      <c r="J8024">
        <v>11.357067000000001</v>
      </c>
      <c r="K8024">
        <v>0</v>
      </c>
      <c r="L8024">
        <v>-4.7933000000000003E-2</v>
      </c>
      <c r="M8024" t="b">
        <v>1</v>
      </c>
      <c r="N8024">
        <v>1</v>
      </c>
    </row>
    <row r="8025" spans="1:14">
      <c r="A8025" s="28">
        <v>44014.416666666664</v>
      </c>
      <c r="B8025" s="28">
        <v>44014.25</v>
      </c>
      <c r="C8025">
        <v>34964545</v>
      </c>
      <c r="D8025" t="s">
        <v>233</v>
      </c>
      <c r="G8025" t="s">
        <v>234</v>
      </c>
      <c r="I8025">
        <v>11.98</v>
      </c>
      <c r="J8025">
        <v>11.927026</v>
      </c>
      <c r="K8025">
        <v>0</v>
      </c>
      <c r="L8025">
        <v>-5.6307000000000003E-2</v>
      </c>
      <c r="M8025" t="b">
        <v>1</v>
      </c>
      <c r="N8025">
        <v>1</v>
      </c>
    </row>
    <row r="8026" spans="1:14">
      <c r="A8026" s="28">
        <v>44014.458333333336</v>
      </c>
      <c r="B8026" s="28">
        <v>44014.291666666664</v>
      </c>
      <c r="C8026">
        <v>34964545</v>
      </c>
      <c r="D8026" t="s">
        <v>233</v>
      </c>
      <c r="G8026" t="s">
        <v>234</v>
      </c>
      <c r="I8026">
        <v>14.06</v>
      </c>
      <c r="J8026">
        <v>13.974271999999999</v>
      </c>
      <c r="K8026">
        <v>-2.8800000000000001E-4</v>
      </c>
      <c r="L8026">
        <v>-8.5440000000000002E-2</v>
      </c>
      <c r="M8026" t="b">
        <v>1</v>
      </c>
      <c r="N8026">
        <v>1</v>
      </c>
    </row>
    <row r="8027" spans="1:14">
      <c r="A8027" s="28">
        <v>44014.5</v>
      </c>
      <c r="B8027" s="28">
        <v>44014.333333333336</v>
      </c>
      <c r="C8027">
        <v>34964545</v>
      </c>
      <c r="D8027" t="s">
        <v>233</v>
      </c>
      <c r="G8027" t="s">
        <v>234</v>
      </c>
      <c r="I8027">
        <v>16.77</v>
      </c>
      <c r="J8027">
        <v>16.388332999999999</v>
      </c>
      <c r="K8027">
        <v>-0.231909</v>
      </c>
      <c r="L8027">
        <v>-0.152258</v>
      </c>
      <c r="M8027" t="b">
        <v>1</v>
      </c>
      <c r="N8027">
        <v>1</v>
      </c>
    </row>
    <row r="8028" spans="1:14">
      <c r="A8028" s="28">
        <v>44014.541666666664</v>
      </c>
      <c r="B8028" s="28">
        <v>44014.375</v>
      </c>
      <c r="C8028">
        <v>34964545</v>
      </c>
      <c r="D8028" t="s">
        <v>233</v>
      </c>
      <c r="G8028" t="s">
        <v>234</v>
      </c>
      <c r="I8028">
        <v>17.920000000000002</v>
      </c>
      <c r="J8028">
        <v>17.59281</v>
      </c>
      <c r="K8028">
        <v>-0.114694</v>
      </c>
      <c r="L8028">
        <v>-0.21249599999999999</v>
      </c>
      <c r="M8028" t="b">
        <v>1</v>
      </c>
      <c r="N8028">
        <v>1</v>
      </c>
    </row>
    <row r="8029" spans="1:14">
      <c r="A8029" s="28">
        <v>44014.583333333336</v>
      </c>
      <c r="B8029" s="28">
        <v>44014.416666666664</v>
      </c>
      <c r="C8029">
        <v>34964545</v>
      </c>
      <c r="D8029" t="s">
        <v>233</v>
      </c>
      <c r="G8029" t="s">
        <v>234</v>
      </c>
      <c r="I8029">
        <v>20.18</v>
      </c>
      <c r="J8029">
        <v>19.845374</v>
      </c>
      <c r="K8029">
        <v>-7.9082E-2</v>
      </c>
      <c r="L8029">
        <v>-0.25221100000000002</v>
      </c>
      <c r="M8029" t="b">
        <v>1</v>
      </c>
      <c r="N8029">
        <v>1</v>
      </c>
    </row>
    <row r="8030" spans="1:14">
      <c r="A8030" s="28">
        <v>44014.625</v>
      </c>
      <c r="B8030" s="28">
        <v>44014.458333333336</v>
      </c>
      <c r="C8030">
        <v>34964545</v>
      </c>
      <c r="D8030" t="s">
        <v>233</v>
      </c>
      <c r="G8030" t="s">
        <v>234</v>
      </c>
      <c r="I8030">
        <v>19.09</v>
      </c>
      <c r="J8030">
        <v>18.654634000000001</v>
      </c>
      <c r="K8030">
        <v>-0.17971000000000001</v>
      </c>
      <c r="L8030">
        <v>-0.25649</v>
      </c>
      <c r="M8030" t="b">
        <v>1</v>
      </c>
      <c r="N8030">
        <v>1</v>
      </c>
    </row>
    <row r="8031" spans="1:14">
      <c r="A8031" s="28">
        <v>44014.666666666664</v>
      </c>
      <c r="B8031" s="28">
        <v>44014.5</v>
      </c>
      <c r="C8031">
        <v>34964545</v>
      </c>
      <c r="D8031" t="s">
        <v>233</v>
      </c>
      <c r="G8031" t="s">
        <v>234</v>
      </c>
      <c r="I8031">
        <v>20.260000000000002</v>
      </c>
      <c r="J8031">
        <v>19.661020000000001</v>
      </c>
      <c r="K8031">
        <v>-0.33769300000000002</v>
      </c>
      <c r="L8031">
        <v>-0.25628699999999999</v>
      </c>
      <c r="M8031" t="b">
        <v>1</v>
      </c>
      <c r="N8031">
        <v>1</v>
      </c>
    </row>
    <row r="8032" spans="1:14">
      <c r="A8032" s="28">
        <v>44014.708333333336</v>
      </c>
      <c r="B8032" s="28">
        <v>44014.541666666664</v>
      </c>
      <c r="C8032">
        <v>34964545</v>
      </c>
      <c r="D8032" t="s">
        <v>233</v>
      </c>
      <c r="G8032" t="s">
        <v>234</v>
      </c>
      <c r="I8032">
        <v>21.98</v>
      </c>
      <c r="J8032">
        <v>21.307518000000002</v>
      </c>
      <c r="K8032">
        <v>-0.33774799999999999</v>
      </c>
      <c r="L8032">
        <v>-0.33639999999999998</v>
      </c>
      <c r="M8032" t="b">
        <v>1</v>
      </c>
      <c r="N8032">
        <v>1</v>
      </c>
    </row>
    <row r="8033" spans="1:14">
      <c r="A8033" s="28">
        <v>44014.75</v>
      </c>
      <c r="B8033" s="28">
        <v>44014.583333333336</v>
      </c>
      <c r="C8033">
        <v>34964545</v>
      </c>
      <c r="D8033" t="s">
        <v>233</v>
      </c>
      <c r="G8033" t="s">
        <v>234</v>
      </c>
      <c r="I8033">
        <v>25.95</v>
      </c>
      <c r="J8033">
        <v>23.966151</v>
      </c>
      <c r="K8033">
        <v>-1.580605</v>
      </c>
      <c r="L8033">
        <v>-0.40657799999999999</v>
      </c>
      <c r="M8033" t="b">
        <v>1</v>
      </c>
      <c r="N8033">
        <v>1</v>
      </c>
    </row>
    <row r="8034" spans="1:14">
      <c r="A8034" s="28">
        <v>44014.791666666664</v>
      </c>
      <c r="B8034" s="28">
        <v>44014.625</v>
      </c>
      <c r="C8034">
        <v>34964545</v>
      </c>
      <c r="D8034" t="s">
        <v>233</v>
      </c>
      <c r="G8034" t="s">
        <v>234</v>
      </c>
      <c r="I8034">
        <v>25.83</v>
      </c>
      <c r="J8034">
        <v>24.742267999999999</v>
      </c>
      <c r="K8034">
        <v>-0.69753900000000002</v>
      </c>
      <c r="L8034">
        <v>-0.38936100000000001</v>
      </c>
      <c r="M8034" t="b">
        <v>1</v>
      </c>
      <c r="N8034">
        <v>1</v>
      </c>
    </row>
    <row r="8035" spans="1:14">
      <c r="A8035" s="28">
        <v>44014.833333333336</v>
      </c>
      <c r="B8035" s="28">
        <v>44014.666666666664</v>
      </c>
      <c r="C8035">
        <v>34964545</v>
      </c>
      <c r="D8035" t="s">
        <v>233</v>
      </c>
      <c r="G8035" t="s">
        <v>234</v>
      </c>
      <c r="I8035">
        <v>56.34</v>
      </c>
      <c r="J8035">
        <v>40.279415999999998</v>
      </c>
      <c r="K8035">
        <v>-15.215553</v>
      </c>
      <c r="L8035">
        <v>-0.84003099999999997</v>
      </c>
      <c r="M8035" t="b">
        <v>1</v>
      </c>
      <c r="N8035">
        <v>1</v>
      </c>
    </row>
    <row r="8036" spans="1:14">
      <c r="A8036" s="28">
        <v>44014.875</v>
      </c>
      <c r="B8036" s="28">
        <v>44014.708333333336</v>
      </c>
      <c r="C8036">
        <v>34964545</v>
      </c>
      <c r="D8036" t="s">
        <v>233</v>
      </c>
      <c r="G8036" t="s">
        <v>234</v>
      </c>
      <c r="I8036">
        <v>28.02</v>
      </c>
      <c r="J8036">
        <v>24.29166</v>
      </c>
      <c r="K8036">
        <v>-3.3052139999999999</v>
      </c>
      <c r="L8036">
        <v>-0.41895900000000003</v>
      </c>
      <c r="M8036" t="b">
        <v>1</v>
      </c>
      <c r="N8036">
        <v>1</v>
      </c>
    </row>
    <row r="8037" spans="1:14">
      <c r="A8037" s="28">
        <v>44014.916666666664</v>
      </c>
      <c r="B8037" s="28">
        <v>44014.75</v>
      </c>
      <c r="C8037">
        <v>34964545</v>
      </c>
      <c r="D8037" t="s">
        <v>233</v>
      </c>
      <c r="G8037" t="s">
        <v>234</v>
      </c>
      <c r="I8037">
        <v>31.38</v>
      </c>
      <c r="J8037">
        <v>26.446189</v>
      </c>
      <c r="K8037">
        <v>-4.5166719999999998</v>
      </c>
      <c r="L8037">
        <v>-0.41463899999999998</v>
      </c>
      <c r="M8037" t="b">
        <v>1</v>
      </c>
      <c r="N8037">
        <v>1</v>
      </c>
    </row>
    <row r="8038" spans="1:14">
      <c r="A8038" s="28">
        <v>44014.958333333336</v>
      </c>
      <c r="B8038" s="28">
        <v>44014.791666666664</v>
      </c>
      <c r="C8038">
        <v>34964545</v>
      </c>
      <c r="D8038" t="s">
        <v>233</v>
      </c>
      <c r="G8038" t="s">
        <v>234</v>
      </c>
      <c r="I8038">
        <v>22.32</v>
      </c>
      <c r="J8038">
        <v>21.997095000000002</v>
      </c>
      <c r="K8038">
        <v>-4.2341999999999998E-2</v>
      </c>
      <c r="L8038">
        <v>-0.28306199999999998</v>
      </c>
      <c r="M8038" t="b">
        <v>1</v>
      </c>
      <c r="N8038">
        <v>1</v>
      </c>
    </row>
    <row r="8039" spans="1:14">
      <c r="A8039" s="28">
        <v>44015</v>
      </c>
      <c r="B8039" s="28">
        <v>44014.833333333336</v>
      </c>
      <c r="C8039">
        <v>34964545</v>
      </c>
      <c r="D8039" t="s">
        <v>233</v>
      </c>
      <c r="G8039" t="s">
        <v>234</v>
      </c>
      <c r="I8039">
        <v>19.440000000000001</v>
      </c>
      <c r="J8039">
        <v>19.162938</v>
      </c>
      <c r="K8039">
        <v>-1.5709000000000001E-2</v>
      </c>
      <c r="L8039">
        <v>-0.25802000000000003</v>
      </c>
      <c r="M8039" t="b">
        <v>1</v>
      </c>
      <c r="N8039">
        <v>1</v>
      </c>
    </row>
    <row r="8040" spans="1:14">
      <c r="A8040" s="28">
        <v>44015.041666666664</v>
      </c>
      <c r="B8040" s="28">
        <v>44014.875</v>
      </c>
      <c r="C8040">
        <v>34964545</v>
      </c>
      <c r="D8040" t="s">
        <v>233</v>
      </c>
      <c r="G8040" t="s">
        <v>234</v>
      </c>
      <c r="I8040">
        <v>19.88</v>
      </c>
      <c r="J8040">
        <v>19.730229000000001</v>
      </c>
      <c r="K8040">
        <v>-1.6185999999999999E-2</v>
      </c>
      <c r="L8040">
        <v>-0.13608500000000001</v>
      </c>
      <c r="M8040" t="b">
        <v>1</v>
      </c>
      <c r="N8040">
        <v>1</v>
      </c>
    </row>
    <row r="8041" spans="1:14">
      <c r="A8041" s="28">
        <v>44015.083333333336</v>
      </c>
      <c r="B8041" s="28">
        <v>44014.916666666664</v>
      </c>
      <c r="C8041">
        <v>34964545</v>
      </c>
      <c r="D8041" t="s">
        <v>233</v>
      </c>
      <c r="G8041" t="s">
        <v>234</v>
      </c>
      <c r="I8041">
        <v>18.11</v>
      </c>
      <c r="J8041">
        <v>18.013061</v>
      </c>
      <c r="K8041">
        <v>-2.5187999999999999E-2</v>
      </c>
      <c r="L8041">
        <v>-7.1750999999999995E-2</v>
      </c>
      <c r="M8041" t="b">
        <v>1</v>
      </c>
      <c r="N8041">
        <v>1</v>
      </c>
    </row>
    <row r="8042" spans="1:14">
      <c r="A8042" s="28">
        <v>44015.125</v>
      </c>
      <c r="B8042" s="28">
        <v>44014.958333333336</v>
      </c>
      <c r="C8042">
        <v>34964545</v>
      </c>
      <c r="D8042" t="s">
        <v>233</v>
      </c>
      <c r="G8042" t="s">
        <v>234</v>
      </c>
      <c r="I8042">
        <v>16.690000000000001</v>
      </c>
      <c r="J8042">
        <v>16.657018999999998</v>
      </c>
      <c r="K8042">
        <v>-2.7983000000000001E-2</v>
      </c>
      <c r="L8042">
        <v>-4.1650000000000003E-3</v>
      </c>
      <c r="M8042" t="b">
        <v>1</v>
      </c>
      <c r="N8042">
        <v>1</v>
      </c>
    </row>
    <row r="8043" spans="1:14">
      <c r="A8043" s="28">
        <v>44015.166666666664</v>
      </c>
      <c r="B8043" s="28">
        <v>44015</v>
      </c>
      <c r="C8043">
        <v>34964545</v>
      </c>
      <c r="D8043" t="s">
        <v>233</v>
      </c>
      <c r="G8043" t="s">
        <v>234</v>
      </c>
      <c r="I8043">
        <v>15.42</v>
      </c>
      <c r="J8043">
        <v>15.367737</v>
      </c>
      <c r="K8043">
        <v>-1.0843999999999999E-2</v>
      </c>
      <c r="L8043">
        <v>-3.9752000000000003E-2</v>
      </c>
      <c r="M8043" t="b">
        <v>1</v>
      </c>
      <c r="N8043">
        <v>1</v>
      </c>
    </row>
    <row r="8044" spans="1:14">
      <c r="A8044" s="28">
        <v>44015.208333333336</v>
      </c>
      <c r="B8044" s="28">
        <v>44015.041666666664</v>
      </c>
      <c r="C8044">
        <v>34964545</v>
      </c>
      <c r="D8044" t="s">
        <v>233</v>
      </c>
      <c r="G8044" t="s">
        <v>234</v>
      </c>
      <c r="I8044">
        <v>13.95</v>
      </c>
      <c r="J8044">
        <v>13.889884</v>
      </c>
      <c r="K8044">
        <v>-5.2100000000000002E-3</v>
      </c>
      <c r="L8044">
        <v>-5.0738999999999999E-2</v>
      </c>
      <c r="M8044" t="b">
        <v>1</v>
      </c>
      <c r="N8044">
        <v>1</v>
      </c>
    </row>
    <row r="8045" spans="1:14">
      <c r="A8045" s="28">
        <v>44015.25</v>
      </c>
      <c r="B8045" s="28">
        <v>44015.083333333336</v>
      </c>
      <c r="C8045">
        <v>34964545</v>
      </c>
      <c r="D8045" t="s">
        <v>233</v>
      </c>
      <c r="G8045" t="s">
        <v>234</v>
      </c>
      <c r="I8045">
        <v>13.53</v>
      </c>
      <c r="J8045">
        <v>13.464183</v>
      </c>
      <c r="K8045">
        <v>-4.0078999999999997E-2</v>
      </c>
      <c r="L8045">
        <v>-2.8237999999999999E-2</v>
      </c>
      <c r="M8045" t="b">
        <v>1</v>
      </c>
      <c r="N8045">
        <v>1</v>
      </c>
    </row>
    <row r="8046" spans="1:14">
      <c r="A8046" s="28">
        <v>44015.291666666664</v>
      </c>
      <c r="B8046" s="28">
        <v>44015.125</v>
      </c>
      <c r="C8046">
        <v>34964545</v>
      </c>
      <c r="D8046" t="s">
        <v>233</v>
      </c>
      <c r="G8046" t="s">
        <v>234</v>
      </c>
      <c r="I8046">
        <v>12.21</v>
      </c>
      <c r="J8046">
        <v>12.174925</v>
      </c>
      <c r="K8046">
        <v>-1.5367E-2</v>
      </c>
      <c r="L8046">
        <v>-1.6374E-2</v>
      </c>
      <c r="M8046" t="b">
        <v>1</v>
      </c>
      <c r="N8046">
        <v>1</v>
      </c>
    </row>
    <row r="8047" spans="1:14">
      <c r="A8047" s="28">
        <v>44015.333333333336</v>
      </c>
      <c r="B8047" s="28">
        <v>44015.166666666664</v>
      </c>
      <c r="C8047">
        <v>34964545</v>
      </c>
      <c r="D8047" t="s">
        <v>233</v>
      </c>
      <c r="G8047" t="s">
        <v>234</v>
      </c>
      <c r="I8047">
        <v>11.66</v>
      </c>
      <c r="J8047">
        <v>11.642606000000001</v>
      </c>
      <c r="K8047">
        <v>-4.4609999999999997E-3</v>
      </c>
      <c r="L8047">
        <v>-1.2933E-2</v>
      </c>
      <c r="M8047" t="b">
        <v>1</v>
      </c>
      <c r="N8047">
        <v>1</v>
      </c>
    </row>
    <row r="8048" spans="1:14">
      <c r="A8048" s="28">
        <v>44015.375</v>
      </c>
      <c r="B8048" s="28">
        <v>44015.208333333336</v>
      </c>
      <c r="C8048">
        <v>34964545</v>
      </c>
      <c r="D8048" t="s">
        <v>233</v>
      </c>
      <c r="G8048" t="s">
        <v>234</v>
      </c>
      <c r="I8048">
        <v>11.09</v>
      </c>
      <c r="J8048">
        <v>11.045472</v>
      </c>
      <c r="K8048">
        <v>-2.3622000000000001E-2</v>
      </c>
      <c r="L8048">
        <v>-2.0073000000000001E-2</v>
      </c>
      <c r="M8048" t="b">
        <v>1</v>
      </c>
      <c r="N8048">
        <v>1</v>
      </c>
    </row>
    <row r="8049" spans="1:14">
      <c r="A8049" s="28">
        <v>44015.416666666664</v>
      </c>
      <c r="B8049" s="28">
        <v>44015.25</v>
      </c>
      <c r="C8049">
        <v>34964545</v>
      </c>
      <c r="D8049" t="s">
        <v>233</v>
      </c>
      <c r="G8049" t="s">
        <v>234</v>
      </c>
      <c r="I8049">
        <v>10.76</v>
      </c>
      <c r="J8049">
        <v>10.703671</v>
      </c>
      <c r="K8049">
        <v>-3.1208E-2</v>
      </c>
      <c r="L8049">
        <v>-2.5954999999999999E-2</v>
      </c>
      <c r="M8049" t="b">
        <v>1</v>
      </c>
      <c r="N8049">
        <v>1</v>
      </c>
    </row>
    <row r="8050" spans="1:14">
      <c r="A8050" s="28">
        <v>44015.458333333336</v>
      </c>
      <c r="B8050" s="28">
        <v>44015.291666666664</v>
      </c>
      <c r="C8050">
        <v>34964545</v>
      </c>
      <c r="D8050" t="s">
        <v>233</v>
      </c>
      <c r="G8050" t="s">
        <v>234</v>
      </c>
      <c r="I8050">
        <v>11.41</v>
      </c>
      <c r="J8050">
        <v>11.291588000000001</v>
      </c>
      <c r="K8050">
        <v>-7.6711000000000001E-2</v>
      </c>
      <c r="L8050">
        <v>-4.1701000000000002E-2</v>
      </c>
      <c r="M8050" t="b">
        <v>1</v>
      </c>
      <c r="N8050">
        <v>1</v>
      </c>
    </row>
    <row r="8051" spans="1:14">
      <c r="A8051" s="28">
        <v>44015.5</v>
      </c>
      <c r="B8051" s="28">
        <v>44015.333333333336</v>
      </c>
      <c r="C8051">
        <v>34964545</v>
      </c>
      <c r="D8051" t="s">
        <v>233</v>
      </c>
      <c r="G8051" t="s">
        <v>234</v>
      </c>
      <c r="I8051">
        <v>13.95</v>
      </c>
      <c r="J8051">
        <v>13.760313</v>
      </c>
      <c r="K8051">
        <v>-0.105382</v>
      </c>
      <c r="L8051">
        <v>-8.7638999999999995E-2</v>
      </c>
      <c r="M8051" t="b">
        <v>1</v>
      </c>
      <c r="N8051">
        <v>1</v>
      </c>
    </row>
    <row r="8052" spans="1:14">
      <c r="A8052" s="28">
        <v>44015.541666666664</v>
      </c>
      <c r="B8052" s="28">
        <v>44015.375</v>
      </c>
      <c r="C8052">
        <v>34964545</v>
      </c>
      <c r="D8052" t="s">
        <v>233</v>
      </c>
      <c r="G8052" t="s">
        <v>234</v>
      </c>
      <c r="I8052">
        <v>17.010000000000002</v>
      </c>
      <c r="J8052">
        <v>16.824489</v>
      </c>
      <c r="K8052">
        <v>-9.2219999999999993E-3</v>
      </c>
      <c r="L8052">
        <v>-0.179623</v>
      </c>
      <c r="M8052" t="b">
        <v>1</v>
      </c>
      <c r="N8052">
        <v>1</v>
      </c>
    </row>
    <row r="8053" spans="1:14">
      <c r="A8053" s="28">
        <v>44015.583333333336</v>
      </c>
      <c r="B8053" s="28">
        <v>44015.416666666664</v>
      </c>
      <c r="C8053">
        <v>34964545</v>
      </c>
      <c r="D8053" t="s">
        <v>233</v>
      </c>
      <c r="G8053" t="s">
        <v>234</v>
      </c>
      <c r="I8053">
        <v>17.91</v>
      </c>
      <c r="J8053">
        <v>17.717030000000001</v>
      </c>
      <c r="K8053">
        <v>-8.9479999999999994E-3</v>
      </c>
      <c r="L8053">
        <v>-0.18402199999999999</v>
      </c>
      <c r="M8053" t="b">
        <v>1</v>
      </c>
      <c r="N8053">
        <v>1</v>
      </c>
    </row>
    <row r="8054" spans="1:14">
      <c r="A8054" s="28">
        <v>44015.625</v>
      </c>
      <c r="B8054" s="28">
        <v>44015.458333333336</v>
      </c>
      <c r="C8054">
        <v>34964545</v>
      </c>
      <c r="D8054" t="s">
        <v>233</v>
      </c>
      <c r="G8054" t="s">
        <v>234</v>
      </c>
      <c r="I8054">
        <v>22.65</v>
      </c>
      <c r="J8054">
        <v>22.496120999999999</v>
      </c>
      <c r="K8054">
        <v>-1.9970000000000001E-3</v>
      </c>
      <c r="L8054">
        <v>-0.15271499999999999</v>
      </c>
      <c r="M8054" t="b">
        <v>1</v>
      </c>
      <c r="N8054">
        <v>1</v>
      </c>
    </row>
    <row r="8055" spans="1:14">
      <c r="A8055" s="28">
        <v>44015.666666666664</v>
      </c>
      <c r="B8055" s="28">
        <v>44015.5</v>
      </c>
      <c r="C8055">
        <v>34964545</v>
      </c>
      <c r="D8055" t="s">
        <v>233</v>
      </c>
      <c r="G8055" t="s">
        <v>234</v>
      </c>
      <c r="I8055">
        <v>19.68</v>
      </c>
      <c r="J8055">
        <v>19.817625</v>
      </c>
      <c r="K8055">
        <v>0.24152699999999999</v>
      </c>
      <c r="L8055">
        <v>-0.10057000000000001</v>
      </c>
      <c r="M8055" t="b">
        <v>1</v>
      </c>
      <c r="N8055">
        <v>1</v>
      </c>
    </row>
    <row r="8056" spans="1:14">
      <c r="A8056" s="28">
        <v>44015.708333333336</v>
      </c>
      <c r="B8056" s="28">
        <v>44015.541666666664</v>
      </c>
      <c r="C8056">
        <v>34964545</v>
      </c>
      <c r="D8056" t="s">
        <v>233</v>
      </c>
      <c r="G8056" t="s">
        <v>234</v>
      </c>
      <c r="I8056">
        <v>21.48</v>
      </c>
      <c r="J8056">
        <v>21.253104</v>
      </c>
      <c r="K8056">
        <v>-2.8986999999999999E-2</v>
      </c>
      <c r="L8056">
        <v>-0.197909</v>
      </c>
      <c r="M8056" t="b">
        <v>1</v>
      </c>
      <c r="N8056">
        <v>1</v>
      </c>
    </row>
    <row r="8057" spans="1:14">
      <c r="A8057" s="28">
        <v>44015.75</v>
      </c>
      <c r="B8057" s="28">
        <v>44015.583333333336</v>
      </c>
      <c r="C8057">
        <v>34964545</v>
      </c>
      <c r="D8057" t="s">
        <v>233</v>
      </c>
      <c r="G8057" t="s">
        <v>234</v>
      </c>
      <c r="I8057">
        <v>22.52</v>
      </c>
      <c r="J8057">
        <v>22.634618</v>
      </c>
      <c r="K8057">
        <v>0.34642200000000001</v>
      </c>
      <c r="L8057">
        <v>-0.23013700000000001</v>
      </c>
      <c r="M8057" t="b">
        <v>1</v>
      </c>
      <c r="N8057">
        <v>1</v>
      </c>
    </row>
    <row r="8058" spans="1:14">
      <c r="A8058" s="28">
        <v>44015.791666666664</v>
      </c>
      <c r="B8058" s="28">
        <v>44015.625</v>
      </c>
      <c r="C8058">
        <v>34964545</v>
      </c>
      <c r="D8058" t="s">
        <v>233</v>
      </c>
      <c r="G8058" t="s">
        <v>234</v>
      </c>
      <c r="I8058">
        <v>40.42</v>
      </c>
      <c r="J8058">
        <v>37.480345999999997</v>
      </c>
      <c r="K8058">
        <v>-2.497833</v>
      </c>
      <c r="L8058">
        <v>-0.44015500000000002</v>
      </c>
      <c r="M8058" t="b">
        <v>1</v>
      </c>
      <c r="N8058">
        <v>1</v>
      </c>
    </row>
    <row r="8059" spans="1:14">
      <c r="A8059" s="28">
        <v>44015.833333333336</v>
      </c>
      <c r="B8059" s="28">
        <v>44015.666666666664</v>
      </c>
      <c r="C8059">
        <v>34964545</v>
      </c>
      <c r="D8059" t="s">
        <v>233</v>
      </c>
      <c r="G8059" t="s">
        <v>234</v>
      </c>
      <c r="I8059">
        <v>76.28</v>
      </c>
      <c r="J8059">
        <v>67.208623000000003</v>
      </c>
      <c r="K8059">
        <v>-8.2218590000000003</v>
      </c>
      <c r="L8059">
        <v>-0.84535099999999996</v>
      </c>
      <c r="M8059" t="b">
        <v>1</v>
      </c>
      <c r="N8059">
        <v>1</v>
      </c>
    </row>
    <row r="8060" spans="1:14">
      <c r="A8060" s="28">
        <v>44015.875</v>
      </c>
      <c r="B8060" s="28">
        <v>44015.708333333336</v>
      </c>
      <c r="C8060">
        <v>34964545</v>
      </c>
      <c r="D8060" t="s">
        <v>233</v>
      </c>
      <c r="G8060" t="s">
        <v>234</v>
      </c>
      <c r="I8060">
        <v>64.599999999999994</v>
      </c>
      <c r="J8060">
        <v>65.751120999999998</v>
      </c>
      <c r="K8060">
        <v>1.861991</v>
      </c>
      <c r="L8060">
        <v>-0.70920399999999995</v>
      </c>
      <c r="M8060" t="b">
        <v>1</v>
      </c>
      <c r="N8060">
        <v>1</v>
      </c>
    </row>
    <row r="8061" spans="1:14">
      <c r="A8061" s="28">
        <v>44015.916666666664</v>
      </c>
      <c r="B8061" s="28">
        <v>44015.75</v>
      </c>
      <c r="C8061">
        <v>34964545</v>
      </c>
      <c r="D8061" t="s">
        <v>233</v>
      </c>
      <c r="G8061" t="s">
        <v>234</v>
      </c>
      <c r="I8061">
        <v>22.81</v>
      </c>
      <c r="J8061">
        <v>21.560295</v>
      </c>
      <c r="K8061">
        <v>-1.033884</v>
      </c>
      <c r="L8061">
        <v>-0.21248800000000001</v>
      </c>
      <c r="M8061" t="b">
        <v>1</v>
      </c>
      <c r="N8061">
        <v>1</v>
      </c>
    </row>
    <row r="8062" spans="1:14">
      <c r="A8062" s="28">
        <v>44015.958333333336</v>
      </c>
      <c r="B8062" s="28">
        <v>44015.791666666664</v>
      </c>
      <c r="C8062">
        <v>34964545</v>
      </c>
      <c r="D8062" t="s">
        <v>233</v>
      </c>
      <c r="G8062" t="s">
        <v>234</v>
      </c>
      <c r="I8062">
        <v>21.73</v>
      </c>
      <c r="J8062">
        <v>20.218326000000001</v>
      </c>
      <c r="K8062">
        <v>-1.3623559999999999</v>
      </c>
      <c r="L8062">
        <v>-0.145986</v>
      </c>
      <c r="M8062" t="b">
        <v>1</v>
      </c>
      <c r="N8062">
        <v>1</v>
      </c>
    </row>
    <row r="8063" spans="1:14">
      <c r="A8063" s="28">
        <v>44016</v>
      </c>
      <c r="B8063" s="28">
        <v>44015.833333333336</v>
      </c>
      <c r="C8063">
        <v>34964545</v>
      </c>
      <c r="D8063" t="s">
        <v>233</v>
      </c>
      <c r="G8063" t="s">
        <v>234</v>
      </c>
      <c r="I8063">
        <v>22.58</v>
      </c>
      <c r="J8063">
        <v>19.714379999999998</v>
      </c>
      <c r="K8063">
        <v>-2.7463799999999998</v>
      </c>
      <c r="L8063">
        <v>-0.123407</v>
      </c>
      <c r="M8063" t="b">
        <v>1</v>
      </c>
      <c r="N8063">
        <v>1</v>
      </c>
    </row>
    <row r="8064" spans="1:14">
      <c r="A8064" s="28">
        <v>44016.041666666664</v>
      </c>
      <c r="B8064" s="28">
        <v>44015.875</v>
      </c>
      <c r="C8064">
        <v>34964545</v>
      </c>
      <c r="D8064" t="s">
        <v>233</v>
      </c>
      <c r="G8064" t="s">
        <v>234</v>
      </c>
      <c r="I8064">
        <v>19.190000000000001</v>
      </c>
      <c r="J8064">
        <v>19.090451999999999</v>
      </c>
      <c r="K8064">
        <v>-4.0465000000000001E-2</v>
      </c>
      <c r="L8064">
        <v>-5.9915999999999997E-2</v>
      </c>
      <c r="M8064" t="b">
        <v>1</v>
      </c>
      <c r="N8064">
        <v>1</v>
      </c>
    </row>
    <row r="8065" spans="1:14">
      <c r="A8065" s="28">
        <v>44016.083333333336</v>
      </c>
      <c r="B8065" s="28">
        <v>44015.916666666664</v>
      </c>
      <c r="C8065">
        <v>34964545</v>
      </c>
      <c r="D8065" t="s">
        <v>233</v>
      </c>
      <c r="G8065" t="s">
        <v>234</v>
      </c>
      <c r="I8065">
        <v>18.440000000000001</v>
      </c>
      <c r="J8065">
        <v>19.283175</v>
      </c>
      <c r="K8065">
        <v>0.910277</v>
      </c>
      <c r="L8065">
        <v>-6.7934999999999995E-2</v>
      </c>
      <c r="M8065" t="b">
        <v>1</v>
      </c>
      <c r="N8065">
        <v>1</v>
      </c>
    </row>
    <row r="8066" spans="1:14">
      <c r="A8066" s="28">
        <v>44016.125</v>
      </c>
      <c r="B8066" s="28">
        <v>44015.958333333336</v>
      </c>
      <c r="C8066">
        <v>34964545</v>
      </c>
      <c r="D8066" t="s">
        <v>233</v>
      </c>
      <c r="G8066" t="s">
        <v>234</v>
      </c>
      <c r="I8066">
        <v>16.84</v>
      </c>
      <c r="J8066">
        <v>16.967006000000001</v>
      </c>
      <c r="K8066">
        <v>0.15168200000000001</v>
      </c>
      <c r="L8066">
        <v>-2.3009999999999999E-2</v>
      </c>
      <c r="M8066" t="b">
        <v>1</v>
      </c>
      <c r="N8066">
        <v>1</v>
      </c>
    </row>
    <row r="8067" spans="1:14">
      <c r="A8067" s="28">
        <v>44016.166666666664</v>
      </c>
      <c r="B8067" s="28">
        <v>44016</v>
      </c>
      <c r="C8067">
        <v>34964545</v>
      </c>
      <c r="D8067" t="s">
        <v>233</v>
      </c>
      <c r="G8067" t="s">
        <v>234</v>
      </c>
      <c r="I8067">
        <v>16.41</v>
      </c>
      <c r="J8067">
        <v>16.398961</v>
      </c>
      <c r="K8067">
        <v>2.8600000000000001E-4</v>
      </c>
      <c r="L8067">
        <v>-6.326E-3</v>
      </c>
      <c r="M8067" t="b">
        <v>1</v>
      </c>
      <c r="N8067">
        <v>1</v>
      </c>
    </row>
    <row r="8068" spans="1:14">
      <c r="A8068" s="28">
        <v>44016.208333333336</v>
      </c>
      <c r="B8068" s="28">
        <v>44016.041666666664</v>
      </c>
      <c r="C8068">
        <v>34964545</v>
      </c>
      <c r="D8068" t="s">
        <v>233</v>
      </c>
      <c r="G8068" t="s">
        <v>234</v>
      </c>
      <c r="I8068">
        <v>14.77</v>
      </c>
      <c r="J8068">
        <v>14.763833999999999</v>
      </c>
      <c r="K8068">
        <v>3.4999999999999997E-5</v>
      </c>
      <c r="L8068">
        <v>-1.201E-3</v>
      </c>
      <c r="M8068" t="b">
        <v>1</v>
      </c>
      <c r="N8068">
        <v>1</v>
      </c>
    </row>
    <row r="8069" spans="1:14">
      <c r="A8069" s="28">
        <v>44016.25</v>
      </c>
      <c r="B8069" s="28">
        <v>44016.083333333336</v>
      </c>
      <c r="C8069">
        <v>34964545</v>
      </c>
      <c r="D8069" t="s">
        <v>233</v>
      </c>
      <c r="G8069" t="s">
        <v>234</v>
      </c>
      <c r="I8069">
        <v>15.18</v>
      </c>
      <c r="J8069">
        <v>15.278136999999999</v>
      </c>
      <c r="K8069">
        <v>5.5601999999999999E-2</v>
      </c>
      <c r="L8069">
        <v>4.5034999999999999E-2</v>
      </c>
      <c r="M8069" t="b">
        <v>1</v>
      </c>
      <c r="N8069">
        <v>1</v>
      </c>
    </row>
    <row r="8070" spans="1:14">
      <c r="A8070" s="28">
        <v>44016.291666666664</v>
      </c>
      <c r="B8070" s="28">
        <v>44016.125</v>
      </c>
      <c r="C8070">
        <v>34964545</v>
      </c>
      <c r="D8070" t="s">
        <v>233</v>
      </c>
      <c r="G8070" t="s">
        <v>234</v>
      </c>
      <c r="I8070">
        <v>13.41</v>
      </c>
      <c r="J8070">
        <v>13.415595</v>
      </c>
      <c r="K8070">
        <v>-9.3999999999999997E-4</v>
      </c>
      <c r="L8070">
        <v>9.0349999999999996E-3</v>
      </c>
      <c r="M8070" t="b">
        <v>1</v>
      </c>
      <c r="N8070">
        <v>1</v>
      </c>
    </row>
    <row r="8071" spans="1:14">
      <c r="A8071" s="28">
        <v>44016.333333333336</v>
      </c>
      <c r="B8071" s="28">
        <v>44016.166666666664</v>
      </c>
      <c r="C8071">
        <v>34964545</v>
      </c>
      <c r="D8071" t="s">
        <v>233</v>
      </c>
      <c r="G8071" t="s">
        <v>234</v>
      </c>
      <c r="I8071">
        <v>12.83</v>
      </c>
      <c r="J8071">
        <v>12.809848000000001</v>
      </c>
      <c r="K8071">
        <v>-8.0839999999999992E-3</v>
      </c>
      <c r="L8071">
        <v>-1.2900999999999999E-2</v>
      </c>
      <c r="M8071" t="b">
        <v>1</v>
      </c>
      <c r="N8071">
        <v>1</v>
      </c>
    </row>
    <row r="8072" spans="1:14">
      <c r="A8072" s="28">
        <v>44016.375</v>
      </c>
      <c r="B8072" s="28">
        <v>44016.208333333336</v>
      </c>
      <c r="C8072">
        <v>34964545</v>
      </c>
      <c r="D8072" t="s">
        <v>233</v>
      </c>
      <c r="G8072" t="s">
        <v>234</v>
      </c>
      <c r="I8072">
        <v>11.8</v>
      </c>
      <c r="J8072">
        <v>11.750225</v>
      </c>
      <c r="K8072">
        <v>-3.7491999999999998E-2</v>
      </c>
      <c r="L8072">
        <v>-9.783E-3</v>
      </c>
      <c r="M8072" t="b">
        <v>1</v>
      </c>
      <c r="N8072">
        <v>1</v>
      </c>
    </row>
    <row r="8073" spans="1:14">
      <c r="A8073" s="28">
        <v>44016.416666666664</v>
      </c>
      <c r="B8073" s="28">
        <v>44016.25</v>
      </c>
      <c r="C8073">
        <v>34964545</v>
      </c>
      <c r="D8073" t="s">
        <v>233</v>
      </c>
      <c r="G8073" t="s">
        <v>234</v>
      </c>
      <c r="I8073">
        <v>10.69</v>
      </c>
      <c r="J8073">
        <v>10.706019</v>
      </c>
      <c r="K8073">
        <v>2.6764E-2</v>
      </c>
      <c r="L8073">
        <v>-1.3245E-2</v>
      </c>
      <c r="M8073" t="b">
        <v>1</v>
      </c>
      <c r="N8073">
        <v>1</v>
      </c>
    </row>
    <row r="8074" spans="1:14">
      <c r="A8074" s="28">
        <v>44016.458333333336</v>
      </c>
      <c r="B8074" s="28">
        <v>44016.291666666664</v>
      </c>
      <c r="C8074">
        <v>34964545</v>
      </c>
      <c r="D8074" t="s">
        <v>233</v>
      </c>
      <c r="G8074" t="s">
        <v>234</v>
      </c>
      <c r="I8074">
        <v>12.04</v>
      </c>
      <c r="J8074">
        <v>11.99897</v>
      </c>
      <c r="K8074">
        <v>-5.0867999999999997E-2</v>
      </c>
      <c r="L8074">
        <v>1.1505E-2</v>
      </c>
      <c r="M8074" t="b">
        <v>1</v>
      </c>
      <c r="N8074">
        <v>1</v>
      </c>
    </row>
    <row r="8075" spans="1:14">
      <c r="A8075" s="28">
        <v>44016.5</v>
      </c>
      <c r="B8075" s="28">
        <v>44016.333333333336</v>
      </c>
      <c r="C8075">
        <v>34964545</v>
      </c>
      <c r="D8075" t="s">
        <v>233</v>
      </c>
      <c r="G8075" t="s">
        <v>234</v>
      </c>
      <c r="I8075">
        <v>13.96</v>
      </c>
      <c r="J8075">
        <v>14.026201</v>
      </c>
      <c r="K8075">
        <v>6.9839999999999999E-2</v>
      </c>
      <c r="L8075">
        <v>-5.306E-3</v>
      </c>
      <c r="M8075" t="b">
        <v>1</v>
      </c>
      <c r="N8075">
        <v>1</v>
      </c>
    </row>
    <row r="8076" spans="1:14">
      <c r="A8076" s="28">
        <v>44016.541666666664</v>
      </c>
      <c r="B8076" s="28">
        <v>44016.375</v>
      </c>
      <c r="C8076">
        <v>34964545</v>
      </c>
      <c r="D8076" t="s">
        <v>233</v>
      </c>
      <c r="G8076" t="s">
        <v>234</v>
      </c>
      <c r="I8076">
        <v>56.68</v>
      </c>
      <c r="J8076">
        <v>79.102207000000007</v>
      </c>
      <c r="K8076">
        <v>22.592347</v>
      </c>
      <c r="L8076">
        <v>-0.17097399999999999</v>
      </c>
      <c r="M8076" t="b">
        <v>1</v>
      </c>
      <c r="N8076">
        <v>1</v>
      </c>
    </row>
    <row r="8077" spans="1:14">
      <c r="A8077" s="28">
        <v>44016.583333333336</v>
      </c>
      <c r="B8077" s="28">
        <v>44016.416666666664</v>
      </c>
      <c r="C8077">
        <v>34964545</v>
      </c>
      <c r="D8077" t="s">
        <v>233</v>
      </c>
      <c r="G8077" t="s">
        <v>234</v>
      </c>
      <c r="I8077">
        <v>29.61</v>
      </c>
      <c r="J8077">
        <v>21.997705</v>
      </c>
      <c r="K8077">
        <v>-7.4739599999999999</v>
      </c>
      <c r="L8077">
        <v>-0.13583500000000001</v>
      </c>
      <c r="M8077" t="b">
        <v>1</v>
      </c>
      <c r="N8077">
        <v>1</v>
      </c>
    </row>
    <row r="8078" spans="1:14">
      <c r="A8078" s="28">
        <v>44016.625</v>
      </c>
      <c r="B8078" s="28">
        <v>44016.458333333336</v>
      </c>
      <c r="C8078">
        <v>34964545</v>
      </c>
      <c r="D8078" t="s">
        <v>233</v>
      </c>
      <c r="G8078" t="s">
        <v>234</v>
      </c>
      <c r="I8078">
        <v>33.24</v>
      </c>
      <c r="J8078">
        <v>43.857928000000001</v>
      </c>
      <c r="K8078">
        <v>10.710376</v>
      </c>
      <c r="L8078">
        <v>-9.5781000000000005E-2</v>
      </c>
      <c r="M8078" t="b">
        <v>1</v>
      </c>
      <c r="N8078">
        <v>1</v>
      </c>
    </row>
    <row r="8079" spans="1:14">
      <c r="A8079" s="28">
        <v>44016.666666666664</v>
      </c>
      <c r="B8079" s="28">
        <v>44016.5</v>
      </c>
      <c r="C8079">
        <v>34964545</v>
      </c>
      <c r="D8079" t="s">
        <v>233</v>
      </c>
      <c r="G8079" t="s">
        <v>234</v>
      </c>
      <c r="I8079">
        <v>28.2</v>
      </c>
      <c r="J8079">
        <v>20.655678999999999</v>
      </c>
      <c r="K8079">
        <v>-7.4617389999999997</v>
      </c>
      <c r="L8079">
        <v>-7.9247999999999999E-2</v>
      </c>
      <c r="M8079" t="b">
        <v>1</v>
      </c>
      <c r="N8079">
        <v>1</v>
      </c>
    </row>
    <row r="8080" spans="1:14">
      <c r="A8080" s="28">
        <v>44016.708333333336</v>
      </c>
      <c r="B8080" s="28">
        <v>44016.541666666664</v>
      </c>
      <c r="C8080">
        <v>34964545</v>
      </c>
      <c r="D8080" t="s">
        <v>233</v>
      </c>
      <c r="G8080" t="s">
        <v>234</v>
      </c>
      <c r="I8080">
        <v>21.12</v>
      </c>
      <c r="J8080">
        <v>21.247216999999999</v>
      </c>
      <c r="K8080">
        <v>0.243615</v>
      </c>
      <c r="L8080">
        <v>-0.115566</v>
      </c>
      <c r="M8080" t="b">
        <v>1</v>
      </c>
      <c r="N8080">
        <v>1</v>
      </c>
    </row>
    <row r="8081" spans="1:14">
      <c r="A8081" s="28">
        <v>44016.75</v>
      </c>
      <c r="B8081" s="28">
        <v>44016.583333333336</v>
      </c>
      <c r="C8081">
        <v>34964545</v>
      </c>
      <c r="D8081" t="s">
        <v>233</v>
      </c>
      <c r="G8081" t="s">
        <v>234</v>
      </c>
      <c r="I8081">
        <v>28.68</v>
      </c>
      <c r="J8081">
        <v>33.431336000000002</v>
      </c>
      <c r="K8081">
        <v>4.9946429999999999</v>
      </c>
      <c r="L8081">
        <v>-0.23914099999999999</v>
      </c>
      <c r="M8081" t="b">
        <v>1</v>
      </c>
      <c r="N8081">
        <v>1</v>
      </c>
    </row>
    <row r="8082" spans="1:14">
      <c r="A8082" s="28">
        <v>44016.791666666664</v>
      </c>
      <c r="B8082" s="28">
        <v>44016.625</v>
      </c>
      <c r="C8082">
        <v>34964545</v>
      </c>
      <c r="D8082" t="s">
        <v>233</v>
      </c>
      <c r="G8082" t="s">
        <v>234</v>
      </c>
      <c r="I8082">
        <v>26.94</v>
      </c>
      <c r="J8082">
        <v>28.302783999999999</v>
      </c>
      <c r="K8082">
        <v>1.6930149999999999</v>
      </c>
      <c r="L8082">
        <v>-0.32523099999999999</v>
      </c>
      <c r="M8082" t="b">
        <v>1</v>
      </c>
      <c r="N8082">
        <v>1</v>
      </c>
    </row>
    <row r="8083" spans="1:14">
      <c r="A8083" s="28">
        <v>44016.833333333336</v>
      </c>
      <c r="B8083" s="28">
        <v>44016.666666666664</v>
      </c>
      <c r="C8083">
        <v>34964545</v>
      </c>
      <c r="D8083" t="s">
        <v>233</v>
      </c>
      <c r="G8083" t="s">
        <v>234</v>
      </c>
      <c r="I8083">
        <v>28.83</v>
      </c>
      <c r="J8083">
        <v>29.103836000000001</v>
      </c>
      <c r="K8083">
        <v>0.63218600000000003</v>
      </c>
      <c r="L8083">
        <v>-0.362516</v>
      </c>
      <c r="M8083" t="b">
        <v>1</v>
      </c>
      <c r="N8083">
        <v>1</v>
      </c>
    </row>
    <row r="8084" spans="1:14">
      <c r="A8084" s="28">
        <v>44016.875</v>
      </c>
      <c r="B8084" s="28">
        <v>44016.708333333336</v>
      </c>
      <c r="C8084">
        <v>34964545</v>
      </c>
      <c r="D8084" t="s">
        <v>233</v>
      </c>
      <c r="G8084" t="s">
        <v>234</v>
      </c>
      <c r="I8084">
        <v>21.99</v>
      </c>
      <c r="J8084">
        <v>22.548047</v>
      </c>
      <c r="K8084">
        <v>0.82534799999999997</v>
      </c>
      <c r="L8084">
        <v>-0.26480100000000001</v>
      </c>
      <c r="M8084" t="b">
        <v>1</v>
      </c>
      <c r="N8084">
        <v>1</v>
      </c>
    </row>
    <row r="8085" spans="1:14">
      <c r="A8085" s="28">
        <v>44016.916666666664</v>
      </c>
      <c r="B8085" s="28">
        <v>44016.75</v>
      </c>
      <c r="C8085">
        <v>34964545</v>
      </c>
      <c r="D8085" t="s">
        <v>233</v>
      </c>
      <c r="G8085" t="s">
        <v>234</v>
      </c>
      <c r="I8085">
        <v>20.04</v>
      </c>
      <c r="J8085">
        <v>20.157921000000002</v>
      </c>
      <c r="K8085">
        <v>0.367203</v>
      </c>
      <c r="L8085">
        <v>-0.249282</v>
      </c>
      <c r="M8085" t="b">
        <v>1</v>
      </c>
      <c r="N8085">
        <v>1</v>
      </c>
    </row>
    <row r="8086" spans="1:14">
      <c r="A8086" s="28">
        <v>44016.958333333336</v>
      </c>
      <c r="B8086" s="28">
        <v>44016.791666666664</v>
      </c>
      <c r="C8086">
        <v>34964545</v>
      </c>
      <c r="D8086" t="s">
        <v>233</v>
      </c>
      <c r="G8086" t="s">
        <v>234</v>
      </c>
      <c r="I8086">
        <v>17.98</v>
      </c>
      <c r="J8086">
        <v>17.92069</v>
      </c>
      <c r="K8086">
        <v>0.13301199999999999</v>
      </c>
      <c r="L8086">
        <v>-0.196488</v>
      </c>
      <c r="M8086" t="b">
        <v>1</v>
      </c>
      <c r="N8086">
        <v>1</v>
      </c>
    </row>
    <row r="8087" spans="1:14">
      <c r="A8087" s="28">
        <v>44017</v>
      </c>
      <c r="B8087" s="28">
        <v>44016.833333333336</v>
      </c>
      <c r="C8087">
        <v>34964545</v>
      </c>
      <c r="D8087" t="s">
        <v>233</v>
      </c>
      <c r="G8087" t="s">
        <v>234</v>
      </c>
      <c r="I8087">
        <v>17.55</v>
      </c>
      <c r="J8087">
        <v>17.664211000000002</v>
      </c>
      <c r="K8087">
        <v>0.17862900000000001</v>
      </c>
      <c r="L8087">
        <v>-6.5252000000000004E-2</v>
      </c>
      <c r="M8087" t="b">
        <v>1</v>
      </c>
      <c r="N8087">
        <v>1</v>
      </c>
    </row>
    <row r="8088" spans="1:14">
      <c r="A8088" s="28">
        <v>44017.041666666664</v>
      </c>
      <c r="B8088" s="28">
        <v>44016.875</v>
      </c>
      <c r="C8088">
        <v>34964545</v>
      </c>
      <c r="D8088" t="s">
        <v>233</v>
      </c>
      <c r="G8088" t="s">
        <v>234</v>
      </c>
      <c r="I8088">
        <v>16.95</v>
      </c>
      <c r="J8088">
        <v>17.040900000000001</v>
      </c>
      <c r="K8088">
        <v>0.11056199999999999</v>
      </c>
      <c r="L8088">
        <v>-1.7162E-2</v>
      </c>
      <c r="M8088" t="b">
        <v>1</v>
      </c>
      <c r="N8088">
        <v>1</v>
      </c>
    </row>
    <row r="8089" spans="1:14">
      <c r="A8089" s="28">
        <v>44017.083333333336</v>
      </c>
      <c r="B8089" s="28">
        <v>44016.916666666664</v>
      </c>
      <c r="C8089">
        <v>34964545</v>
      </c>
      <c r="D8089" t="s">
        <v>233</v>
      </c>
      <c r="G8089" t="s">
        <v>234</v>
      </c>
      <c r="I8089">
        <v>15.46</v>
      </c>
      <c r="J8089">
        <v>15.474425999999999</v>
      </c>
      <c r="K8089">
        <v>2.3914000000000001E-2</v>
      </c>
      <c r="L8089">
        <v>-1.1988E-2</v>
      </c>
      <c r="M8089" t="b">
        <v>1</v>
      </c>
      <c r="N8089">
        <v>1</v>
      </c>
    </row>
    <row r="8090" spans="1:14">
      <c r="A8090" s="28">
        <v>44017.125</v>
      </c>
      <c r="B8090" s="28">
        <v>44016.958333333336</v>
      </c>
      <c r="C8090">
        <v>34964545</v>
      </c>
      <c r="D8090" t="s">
        <v>233</v>
      </c>
      <c r="G8090" t="s">
        <v>234</v>
      </c>
      <c r="I8090">
        <v>15.79</v>
      </c>
      <c r="J8090">
        <v>16.368599</v>
      </c>
      <c r="K8090">
        <v>0.59702</v>
      </c>
      <c r="L8090">
        <v>-1.6754999999999999E-2</v>
      </c>
      <c r="M8090" t="b">
        <v>1</v>
      </c>
      <c r="N8090">
        <v>1</v>
      </c>
    </row>
    <row r="8091" spans="1:14">
      <c r="A8091" s="28">
        <v>44017.166666666664</v>
      </c>
      <c r="B8091" s="28">
        <v>44017</v>
      </c>
      <c r="C8091">
        <v>34964545</v>
      </c>
      <c r="D8091" t="s">
        <v>233</v>
      </c>
      <c r="G8091" t="s">
        <v>234</v>
      </c>
      <c r="I8091">
        <v>15.78</v>
      </c>
      <c r="J8091">
        <v>15.702935</v>
      </c>
      <c r="K8091">
        <v>0</v>
      </c>
      <c r="L8091">
        <v>-7.2065000000000004E-2</v>
      </c>
      <c r="M8091" t="b">
        <v>1</v>
      </c>
      <c r="N8091">
        <v>1</v>
      </c>
    </row>
    <row r="8092" spans="1:14">
      <c r="A8092" s="28">
        <v>44017.208333333336</v>
      </c>
      <c r="B8092" s="28">
        <v>44017.041666666664</v>
      </c>
      <c r="C8092">
        <v>34964545</v>
      </c>
      <c r="D8092" t="s">
        <v>233</v>
      </c>
      <c r="G8092" t="s">
        <v>234</v>
      </c>
      <c r="I8092">
        <v>14.01</v>
      </c>
      <c r="J8092">
        <v>13.963556000000001</v>
      </c>
      <c r="K8092">
        <v>0</v>
      </c>
      <c r="L8092">
        <v>-4.4777999999999998E-2</v>
      </c>
      <c r="M8092" t="b">
        <v>1</v>
      </c>
      <c r="N8092">
        <v>1</v>
      </c>
    </row>
    <row r="8093" spans="1:14">
      <c r="A8093" s="28">
        <v>44017.25</v>
      </c>
      <c r="B8093" s="28">
        <v>44017.083333333336</v>
      </c>
      <c r="C8093">
        <v>34964545</v>
      </c>
      <c r="D8093" t="s">
        <v>233</v>
      </c>
      <c r="G8093" t="s">
        <v>234</v>
      </c>
      <c r="I8093">
        <v>13.77</v>
      </c>
      <c r="J8093">
        <v>13.717022999999999</v>
      </c>
      <c r="K8093">
        <v>0</v>
      </c>
      <c r="L8093">
        <v>-5.5476999999999999E-2</v>
      </c>
      <c r="M8093" t="b">
        <v>1</v>
      </c>
      <c r="N8093">
        <v>1</v>
      </c>
    </row>
    <row r="8094" spans="1:14">
      <c r="A8094" s="28">
        <v>44017.291666666664</v>
      </c>
      <c r="B8094" s="28">
        <v>44017.125</v>
      </c>
      <c r="C8094">
        <v>34964545</v>
      </c>
      <c r="D8094" t="s">
        <v>233</v>
      </c>
      <c r="G8094" t="s">
        <v>234</v>
      </c>
      <c r="I8094">
        <v>13.14</v>
      </c>
      <c r="J8094">
        <v>13.028131999999999</v>
      </c>
      <c r="K8094">
        <v>-7.1015999999999996E-2</v>
      </c>
      <c r="L8094">
        <v>-3.5853000000000003E-2</v>
      </c>
      <c r="M8094" t="b">
        <v>1</v>
      </c>
      <c r="N8094">
        <v>1</v>
      </c>
    </row>
    <row r="8095" spans="1:14">
      <c r="A8095" s="28">
        <v>44017.333333333336</v>
      </c>
      <c r="B8095" s="28">
        <v>44017.166666666664</v>
      </c>
      <c r="C8095">
        <v>34964545</v>
      </c>
      <c r="D8095" t="s">
        <v>233</v>
      </c>
      <c r="G8095" t="s">
        <v>234</v>
      </c>
      <c r="I8095">
        <v>12.17</v>
      </c>
      <c r="J8095">
        <v>12.067625</v>
      </c>
      <c r="K8095">
        <v>-9.9844000000000002E-2</v>
      </c>
      <c r="L8095">
        <v>1.635E-3</v>
      </c>
      <c r="M8095" t="b">
        <v>1</v>
      </c>
      <c r="N8095">
        <v>1</v>
      </c>
    </row>
    <row r="8096" spans="1:14">
      <c r="A8096" s="28">
        <v>44017.375</v>
      </c>
      <c r="B8096" s="28">
        <v>44017.208333333336</v>
      </c>
      <c r="C8096">
        <v>34964545</v>
      </c>
      <c r="D8096" t="s">
        <v>233</v>
      </c>
      <c r="G8096" t="s">
        <v>234</v>
      </c>
      <c r="I8096">
        <v>11.17</v>
      </c>
      <c r="J8096">
        <v>11.17925</v>
      </c>
      <c r="K8096">
        <v>-1.7228E-2</v>
      </c>
      <c r="L8096">
        <v>2.2311999999999999E-2</v>
      </c>
      <c r="M8096" t="b">
        <v>1</v>
      </c>
      <c r="N8096">
        <v>1</v>
      </c>
    </row>
    <row r="8097" spans="1:14">
      <c r="A8097" s="28">
        <v>44017.416666666664</v>
      </c>
      <c r="B8097" s="28">
        <v>44017.25</v>
      </c>
      <c r="C8097">
        <v>34964545</v>
      </c>
      <c r="D8097" t="s">
        <v>233</v>
      </c>
      <c r="G8097" t="s">
        <v>234</v>
      </c>
      <c r="I8097">
        <v>10.1</v>
      </c>
      <c r="J8097">
        <v>10.117815</v>
      </c>
      <c r="K8097">
        <v>-1.557E-3</v>
      </c>
      <c r="L8097">
        <v>1.5206000000000001E-2</v>
      </c>
      <c r="M8097" t="b">
        <v>1</v>
      </c>
      <c r="N8097">
        <v>1</v>
      </c>
    </row>
    <row r="8098" spans="1:14">
      <c r="A8098" s="28">
        <v>44017.458333333336</v>
      </c>
      <c r="B8098" s="28">
        <v>44017.291666666664</v>
      </c>
      <c r="C8098">
        <v>34964545</v>
      </c>
      <c r="D8098" t="s">
        <v>233</v>
      </c>
      <c r="G8098" t="s">
        <v>234</v>
      </c>
      <c r="I8098">
        <v>10.69</v>
      </c>
      <c r="J8098">
        <v>10.677406</v>
      </c>
      <c r="K8098">
        <v>-2.8628000000000001E-2</v>
      </c>
      <c r="L8098">
        <v>2.1033E-2</v>
      </c>
      <c r="M8098" t="b">
        <v>1</v>
      </c>
      <c r="N8098">
        <v>1</v>
      </c>
    </row>
    <row r="8099" spans="1:14">
      <c r="A8099" s="28">
        <v>44017.5</v>
      </c>
      <c r="B8099" s="28">
        <v>44017.333333333336</v>
      </c>
      <c r="C8099">
        <v>34964545</v>
      </c>
      <c r="D8099" t="s">
        <v>233</v>
      </c>
      <c r="G8099" t="s">
        <v>234</v>
      </c>
      <c r="I8099">
        <v>12.57</v>
      </c>
      <c r="J8099">
        <v>12.509696</v>
      </c>
      <c r="K8099">
        <v>-2.8783E-2</v>
      </c>
      <c r="L8099">
        <v>-2.9853999999999999E-2</v>
      </c>
      <c r="M8099" t="b">
        <v>1</v>
      </c>
      <c r="N8099">
        <v>1</v>
      </c>
    </row>
    <row r="8100" spans="1:14">
      <c r="A8100" s="28">
        <v>44017.541666666664</v>
      </c>
      <c r="B8100" s="28">
        <v>44017.375</v>
      </c>
      <c r="C8100">
        <v>34964545</v>
      </c>
      <c r="D8100" t="s">
        <v>233</v>
      </c>
      <c r="G8100" t="s">
        <v>234</v>
      </c>
      <c r="I8100">
        <v>15.9</v>
      </c>
      <c r="J8100">
        <v>15.351941</v>
      </c>
      <c r="K8100">
        <v>-0.43446400000000002</v>
      </c>
      <c r="L8100">
        <v>-0.116095</v>
      </c>
      <c r="M8100" t="b">
        <v>1</v>
      </c>
      <c r="N8100">
        <v>1</v>
      </c>
    </row>
    <row r="8101" spans="1:14">
      <c r="A8101" s="28">
        <v>44017.583333333336</v>
      </c>
      <c r="B8101" s="28">
        <v>44017.416666666664</v>
      </c>
      <c r="C8101">
        <v>34964545</v>
      </c>
      <c r="D8101" t="s">
        <v>233</v>
      </c>
      <c r="G8101" t="s">
        <v>234</v>
      </c>
      <c r="I8101">
        <v>19.309999999999999</v>
      </c>
      <c r="J8101">
        <v>18.839596</v>
      </c>
      <c r="K8101">
        <v>-0.36904700000000001</v>
      </c>
      <c r="L8101">
        <v>-9.8857E-2</v>
      </c>
      <c r="M8101" t="b">
        <v>1</v>
      </c>
      <c r="N8101">
        <v>1</v>
      </c>
    </row>
    <row r="8102" spans="1:14">
      <c r="A8102" s="28">
        <v>44017.625</v>
      </c>
      <c r="B8102" s="28">
        <v>44017.458333333336</v>
      </c>
      <c r="C8102">
        <v>34964545</v>
      </c>
      <c r="D8102" t="s">
        <v>233</v>
      </c>
      <c r="G8102" t="s">
        <v>234</v>
      </c>
      <c r="I8102">
        <v>20.14</v>
      </c>
      <c r="J8102">
        <v>18.340401</v>
      </c>
      <c r="K8102">
        <v>-1.7038310000000001</v>
      </c>
      <c r="L8102">
        <v>-9.1602000000000003E-2</v>
      </c>
      <c r="M8102" t="b">
        <v>1</v>
      </c>
      <c r="N8102">
        <v>1</v>
      </c>
    </row>
    <row r="8103" spans="1:14">
      <c r="A8103" s="28">
        <v>44017.666666666664</v>
      </c>
      <c r="B8103" s="28">
        <v>44017.5</v>
      </c>
      <c r="C8103">
        <v>34964545</v>
      </c>
      <c r="D8103" t="s">
        <v>233</v>
      </c>
      <c r="G8103" t="s">
        <v>234</v>
      </c>
      <c r="I8103">
        <v>21.08</v>
      </c>
      <c r="J8103">
        <v>21.115207000000002</v>
      </c>
      <c r="K8103">
        <v>0.12947600000000001</v>
      </c>
      <c r="L8103">
        <v>-9.4270000000000007E-2</v>
      </c>
      <c r="M8103" t="b">
        <v>1</v>
      </c>
      <c r="N8103">
        <v>1</v>
      </c>
    </row>
    <row r="8104" spans="1:14">
      <c r="A8104" s="28">
        <v>44017.708333333336</v>
      </c>
      <c r="B8104" s="28">
        <v>44017.541666666664</v>
      </c>
      <c r="C8104">
        <v>34964545</v>
      </c>
      <c r="D8104" t="s">
        <v>233</v>
      </c>
      <c r="G8104" t="s">
        <v>234</v>
      </c>
      <c r="I8104">
        <v>29.37</v>
      </c>
      <c r="J8104">
        <v>33.102440999999999</v>
      </c>
      <c r="K8104">
        <v>3.8734109999999999</v>
      </c>
      <c r="L8104">
        <v>-0.13597000000000001</v>
      </c>
      <c r="M8104" t="b">
        <v>1</v>
      </c>
      <c r="N8104">
        <v>1</v>
      </c>
    </row>
    <row r="8105" spans="1:14">
      <c r="A8105" s="28">
        <v>44017.75</v>
      </c>
      <c r="B8105" s="28">
        <v>44017.583333333336</v>
      </c>
      <c r="C8105">
        <v>34964545</v>
      </c>
      <c r="D8105" t="s">
        <v>233</v>
      </c>
      <c r="G8105" t="s">
        <v>234</v>
      </c>
      <c r="I8105">
        <v>24.45</v>
      </c>
      <c r="J8105">
        <v>24.894517</v>
      </c>
      <c r="K8105">
        <v>0.656412</v>
      </c>
      <c r="L8105">
        <v>-0.208562</v>
      </c>
      <c r="M8105" t="b">
        <v>1</v>
      </c>
      <c r="N8105">
        <v>1</v>
      </c>
    </row>
    <row r="8106" spans="1:14">
      <c r="A8106" s="28">
        <v>44017.791666666664</v>
      </c>
      <c r="B8106" s="28">
        <v>44017.625</v>
      </c>
      <c r="C8106">
        <v>34964545</v>
      </c>
      <c r="D8106" t="s">
        <v>233</v>
      </c>
      <c r="G8106" t="s">
        <v>234</v>
      </c>
      <c r="I8106">
        <v>31.02</v>
      </c>
      <c r="J8106">
        <v>26.790908000000002</v>
      </c>
      <c r="K8106">
        <v>-3.8449870000000002</v>
      </c>
      <c r="L8106">
        <v>-0.38743899999999998</v>
      </c>
      <c r="M8106" t="b">
        <v>1</v>
      </c>
      <c r="N8106">
        <v>1</v>
      </c>
    </row>
    <row r="8107" spans="1:14">
      <c r="A8107" s="28">
        <v>44017.833333333336</v>
      </c>
      <c r="B8107" s="28">
        <v>44017.666666666664</v>
      </c>
      <c r="C8107">
        <v>34964545</v>
      </c>
      <c r="D8107" t="s">
        <v>233</v>
      </c>
      <c r="G8107" t="s">
        <v>234</v>
      </c>
      <c r="I8107">
        <v>32.74</v>
      </c>
      <c r="J8107">
        <v>32.058948000000001</v>
      </c>
      <c r="K8107">
        <v>-0.23143900000000001</v>
      </c>
      <c r="L8107">
        <v>-0.44961400000000001</v>
      </c>
      <c r="M8107" t="b">
        <v>1</v>
      </c>
      <c r="N8107">
        <v>1</v>
      </c>
    </row>
    <row r="8108" spans="1:14">
      <c r="A8108" s="28">
        <v>44017.875</v>
      </c>
      <c r="B8108" s="28">
        <v>44017.708333333336</v>
      </c>
      <c r="C8108">
        <v>34964545</v>
      </c>
      <c r="D8108" t="s">
        <v>233</v>
      </c>
      <c r="G8108" t="s">
        <v>234</v>
      </c>
      <c r="I8108">
        <v>53.11</v>
      </c>
      <c r="J8108">
        <v>51.226151000000002</v>
      </c>
      <c r="K8108">
        <v>-0.873502</v>
      </c>
      <c r="L8108">
        <v>-1.014513</v>
      </c>
      <c r="M8108" t="b">
        <v>1</v>
      </c>
      <c r="N8108">
        <v>1</v>
      </c>
    </row>
    <row r="8109" spans="1:14">
      <c r="A8109" s="28">
        <v>44017.916666666664</v>
      </c>
      <c r="B8109" s="28">
        <v>44017.75</v>
      </c>
      <c r="C8109">
        <v>34964545</v>
      </c>
      <c r="D8109" t="s">
        <v>233</v>
      </c>
      <c r="G8109" t="s">
        <v>234</v>
      </c>
      <c r="I8109">
        <v>75.2</v>
      </c>
      <c r="J8109">
        <v>49.554485999999997</v>
      </c>
      <c r="K8109">
        <v>-23.843895</v>
      </c>
      <c r="L8109">
        <v>-1.799952</v>
      </c>
      <c r="M8109" t="b">
        <v>1</v>
      </c>
      <c r="N8109">
        <v>1</v>
      </c>
    </row>
    <row r="8110" spans="1:14">
      <c r="A8110" s="28">
        <v>44017.958333333336</v>
      </c>
      <c r="B8110" s="28">
        <v>44017.791666666664</v>
      </c>
      <c r="C8110">
        <v>34964545</v>
      </c>
      <c r="D8110" t="s">
        <v>233</v>
      </c>
      <c r="G8110" t="s">
        <v>234</v>
      </c>
      <c r="I8110">
        <v>28</v>
      </c>
      <c r="J8110">
        <v>23.428715</v>
      </c>
      <c r="K8110">
        <v>-3.9593799999999999</v>
      </c>
      <c r="L8110">
        <v>-0.61440600000000001</v>
      </c>
      <c r="M8110" t="b">
        <v>1</v>
      </c>
      <c r="N8110">
        <v>1</v>
      </c>
    </row>
    <row r="8111" spans="1:14">
      <c r="A8111" s="28">
        <v>44018</v>
      </c>
      <c r="B8111" s="28">
        <v>44017.833333333336</v>
      </c>
      <c r="C8111">
        <v>34964545</v>
      </c>
      <c r="D8111" t="s">
        <v>233</v>
      </c>
      <c r="G8111" t="s">
        <v>234</v>
      </c>
      <c r="I8111">
        <v>21.95</v>
      </c>
      <c r="J8111">
        <v>21.345559000000002</v>
      </c>
      <c r="K8111">
        <v>-0.194247</v>
      </c>
      <c r="L8111">
        <v>-0.407694</v>
      </c>
      <c r="M8111" t="b">
        <v>1</v>
      </c>
      <c r="N8111">
        <v>1</v>
      </c>
    </row>
    <row r="8112" spans="1:14">
      <c r="A8112" s="28">
        <v>44018.041666666664</v>
      </c>
      <c r="B8112" s="28">
        <v>44017.875</v>
      </c>
      <c r="C8112">
        <v>34964545</v>
      </c>
      <c r="D8112" t="s">
        <v>233</v>
      </c>
      <c r="G8112" t="s">
        <v>234</v>
      </c>
      <c r="I8112">
        <v>20.440000000000001</v>
      </c>
      <c r="J8112">
        <v>19.710972999999999</v>
      </c>
      <c r="K8112">
        <v>-0.43846000000000002</v>
      </c>
      <c r="L8112">
        <v>-0.29389999999999999</v>
      </c>
      <c r="M8112" t="b">
        <v>1</v>
      </c>
      <c r="N8112">
        <v>1</v>
      </c>
    </row>
    <row r="8113" spans="1:14">
      <c r="A8113" s="28">
        <v>44018.083333333336</v>
      </c>
      <c r="B8113" s="28">
        <v>44017.916666666664</v>
      </c>
      <c r="C8113">
        <v>34964545</v>
      </c>
      <c r="D8113" t="s">
        <v>233</v>
      </c>
      <c r="G8113" t="s">
        <v>234</v>
      </c>
      <c r="I8113">
        <v>18.84</v>
      </c>
      <c r="J8113">
        <v>18.256792999999998</v>
      </c>
      <c r="K8113">
        <v>-0.38039200000000001</v>
      </c>
      <c r="L8113">
        <v>-0.19948199999999999</v>
      </c>
      <c r="M8113" t="b">
        <v>1</v>
      </c>
      <c r="N8113">
        <v>1</v>
      </c>
    </row>
    <row r="8114" spans="1:14">
      <c r="A8114" s="28">
        <v>44018.125</v>
      </c>
      <c r="B8114" s="28">
        <v>44017.958333333336</v>
      </c>
      <c r="C8114">
        <v>34964545</v>
      </c>
      <c r="D8114" t="s">
        <v>233</v>
      </c>
      <c r="G8114" t="s">
        <v>234</v>
      </c>
      <c r="I8114">
        <v>16.16</v>
      </c>
      <c r="J8114">
        <v>15.438903</v>
      </c>
      <c r="K8114">
        <v>-0.60111800000000004</v>
      </c>
      <c r="L8114">
        <v>-0.116646</v>
      </c>
      <c r="M8114" t="b">
        <v>1</v>
      </c>
      <c r="N8114">
        <v>1</v>
      </c>
    </row>
    <row r="8115" spans="1:14">
      <c r="A8115" s="28">
        <v>44018.166666666664</v>
      </c>
      <c r="B8115" s="28">
        <v>44018</v>
      </c>
      <c r="C8115">
        <v>34964545</v>
      </c>
      <c r="D8115" t="s">
        <v>233</v>
      </c>
      <c r="G8115" t="s">
        <v>234</v>
      </c>
      <c r="I8115">
        <v>16.350000000000001</v>
      </c>
      <c r="J8115">
        <v>16.199280999999999</v>
      </c>
      <c r="K8115">
        <v>0</v>
      </c>
      <c r="L8115">
        <v>-0.14821899999999999</v>
      </c>
      <c r="M8115" t="b">
        <v>1</v>
      </c>
      <c r="N8115">
        <v>1</v>
      </c>
    </row>
    <row r="8116" spans="1:14">
      <c r="A8116" s="28">
        <v>44018.208333333336</v>
      </c>
      <c r="B8116" s="28">
        <v>44018.041666666664</v>
      </c>
      <c r="C8116">
        <v>34964545</v>
      </c>
      <c r="D8116" t="s">
        <v>233</v>
      </c>
      <c r="G8116" t="s">
        <v>234</v>
      </c>
      <c r="I8116">
        <v>15.99</v>
      </c>
      <c r="J8116">
        <v>15.839933</v>
      </c>
      <c r="K8116">
        <v>0</v>
      </c>
      <c r="L8116">
        <v>-0.147567</v>
      </c>
      <c r="M8116" t="b">
        <v>1</v>
      </c>
      <c r="N8116">
        <v>1</v>
      </c>
    </row>
    <row r="8117" spans="1:14">
      <c r="A8117" s="28">
        <v>44018.25</v>
      </c>
      <c r="B8117" s="28">
        <v>44018.083333333336</v>
      </c>
      <c r="C8117">
        <v>34964545</v>
      </c>
      <c r="D8117" t="s">
        <v>233</v>
      </c>
      <c r="G8117" t="s">
        <v>234</v>
      </c>
      <c r="I8117">
        <v>14.7</v>
      </c>
      <c r="J8117">
        <v>14.552205000000001</v>
      </c>
      <c r="K8117">
        <v>-3.774E-3</v>
      </c>
      <c r="L8117">
        <v>-0.14318900000000001</v>
      </c>
      <c r="M8117" t="b">
        <v>1</v>
      </c>
      <c r="N8117">
        <v>1</v>
      </c>
    </row>
    <row r="8118" spans="1:14">
      <c r="A8118" s="28">
        <v>44018.291666666664</v>
      </c>
      <c r="B8118" s="28">
        <v>44018.125</v>
      </c>
      <c r="C8118">
        <v>34964545</v>
      </c>
      <c r="D8118" t="s">
        <v>233</v>
      </c>
      <c r="G8118" t="s">
        <v>234</v>
      </c>
      <c r="I8118">
        <v>13.83</v>
      </c>
      <c r="J8118">
        <v>13.723844</v>
      </c>
      <c r="K8118">
        <v>0</v>
      </c>
      <c r="L8118">
        <v>-0.105322</v>
      </c>
      <c r="M8118" t="b">
        <v>1</v>
      </c>
      <c r="N8118">
        <v>1</v>
      </c>
    </row>
    <row r="8119" spans="1:14">
      <c r="A8119" s="28">
        <v>44018.333333333336</v>
      </c>
      <c r="B8119" s="28">
        <v>44018.166666666664</v>
      </c>
      <c r="C8119">
        <v>34964545</v>
      </c>
      <c r="D8119" t="s">
        <v>233</v>
      </c>
      <c r="G8119" t="s">
        <v>234</v>
      </c>
      <c r="I8119">
        <v>13.4</v>
      </c>
      <c r="J8119">
        <v>13.305377999999999</v>
      </c>
      <c r="K8119">
        <v>0</v>
      </c>
      <c r="L8119">
        <v>-9.3788999999999997E-2</v>
      </c>
      <c r="M8119" t="b">
        <v>1</v>
      </c>
      <c r="N8119">
        <v>1</v>
      </c>
    </row>
    <row r="8120" spans="1:14">
      <c r="A8120" s="28">
        <v>44018.375</v>
      </c>
      <c r="B8120" s="28">
        <v>44018.208333333336</v>
      </c>
      <c r="C8120">
        <v>34964545</v>
      </c>
      <c r="D8120" t="s">
        <v>233</v>
      </c>
      <c r="G8120" t="s">
        <v>234</v>
      </c>
      <c r="I8120">
        <v>13.76</v>
      </c>
      <c r="J8120">
        <v>13.697552999999999</v>
      </c>
      <c r="K8120">
        <v>0</v>
      </c>
      <c r="L8120">
        <v>-6.6614000000000007E-2</v>
      </c>
      <c r="M8120" t="b">
        <v>1</v>
      </c>
      <c r="N8120">
        <v>1</v>
      </c>
    </row>
    <row r="8121" spans="1:14">
      <c r="A8121" s="28">
        <v>44018.416666666664</v>
      </c>
      <c r="B8121" s="28">
        <v>44018.25</v>
      </c>
      <c r="C8121">
        <v>34964545</v>
      </c>
      <c r="D8121" t="s">
        <v>233</v>
      </c>
      <c r="G8121" t="s">
        <v>234</v>
      </c>
      <c r="I8121">
        <v>13.25</v>
      </c>
      <c r="J8121">
        <v>13.106624999999999</v>
      </c>
      <c r="K8121">
        <v>-3.0469E-2</v>
      </c>
      <c r="L8121">
        <v>-0.10874</v>
      </c>
      <c r="M8121" t="b">
        <v>1</v>
      </c>
      <c r="N8121">
        <v>1</v>
      </c>
    </row>
    <row r="8122" spans="1:14">
      <c r="A8122" s="28">
        <v>44018.458333333336</v>
      </c>
      <c r="B8122" s="28">
        <v>44018.291666666664</v>
      </c>
      <c r="C8122">
        <v>34964545</v>
      </c>
      <c r="D8122" t="s">
        <v>233</v>
      </c>
      <c r="G8122" t="s">
        <v>234</v>
      </c>
      <c r="I8122">
        <v>16.98</v>
      </c>
      <c r="J8122">
        <v>16.593869999999999</v>
      </c>
      <c r="K8122">
        <v>-0.17197799999999999</v>
      </c>
      <c r="L8122">
        <v>-0.21165200000000001</v>
      </c>
      <c r="M8122" t="b">
        <v>1</v>
      </c>
      <c r="N8122">
        <v>1</v>
      </c>
    </row>
    <row r="8123" spans="1:14">
      <c r="A8123" s="28">
        <v>44018.5</v>
      </c>
      <c r="B8123" s="28">
        <v>44018.333333333336</v>
      </c>
      <c r="C8123">
        <v>34964545</v>
      </c>
      <c r="D8123" t="s">
        <v>233</v>
      </c>
      <c r="G8123" t="s">
        <v>234</v>
      </c>
      <c r="I8123">
        <v>18.149999999999999</v>
      </c>
      <c r="J8123">
        <v>17.169221</v>
      </c>
      <c r="K8123">
        <v>-0.67174500000000004</v>
      </c>
      <c r="L8123">
        <v>-0.305701</v>
      </c>
      <c r="M8123" t="b">
        <v>1</v>
      </c>
      <c r="N8123">
        <v>1</v>
      </c>
    </row>
    <row r="8124" spans="1:14">
      <c r="A8124" s="28">
        <v>44018.541666666664</v>
      </c>
      <c r="B8124" s="28">
        <v>44018.375</v>
      </c>
      <c r="C8124">
        <v>34964545</v>
      </c>
      <c r="D8124" t="s">
        <v>233</v>
      </c>
      <c r="G8124" t="s">
        <v>234</v>
      </c>
      <c r="I8124">
        <v>18.8</v>
      </c>
      <c r="J8124">
        <v>17.863703999999998</v>
      </c>
      <c r="K8124">
        <v>-0.54567500000000002</v>
      </c>
      <c r="L8124">
        <v>-0.38978699999999999</v>
      </c>
      <c r="M8124" t="b">
        <v>1</v>
      </c>
      <c r="N8124">
        <v>1</v>
      </c>
    </row>
    <row r="8125" spans="1:14">
      <c r="A8125" s="28">
        <v>44018.583333333336</v>
      </c>
      <c r="B8125" s="28">
        <v>44018.416666666664</v>
      </c>
      <c r="C8125">
        <v>34964545</v>
      </c>
      <c r="D8125" t="s">
        <v>233</v>
      </c>
      <c r="G8125" t="s">
        <v>234</v>
      </c>
      <c r="I8125">
        <v>21.09</v>
      </c>
      <c r="J8125">
        <v>18.545439999999999</v>
      </c>
      <c r="K8125">
        <v>-2.1949839999999998</v>
      </c>
      <c r="L8125">
        <v>-0.35041</v>
      </c>
      <c r="M8125" t="b">
        <v>1</v>
      </c>
      <c r="N8125">
        <v>1</v>
      </c>
    </row>
    <row r="8126" spans="1:14">
      <c r="A8126" s="28">
        <v>44018.625</v>
      </c>
      <c r="B8126" s="28">
        <v>44018.458333333336</v>
      </c>
      <c r="C8126">
        <v>34964545</v>
      </c>
      <c r="D8126" t="s">
        <v>233</v>
      </c>
      <c r="G8126" t="s">
        <v>234</v>
      </c>
      <c r="I8126">
        <v>30.29</v>
      </c>
      <c r="J8126">
        <v>24.604565000000001</v>
      </c>
      <c r="K8126">
        <v>-5.2539939999999996</v>
      </c>
      <c r="L8126">
        <v>-0.43560900000000002</v>
      </c>
      <c r="M8126" t="b">
        <v>1</v>
      </c>
      <c r="N8126">
        <v>1</v>
      </c>
    </row>
    <row r="8127" spans="1:14">
      <c r="A8127" s="28">
        <v>44018.666666666664</v>
      </c>
      <c r="B8127" s="28">
        <v>44018.5</v>
      </c>
      <c r="C8127">
        <v>34964545</v>
      </c>
      <c r="D8127" t="s">
        <v>233</v>
      </c>
      <c r="G8127" t="s">
        <v>234</v>
      </c>
      <c r="I8127">
        <v>57.07</v>
      </c>
      <c r="J8127">
        <v>44.653838</v>
      </c>
      <c r="K8127">
        <v>-11.530110000000001</v>
      </c>
      <c r="L8127">
        <v>-0.89021899999999998</v>
      </c>
      <c r="M8127" t="b">
        <v>1</v>
      </c>
      <c r="N8127">
        <v>1</v>
      </c>
    </row>
    <row r="8128" spans="1:14">
      <c r="A8128" s="28">
        <v>44018.708333333336</v>
      </c>
      <c r="B8128" s="28">
        <v>44018.541666666664</v>
      </c>
      <c r="C8128">
        <v>34964545</v>
      </c>
      <c r="D8128" t="s">
        <v>233</v>
      </c>
      <c r="G8128" t="s">
        <v>234</v>
      </c>
      <c r="I8128">
        <v>94.01</v>
      </c>
      <c r="J8128">
        <v>55.589525000000002</v>
      </c>
      <c r="K8128">
        <v>-36.965181999999999</v>
      </c>
      <c r="L8128">
        <v>-1.4502930000000001</v>
      </c>
      <c r="M8128" t="b">
        <v>1</v>
      </c>
      <c r="N8128">
        <v>1</v>
      </c>
    </row>
    <row r="8129" spans="1:14">
      <c r="A8129" s="28">
        <v>44018.75</v>
      </c>
      <c r="B8129" s="28">
        <v>44018.583333333336</v>
      </c>
      <c r="C8129">
        <v>34964545</v>
      </c>
      <c r="D8129" t="s">
        <v>233</v>
      </c>
      <c r="G8129" t="s">
        <v>234</v>
      </c>
      <c r="I8129">
        <v>52.58</v>
      </c>
      <c r="J8129">
        <v>29.094363000000001</v>
      </c>
      <c r="K8129">
        <v>-22.913809000000001</v>
      </c>
      <c r="L8129">
        <v>-0.572662</v>
      </c>
      <c r="M8129" t="b">
        <v>1</v>
      </c>
      <c r="N8129">
        <v>1</v>
      </c>
    </row>
    <row r="8130" spans="1:14">
      <c r="A8130" s="28">
        <v>44018.791666666664</v>
      </c>
      <c r="B8130" s="28">
        <v>44018.625</v>
      </c>
      <c r="C8130">
        <v>34964545</v>
      </c>
      <c r="D8130" t="s">
        <v>233</v>
      </c>
      <c r="G8130" t="s">
        <v>234</v>
      </c>
      <c r="I8130">
        <v>64.28</v>
      </c>
      <c r="J8130">
        <v>32.796337999999999</v>
      </c>
      <c r="K8130">
        <v>-30.863033000000001</v>
      </c>
      <c r="L8130">
        <v>-0.61896300000000004</v>
      </c>
      <c r="M8130" t="b">
        <v>1</v>
      </c>
      <c r="N8130">
        <v>1</v>
      </c>
    </row>
    <row r="8131" spans="1:14">
      <c r="A8131" s="28">
        <v>44018.833333333336</v>
      </c>
      <c r="B8131" s="28">
        <v>44018.666666666664</v>
      </c>
      <c r="C8131">
        <v>34964545</v>
      </c>
      <c r="D8131" t="s">
        <v>233</v>
      </c>
      <c r="G8131" t="s">
        <v>234</v>
      </c>
      <c r="I8131">
        <v>79.260000000000005</v>
      </c>
      <c r="J8131">
        <v>52.225611000000001</v>
      </c>
      <c r="K8131">
        <v>-26.475595999999999</v>
      </c>
      <c r="L8131">
        <v>-0.55712700000000004</v>
      </c>
      <c r="M8131" t="b">
        <v>1</v>
      </c>
      <c r="N8131">
        <v>1</v>
      </c>
    </row>
    <row r="8132" spans="1:14">
      <c r="A8132" s="28">
        <v>44018.875</v>
      </c>
      <c r="B8132" s="28">
        <v>44018.708333333336</v>
      </c>
      <c r="C8132">
        <v>34964545</v>
      </c>
      <c r="D8132" t="s">
        <v>233</v>
      </c>
      <c r="G8132" t="s">
        <v>234</v>
      </c>
      <c r="I8132">
        <v>95.79</v>
      </c>
      <c r="J8132">
        <v>80.108796999999996</v>
      </c>
      <c r="K8132">
        <v>-15.152305999999999</v>
      </c>
      <c r="L8132">
        <v>-0.53056300000000001</v>
      </c>
      <c r="M8132" t="b">
        <v>1</v>
      </c>
      <c r="N8132">
        <v>1</v>
      </c>
    </row>
    <row r="8133" spans="1:14">
      <c r="A8133" s="28">
        <v>44018.916666666664</v>
      </c>
      <c r="B8133" s="28">
        <v>44018.75</v>
      </c>
      <c r="C8133">
        <v>34964545</v>
      </c>
      <c r="D8133" t="s">
        <v>233</v>
      </c>
      <c r="G8133" t="s">
        <v>234</v>
      </c>
      <c r="I8133">
        <v>38.79</v>
      </c>
      <c r="J8133">
        <v>28.287167</v>
      </c>
      <c r="K8133">
        <v>-10.215954999999999</v>
      </c>
      <c r="L8133">
        <v>-0.29104400000000002</v>
      </c>
      <c r="M8133" t="b">
        <v>1</v>
      </c>
      <c r="N8133">
        <v>1</v>
      </c>
    </row>
    <row r="8134" spans="1:14">
      <c r="A8134" s="28">
        <v>44018.958333333336</v>
      </c>
      <c r="B8134" s="28">
        <v>44018.791666666664</v>
      </c>
      <c r="C8134">
        <v>34964545</v>
      </c>
      <c r="D8134" t="s">
        <v>233</v>
      </c>
      <c r="G8134" t="s">
        <v>234</v>
      </c>
      <c r="I8134">
        <v>23.64</v>
      </c>
      <c r="J8134">
        <v>19.537614999999999</v>
      </c>
      <c r="K8134">
        <v>-3.8541569999999998</v>
      </c>
      <c r="L8134">
        <v>-0.247395</v>
      </c>
      <c r="M8134" t="b">
        <v>1</v>
      </c>
      <c r="N8134">
        <v>1</v>
      </c>
    </row>
    <row r="8135" spans="1:14">
      <c r="A8135" s="28">
        <v>44019</v>
      </c>
      <c r="B8135" s="28">
        <v>44018.833333333336</v>
      </c>
      <c r="C8135">
        <v>34964545</v>
      </c>
      <c r="D8135" t="s">
        <v>233</v>
      </c>
      <c r="G8135" t="s">
        <v>234</v>
      </c>
      <c r="I8135">
        <v>23.58</v>
      </c>
      <c r="J8135">
        <v>20.406105</v>
      </c>
      <c r="K8135">
        <v>-3.0092140000000001</v>
      </c>
      <c r="L8135">
        <v>-0.16551399999999999</v>
      </c>
      <c r="M8135" t="b">
        <v>1</v>
      </c>
      <c r="N8135">
        <v>1</v>
      </c>
    </row>
    <row r="8136" spans="1:14">
      <c r="A8136" s="28">
        <v>44019.041666666664</v>
      </c>
      <c r="B8136" s="28">
        <v>44018.875</v>
      </c>
      <c r="C8136">
        <v>34964545</v>
      </c>
      <c r="D8136" t="s">
        <v>233</v>
      </c>
      <c r="G8136" t="s">
        <v>234</v>
      </c>
      <c r="I8136">
        <v>20.83</v>
      </c>
      <c r="J8136">
        <v>20.219791000000001</v>
      </c>
      <c r="K8136">
        <v>-0.48697400000000002</v>
      </c>
      <c r="L8136">
        <v>-0.124902</v>
      </c>
      <c r="M8136" t="b">
        <v>1</v>
      </c>
      <c r="N8136">
        <v>1</v>
      </c>
    </row>
    <row r="8137" spans="1:14">
      <c r="A8137" s="28">
        <v>44019.083333333336</v>
      </c>
      <c r="B8137" s="28">
        <v>44018.916666666664</v>
      </c>
      <c r="C8137">
        <v>34964545</v>
      </c>
      <c r="D8137" t="s">
        <v>233</v>
      </c>
      <c r="G8137" t="s">
        <v>234</v>
      </c>
      <c r="I8137">
        <v>18.54</v>
      </c>
      <c r="J8137">
        <v>18.742737999999999</v>
      </c>
      <c r="K8137">
        <v>0.372365</v>
      </c>
      <c r="L8137">
        <v>-0.166294</v>
      </c>
      <c r="M8137" t="b">
        <v>1</v>
      </c>
      <c r="N8137">
        <v>1</v>
      </c>
    </row>
    <row r="8138" spans="1:14">
      <c r="A8138" s="28">
        <v>44019.125</v>
      </c>
      <c r="B8138" s="28">
        <v>44018.958333333336</v>
      </c>
      <c r="C8138">
        <v>34964545</v>
      </c>
      <c r="D8138" t="s">
        <v>233</v>
      </c>
      <c r="G8138" t="s">
        <v>234</v>
      </c>
      <c r="I8138">
        <v>17.3</v>
      </c>
      <c r="J8138">
        <v>16.865248999999999</v>
      </c>
      <c r="K8138">
        <v>-0.30179899999999998</v>
      </c>
      <c r="L8138">
        <v>-0.12878500000000001</v>
      </c>
      <c r="M8138" t="b">
        <v>1</v>
      </c>
      <c r="N8138">
        <v>1</v>
      </c>
    </row>
    <row r="8139" spans="1:14">
      <c r="A8139" s="28">
        <v>44019.166666666664</v>
      </c>
      <c r="B8139" s="28">
        <v>44019</v>
      </c>
      <c r="C8139">
        <v>34964545</v>
      </c>
      <c r="D8139" t="s">
        <v>233</v>
      </c>
      <c r="G8139" t="s">
        <v>234</v>
      </c>
      <c r="I8139">
        <v>16.86</v>
      </c>
      <c r="J8139">
        <v>17.205770000000001</v>
      </c>
      <c r="K8139">
        <v>0.42152200000000001</v>
      </c>
      <c r="L8139">
        <v>-7.8252000000000002E-2</v>
      </c>
      <c r="M8139" t="b">
        <v>1</v>
      </c>
      <c r="N8139">
        <v>1</v>
      </c>
    </row>
    <row r="8140" spans="1:14">
      <c r="A8140" s="28">
        <v>44019.208333333336</v>
      </c>
      <c r="B8140" s="28">
        <v>44019.041666666664</v>
      </c>
      <c r="C8140">
        <v>34964545</v>
      </c>
      <c r="D8140" t="s">
        <v>233</v>
      </c>
      <c r="G8140" t="s">
        <v>234</v>
      </c>
      <c r="I8140">
        <v>16.47</v>
      </c>
      <c r="J8140">
        <v>16.413264000000002</v>
      </c>
      <c r="K8140">
        <v>0</v>
      </c>
      <c r="L8140">
        <v>-5.4235999999999999E-2</v>
      </c>
      <c r="M8140" t="b">
        <v>1</v>
      </c>
      <c r="N8140">
        <v>1</v>
      </c>
    </row>
    <row r="8141" spans="1:14">
      <c r="A8141" s="28">
        <v>44019.25</v>
      </c>
      <c r="B8141" s="28">
        <v>44019.083333333336</v>
      </c>
      <c r="C8141">
        <v>34964545</v>
      </c>
      <c r="D8141" t="s">
        <v>233</v>
      </c>
      <c r="G8141" t="s">
        <v>234</v>
      </c>
      <c r="I8141">
        <v>14.22</v>
      </c>
      <c r="J8141">
        <v>14.100944999999999</v>
      </c>
      <c r="K8141">
        <v>-7.9077999999999996E-2</v>
      </c>
      <c r="L8141">
        <v>-3.4977000000000001E-2</v>
      </c>
      <c r="M8141" t="b">
        <v>1</v>
      </c>
      <c r="N8141">
        <v>1</v>
      </c>
    </row>
    <row r="8142" spans="1:14">
      <c r="A8142" s="28">
        <v>44019.291666666664</v>
      </c>
      <c r="B8142" s="28">
        <v>44019.125</v>
      </c>
      <c r="C8142">
        <v>34964545</v>
      </c>
      <c r="D8142" t="s">
        <v>233</v>
      </c>
      <c r="G8142" t="s">
        <v>234</v>
      </c>
      <c r="I8142">
        <v>14.05</v>
      </c>
      <c r="J8142">
        <v>13.83067</v>
      </c>
      <c r="K8142">
        <v>-0.21230099999999999</v>
      </c>
      <c r="L8142">
        <v>-3.6949999999999999E-3</v>
      </c>
      <c r="M8142" t="b">
        <v>1</v>
      </c>
      <c r="N8142">
        <v>1</v>
      </c>
    </row>
    <row r="8143" spans="1:14">
      <c r="A8143" s="28">
        <v>44019.333333333336</v>
      </c>
      <c r="B8143" s="28">
        <v>44019.166666666664</v>
      </c>
      <c r="C8143">
        <v>34964545</v>
      </c>
      <c r="D8143" t="s">
        <v>233</v>
      </c>
      <c r="G8143" t="s">
        <v>234</v>
      </c>
      <c r="I8143">
        <v>13.74</v>
      </c>
      <c r="J8143">
        <v>13.529887</v>
      </c>
      <c r="K8143">
        <v>-0.21227499999999999</v>
      </c>
      <c r="L8143">
        <v>2.1619999999999999E-3</v>
      </c>
      <c r="M8143" t="b">
        <v>1</v>
      </c>
      <c r="N8143">
        <v>1</v>
      </c>
    </row>
    <row r="8144" spans="1:14">
      <c r="A8144" s="28">
        <v>44019.375</v>
      </c>
      <c r="B8144" s="28">
        <v>44019.208333333336</v>
      </c>
      <c r="C8144">
        <v>34964545</v>
      </c>
      <c r="D8144" t="s">
        <v>233</v>
      </c>
      <c r="G8144" t="s">
        <v>234</v>
      </c>
      <c r="I8144">
        <v>15.29</v>
      </c>
      <c r="J8144">
        <v>15.292465</v>
      </c>
      <c r="K8144">
        <v>-1.0437E-2</v>
      </c>
      <c r="L8144">
        <v>1.4569E-2</v>
      </c>
      <c r="M8144" t="b">
        <v>1</v>
      </c>
      <c r="N8144">
        <v>1</v>
      </c>
    </row>
    <row r="8145" spans="1:14">
      <c r="A8145" s="28">
        <v>44019.416666666664</v>
      </c>
      <c r="B8145" s="28">
        <v>44019.25</v>
      </c>
      <c r="C8145">
        <v>34964545</v>
      </c>
      <c r="D8145" t="s">
        <v>233</v>
      </c>
      <c r="G8145" t="s">
        <v>234</v>
      </c>
      <c r="I8145">
        <v>15.61</v>
      </c>
      <c r="J8145">
        <v>15.826162</v>
      </c>
      <c r="K8145">
        <v>0.20644699999999999</v>
      </c>
      <c r="L8145">
        <v>5.548E-3</v>
      </c>
      <c r="M8145" t="b">
        <v>1</v>
      </c>
      <c r="N8145">
        <v>1</v>
      </c>
    </row>
    <row r="8146" spans="1:14">
      <c r="A8146" s="28">
        <v>44019.458333333336</v>
      </c>
      <c r="B8146" s="28">
        <v>44019.291666666664</v>
      </c>
      <c r="C8146">
        <v>34964545</v>
      </c>
      <c r="D8146" t="s">
        <v>233</v>
      </c>
      <c r="G8146" t="s">
        <v>234</v>
      </c>
      <c r="I8146">
        <v>17.93</v>
      </c>
      <c r="J8146">
        <v>17.731234000000001</v>
      </c>
      <c r="K8146">
        <v>-9.264E-2</v>
      </c>
      <c r="L8146">
        <v>-0.105292</v>
      </c>
      <c r="M8146" t="b">
        <v>1</v>
      </c>
      <c r="N8146">
        <v>1</v>
      </c>
    </row>
    <row r="8147" spans="1:14">
      <c r="A8147" s="28">
        <v>44019.5</v>
      </c>
      <c r="B8147" s="28">
        <v>44019.333333333336</v>
      </c>
      <c r="C8147">
        <v>34964545</v>
      </c>
      <c r="D8147" t="s">
        <v>233</v>
      </c>
      <c r="G8147" t="s">
        <v>234</v>
      </c>
      <c r="I8147">
        <v>17.91</v>
      </c>
      <c r="J8147">
        <v>16.002452999999999</v>
      </c>
      <c r="K8147">
        <v>-1.629478</v>
      </c>
      <c r="L8147">
        <v>-0.27890199999999998</v>
      </c>
      <c r="M8147" t="b">
        <v>1</v>
      </c>
      <c r="N8147">
        <v>1</v>
      </c>
    </row>
    <row r="8148" spans="1:14">
      <c r="A8148" s="28">
        <v>44019.541666666664</v>
      </c>
      <c r="B8148" s="28">
        <v>44019.375</v>
      </c>
      <c r="C8148">
        <v>34964545</v>
      </c>
      <c r="D8148" t="s">
        <v>233</v>
      </c>
      <c r="G8148" t="s">
        <v>234</v>
      </c>
      <c r="I8148">
        <v>20.91</v>
      </c>
      <c r="J8148">
        <v>20.391736000000002</v>
      </c>
      <c r="K8148">
        <v>-0.120647</v>
      </c>
      <c r="L8148">
        <v>-0.39928399999999997</v>
      </c>
      <c r="M8148" t="b">
        <v>1</v>
      </c>
      <c r="N8148">
        <v>1</v>
      </c>
    </row>
    <row r="8149" spans="1:14">
      <c r="A8149" s="28">
        <v>44019.583333333336</v>
      </c>
      <c r="B8149" s="28">
        <v>44019.416666666664</v>
      </c>
      <c r="C8149">
        <v>34964545</v>
      </c>
      <c r="D8149" t="s">
        <v>233</v>
      </c>
      <c r="G8149" t="s">
        <v>234</v>
      </c>
      <c r="I8149">
        <v>33.479999999999997</v>
      </c>
      <c r="J8149">
        <v>28.347132999999999</v>
      </c>
      <c r="K8149">
        <v>-4.4824529999999996</v>
      </c>
      <c r="L8149">
        <v>-0.65041400000000005</v>
      </c>
      <c r="M8149" t="b">
        <v>1</v>
      </c>
      <c r="N8149">
        <v>1</v>
      </c>
    </row>
    <row r="8150" spans="1:14">
      <c r="A8150" s="28">
        <v>44019.625</v>
      </c>
      <c r="B8150" s="28">
        <v>44019.458333333336</v>
      </c>
      <c r="C8150">
        <v>34964545</v>
      </c>
      <c r="D8150" t="s">
        <v>233</v>
      </c>
      <c r="G8150" t="s">
        <v>234</v>
      </c>
      <c r="I8150">
        <v>33.090000000000003</v>
      </c>
      <c r="J8150">
        <v>20.515841000000002</v>
      </c>
      <c r="K8150">
        <v>-12.004441999999999</v>
      </c>
      <c r="L8150">
        <v>-0.56805000000000005</v>
      </c>
      <c r="M8150" t="b">
        <v>1</v>
      </c>
      <c r="N8150">
        <v>1</v>
      </c>
    </row>
    <row r="8151" spans="1:14">
      <c r="A8151" s="28">
        <v>44019.666666666664</v>
      </c>
      <c r="B8151" s="28">
        <v>44019.5</v>
      </c>
      <c r="C8151">
        <v>34964545</v>
      </c>
      <c r="D8151" t="s">
        <v>233</v>
      </c>
      <c r="G8151" t="s">
        <v>234</v>
      </c>
      <c r="I8151">
        <v>61.68</v>
      </c>
      <c r="J8151">
        <v>23.296972</v>
      </c>
      <c r="K8151">
        <v>-37.262402000000002</v>
      </c>
      <c r="L8151">
        <v>-1.11646</v>
      </c>
      <c r="M8151" t="b">
        <v>1</v>
      </c>
      <c r="N8151">
        <v>1</v>
      </c>
    </row>
    <row r="8152" spans="1:14">
      <c r="A8152" s="28">
        <v>44019.708333333336</v>
      </c>
      <c r="B8152" s="28">
        <v>44019.541666666664</v>
      </c>
      <c r="C8152">
        <v>34964545</v>
      </c>
      <c r="D8152" t="s">
        <v>233</v>
      </c>
      <c r="G8152" t="s">
        <v>234</v>
      </c>
      <c r="I8152">
        <v>66.650000000000006</v>
      </c>
      <c r="J8152">
        <v>19.983167000000002</v>
      </c>
      <c r="K8152">
        <v>-45.601303000000001</v>
      </c>
      <c r="L8152">
        <v>-1.0613630000000001</v>
      </c>
      <c r="M8152" t="b">
        <v>1</v>
      </c>
      <c r="N8152">
        <v>1</v>
      </c>
    </row>
    <row r="8153" spans="1:14">
      <c r="A8153" s="28">
        <v>44019.75</v>
      </c>
      <c r="B8153" s="28">
        <v>44019.583333333336</v>
      </c>
      <c r="C8153">
        <v>34964545</v>
      </c>
      <c r="D8153" t="s">
        <v>233</v>
      </c>
      <c r="G8153" t="s">
        <v>234</v>
      </c>
      <c r="I8153">
        <v>82.91</v>
      </c>
      <c r="J8153">
        <v>30.141304000000002</v>
      </c>
      <c r="K8153">
        <v>-51.591656</v>
      </c>
      <c r="L8153">
        <v>-1.175373</v>
      </c>
      <c r="M8153" t="b">
        <v>1</v>
      </c>
      <c r="N8153">
        <v>1</v>
      </c>
    </row>
    <row r="8154" spans="1:14">
      <c r="A8154" s="28">
        <v>44019.791666666664</v>
      </c>
      <c r="B8154" s="28">
        <v>44019.625</v>
      </c>
      <c r="C8154">
        <v>34964545</v>
      </c>
      <c r="D8154" t="s">
        <v>233</v>
      </c>
      <c r="G8154" t="s">
        <v>234</v>
      </c>
      <c r="I8154">
        <v>34.54</v>
      </c>
      <c r="J8154">
        <v>22.984166999999999</v>
      </c>
      <c r="K8154">
        <v>-11.139423000000001</v>
      </c>
      <c r="L8154">
        <v>-0.41807800000000001</v>
      </c>
      <c r="M8154" t="b">
        <v>1</v>
      </c>
      <c r="N8154">
        <v>1</v>
      </c>
    </row>
    <row r="8155" spans="1:14">
      <c r="A8155" s="28">
        <v>44019.833333333336</v>
      </c>
      <c r="B8155" s="28">
        <v>44019.666666666664</v>
      </c>
      <c r="C8155">
        <v>34964545</v>
      </c>
      <c r="D8155" t="s">
        <v>233</v>
      </c>
      <c r="G8155" t="s">
        <v>234</v>
      </c>
      <c r="I8155">
        <v>24.92</v>
      </c>
      <c r="J8155">
        <v>22.022106999999998</v>
      </c>
      <c r="K8155">
        <v>-2.6565759999999998</v>
      </c>
      <c r="L8155">
        <v>-0.241316</v>
      </c>
      <c r="M8155" t="b">
        <v>1</v>
      </c>
      <c r="N8155">
        <v>1</v>
      </c>
    </row>
    <row r="8156" spans="1:14">
      <c r="A8156" s="28">
        <v>44019.875</v>
      </c>
      <c r="B8156" s="28">
        <v>44019.708333333336</v>
      </c>
      <c r="C8156">
        <v>34964545</v>
      </c>
      <c r="D8156" t="s">
        <v>233</v>
      </c>
      <c r="G8156" t="s">
        <v>234</v>
      </c>
      <c r="I8156">
        <v>22.35</v>
      </c>
      <c r="J8156">
        <v>21.615334000000001</v>
      </c>
      <c r="K8156">
        <v>-0.52414400000000005</v>
      </c>
      <c r="L8156">
        <v>-0.21218899999999999</v>
      </c>
      <c r="M8156" t="b">
        <v>1</v>
      </c>
      <c r="N8156">
        <v>1</v>
      </c>
    </row>
    <row r="8157" spans="1:14">
      <c r="A8157" s="28">
        <v>44019.916666666664</v>
      </c>
      <c r="B8157" s="28">
        <v>44019.75</v>
      </c>
      <c r="C8157">
        <v>34964545</v>
      </c>
      <c r="D8157" t="s">
        <v>233</v>
      </c>
      <c r="G8157" t="s">
        <v>234</v>
      </c>
      <c r="I8157">
        <v>24.01</v>
      </c>
      <c r="J8157">
        <v>21.144914</v>
      </c>
      <c r="K8157">
        <v>-2.5875349999999999</v>
      </c>
      <c r="L8157">
        <v>-0.28005099999999999</v>
      </c>
      <c r="M8157" t="b">
        <v>1</v>
      </c>
      <c r="N8157">
        <v>1</v>
      </c>
    </row>
    <row r="8158" spans="1:14">
      <c r="A8158" s="28">
        <v>44019.958333333336</v>
      </c>
      <c r="B8158" s="28">
        <v>44019.791666666664</v>
      </c>
      <c r="C8158">
        <v>34964545</v>
      </c>
      <c r="D8158" t="s">
        <v>233</v>
      </c>
      <c r="G8158" t="s">
        <v>234</v>
      </c>
      <c r="I8158">
        <v>23.23</v>
      </c>
      <c r="J8158">
        <v>21.918576999999999</v>
      </c>
      <c r="K8158">
        <v>-1.0279050000000001</v>
      </c>
      <c r="L8158">
        <v>-0.286852</v>
      </c>
      <c r="M8158" t="b">
        <v>1</v>
      </c>
      <c r="N8158">
        <v>1</v>
      </c>
    </row>
    <row r="8159" spans="1:14">
      <c r="A8159" s="28">
        <v>44020</v>
      </c>
      <c r="B8159" s="28">
        <v>44019.833333333336</v>
      </c>
      <c r="C8159">
        <v>34964545</v>
      </c>
      <c r="D8159" t="s">
        <v>233</v>
      </c>
      <c r="G8159" t="s">
        <v>234</v>
      </c>
      <c r="I8159">
        <v>23.43</v>
      </c>
      <c r="J8159">
        <v>23.019081</v>
      </c>
      <c r="K8159">
        <v>-0.19615199999999999</v>
      </c>
      <c r="L8159">
        <v>-0.21643299999999999</v>
      </c>
      <c r="M8159" t="b">
        <v>1</v>
      </c>
      <c r="N8159">
        <v>1</v>
      </c>
    </row>
    <row r="8160" spans="1:14">
      <c r="A8160" s="28">
        <v>44020.041666666664</v>
      </c>
      <c r="B8160" s="28">
        <v>44019.875</v>
      </c>
      <c r="C8160">
        <v>34964545</v>
      </c>
      <c r="D8160" t="s">
        <v>233</v>
      </c>
      <c r="G8160" t="s">
        <v>234</v>
      </c>
      <c r="I8160">
        <v>21.16</v>
      </c>
      <c r="J8160">
        <v>20.924924000000001</v>
      </c>
      <c r="K8160">
        <v>-4.8001000000000002E-2</v>
      </c>
      <c r="L8160">
        <v>-0.18207499999999999</v>
      </c>
      <c r="M8160" t="b">
        <v>1</v>
      </c>
      <c r="N8160">
        <v>1</v>
      </c>
    </row>
    <row r="8161" spans="1:14">
      <c r="A8161" s="28">
        <v>44020.083333333336</v>
      </c>
      <c r="B8161" s="28">
        <v>44019.916666666664</v>
      </c>
      <c r="C8161">
        <v>34964545</v>
      </c>
      <c r="D8161" t="s">
        <v>233</v>
      </c>
      <c r="G8161" t="s">
        <v>234</v>
      </c>
      <c r="I8161">
        <v>21.34</v>
      </c>
      <c r="J8161">
        <v>21.147586</v>
      </c>
      <c r="K8161">
        <v>-3.0283999999999998E-2</v>
      </c>
      <c r="L8161">
        <v>-0.15712999999999999</v>
      </c>
      <c r="M8161" t="b">
        <v>1</v>
      </c>
      <c r="N8161">
        <v>1</v>
      </c>
    </row>
    <row r="8162" spans="1:14">
      <c r="A8162" s="28">
        <v>44020.125</v>
      </c>
      <c r="B8162" s="28">
        <v>44019.958333333336</v>
      </c>
      <c r="C8162">
        <v>34964545</v>
      </c>
      <c r="D8162" t="s">
        <v>233</v>
      </c>
      <c r="G8162" t="s">
        <v>234</v>
      </c>
      <c r="I8162">
        <v>19.38</v>
      </c>
      <c r="J8162">
        <v>18.900117999999999</v>
      </c>
      <c r="K8162">
        <v>-0.37306699999999998</v>
      </c>
      <c r="L8162">
        <v>-0.10598200000000001</v>
      </c>
      <c r="M8162" t="b">
        <v>1</v>
      </c>
      <c r="N8162">
        <v>1</v>
      </c>
    </row>
    <row r="8163" spans="1:14">
      <c r="A8163" s="28">
        <v>44020.166666666664</v>
      </c>
      <c r="B8163" s="28">
        <v>44020</v>
      </c>
      <c r="C8163">
        <v>34964545</v>
      </c>
      <c r="D8163" t="s">
        <v>233</v>
      </c>
      <c r="G8163" t="s">
        <v>234</v>
      </c>
      <c r="I8163">
        <v>17.489999999999998</v>
      </c>
      <c r="J8163">
        <v>17.303906000000001</v>
      </c>
      <c r="K8163">
        <v>-7.3384000000000005E-2</v>
      </c>
      <c r="L8163">
        <v>-0.11437700000000001</v>
      </c>
      <c r="M8163" t="b">
        <v>1</v>
      </c>
      <c r="N8163">
        <v>1</v>
      </c>
    </row>
    <row r="8164" spans="1:14">
      <c r="A8164" s="28">
        <v>44020.208333333336</v>
      </c>
      <c r="B8164" s="28">
        <v>44020.041666666664</v>
      </c>
      <c r="C8164">
        <v>34964545</v>
      </c>
      <c r="D8164" t="s">
        <v>233</v>
      </c>
      <c r="G8164" t="s">
        <v>234</v>
      </c>
      <c r="I8164">
        <v>16.93</v>
      </c>
      <c r="J8164">
        <v>17.053705999999998</v>
      </c>
      <c r="K8164">
        <v>0.181508</v>
      </c>
      <c r="L8164">
        <v>-5.6968999999999999E-2</v>
      </c>
      <c r="M8164" t="b">
        <v>1</v>
      </c>
      <c r="N8164">
        <v>1</v>
      </c>
    </row>
    <row r="8165" spans="1:14">
      <c r="A8165" s="28">
        <v>44020.25</v>
      </c>
      <c r="B8165" s="28">
        <v>44020.083333333336</v>
      </c>
      <c r="C8165">
        <v>34964545</v>
      </c>
      <c r="D8165" t="s">
        <v>233</v>
      </c>
      <c r="G8165" t="s">
        <v>234</v>
      </c>
      <c r="I8165">
        <v>14.81</v>
      </c>
      <c r="J8165">
        <v>14.846432999999999</v>
      </c>
      <c r="K8165">
        <v>7.3908000000000001E-2</v>
      </c>
      <c r="L8165">
        <v>-4.0808999999999998E-2</v>
      </c>
      <c r="M8165" t="b">
        <v>1</v>
      </c>
      <c r="N8165">
        <v>1</v>
      </c>
    </row>
    <row r="8166" spans="1:14">
      <c r="A8166" s="28">
        <v>44020.291666666664</v>
      </c>
      <c r="B8166" s="28">
        <v>44020.125</v>
      </c>
      <c r="C8166">
        <v>34964545</v>
      </c>
      <c r="D8166" t="s">
        <v>233</v>
      </c>
      <c r="G8166" t="s">
        <v>234</v>
      </c>
      <c r="I8166">
        <v>14.34</v>
      </c>
      <c r="J8166">
        <v>14.307928</v>
      </c>
      <c r="K8166">
        <v>1.5703999999999999E-2</v>
      </c>
      <c r="L8166">
        <v>-4.3610000000000003E-2</v>
      </c>
      <c r="M8166" t="b">
        <v>1</v>
      </c>
      <c r="N8166">
        <v>1</v>
      </c>
    </row>
    <row r="8167" spans="1:14">
      <c r="A8167" s="28">
        <v>44020.333333333336</v>
      </c>
      <c r="B8167" s="28">
        <v>44020.166666666664</v>
      </c>
      <c r="C8167">
        <v>34964545</v>
      </c>
      <c r="D8167" t="s">
        <v>233</v>
      </c>
      <c r="G8167" t="s">
        <v>234</v>
      </c>
      <c r="I8167">
        <v>14.43</v>
      </c>
      <c r="J8167">
        <v>14.471970000000001</v>
      </c>
      <c r="K8167">
        <v>9.1633000000000006E-2</v>
      </c>
      <c r="L8167">
        <v>-4.8829999999999998E-2</v>
      </c>
      <c r="M8167" t="b">
        <v>1</v>
      </c>
      <c r="N8167">
        <v>1</v>
      </c>
    </row>
    <row r="8168" spans="1:14">
      <c r="A8168" s="28">
        <v>44020.375</v>
      </c>
      <c r="B8168" s="28">
        <v>44020.208333333336</v>
      </c>
      <c r="C8168">
        <v>34964545</v>
      </c>
      <c r="D8168" t="s">
        <v>233</v>
      </c>
      <c r="G8168" t="s">
        <v>234</v>
      </c>
      <c r="I8168">
        <v>16.03</v>
      </c>
      <c r="J8168">
        <v>16.105891</v>
      </c>
      <c r="K8168">
        <v>0.15348700000000001</v>
      </c>
      <c r="L8168">
        <v>-7.4261999999999995E-2</v>
      </c>
      <c r="M8168" t="b">
        <v>1</v>
      </c>
      <c r="N8168">
        <v>1</v>
      </c>
    </row>
    <row r="8169" spans="1:14">
      <c r="A8169" s="28">
        <v>44020.416666666664</v>
      </c>
      <c r="B8169" s="28">
        <v>44020.25</v>
      </c>
      <c r="C8169">
        <v>34964545</v>
      </c>
      <c r="D8169" t="s">
        <v>233</v>
      </c>
      <c r="G8169" t="s">
        <v>234</v>
      </c>
      <c r="I8169">
        <v>16.02</v>
      </c>
      <c r="J8169">
        <v>16.253959999999999</v>
      </c>
      <c r="K8169">
        <v>0.35158299999999998</v>
      </c>
      <c r="L8169">
        <v>-0.114289</v>
      </c>
      <c r="M8169" t="b">
        <v>1</v>
      </c>
      <c r="N8169">
        <v>1</v>
      </c>
    </row>
    <row r="8170" spans="1:14">
      <c r="A8170" s="28">
        <v>44020.458333333336</v>
      </c>
      <c r="B8170" s="28">
        <v>44020.291666666664</v>
      </c>
      <c r="C8170">
        <v>34964545</v>
      </c>
      <c r="D8170" t="s">
        <v>233</v>
      </c>
      <c r="G8170" t="s">
        <v>234</v>
      </c>
      <c r="I8170">
        <v>18.57</v>
      </c>
      <c r="J8170">
        <v>18.561747</v>
      </c>
      <c r="K8170">
        <v>0.18269199999999999</v>
      </c>
      <c r="L8170">
        <v>-0.188445</v>
      </c>
      <c r="M8170" t="b">
        <v>1</v>
      </c>
      <c r="N8170">
        <v>1</v>
      </c>
    </row>
    <row r="8171" spans="1:14">
      <c r="A8171" s="28">
        <v>44020.5</v>
      </c>
      <c r="B8171" s="28">
        <v>44020.333333333336</v>
      </c>
      <c r="C8171">
        <v>34964545</v>
      </c>
      <c r="D8171" t="s">
        <v>233</v>
      </c>
      <c r="G8171" t="s">
        <v>234</v>
      </c>
      <c r="I8171">
        <v>20.61</v>
      </c>
      <c r="J8171">
        <v>19.973931</v>
      </c>
      <c r="K8171">
        <v>-0.45111099999999998</v>
      </c>
      <c r="L8171">
        <v>-0.18579100000000001</v>
      </c>
      <c r="M8171" t="b">
        <v>1</v>
      </c>
      <c r="N8171">
        <v>1</v>
      </c>
    </row>
    <row r="8172" spans="1:14">
      <c r="A8172" s="28">
        <v>44020.541666666664</v>
      </c>
      <c r="B8172" s="28">
        <v>44020.375</v>
      </c>
      <c r="C8172">
        <v>34964545</v>
      </c>
      <c r="D8172" t="s">
        <v>233</v>
      </c>
      <c r="G8172" t="s">
        <v>234</v>
      </c>
      <c r="I8172">
        <v>22.98</v>
      </c>
      <c r="J8172">
        <v>21.981708999999999</v>
      </c>
      <c r="K8172">
        <v>-0.72678200000000004</v>
      </c>
      <c r="L8172">
        <v>-0.266509</v>
      </c>
      <c r="M8172" t="b">
        <v>1</v>
      </c>
      <c r="N8172">
        <v>1</v>
      </c>
    </row>
    <row r="8173" spans="1:14">
      <c r="A8173" s="28">
        <v>44020.583333333336</v>
      </c>
      <c r="B8173" s="28">
        <v>44020.416666666664</v>
      </c>
      <c r="C8173">
        <v>34964545</v>
      </c>
      <c r="D8173" t="s">
        <v>233</v>
      </c>
      <c r="G8173" t="s">
        <v>234</v>
      </c>
      <c r="I8173">
        <v>28.07</v>
      </c>
      <c r="J8173">
        <v>27.882667000000001</v>
      </c>
      <c r="K8173">
        <v>0.173738</v>
      </c>
      <c r="L8173">
        <v>-0.35607</v>
      </c>
      <c r="M8173" t="b">
        <v>1</v>
      </c>
      <c r="N8173">
        <v>1</v>
      </c>
    </row>
    <row r="8174" spans="1:14">
      <c r="A8174" s="28">
        <v>44020.625</v>
      </c>
      <c r="B8174" s="28">
        <v>44020.458333333336</v>
      </c>
      <c r="C8174">
        <v>34964545</v>
      </c>
      <c r="D8174" t="s">
        <v>233</v>
      </c>
      <c r="G8174" t="s">
        <v>234</v>
      </c>
      <c r="I8174">
        <v>45.69</v>
      </c>
      <c r="J8174">
        <v>38.603662999999997</v>
      </c>
      <c r="K8174">
        <v>-6.4549180000000002</v>
      </c>
      <c r="L8174">
        <v>-0.63475300000000001</v>
      </c>
      <c r="M8174" t="b">
        <v>1</v>
      </c>
      <c r="N8174">
        <v>1</v>
      </c>
    </row>
    <row r="8175" spans="1:14">
      <c r="A8175" s="28">
        <v>44020.666666666664</v>
      </c>
      <c r="B8175" s="28">
        <v>44020.5</v>
      </c>
      <c r="C8175">
        <v>34964545</v>
      </c>
      <c r="D8175" t="s">
        <v>233</v>
      </c>
      <c r="G8175" t="s">
        <v>234</v>
      </c>
      <c r="I8175">
        <v>49.89</v>
      </c>
      <c r="J8175">
        <v>34.222380999999999</v>
      </c>
      <c r="K8175">
        <v>-14.774386</v>
      </c>
      <c r="L8175">
        <v>-0.88990000000000002</v>
      </c>
      <c r="M8175" t="b">
        <v>1</v>
      </c>
      <c r="N8175">
        <v>1</v>
      </c>
    </row>
    <row r="8176" spans="1:14">
      <c r="A8176" s="28">
        <v>44020.708333333336</v>
      </c>
      <c r="B8176" s="28">
        <v>44020.541666666664</v>
      </c>
      <c r="C8176">
        <v>34964545</v>
      </c>
      <c r="D8176" t="s">
        <v>233</v>
      </c>
      <c r="G8176" t="s">
        <v>234</v>
      </c>
      <c r="I8176">
        <v>71.03</v>
      </c>
      <c r="J8176">
        <v>46.514279000000002</v>
      </c>
      <c r="K8176">
        <v>-23.357628999999999</v>
      </c>
      <c r="L8176">
        <v>-1.158925</v>
      </c>
      <c r="M8176" t="b">
        <v>1</v>
      </c>
      <c r="N8176">
        <v>1</v>
      </c>
    </row>
    <row r="8177" spans="1:14">
      <c r="A8177" s="28">
        <v>44020.75</v>
      </c>
      <c r="B8177" s="28">
        <v>44020.583333333336</v>
      </c>
      <c r="C8177">
        <v>34964545</v>
      </c>
      <c r="D8177" t="s">
        <v>233</v>
      </c>
      <c r="G8177" t="s">
        <v>234</v>
      </c>
      <c r="I8177">
        <v>67.23</v>
      </c>
      <c r="J8177">
        <v>38.710017000000001</v>
      </c>
      <c r="K8177">
        <v>-27.635577999999999</v>
      </c>
      <c r="L8177">
        <v>-0.88023799999999996</v>
      </c>
      <c r="M8177" t="b">
        <v>1</v>
      </c>
      <c r="N8177">
        <v>1</v>
      </c>
    </row>
    <row r="8178" spans="1:14">
      <c r="A8178" s="28">
        <v>44020.791666666664</v>
      </c>
      <c r="B8178" s="28">
        <v>44020.625</v>
      </c>
      <c r="C8178">
        <v>34964545</v>
      </c>
      <c r="D8178" t="s">
        <v>233</v>
      </c>
      <c r="G8178" t="s">
        <v>234</v>
      </c>
      <c r="I8178">
        <v>41.38</v>
      </c>
      <c r="J8178">
        <v>29.553377000000001</v>
      </c>
      <c r="K8178">
        <v>-11.36829</v>
      </c>
      <c r="L8178">
        <v>-0.45833299999999999</v>
      </c>
      <c r="M8178" t="b">
        <v>1</v>
      </c>
      <c r="N8178">
        <v>1</v>
      </c>
    </row>
    <row r="8179" spans="1:14">
      <c r="A8179" s="28">
        <v>44020.833333333336</v>
      </c>
      <c r="B8179" s="28">
        <v>44020.666666666664</v>
      </c>
      <c r="C8179">
        <v>34964545</v>
      </c>
      <c r="D8179" t="s">
        <v>233</v>
      </c>
      <c r="G8179" t="s">
        <v>234</v>
      </c>
      <c r="I8179">
        <v>42.26</v>
      </c>
      <c r="J8179">
        <v>31.406707000000001</v>
      </c>
      <c r="K8179">
        <v>-10.413629999999999</v>
      </c>
      <c r="L8179">
        <v>-0.44216299999999997</v>
      </c>
      <c r="M8179" t="b">
        <v>1</v>
      </c>
      <c r="N8179">
        <v>1</v>
      </c>
    </row>
    <row r="8180" spans="1:14">
      <c r="A8180" s="28">
        <v>44020.875</v>
      </c>
      <c r="B8180" s="28">
        <v>44020.708333333336</v>
      </c>
      <c r="C8180">
        <v>34964545</v>
      </c>
      <c r="D8180" t="s">
        <v>233</v>
      </c>
      <c r="G8180" t="s">
        <v>234</v>
      </c>
      <c r="I8180">
        <v>30.69</v>
      </c>
      <c r="J8180">
        <v>23.868717</v>
      </c>
      <c r="K8180">
        <v>-6.5139519999999997</v>
      </c>
      <c r="L8180">
        <v>-0.30899900000000002</v>
      </c>
      <c r="M8180" t="b">
        <v>1</v>
      </c>
      <c r="N8180">
        <v>1</v>
      </c>
    </row>
    <row r="8181" spans="1:14">
      <c r="A8181" s="28">
        <v>44020.916666666664</v>
      </c>
      <c r="B8181" s="28">
        <v>44020.75</v>
      </c>
      <c r="C8181">
        <v>34964545</v>
      </c>
      <c r="D8181" t="s">
        <v>233</v>
      </c>
      <c r="G8181" t="s">
        <v>234</v>
      </c>
      <c r="I8181">
        <v>30.12</v>
      </c>
      <c r="J8181">
        <v>25.234373000000001</v>
      </c>
      <c r="K8181">
        <v>-4.5388060000000001</v>
      </c>
      <c r="L8181">
        <v>-0.34682099999999999</v>
      </c>
      <c r="M8181" t="b">
        <v>1</v>
      </c>
      <c r="N8181">
        <v>1</v>
      </c>
    </row>
    <row r="8182" spans="1:14">
      <c r="A8182" s="28">
        <v>44020.958333333336</v>
      </c>
      <c r="B8182" s="28">
        <v>44020.791666666664</v>
      </c>
      <c r="C8182">
        <v>34964545</v>
      </c>
      <c r="D8182" t="s">
        <v>233</v>
      </c>
      <c r="G8182" t="s">
        <v>234</v>
      </c>
      <c r="I8182">
        <v>24.75</v>
      </c>
      <c r="J8182">
        <v>23.083729999999999</v>
      </c>
      <c r="K8182">
        <v>-1.377734</v>
      </c>
      <c r="L8182">
        <v>-0.29103600000000002</v>
      </c>
      <c r="M8182" t="b">
        <v>1</v>
      </c>
      <c r="N8182">
        <v>1</v>
      </c>
    </row>
    <row r="8183" spans="1:14">
      <c r="A8183" s="28">
        <v>44021</v>
      </c>
      <c r="B8183" s="28">
        <v>44020.833333333336</v>
      </c>
      <c r="C8183">
        <v>34964545</v>
      </c>
      <c r="D8183" t="s">
        <v>233</v>
      </c>
      <c r="G8183" t="s">
        <v>234</v>
      </c>
      <c r="I8183">
        <v>23.63</v>
      </c>
      <c r="J8183">
        <v>23.829549</v>
      </c>
      <c r="K8183">
        <v>0.476692</v>
      </c>
      <c r="L8183">
        <v>-0.27547700000000003</v>
      </c>
      <c r="M8183" t="b">
        <v>1</v>
      </c>
      <c r="N8183">
        <v>1</v>
      </c>
    </row>
    <row r="8184" spans="1:14">
      <c r="A8184" s="28">
        <v>44021.041666666664</v>
      </c>
      <c r="B8184" s="28">
        <v>44020.875</v>
      </c>
      <c r="C8184">
        <v>34964545</v>
      </c>
      <c r="D8184" t="s">
        <v>233</v>
      </c>
      <c r="G8184" t="s">
        <v>234</v>
      </c>
      <c r="I8184">
        <v>24.18</v>
      </c>
      <c r="J8184">
        <v>24.350490000000001</v>
      </c>
      <c r="K8184">
        <v>0.462974</v>
      </c>
      <c r="L8184">
        <v>-0.294151</v>
      </c>
      <c r="M8184" t="b">
        <v>1</v>
      </c>
      <c r="N8184">
        <v>1</v>
      </c>
    </row>
    <row r="8185" spans="1:14">
      <c r="A8185" s="28">
        <v>44021.083333333336</v>
      </c>
      <c r="B8185" s="28">
        <v>44020.916666666664</v>
      </c>
      <c r="C8185">
        <v>34964545</v>
      </c>
      <c r="D8185" t="s">
        <v>233</v>
      </c>
      <c r="G8185" t="s">
        <v>234</v>
      </c>
      <c r="I8185">
        <v>20.57</v>
      </c>
      <c r="J8185">
        <v>21.196348</v>
      </c>
      <c r="K8185">
        <v>0.91484200000000004</v>
      </c>
      <c r="L8185">
        <v>-0.292661</v>
      </c>
      <c r="M8185" t="b">
        <v>1</v>
      </c>
      <c r="N8185">
        <v>1</v>
      </c>
    </row>
    <row r="8186" spans="1:14">
      <c r="A8186" s="28">
        <v>44021.125</v>
      </c>
      <c r="B8186" s="28">
        <v>44020.958333333336</v>
      </c>
      <c r="C8186">
        <v>34964545</v>
      </c>
      <c r="D8186" t="s">
        <v>233</v>
      </c>
      <c r="G8186" t="s">
        <v>234</v>
      </c>
      <c r="I8186">
        <v>18.53</v>
      </c>
      <c r="J8186">
        <v>18.313257</v>
      </c>
      <c r="K8186">
        <v>2.0402E-2</v>
      </c>
      <c r="L8186">
        <v>-0.240478</v>
      </c>
      <c r="M8186" t="b">
        <v>1</v>
      </c>
      <c r="N8186">
        <v>1</v>
      </c>
    </row>
    <row r="8187" spans="1:14">
      <c r="A8187" s="28">
        <v>44021.166666666664</v>
      </c>
      <c r="B8187" s="28">
        <v>44021</v>
      </c>
      <c r="C8187">
        <v>34964545</v>
      </c>
      <c r="D8187" t="s">
        <v>233</v>
      </c>
      <c r="G8187" t="s">
        <v>234</v>
      </c>
      <c r="I8187">
        <v>19.13</v>
      </c>
      <c r="J8187">
        <v>18.482185000000001</v>
      </c>
      <c r="K8187">
        <v>-0.49554900000000002</v>
      </c>
      <c r="L8187">
        <v>-0.14893300000000001</v>
      </c>
      <c r="M8187" t="b">
        <v>1</v>
      </c>
      <c r="N8187">
        <v>1</v>
      </c>
    </row>
    <row r="8188" spans="1:14">
      <c r="A8188" s="28">
        <v>44021.208333333336</v>
      </c>
      <c r="B8188" s="28">
        <v>44021.041666666664</v>
      </c>
      <c r="C8188">
        <v>34964545</v>
      </c>
      <c r="D8188" t="s">
        <v>233</v>
      </c>
      <c r="G8188" t="s">
        <v>234</v>
      </c>
      <c r="I8188">
        <v>16.89</v>
      </c>
      <c r="J8188">
        <v>17.037793000000001</v>
      </c>
      <c r="K8188">
        <v>0.20105200000000001</v>
      </c>
      <c r="L8188">
        <v>-5.1593E-2</v>
      </c>
      <c r="M8188" t="b">
        <v>1</v>
      </c>
      <c r="N8188">
        <v>1</v>
      </c>
    </row>
    <row r="8189" spans="1:14">
      <c r="A8189" s="28">
        <v>44021.25</v>
      </c>
      <c r="B8189" s="28">
        <v>44021.083333333336</v>
      </c>
      <c r="C8189">
        <v>34964545</v>
      </c>
      <c r="D8189" t="s">
        <v>233</v>
      </c>
      <c r="G8189" t="s">
        <v>234</v>
      </c>
      <c r="I8189">
        <v>15.15</v>
      </c>
      <c r="J8189">
        <v>15.348813</v>
      </c>
      <c r="K8189">
        <v>0.226572</v>
      </c>
      <c r="L8189">
        <v>-2.8591999999999999E-2</v>
      </c>
      <c r="M8189" t="b">
        <v>1</v>
      </c>
      <c r="N8189">
        <v>1</v>
      </c>
    </row>
    <row r="8190" spans="1:14">
      <c r="A8190" s="28">
        <v>44021.291666666664</v>
      </c>
      <c r="B8190" s="28">
        <v>44021.125</v>
      </c>
      <c r="C8190">
        <v>34964545</v>
      </c>
      <c r="D8190" t="s">
        <v>233</v>
      </c>
      <c r="G8190" t="s">
        <v>234</v>
      </c>
      <c r="I8190">
        <v>14.41</v>
      </c>
      <c r="J8190">
        <v>14.330971</v>
      </c>
      <c r="K8190">
        <v>-4.9595E-2</v>
      </c>
      <c r="L8190">
        <v>-2.6934E-2</v>
      </c>
      <c r="M8190" t="b">
        <v>1</v>
      </c>
      <c r="N8190">
        <v>1</v>
      </c>
    </row>
    <row r="8191" spans="1:14">
      <c r="A8191" s="28">
        <v>44021.333333333336</v>
      </c>
      <c r="B8191" s="28">
        <v>44021.166666666664</v>
      </c>
      <c r="C8191">
        <v>34964545</v>
      </c>
      <c r="D8191" t="s">
        <v>233</v>
      </c>
      <c r="G8191" t="s">
        <v>234</v>
      </c>
      <c r="I8191">
        <v>14.49</v>
      </c>
      <c r="J8191">
        <v>14.446723</v>
      </c>
      <c r="K8191">
        <v>-1.8356000000000001E-2</v>
      </c>
      <c r="L8191">
        <v>-2.0754000000000002E-2</v>
      </c>
      <c r="M8191" t="b">
        <v>1</v>
      </c>
      <c r="N8191">
        <v>1</v>
      </c>
    </row>
    <row r="8192" spans="1:14">
      <c r="A8192" s="28">
        <v>44021.375</v>
      </c>
      <c r="B8192" s="28">
        <v>44021.208333333336</v>
      </c>
      <c r="C8192">
        <v>34964545</v>
      </c>
      <c r="D8192" t="s">
        <v>233</v>
      </c>
      <c r="G8192" t="s">
        <v>234</v>
      </c>
      <c r="I8192">
        <v>15.25</v>
      </c>
      <c r="J8192">
        <v>15.366054</v>
      </c>
      <c r="K8192">
        <v>0.13094600000000001</v>
      </c>
      <c r="L8192">
        <v>-1.4059E-2</v>
      </c>
      <c r="M8192" t="b">
        <v>1</v>
      </c>
      <c r="N8192">
        <v>1</v>
      </c>
    </row>
    <row r="8193" spans="1:14">
      <c r="A8193" s="28">
        <v>44021.416666666664</v>
      </c>
      <c r="B8193" s="28">
        <v>44021.25</v>
      </c>
      <c r="C8193">
        <v>34964545</v>
      </c>
      <c r="D8193" t="s">
        <v>233</v>
      </c>
      <c r="G8193" t="s">
        <v>234</v>
      </c>
      <c r="I8193">
        <v>16.98</v>
      </c>
      <c r="J8193">
        <v>16.771156999999999</v>
      </c>
      <c r="K8193">
        <v>-0.16600799999999999</v>
      </c>
      <c r="L8193">
        <v>-4.5335E-2</v>
      </c>
      <c r="M8193" t="b">
        <v>1</v>
      </c>
      <c r="N8193">
        <v>1</v>
      </c>
    </row>
    <row r="8194" spans="1:14">
      <c r="A8194" s="28">
        <v>44021.458333333336</v>
      </c>
      <c r="B8194" s="28">
        <v>44021.291666666664</v>
      </c>
      <c r="C8194">
        <v>34964545</v>
      </c>
      <c r="D8194" t="s">
        <v>233</v>
      </c>
      <c r="G8194" t="s">
        <v>234</v>
      </c>
      <c r="I8194">
        <v>19.72</v>
      </c>
      <c r="J8194">
        <v>20.900565</v>
      </c>
      <c r="K8194">
        <v>1.3774310000000001</v>
      </c>
      <c r="L8194">
        <v>-0.19436600000000001</v>
      </c>
      <c r="M8194" t="b">
        <v>1</v>
      </c>
      <c r="N8194">
        <v>1</v>
      </c>
    </row>
    <row r="8195" spans="1:14">
      <c r="A8195" s="28">
        <v>44021.5</v>
      </c>
      <c r="B8195" s="28">
        <v>44021.333333333336</v>
      </c>
      <c r="C8195">
        <v>34964545</v>
      </c>
      <c r="D8195" t="s">
        <v>233</v>
      </c>
      <c r="G8195" t="s">
        <v>234</v>
      </c>
      <c r="I8195">
        <v>20.010000000000002</v>
      </c>
      <c r="J8195">
        <v>19.530759</v>
      </c>
      <c r="K8195">
        <v>-0.25646099999999999</v>
      </c>
      <c r="L8195">
        <v>-0.22194700000000001</v>
      </c>
      <c r="M8195" t="b">
        <v>1</v>
      </c>
      <c r="N8195">
        <v>1</v>
      </c>
    </row>
    <row r="8196" spans="1:14">
      <c r="A8196" s="28">
        <v>44021.541666666664</v>
      </c>
      <c r="B8196" s="28">
        <v>44021.375</v>
      </c>
      <c r="C8196">
        <v>34964545</v>
      </c>
      <c r="D8196" t="s">
        <v>233</v>
      </c>
      <c r="G8196" t="s">
        <v>234</v>
      </c>
      <c r="I8196">
        <v>29.04</v>
      </c>
      <c r="J8196">
        <v>29.201640000000001</v>
      </c>
      <c r="K8196">
        <v>0.59193600000000002</v>
      </c>
      <c r="L8196">
        <v>-0.42946200000000001</v>
      </c>
      <c r="M8196" t="b">
        <v>1</v>
      </c>
      <c r="N8196">
        <v>1</v>
      </c>
    </row>
    <row r="8197" spans="1:14">
      <c r="A8197" s="28">
        <v>44021.583333333336</v>
      </c>
      <c r="B8197" s="28">
        <v>44021.416666666664</v>
      </c>
      <c r="C8197">
        <v>34964545</v>
      </c>
      <c r="D8197" t="s">
        <v>233</v>
      </c>
      <c r="G8197" t="s">
        <v>234</v>
      </c>
      <c r="I8197">
        <v>42.31</v>
      </c>
      <c r="J8197">
        <v>32.725028000000002</v>
      </c>
      <c r="K8197">
        <v>-9.0219050000000003</v>
      </c>
      <c r="L8197">
        <v>-0.56306800000000001</v>
      </c>
      <c r="M8197" t="b">
        <v>1</v>
      </c>
      <c r="N8197">
        <v>1</v>
      </c>
    </row>
    <row r="8198" spans="1:14">
      <c r="A8198" s="28">
        <v>44021.625</v>
      </c>
      <c r="B8198" s="28">
        <v>44021.458333333336</v>
      </c>
      <c r="C8198">
        <v>34964545</v>
      </c>
      <c r="D8198" t="s">
        <v>233</v>
      </c>
      <c r="G8198" t="s">
        <v>234</v>
      </c>
      <c r="I8198">
        <v>106.83</v>
      </c>
      <c r="J8198">
        <v>61.094993000000002</v>
      </c>
      <c r="K8198">
        <v>-44.021701999999998</v>
      </c>
      <c r="L8198">
        <v>-1.7141390000000001</v>
      </c>
      <c r="M8198" t="b">
        <v>1</v>
      </c>
      <c r="N8198">
        <v>1</v>
      </c>
    </row>
    <row r="8199" spans="1:14">
      <c r="A8199" s="28">
        <v>44021.666666666664</v>
      </c>
      <c r="B8199" s="28">
        <v>44021.5</v>
      </c>
      <c r="C8199">
        <v>34964545</v>
      </c>
      <c r="D8199" t="s">
        <v>233</v>
      </c>
      <c r="G8199" t="s">
        <v>234</v>
      </c>
      <c r="I8199">
        <v>67.61</v>
      </c>
      <c r="J8199">
        <v>25.260697</v>
      </c>
      <c r="K8199">
        <v>-41.296109999999999</v>
      </c>
      <c r="L8199">
        <v>-1.04986</v>
      </c>
      <c r="M8199" t="b">
        <v>1</v>
      </c>
      <c r="N8199">
        <v>1</v>
      </c>
    </row>
    <row r="8200" spans="1:14">
      <c r="A8200" s="28">
        <v>44021.708333333336</v>
      </c>
      <c r="B8200" s="28">
        <v>44021.541666666664</v>
      </c>
      <c r="C8200">
        <v>34964545</v>
      </c>
      <c r="D8200" t="s">
        <v>233</v>
      </c>
      <c r="G8200" t="s">
        <v>234</v>
      </c>
      <c r="I8200">
        <v>85.71</v>
      </c>
      <c r="J8200">
        <v>36.826756000000003</v>
      </c>
      <c r="K8200">
        <v>-47.712147000000002</v>
      </c>
      <c r="L8200">
        <v>-1.16943</v>
      </c>
      <c r="M8200" t="b">
        <v>1</v>
      </c>
      <c r="N8200">
        <v>1</v>
      </c>
    </row>
    <row r="8201" spans="1:14">
      <c r="A8201" s="28">
        <v>44021.75</v>
      </c>
      <c r="B8201" s="28">
        <v>44021.583333333336</v>
      </c>
      <c r="C8201">
        <v>34964545</v>
      </c>
      <c r="D8201" t="s">
        <v>233</v>
      </c>
      <c r="G8201" t="s">
        <v>234</v>
      </c>
      <c r="I8201">
        <v>111.65</v>
      </c>
      <c r="J8201">
        <v>68.477283999999997</v>
      </c>
      <c r="K8201">
        <v>-41.673689000000003</v>
      </c>
      <c r="L8201">
        <v>-1.5015259999999999</v>
      </c>
      <c r="M8201" t="b">
        <v>1</v>
      </c>
      <c r="N8201">
        <v>1</v>
      </c>
    </row>
    <row r="8202" spans="1:14">
      <c r="A8202" s="28">
        <v>44021.791666666664</v>
      </c>
      <c r="B8202" s="28">
        <v>44021.625</v>
      </c>
      <c r="C8202">
        <v>34964545</v>
      </c>
      <c r="D8202" t="s">
        <v>233</v>
      </c>
      <c r="G8202" t="s">
        <v>234</v>
      </c>
      <c r="I8202">
        <v>129.15</v>
      </c>
      <c r="J8202">
        <v>100.431782</v>
      </c>
      <c r="K8202">
        <v>-26.647389</v>
      </c>
      <c r="L8202">
        <v>-2.0749960000000001</v>
      </c>
      <c r="M8202" t="b">
        <v>1</v>
      </c>
      <c r="N8202">
        <v>1</v>
      </c>
    </row>
    <row r="8203" spans="1:14">
      <c r="A8203" s="28">
        <v>44021.833333333336</v>
      </c>
      <c r="B8203" s="28">
        <v>44021.666666666664</v>
      </c>
      <c r="C8203">
        <v>34964545</v>
      </c>
      <c r="D8203" t="s">
        <v>233</v>
      </c>
      <c r="G8203" t="s">
        <v>234</v>
      </c>
      <c r="I8203">
        <v>104.18</v>
      </c>
      <c r="J8203">
        <v>70.528677000000002</v>
      </c>
      <c r="K8203">
        <v>-31.984037000000001</v>
      </c>
      <c r="L8203">
        <v>-1.6622870000000001</v>
      </c>
      <c r="M8203" t="b">
        <v>1</v>
      </c>
      <c r="N8203">
        <v>1</v>
      </c>
    </row>
    <row r="8204" spans="1:14">
      <c r="A8204" s="28">
        <v>44021.875</v>
      </c>
      <c r="B8204" s="28">
        <v>44021.708333333336</v>
      </c>
      <c r="C8204">
        <v>34964545</v>
      </c>
      <c r="D8204" t="s">
        <v>233</v>
      </c>
      <c r="G8204" t="s">
        <v>234</v>
      </c>
      <c r="I8204">
        <v>94.72</v>
      </c>
      <c r="J8204">
        <v>61.147067999999997</v>
      </c>
      <c r="K8204">
        <v>-32.210386</v>
      </c>
      <c r="L8204">
        <v>-1.358379</v>
      </c>
      <c r="M8204" t="b">
        <v>1</v>
      </c>
      <c r="N8204">
        <v>1</v>
      </c>
    </row>
    <row r="8205" spans="1:14">
      <c r="A8205" s="28">
        <v>44021.916666666664</v>
      </c>
      <c r="B8205" s="28">
        <v>44021.75</v>
      </c>
      <c r="C8205">
        <v>34964545</v>
      </c>
      <c r="D8205" t="s">
        <v>233</v>
      </c>
      <c r="G8205" t="s">
        <v>234</v>
      </c>
      <c r="I8205">
        <v>74.12</v>
      </c>
      <c r="J8205">
        <v>48.731865999999997</v>
      </c>
      <c r="K8205">
        <v>-24.406345000000002</v>
      </c>
      <c r="L8205">
        <v>-0.98178900000000002</v>
      </c>
      <c r="M8205" t="b">
        <v>1</v>
      </c>
      <c r="N8205">
        <v>1</v>
      </c>
    </row>
    <row r="8206" spans="1:14">
      <c r="A8206" s="28">
        <v>44021.958333333336</v>
      </c>
      <c r="B8206" s="28">
        <v>44021.791666666664</v>
      </c>
      <c r="C8206">
        <v>34964545</v>
      </c>
      <c r="D8206" t="s">
        <v>233</v>
      </c>
      <c r="G8206" t="s">
        <v>234</v>
      </c>
      <c r="I8206">
        <v>29.08</v>
      </c>
      <c r="J8206">
        <v>25.335121000000001</v>
      </c>
      <c r="K8206">
        <v>-3.4437799999999998</v>
      </c>
      <c r="L8206">
        <v>-0.30193199999999998</v>
      </c>
      <c r="M8206" t="b">
        <v>1</v>
      </c>
      <c r="N8206">
        <v>1</v>
      </c>
    </row>
    <row r="8207" spans="1:14">
      <c r="A8207" s="28">
        <v>44022</v>
      </c>
      <c r="B8207" s="28">
        <v>44021.833333333336</v>
      </c>
      <c r="C8207">
        <v>34964545</v>
      </c>
      <c r="D8207" t="s">
        <v>233</v>
      </c>
      <c r="G8207" t="s">
        <v>234</v>
      </c>
      <c r="I8207">
        <v>22.92</v>
      </c>
      <c r="J8207">
        <v>22.651743</v>
      </c>
      <c r="K8207">
        <v>-0.13789699999999999</v>
      </c>
      <c r="L8207">
        <v>-0.13452700000000001</v>
      </c>
      <c r="M8207" t="b">
        <v>1</v>
      </c>
      <c r="N8207">
        <v>1</v>
      </c>
    </row>
    <row r="8208" spans="1:14">
      <c r="A8208" s="28">
        <v>44022.041666666664</v>
      </c>
      <c r="B8208" s="28">
        <v>44021.875</v>
      </c>
      <c r="C8208">
        <v>34964545</v>
      </c>
      <c r="D8208" t="s">
        <v>233</v>
      </c>
      <c r="G8208" t="s">
        <v>234</v>
      </c>
      <c r="I8208">
        <v>24.62</v>
      </c>
      <c r="J8208">
        <v>23.66385</v>
      </c>
      <c r="K8208">
        <v>-0.78905999999999998</v>
      </c>
      <c r="L8208">
        <v>-0.16875699999999999</v>
      </c>
      <c r="M8208" t="b">
        <v>1</v>
      </c>
      <c r="N8208">
        <v>1</v>
      </c>
    </row>
    <row r="8209" spans="1:14">
      <c r="A8209" s="28">
        <v>44022.083333333336</v>
      </c>
      <c r="B8209" s="28">
        <v>44021.916666666664</v>
      </c>
      <c r="C8209">
        <v>34964545</v>
      </c>
      <c r="D8209" t="s">
        <v>233</v>
      </c>
      <c r="G8209" t="s">
        <v>234</v>
      </c>
      <c r="I8209">
        <v>21.45</v>
      </c>
      <c r="J8209">
        <v>21.245626000000001</v>
      </c>
      <c r="K8209">
        <v>0</v>
      </c>
      <c r="L8209">
        <v>-0.208541</v>
      </c>
      <c r="M8209" t="b">
        <v>1</v>
      </c>
      <c r="N8209">
        <v>1</v>
      </c>
    </row>
    <row r="8210" spans="1:14">
      <c r="A8210" s="28">
        <v>44022.125</v>
      </c>
      <c r="B8210" s="28">
        <v>44021.958333333336</v>
      </c>
      <c r="C8210">
        <v>34964545</v>
      </c>
      <c r="D8210" t="s">
        <v>233</v>
      </c>
      <c r="G8210" t="s">
        <v>234</v>
      </c>
      <c r="I8210">
        <v>18.54</v>
      </c>
      <c r="J8210">
        <v>18.356252999999999</v>
      </c>
      <c r="K8210">
        <v>0</v>
      </c>
      <c r="L8210">
        <v>-0.18041399999999999</v>
      </c>
      <c r="M8210" t="b">
        <v>1</v>
      </c>
      <c r="N8210">
        <v>1</v>
      </c>
    </row>
    <row r="8211" spans="1:14">
      <c r="A8211" s="28">
        <v>44022.166666666664</v>
      </c>
      <c r="B8211" s="28">
        <v>44022</v>
      </c>
      <c r="C8211">
        <v>34964545</v>
      </c>
      <c r="D8211" t="s">
        <v>233</v>
      </c>
      <c r="G8211" t="s">
        <v>234</v>
      </c>
      <c r="I8211">
        <v>22.08</v>
      </c>
      <c r="J8211">
        <v>21.948948000000001</v>
      </c>
      <c r="K8211">
        <v>0</v>
      </c>
      <c r="L8211">
        <v>-0.126886</v>
      </c>
      <c r="M8211" t="b">
        <v>1</v>
      </c>
      <c r="N8211">
        <v>1</v>
      </c>
    </row>
    <row r="8212" spans="1:14">
      <c r="A8212" s="28">
        <v>44022.208333333336</v>
      </c>
      <c r="B8212" s="28">
        <v>44022.041666666664</v>
      </c>
      <c r="C8212">
        <v>34964545</v>
      </c>
      <c r="D8212" t="s">
        <v>233</v>
      </c>
      <c r="G8212" t="s">
        <v>234</v>
      </c>
      <c r="I8212">
        <v>18.2</v>
      </c>
      <c r="J8212">
        <v>18.088773</v>
      </c>
      <c r="K8212">
        <v>0</v>
      </c>
      <c r="L8212">
        <v>-0.11372699999999999</v>
      </c>
      <c r="M8212" t="b">
        <v>1</v>
      </c>
      <c r="N8212">
        <v>1</v>
      </c>
    </row>
    <row r="8213" spans="1:14">
      <c r="A8213" s="28">
        <v>44022.25</v>
      </c>
      <c r="B8213" s="28">
        <v>44022.083333333336</v>
      </c>
      <c r="C8213">
        <v>34964545</v>
      </c>
      <c r="D8213" t="s">
        <v>233</v>
      </c>
      <c r="G8213" t="s">
        <v>234</v>
      </c>
      <c r="I8213">
        <v>17.03</v>
      </c>
      <c r="J8213">
        <v>16.932327999999998</v>
      </c>
      <c r="K8213">
        <v>3.8909999999999999E-3</v>
      </c>
      <c r="L8213">
        <v>-0.101563</v>
      </c>
      <c r="M8213" t="b">
        <v>1</v>
      </c>
      <c r="N8213">
        <v>1</v>
      </c>
    </row>
    <row r="8214" spans="1:14">
      <c r="A8214" s="28">
        <v>44022.291666666664</v>
      </c>
      <c r="B8214" s="28">
        <v>44022.125</v>
      </c>
      <c r="C8214">
        <v>34964545</v>
      </c>
      <c r="D8214" t="s">
        <v>233</v>
      </c>
      <c r="G8214" t="s">
        <v>234</v>
      </c>
      <c r="I8214">
        <v>15.59</v>
      </c>
      <c r="J8214">
        <v>15.520806</v>
      </c>
      <c r="K8214">
        <v>7.149E-3</v>
      </c>
      <c r="L8214">
        <v>-7.6341999999999993E-2</v>
      </c>
      <c r="M8214" t="b">
        <v>1</v>
      </c>
      <c r="N8214">
        <v>1</v>
      </c>
    </row>
    <row r="8215" spans="1:14">
      <c r="A8215" s="28">
        <v>44022.333333333336</v>
      </c>
      <c r="B8215" s="28">
        <v>44022.166666666664</v>
      </c>
      <c r="C8215">
        <v>34964545</v>
      </c>
      <c r="D8215" t="s">
        <v>233</v>
      </c>
      <c r="G8215" t="s">
        <v>234</v>
      </c>
      <c r="I8215">
        <v>15.28</v>
      </c>
      <c r="J8215">
        <v>15.245798000000001</v>
      </c>
      <c r="K8215">
        <v>0</v>
      </c>
      <c r="L8215">
        <v>-3.0869000000000001E-2</v>
      </c>
      <c r="M8215" t="b">
        <v>1</v>
      </c>
      <c r="N8215">
        <v>1</v>
      </c>
    </row>
    <row r="8216" spans="1:14">
      <c r="A8216" s="28">
        <v>44022.375</v>
      </c>
      <c r="B8216" s="28">
        <v>44022.208333333336</v>
      </c>
      <c r="C8216">
        <v>34964545</v>
      </c>
      <c r="D8216" t="s">
        <v>233</v>
      </c>
      <c r="G8216" t="s">
        <v>234</v>
      </c>
      <c r="I8216">
        <v>16.05</v>
      </c>
      <c r="J8216">
        <v>16.056618</v>
      </c>
      <c r="K8216">
        <v>4.2339999999999999E-3</v>
      </c>
      <c r="L8216">
        <v>4.8840000000000003E-3</v>
      </c>
      <c r="M8216" t="b">
        <v>1</v>
      </c>
      <c r="N8216">
        <v>1</v>
      </c>
    </row>
    <row r="8217" spans="1:14">
      <c r="A8217" s="28">
        <v>44022.416666666664</v>
      </c>
      <c r="B8217" s="28">
        <v>44022.25</v>
      </c>
      <c r="C8217">
        <v>34964545</v>
      </c>
      <c r="D8217" t="s">
        <v>233</v>
      </c>
      <c r="G8217" t="s">
        <v>234</v>
      </c>
      <c r="I8217">
        <v>17.5</v>
      </c>
      <c r="J8217">
        <v>17.485749999999999</v>
      </c>
      <c r="K8217">
        <v>0</v>
      </c>
      <c r="L8217">
        <v>-1.0917E-2</v>
      </c>
      <c r="M8217" t="b">
        <v>1</v>
      </c>
      <c r="N8217">
        <v>1</v>
      </c>
    </row>
    <row r="8218" spans="1:14">
      <c r="A8218" s="28">
        <v>44022.458333333336</v>
      </c>
      <c r="B8218" s="28">
        <v>44022.291666666664</v>
      </c>
      <c r="C8218">
        <v>34964545</v>
      </c>
      <c r="D8218" t="s">
        <v>233</v>
      </c>
      <c r="G8218" t="s">
        <v>234</v>
      </c>
      <c r="I8218">
        <v>18.98</v>
      </c>
      <c r="J8218">
        <v>18.889509</v>
      </c>
      <c r="K8218">
        <v>0</v>
      </c>
      <c r="L8218">
        <v>-9.1324000000000002E-2</v>
      </c>
      <c r="M8218" t="b">
        <v>1</v>
      </c>
      <c r="N8218">
        <v>1</v>
      </c>
    </row>
    <row r="8219" spans="1:14">
      <c r="A8219" s="28">
        <v>44022.5</v>
      </c>
      <c r="B8219" s="28">
        <v>44022.333333333336</v>
      </c>
      <c r="C8219">
        <v>34964545</v>
      </c>
      <c r="D8219" t="s">
        <v>233</v>
      </c>
      <c r="G8219" t="s">
        <v>234</v>
      </c>
      <c r="I8219">
        <v>20.21</v>
      </c>
      <c r="J8219">
        <v>20.039774999999999</v>
      </c>
      <c r="K8219">
        <v>0</v>
      </c>
      <c r="L8219">
        <v>-0.17272499999999999</v>
      </c>
      <c r="M8219" t="b">
        <v>1</v>
      </c>
      <c r="N8219">
        <v>1</v>
      </c>
    </row>
    <row r="8220" spans="1:14">
      <c r="A8220" s="28">
        <v>44022.541666666664</v>
      </c>
      <c r="B8220" s="28">
        <v>44022.375</v>
      </c>
      <c r="C8220">
        <v>34964545</v>
      </c>
      <c r="D8220" t="s">
        <v>233</v>
      </c>
      <c r="G8220" t="s">
        <v>234</v>
      </c>
      <c r="I8220">
        <v>52.5</v>
      </c>
      <c r="J8220">
        <v>54.597544999999997</v>
      </c>
      <c r="K8220">
        <v>2.6038600000000001</v>
      </c>
      <c r="L8220">
        <v>-0.50381500000000001</v>
      </c>
      <c r="M8220" t="b">
        <v>1</v>
      </c>
      <c r="N8220">
        <v>1</v>
      </c>
    </row>
    <row r="8221" spans="1:14">
      <c r="A8221" s="28">
        <v>44022.583333333336</v>
      </c>
      <c r="B8221" s="28">
        <v>44022.416666666664</v>
      </c>
      <c r="C8221">
        <v>34964545</v>
      </c>
      <c r="D8221" t="s">
        <v>233</v>
      </c>
      <c r="G8221" t="s">
        <v>234</v>
      </c>
      <c r="I8221">
        <v>64.150000000000006</v>
      </c>
      <c r="J8221">
        <v>56.438001999999997</v>
      </c>
      <c r="K8221">
        <v>-7.1113999999999997</v>
      </c>
      <c r="L8221">
        <v>-0.60059700000000005</v>
      </c>
      <c r="M8221" t="b">
        <v>1</v>
      </c>
      <c r="N8221">
        <v>1</v>
      </c>
    </row>
    <row r="8222" spans="1:14">
      <c r="A8222" s="28">
        <v>44022.625</v>
      </c>
      <c r="B8222" s="28">
        <v>44022.458333333336</v>
      </c>
      <c r="C8222">
        <v>34964545</v>
      </c>
      <c r="D8222" t="s">
        <v>233</v>
      </c>
      <c r="G8222" t="s">
        <v>234</v>
      </c>
      <c r="I8222">
        <v>26.9</v>
      </c>
      <c r="J8222">
        <v>22.278994000000001</v>
      </c>
      <c r="K8222">
        <v>-4.3398089999999998</v>
      </c>
      <c r="L8222">
        <v>-0.27786300000000003</v>
      </c>
      <c r="M8222" t="b">
        <v>1</v>
      </c>
      <c r="N8222">
        <v>1</v>
      </c>
    </row>
    <row r="8223" spans="1:14">
      <c r="A8223" s="28">
        <v>44022.666666666664</v>
      </c>
      <c r="B8223" s="28">
        <v>44022.5</v>
      </c>
      <c r="C8223">
        <v>34964545</v>
      </c>
      <c r="D8223" t="s">
        <v>233</v>
      </c>
      <c r="G8223" t="s">
        <v>234</v>
      </c>
      <c r="I8223">
        <v>26.88</v>
      </c>
      <c r="J8223">
        <v>22.717110999999999</v>
      </c>
      <c r="K8223">
        <v>-3.8868510000000001</v>
      </c>
      <c r="L8223">
        <v>-0.272704</v>
      </c>
      <c r="M8223" t="b">
        <v>1</v>
      </c>
      <c r="N8223">
        <v>1</v>
      </c>
    </row>
    <row r="8224" spans="1:14">
      <c r="A8224" s="28">
        <v>44022.708333333336</v>
      </c>
      <c r="B8224" s="28">
        <v>44022.541666666664</v>
      </c>
      <c r="C8224">
        <v>34964545</v>
      </c>
      <c r="D8224" t="s">
        <v>233</v>
      </c>
      <c r="G8224" t="s">
        <v>234</v>
      </c>
      <c r="I8224">
        <v>57.27</v>
      </c>
      <c r="J8224">
        <v>40.100915000000001</v>
      </c>
      <c r="K8224">
        <v>-16.766607</v>
      </c>
      <c r="L8224">
        <v>-0.39914500000000003</v>
      </c>
      <c r="M8224" t="b">
        <v>1</v>
      </c>
      <c r="N8224">
        <v>1</v>
      </c>
    </row>
    <row r="8225" spans="1:14">
      <c r="A8225" s="28">
        <v>44022.75</v>
      </c>
      <c r="B8225" s="28">
        <v>44022.583333333336</v>
      </c>
      <c r="C8225">
        <v>34964545</v>
      </c>
      <c r="D8225" t="s">
        <v>233</v>
      </c>
      <c r="G8225" t="s">
        <v>234</v>
      </c>
      <c r="I8225">
        <v>28.56</v>
      </c>
      <c r="J8225">
        <v>24.753561999999999</v>
      </c>
      <c r="K8225">
        <v>-3.6577799999999998</v>
      </c>
      <c r="L8225">
        <v>-0.14782400000000001</v>
      </c>
      <c r="M8225" t="b">
        <v>1</v>
      </c>
      <c r="N8225">
        <v>1</v>
      </c>
    </row>
    <row r="8226" spans="1:14">
      <c r="A8226" s="28">
        <v>44022.791666666664</v>
      </c>
      <c r="B8226" s="28">
        <v>44022.625</v>
      </c>
      <c r="C8226">
        <v>34964545</v>
      </c>
      <c r="D8226" t="s">
        <v>233</v>
      </c>
      <c r="G8226" t="s">
        <v>234</v>
      </c>
      <c r="I8226">
        <v>23.83</v>
      </c>
      <c r="J8226">
        <v>24.804977999999998</v>
      </c>
      <c r="K8226">
        <v>1.006335</v>
      </c>
      <c r="L8226">
        <v>-2.8022999999999999E-2</v>
      </c>
      <c r="M8226" t="b">
        <v>1</v>
      </c>
      <c r="N8226">
        <v>1</v>
      </c>
    </row>
    <row r="8227" spans="1:14">
      <c r="A8227" s="28">
        <v>44022.833333333336</v>
      </c>
      <c r="B8227" s="28">
        <v>44022.666666666664</v>
      </c>
      <c r="C8227">
        <v>34964545</v>
      </c>
      <c r="D8227" t="s">
        <v>233</v>
      </c>
      <c r="G8227" t="s">
        <v>234</v>
      </c>
      <c r="I8227">
        <v>23.32</v>
      </c>
      <c r="J8227">
        <v>23.969956</v>
      </c>
      <c r="K8227">
        <v>0.62011899999999998</v>
      </c>
      <c r="L8227">
        <v>2.9836999999999999E-2</v>
      </c>
      <c r="M8227" t="b">
        <v>1</v>
      </c>
      <c r="N8227">
        <v>1</v>
      </c>
    </row>
    <row r="8228" spans="1:14">
      <c r="A8228" s="28">
        <v>44022.875</v>
      </c>
      <c r="B8228" s="28">
        <v>44022.708333333336</v>
      </c>
      <c r="C8228">
        <v>34964545</v>
      </c>
      <c r="D8228" t="s">
        <v>233</v>
      </c>
      <c r="G8228" t="s">
        <v>234</v>
      </c>
      <c r="I8228">
        <v>25.81</v>
      </c>
      <c r="J8228">
        <v>28.531642999999999</v>
      </c>
      <c r="K8228">
        <v>2.668177</v>
      </c>
      <c r="L8228">
        <v>5.3464999999999999E-2</v>
      </c>
      <c r="M8228" t="b">
        <v>1</v>
      </c>
      <c r="N8228">
        <v>1</v>
      </c>
    </row>
    <row r="8229" spans="1:14">
      <c r="A8229" s="28">
        <v>44022.916666666664</v>
      </c>
      <c r="B8229" s="28">
        <v>44022.75</v>
      </c>
      <c r="C8229">
        <v>34964545</v>
      </c>
      <c r="D8229" t="s">
        <v>233</v>
      </c>
      <c r="G8229" t="s">
        <v>234</v>
      </c>
      <c r="I8229">
        <v>24.15</v>
      </c>
      <c r="J8229">
        <v>28.135034999999998</v>
      </c>
      <c r="K8229">
        <v>3.9031549999999999</v>
      </c>
      <c r="L8229">
        <v>8.1046000000000007E-2</v>
      </c>
      <c r="M8229" t="b">
        <v>1</v>
      </c>
      <c r="N8229">
        <v>1</v>
      </c>
    </row>
    <row r="8230" spans="1:14">
      <c r="A8230" s="28">
        <v>44022.958333333336</v>
      </c>
      <c r="B8230" s="28">
        <v>44022.791666666664</v>
      </c>
      <c r="C8230">
        <v>34964545</v>
      </c>
      <c r="D8230" t="s">
        <v>233</v>
      </c>
      <c r="G8230" t="s">
        <v>234</v>
      </c>
      <c r="I8230">
        <v>27.65</v>
      </c>
      <c r="J8230">
        <v>34.170667000000002</v>
      </c>
      <c r="K8230">
        <v>6.3246539999999998</v>
      </c>
      <c r="L8230">
        <v>0.198513</v>
      </c>
      <c r="M8230" t="b">
        <v>1</v>
      </c>
      <c r="N8230">
        <v>1</v>
      </c>
    </row>
    <row r="8231" spans="1:14">
      <c r="A8231" s="28">
        <v>44023</v>
      </c>
      <c r="B8231" s="28">
        <v>44022.833333333336</v>
      </c>
      <c r="C8231">
        <v>34964545</v>
      </c>
      <c r="D8231" t="s">
        <v>233</v>
      </c>
      <c r="G8231" t="s">
        <v>234</v>
      </c>
      <c r="I8231">
        <v>23.31</v>
      </c>
      <c r="J8231">
        <v>27.274688999999999</v>
      </c>
      <c r="K8231">
        <v>3.844681</v>
      </c>
      <c r="L8231">
        <v>0.12250800000000001</v>
      </c>
      <c r="M8231" t="b">
        <v>1</v>
      </c>
      <c r="N8231">
        <v>1</v>
      </c>
    </row>
    <row r="8232" spans="1:14">
      <c r="A8232" s="28">
        <v>44023.041666666664</v>
      </c>
      <c r="B8232" s="28">
        <v>44022.875</v>
      </c>
      <c r="C8232">
        <v>34964545</v>
      </c>
      <c r="D8232" t="s">
        <v>233</v>
      </c>
      <c r="G8232" t="s">
        <v>234</v>
      </c>
      <c r="I8232">
        <v>19.96</v>
      </c>
      <c r="J8232">
        <v>20.241524999999999</v>
      </c>
      <c r="K8232">
        <v>0.18593899999999999</v>
      </c>
      <c r="L8232">
        <v>9.3085000000000001E-2</v>
      </c>
      <c r="M8232" t="b">
        <v>1</v>
      </c>
      <c r="N8232">
        <v>1</v>
      </c>
    </row>
    <row r="8233" spans="1:14">
      <c r="A8233" s="28">
        <v>44023.083333333336</v>
      </c>
      <c r="B8233" s="28">
        <v>44022.916666666664</v>
      </c>
      <c r="C8233">
        <v>34964545</v>
      </c>
      <c r="D8233" t="s">
        <v>233</v>
      </c>
      <c r="G8233" t="s">
        <v>234</v>
      </c>
      <c r="I8233">
        <v>19.7</v>
      </c>
      <c r="J8233">
        <v>21.05405</v>
      </c>
      <c r="K8233">
        <v>1.2906629999999999</v>
      </c>
      <c r="L8233">
        <v>6.4219999999999999E-2</v>
      </c>
      <c r="M8233" t="b">
        <v>1</v>
      </c>
      <c r="N8233">
        <v>1</v>
      </c>
    </row>
    <row r="8234" spans="1:14">
      <c r="A8234" s="28">
        <v>44023.125</v>
      </c>
      <c r="B8234" s="28">
        <v>44022.958333333336</v>
      </c>
      <c r="C8234">
        <v>34964545</v>
      </c>
      <c r="D8234" t="s">
        <v>233</v>
      </c>
      <c r="G8234" t="s">
        <v>234</v>
      </c>
      <c r="I8234">
        <v>18.510000000000002</v>
      </c>
      <c r="J8234">
        <v>19.084088999999999</v>
      </c>
      <c r="K8234">
        <v>0.48143200000000003</v>
      </c>
      <c r="L8234">
        <v>9.0156E-2</v>
      </c>
      <c r="M8234" t="b">
        <v>1</v>
      </c>
      <c r="N8234">
        <v>1</v>
      </c>
    </row>
    <row r="8235" spans="1:14">
      <c r="A8235" s="28">
        <v>44023.166666666664</v>
      </c>
      <c r="B8235" s="28">
        <v>44023</v>
      </c>
      <c r="C8235">
        <v>34964545</v>
      </c>
      <c r="D8235" t="s">
        <v>233</v>
      </c>
      <c r="G8235" t="s">
        <v>234</v>
      </c>
      <c r="I8235">
        <v>16.39</v>
      </c>
      <c r="J8235">
        <v>16.534907</v>
      </c>
      <c r="K8235">
        <v>0</v>
      </c>
      <c r="L8235">
        <v>0.14574000000000001</v>
      </c>
      <c r="M8235" t="b">
        <v>1</v>
      </c>
      <c r="N8235">
        <v>1</v>
      </c>
    </row>
    <row r="8236" spans="1:14">
      <c r="A8236" s="28">
        <v>44023.208333333336</v>
      </c>
      <c r="B8236" s="28">
        <v>44023.041666666664</v>
      </c>
      <c r="C8236">
        <v>34964545</v>
      </c>
      <c r="D8236" t="s">
        <v>233</v>
      </c>
      <c r="G8236" t="s">
        <v>234</v>
      </c>
      <c r="I8236">
        <v>15.05</v>
      </c>
      <c r="J8236">
        <v>15.175549</v>
      </c>
      <c r="K8236">
        <v>0</v>
      </c>
      <c r="L8236">
        <v>0.12471599999999999</v>
      </c>
      <c r="M8236" t="b">
        <v>1</v>
      </c>
      <c r="N8236">
        <v>1</v>
      </c>
    </row>
    <row r="8237" spans="1:14">
      <c r="A8237" s="28">
        <v>44023.25</v>
      </c>
      <c r="B8237" s="28">
        <v>44023.083333333336</v>
      </c>
      <c r="C8237">
        <v>34964545</v>
      </c>
      <c r="D8237" t="s">
        <v>233</v>
      </c>
      <c r="G8237" t="s">
        <v>234</v>
      </c>
      <c r="I8237">
        <v>14.61</v>
      </c>
      <c r="J8237">
        <v>14.74511</v>
      </c>
      <c r="K8237">
        <v>0</v>
      </c>
      <c r="L8237">
        <v>0.13344300000000001</v>
      </c>
      <c r="M8237" t="b">
        <v>1</v>
      </c>
      <c r="N8237">
        <v>1</v>
      </c>
    </row>
    <row r="8238" spans="1:14">
      <c r="A8238" s="28">
        <v>44023.291666666664</v>
      </c>
      <c r="B8238" s="28">
        <v>44023.125</v>
      </c>
      <c r="C8238">
        <v>34964545</v>
      </c>
      <c r="D8238" t="s">
        <v>233</v>
      </c>
      <c r="G8238" t="s">
        <v>234</v>
      </c>
      <c r="I8238">
        <v>13.51</v>
      </c>
      <c r="J8238">
        <v>13.616994</v>
      </c>
      <c r="K8238">
        <v>0</v>
      </c>
      <c r="L8238">
        <v>0.10699400000000001</v>
      </c>
      <c r="M8238" t="b">
        <v>1</v>
      </c>
      <c r="N8238">
        <v>1</v>
      </c>
    </row>
    <row r="8239" spans="1:14">
      <c r="A8239" s="28">
        <v>44023.333333333336</v>
      </c>
      <c r="B8239" s="28">
        <v>44023.166666666664</v>
      </c>
      <c r="C8239">
        <v>34964545</v>
      </c>
      <c r="D8239" t="s">
        <v>233</v>
      </c>
      <c r="G8239" t="s">
        <v>234</v>
      </c>
      <c r="I8239">
        <v>12.85</v>
      </c>
      <c r="J8239">
        <v>12.944405</v>
      </c>
      <c r="K8239">
        <v>0</v>
      </c>
      <c r="L8239">
        <v>9.6072000000000005E-2</v>
      </c>
      <c r="M8239" t="b">
        <v>1</v>
      </c>
      <c r="N8239">
        <v>1</v>
      </c>
    </row>
    <row r="8240" spans="1:14">
      <c r="A8240" s="28">
        <v>44023.375</v>
      </c>
      <c r="B8240" s="28">
        <v>44023.208333333336</v>
      </c>
      <c r="C8240">
        <v>34964545</v>
      </c>
      <c r="D8240" t="s">
        <v>233</v>
      </c>
      <c r="G8240" t="s">
        <v>234</v>
      </c>
      <c r="I8240">
        <v>12.86</v>
      </c>
      <c r="J8240">
        <v>12.959623000000001</v>
      </c>
      <c r="K8240">
        <v>0</v>
      </c>
      <c r="L8240">
        <v>0.100457</v>
      </c>
      <c r="M8240" t="b">
        <v>1</v>
      </c>
      <c r="N8240">
        <v>1</v>
      </c>
    </row>
    <row r="8241" spans="1:14">
      <c r="A8241" s="28">
        <v>44023.416666666664</v>
      </c>
      <c r="B8241" s="28">
        <v>44023.25</v>
      </c>
      <c r="C8241">
        <v>34964545</v>
      </c>
      <c r="D8241" t="s">
        <v>233</v>
      </c>
      <c r="G8241" t="s">
        <v>234</v>
      </c>
      <c r="I8241">
        <v>12.65</v>
      </c>
      <c r="J8241">
        <v>12.730217</v>
      </c>
      <c r="K8241">
        <v>0</v>
      </c>
      <c r="L8241">
        <v>8.2716999999999999E-2</v>
      </c>
      <c r="M8241" t="b">
        <v>1</v>
      </c>
      <c r="N8241">
        <v>1</v>
      </c>
    </row>
    <row r="8242" spans="1:14">
      <c r="A8242" s="28">
        <v>44023.458333333336</v>
      </c>
      <c r="B8242" s="28">
        <v>44023.291666666664</v>
      </c>
      <c r="C8242">
        <v>34964545</v>
      </c>
      <c r="D8242" t="s">
        <v>233</v>
      </c>
      <c r="G8242" t="s">
        <v>234</v>
      </c>
      <c r="I8242">
        <v>13.99</v>
      </c>
      <c r="J8242">
        <v>14.070382</v>
      </c>
      <c r="K8242">
        <v>0</v>
      </c>
      <c r="L8242">
        <v>8.2881999999999997E-2</v>
      </c>
      <c r="M8242" t="b">
        <v>1</v>
      </c>
      <c r="N8242">
        <v>1</v>
      </c>
    </row>
    <row r="8243" spans="1:14">
      <c r="A8243" s="28">
        <v>44023.5</v>
      </c>
      <c r="B8243" s="28">
        <v>44023.333333333336</v>
      </c>
      <c r="C8243">
        <v>34964545</v>
      </c>
      <c r="D8243" t="s">
        <v>233</v>
      </c>
      <c r="G8243" t="s">
        <v>234</v>
      </c>
      <c r="I8243">
        <v>16.12</v>
      </c>
      <c r="J8243">
        <v>16.209961</v>
      </c>
      <c r="K8243">
        <v>4.7243E-2</v>
      </c>
      <c r="L8243">
        <v>4.2717999999999999E-2</v>
      </c>
      <c r="M8243" t="b">
        <v>1</v>
      </c>
      <c r="N8243">
        <v>1</v>
      </c>
    </row>
    <row r="8244" spans="1:14">
      <c r="A8244" s="28">
        <v>44023.541666666664</v>
      </c>
      <c r="B8244" s="28">
        <v>44023.375</v>
      </c>
      <c r="C8244">
        <v>34964545</v>
      </c>
      <c r="D8244" t="s">
        <v>233</v>
      </c>
      <c r="G8244" t="s">
        <v>234</v>
      </c>
      <c r="I8244">
        <v>17.5</v>
      </c>
      <c r="J8244">
        <v>17.478601999999999</v>
      </c>
      <c r="K8244">
        <v>8.3090999999999998E-2</v>
      </c>
      <c r="L8244">
        <v>-0.101156</v>
      </c>
      <c r="M8244" t="b">
        <v>1</v>
      </c>
      <c r="N8244">
        <v>1</v>
      </c>
    </row>
    <row r="8245" spans="1:14">
      <c r="A8245" s="28">
        <v>44023.583333333336</v>
      </c>
      <c r="B8245" s="28">
        <v>44023.416666666664</v>
      </c>
      <c r="C8245">
        <v>34964545</v>
      </c>
      <c r="D8245" t="s">
        <v>233</v>
      </c>
      <c r="G8245" t="s">
        <v>234</v>
      </c>
      <c r="I8245">
        <v>19.29</v>
      </c>
      <c r="J8245">
        <v>19.289906999999999</v>
      </c>
      <c r="K8245">
        <v>0.15071300000000001</v>
      </c>
      <c r="L8245">
        <v>-0.153306</v>
      </c>
      <c r="M8245" t="b">
        <v>1</v>
      </c>
      <c r="N8245">
        <v>1</v>
      </c>
    </row>
    <row r="8246" spans="1:14">
      <c r="A8246" s="28">
        <v>44023.625</v>
      </c>
      <c r="B8246" s="28">
        <v>44023.458333333336</v>
      </c>
      <c r="C8246">
        <v>34964545</v>
      </c>
      <c r="D8246" t="s">
        <v>233</v>
      </c>
      <c r="G8246" t="s">
        <v>234</v>
      </c>
      <c r="I8246">
        <v>19.95</v>
      </c>
      <c r="J8246">
        <v>20.036670999999998</v>
      </c>
      <c r="K8246">
        <v>0.16661699999999999</v>
      </c>
      <c r="L8246">
        <v>-7.6614000000000002E-2</v>
      </c>
      <c r="M8246" t="b">
        <v>1</v>
      </c>
      <c r="N8246">
        <v>1</v>
      </c>
    </row>
    <row r="8247" spans="1:14">
      <c r="A8247" s="28">
        <v>44023.666666666664</v>
      </c>
      <c r="B8247" s="28">
        <v>44023.5</v>
      </c>
      <c r="C8247">
        <v>34964545</v>
      </c>
      <c r="D8247" t="s">
        <v>233</v>
      </c>
      <c r="G8247" t="s">
        <v>234</v>
      </c>
      <c r="I8247">
        <v>19.86</v>
      </c>
      <c r="J8247">
        <v>19.952109</v>
      </c>
      <c r="K8247">
        <v>0.16144500000000001</v>
      </c>
      <c r="L8247">
        <v>-6.5169000000000005E-2</v>
      </c>
      <c r="M8247" t="b">
        <v>1</v>
      </c>
      <c r="N8247">
        <v>1</v>
      </c>
    </row>
    <row r="8248" spans="1:14">
      <c r="A8248" s="28">
        <v>44023.708333333336</v>
      </c>
      <c r="B8248" s="28">
        <v>44023.541666666664</v>
      </c>
      <c r="C8248">
        <v>34964545</v>
      </c>
      <c r="D8248" t="s">
        <v>233</v>
      </c>
      <c r="G8248" t="s">
        <v>234</v>
      </c>
      <c r="I8248">
        <v>20.84</v>
      </c>
      <c r="J8248">
        <v>20.884298000000001</v>
      </c>
      <c r="K8248">
        <v>0.13711400000000001</v>
      </c>
      <c r="L8248">
        <v>-9.1149999999999995E-2</v>
      </c>
      <c r="M8248" t="b">
        <v>1</v>
      </c>
      <c r="N8248">
        <v>1</v>
      </c>
    </row>
    <row r="8249" spans="1:14">
      <c r="A8249" s="28">
        <v>44023.75</v>
      </c>
      <c r="B8249" s="28">
        <v>44023.583333333336</v>
      </c>
      <c r="C8249">
        <v>34964545</v>
      </c>
      <c r="D8249" t="s">
        <v>233</v>
      </c>
      <c r="G8249" t="s">
        <v>234</v>
      </c>
      <c r="I8249">
        <v>21.29</v>
      </c>
      <c r="J8249">
        <v>21.226994999999999</v>
      </c>
      <c r="K8249">
        <v>3.6449000000000002E-2</v>
      </c>
      <c r="L8249">
        <v>-0.10112</v>
      </c>
      <c r="M8249" t="b">
        <v>1</v>
      </c>
      <c r="N8249">
        <v>1</v>
      </c>
    </row>
    <row r="8250" spans="1:14">
      <c r="A8250" s="28">
        <v>44023.791666666664</v>
      </c>
      <c r="B8250" s="28">
        <v>44023.625</v>
      </c>
      <c r="C8250">
        <v>34964545</v>
      </c>
      <c r="D8250" t="s">
        <v>233</v>
      </c>
      <c r="G8250" t="s">
        <v>234</v>
      </c>
      <c r="I8250">
        <v>24.32</v>
      </c>
      <c r="J8250">
        <v>23.899964000000001</v>
      </c>
      <c r="K8250">
        <v>-0.20608499999999999</v>
      </c>
      <c r="L8250">
        <v>-0.208951</v>
      </c>
      <c r="M8250" t="b">
        <v>1</v>
      </c>
      <c r="N8250">
        <v>1</v>
      </c>
    </row>
    <row r="8251" spans="1:14">
      <c r="A8251" s="28">
        <v>44023.833333333336</v>
      </c>
      <c r="B8251" s="28">
        <v>44023.666666666664</v>
      </c>
      <c r="C8251">
        <v>34964545</v>
      </c>
      <c r="D8251" t="s">
        <v>233</v>
      </c>
      <c r="G8251" t="s">
        <v>234</v>
      </c>
      <c r="I8251">
        <v>26.24</v>
      </c>
      <c r="J8251">
        <v>25.652913999999999</v>
      </c>
      <c r="K8251">
        <v>-0.26853100000000002</v>
      </c>
      <c r="L8251">
        <v>-0.31855499999999998</v>
      </c>
      <c r="M8251" t="b">
        <v>1</v>
      </c>
      <c r="N8251">
        <v>1</v>
      </c>
    </row>
    <row r="8252" spans="1:14">
      <c r="A8252" s="28">
        <v>44023.875</v>
      </c>
      <c r="B8252" s="28">
        <v>44023.708333333336</v>
      </c>
      <c r="C8252">
        <v>34964545</v>
      </c>
      <c r="D8252" t="s">
        <v>233</v>
      </c>
      <c r="G8252" t="s">
        <v>234</v>
      </c>
      <c r="I8252">
        <v>28.25</v>
      </c>
      <c r="J8252">
        <v>27.580438000000001</v>
      </c>
      <c r="K8252">
        <v>-0.235428</v>
      </c>
      <c r="L8252">
        <v>-0.43330000000000002</v>
      </c>
      <c r="M8252" t="b">
        <v>1</v>
      </c>
      <c r="N8252">
        <v>1</v>
      </c>
    </row>
    <row r="8253" spans="1:14">
      <c r="A8253" s="28">
        <v>44023.916666666664</v>
      </c>
      <c r="B8253" s="28">
        <v>44023.75</v>
      </c>
      <c r="C8253">
        <v>34964545</v>
      </c>
      <c r="D8253" t="s">
        <v>233</v>
      </c>
      <c r="G8253" t="s">
        <v>234</v>
      </c>
      <c r="I8253">
        <v>25.39</v>
      </c>
      <c r="J8253">
        <v>25.029883000000002</v>
      </c>
      <c r="K8253">
        <v>4.5587000000000003E-2</v>
      </c>
      <c r="L8253">
        <v>-0.40153699999999998</v>
      </c>
      <c r="M8253" t="b">
        <v>1</v>
      </c>
      <c r="N8253">
        <v>1</v>
      </c>
    </row>
    <row r="8254" spans="1:14">
      <c r="A8254" s="28">
        <v>44023.958333333336</v>
      </c>
      <c r="B8254" s="28">
        <v>44023.791666666664</v>
      </c>
      <c r="C8254">
        <v>34964545</v>
      </c>
      <c r="D8254" t="s">
        <v>233</v>
      </c>
      <c r="G8254" t="s">
        <v>234</v>
      </c>
      <c r="I8254">
        <v>24.58</v>
      </c>
      <c r="J8254">
        <v>24.355518</v>
      </c>
      <c r="K8254">
        <v>3.5428000000000001E-2</v>
      </c>
      <c r="L8254">
        <v>-0.260743</v>
      </c>
      <c r="M8254" t="b">
        <v>1</v>
      </c>
      <c r="N8254">
        <v>1</v>
      </c>
    </row>
    <row r="8255" spans="1:14">
      <c r="A8255" s="28">
        <v>44024</v>
      </c>
      <c r="B8255" s="28">
        <v>44023.833333333336</v>
      </c>
      <c r="C8255">
        <v>34964545</v>
      </c>
      <c r="D8255" t="s">
        <v>233</v>
      </c>
      <c r="G8255" t="s">
        <v>234</v>
      </c>
      <c r="I8255">
        <v>20.16</v>
      </c>
      <c r="J8255">
        <v>20.43629</v>
      </c>
      <c r="K8255">
        <v>0.319189</v>
      </c>
      <c r="L8255">
        <v>-4.6233000000000003E-2</v>
      </c>
      <c r="M8255" t="b">
        <v>1</v>
      </c>
      <c r="N8255">
        <v>1</v>
      </c>
    </row>
    <row r="8256" spans="1:14">
      <c r="A8256" s="28">
        <v>44024.041666666664</v>
      </c>
      <c r="B8256" s="28">
        <v>44023.875</v>
      </c>
      <c r="C8256">
        <v>34964545</v>
      </c>
      <c r="D8256" t="s">
        <v>233</v>
      </c>
      <c r="G8256" t="s">
        <v>234</v>
      </c>
      <c r="I8256">
        <v>20.420000000000002</v>
      </c>
      <c r="J8256">
        <v>21.617884</v>
      </c>
      <c r="K8256">
        <v>1.193244</v>
      </c>
      <c r="L8256">
        <v>9.6399999999999993E-3</v>
      </c>
      <c r="M8256" t="b">
        <v>1</v>
      </c>
      <c r="N8256">
        <v>1</v>
      </c>
    </row>
    <row r="8257" spans="1:14">
      <c r="A8257" s="28">
        <v>44024.083333333336</v>
      </c>
      <c r="B8257" s="28">
        <v>44023.916666666664</v>
      </c>
      <c r="C8257">
        <v>34964545</v>
      </c>
      <c r="D8257" t="s">
        <v>233</v>
      </c>
      <c r="G8257" t="s">
        <v>234</v>
      </c>
      <c r="I8257">
        <v>17.7</v>
      </c>
      <c r="J8257">
        <v>17.801739999999999</v>
      </c>
      <c r="K8257">
        <v>9.8904000000000006E-2</v>
      </c>
      <c r="L8257">
        <v>2.836E-3</v>
      </c>
      <c r="M8257" t="b">
        <v>1</v>
      </c>
      <c r="N8257">
        <v>1</v>
      </c>
    </row>
    <row r="8258" spans="1:14">
      <c r="A8258" s="28">
        <v>44024.125</v>
      </c>
      <c r="B8258" s="28">
        <v>44023.958333333336</v>
      </c>
      <c r="C8258">
        <v>34964545</v>
      </c>
      <c r="D8258" t="s">
        <v>233</v>
      </c>
      <c r="G8258" t="s">
        <v>234</v>
      </c>
      <c r="I8258">
        <v>17.09</v>
      </c>
      <c r="J8258">
        <v>17.21603</v>
      </c>
      <c r="K8258">
        <v>0.109509</v>
      </c>
      <c r="L8258">
        <v>1.5688000000000001E-2</v>
      </c>
      <c r="M8258" t="b">
        <v>1</v>
      </c>
      <c r="N8258">
        <v>1</v>
      </c>
    </row>
    <row r="8259" spans="1:14">
      <c r="A8259" s="28">
        <v>44024.166666666664</v>
      </c>
      <c r="B8259" s="28">
        <v>44024</v>
      </c>
      <c r="C8259">
        <v>34964545</v>
      </c>
      <c r="D8259" t="s">
        <v>233</v>
      </c>
      <c r="G8259" t="s">
        <v>234</v>
      </c>
      <c r="I8259">
        <v>14.55</v>
      </c>
      <c r="J8259">
        <v>14.716324</v>
      </c>
      <c r="K8259">
        <v>0.17313500000000001</v>
      </c>
      <c r="L8259">
        <v>-5.1440000000000001E-3</v>
      </c>
      <c r="M8259" t="b">
        <v>1</v>
      </c>
      <c r="N8259">
        <v>1</v>
      </c>
    </row>
    <row r="8260" spans="1:14">
      <c r="A8260" s="28">
        <v>44024.208333333336</v>
      </c>
      <c r="B8260" s="28">
        <v>44024.041666666664</v>
      </c>
      <c r="C8260">
        <v>34964545</v>
      </c>
      <c r="D8260" t="s">
        <v>233</v>
      </c>
      <c r="G8260" t="s">
        <v>234</v>
      </c>
      <c r="I8260">
        <v>15.35</v>
      </c>
      <c r="J8260">
        <v>15.557933999999999</v>
      </c>
      <c r="K8260">
        <v>0.19326299999999999</v>
      </c>
      <c r="L8260">
        <v>1.3004999999999999E-2</v>
      </c>
      <c r="M8260" t="b">
        <v>1</v>
      </c>
      <c r="N8260">
        <v>1</v>
      </c>
    </row>
    <row r="8261" spans="1:14">
      <c r="A8261" s="28">
        <v>44024.25</v>
      </c>
      <c r="B8261" s="28">
        <v>44024.083333333336</v>
      </c>
      <c r="C8261">
        <v>34964545</v>
      </c>
      <c r="D8261" t="s">
        <v>233</v>
      </c>
      <c r="G8261" t="s">
        <v>234</v>
      </c>
      <c r="I8261">
        <v>13.67</v>
      </c>
      <c r="J8261">
        <v>13.723898</v>
      </c>
      <c r="K8261">
        <v>4.1947999999999999E-2</v>
      </c>
      <c r="L8261">
        <v>1.1951E-2</v>
      </c>
      <c r="M8261" t="b">
        <v>1</v>
      </c>
      <c r="N8261">
        <v>1</v>
      </c>
    </row>
    <row r="8262" spans="1:14">
      <c r="A8262" s="28">
        <v>44024.291666666664</v>
      </c>
      <c r="B8262" s="28">
        <v>44024.125</v>
      </c>
      <c r="C8262">
        <v>34964545</v>
      </c>
      <c r="D8262" t="s">
        <v>233</v>
      </c>
      <c r="G8262" t="s">
        <v>234</v>
      </c>
      <c r="I8262">
        <v>12.88</v>
      </c>
      <c r="J8262">
        <v>12.904667999999999</v>
      </c>
      <c r="K8262">
        <v>7.979E-3</v>
      </c>
      <c r="L8262">
        <v>1.6688999999999999E-2</v>
      </c>
      <c r="M8262" t="b">
        <v>1</v>
      </c>
      <c r="N8262">
        <v>1</v>
      </c>
    </row>
    <row r="8263" spans="1:14">
      <c r="A8263" s="28">
        <v>44024.333333333336</v>
      </c>
      <c r="B8263" s="28">
        <v>44024.166666666664</v>
      </c>
      <c r="C8263">
        <v>34964545</v>
      </c>
      <c r="D8263" t="s">
        <v>233</v>
      </c>
      <c r="G8263" t="s">
        <v>234</v>
      </c>
      <c r="I8263">
        <v>12.22</v>
      </c>
      <c r="J8263">
        <v>12.299821</v>
      </c>
      <c r="K8263">
        <v>5.4382E-2</v>
      </c>
      <c r="L8263">
        <v>2.9606E-2</v>
      </c>
      <c r="M8263" t="b">
        <v>1</v>
      </c>
      <c r="N8263">
        <v>1</v>
      </c>
    </row>
    <row r="8264" spans="1:14">
      <c r="A8264" s="28">
        <v>44024.375</v>
      </c>
      <c r="B8264" s="28">
        <v>44024.208333333336</v>
      </c>
      <c r="C8264">
        <v>34964545</v>
      </c>
      <c r="D8264" t="s">
        <v>233</v>
      </c>
      <c r="G8264" t="s">
        <v>234</v>
      </c>
      <c r="I8264">
        <v>11.55</v>
      </c>
      <c r="J8264">
        <v>11.584322999999999</v>
      </c>
      <c r="K8264">
        <v>0</v>
      </c>
      <c r="L8264">
        <v>3.2656999999999999E-2</v>
      </c>
      <c r="M8264" t="b">
        <v>1</v>
      </c>
      <c r="N8264">
        <v>1</v>
      </c>
    </row>
    <row r="8265" spans="1:14">
      <c r="A8265" s="28">
        <v>44024.416666666664</v>
      </c>
      <c r="B8265" s="28">
        <v>44024.25</v>
      </c>
      <c r="C8265">
        <v>34964545</v>
      </c>
      <c r="D8265" t="s">
        <v>233</v>
      </c>
      <c r="G8265" t="s">
        <v>234</v>
      </c>
      <c r="I8265">
        <v>10.02</v>
      </c>
      <c r="J8265">
        <v>10.044881999999999</v>
      </c>
      <c r="K8265">
        <v>0</v>
      </c>
      <c r="L8265">
        <v>2.0715000000000001E-2</v>
      </c>
      <c r="M8265" t="b">
        <v>1</v>
      </c>
      <c r="N8265">
        <v>1</v>
      </c>
    </row>
    <row r="8266" spans="1:14">
      <c r="A8266" s="28">
        <v>44024.458333333336</v>
      </c>
      <c r="B8266" s="28">
        <v>44024.291666666664</v>
      </c>
      <c r="C8266">
        <v>34964545</v>
      </c>
      <c r="D8266" t="s">
        <v>233</v>
      </c>
      <c r="G8266" t="s">
        <v>234</v>
      </c>
      <c r="I8266">
        <v>11.26</v>
      </c>
      <c r="J8266">
        <v>11.25802</v>
      </c>
      <c r="K8266">
        <v>0</v>
      </c>
      <c r="L8266">
        <v>-3.1300000000000002E-4</v>
      </c>
      <c r="M8266" t="b">
        <v>1</v>
      </c>
      <c r="N8266">
        <v>1</v>
      </c>
    </row>
    <row r="8267" spans="1:14">
      <c r="A8267" s="28">
        <v>44024.5</v>
      </c>
      <c r="B8267" s="28">
        <v>44024.333333333336</v>
      </c>
      <c r="C8267">
        <v>34964545</v>
      </c>
      <c r="D8267" t="s">
        <v>233</v>
      </c>
      <c r="G8267" t="s">
        <v>234</v>
      </c>
      <c r="I8267">
        <v>12.46</v>
      </c>
      <c r="J8267">
        <v>12.413252999999999</v>
      </c>
      <c r="K8267">
        <v>0</v>
      </c>
      <c r="L8267">
        <v>-4.7580999999999998E-2</v>
      </c>
      <c r="M8267" t="b">
        <v>1</v>
      </c>
      <c r="N8267">
        <v>1</v>
      </c>
    </row>
    <row r="8268" spans="1:14">
      <c r="A8268" s="28">
        <v>44024.541666666664</v>
      </c>
      <c r="B8268" s="28">
        <v>44024.375</v>
      </c>
      <c r="C8268">
        <v>34964545</v>
      </c>
      <c r="D8268" t="s">
        <v>233</v>
      </c>
      <c r="G8268" t="s">
        <v>234</v>
      </c>
      <c r="I8268">
        <v>16.18</v>
      </c>
      <c r="J8268">
        <v>16.198692999999999</v>
      </c>
      <c r="K8268">
        <v>7.4347999999999997E-2</v>
      </c>
      <c r="L8268">
        <v>-5.6487999999999997E-2</v>
      </c>
      <c r="M8268" t="b">
        <v>1</v>
      </c>
      <c r="N8268">
        <v>1</v>
      </c>
    </row>
    <row r="8269" spans="1:14">
      <c r="A8269" s="28">
        <v>44024.583333333336</v>
      </c>
      <c r="B8269" s="28">
        <v>44024.416666666664</v>
      </c>
      <c r="C8269">
        <v>34964545</v>
      </c>
      <c r="D8269" t="s">
        <v>233</v>
      </c>
      <c r="G8269" t="s">
        <v>234</v>
      </c>
      <c r="I8269">
        <v>18.739999999999998</v>
      </c>
      <c r="J8269">
        <v>18.828329</v>
      </c>
      <c r="K8269">
        <v>0.13825799999999999</v>
      </c>
      <c r="L8269">
        <v>-4.7427999999999998E-2</v>
      </c>
      <c r="M8269" t="b">
        <v>1</v>
      </c>
      <c r="N8269">
        <v>1</v>
      </c>
    </row>
    <row r="8270" spans="1:14">
      <c r="A8270" s="28">
        <v>44024.625</v>
      </c>
      <c r="B8270" s="28">
        <v>44024.458333333336</v>
      </c>
      <c r="C8270">
        <v>34964545</v>
      </c>
      <c r="D8270" t="s">
        <v>233</v>
      </c>
      <c r="G8270" t="s">
        <v>234</v>
      </c>
      <c r="I8270">
        <v>20.14</v>
      </c>
      <c r="J8270">
        <v>20.934472</v>
      </c>
      <c r="K8270">
        <v>0.80802600000000002</v>
      </c>
      <c r="L8270">
        <v>-1.2721E-2</v>
      </c>
      <c r="M8270" t="b">
        <v>1</v>
      </c>
      <c r="N8270">
        <v>1</v>
      </c>
    </row>
    <row r="8271" spans="1:14">
      <c r="A8271" s="28">
        <v>44024.666666666664</v>
      </c>
      <c r="B8271" s="28">
        <v>44024.5</v>
      </c>
      <c r="C8271">
        <v>34964545</v>
      </c>
      <c r="D8271" t="s">
        <v>233</v>
      </c>
      <c r="G8271" t="s">
        <v>234</v>
      </c>
      <c r="I8271">
        <v>21.87</v>
      </c>
      <c r="J8271">
        <v>25.236858000000002</v>
      </c>
      <c r="K8271">
        <v>3.3751959999999999</v>
      </c>
      <c r="L8271">
        <v>-8.3379999999999999E-3</v>
      </c>
      <c r="M8271" t="b">
        <v>1</v>
      </c>
      <c r="N8271">
        <v>1</v>
      </c>
    </row>
    <row r="8272" spans="1:14">
      <c r="A8272" s="28">
        <v>44024.708333333336</v>
      </c>
      <c r="B8272" s="28">
        <v>44024.541666666664</v>
      </c>
      <c r="C8272">
        <v>34964545</v>
      </c>
      <c r="D8272" t="s">
        <v>233</v>
      </c>
      <c r="G8272" t="s">
        <v>234</v>
      </c>
      <c r="I8272">
        <v>21.17</v>
      </c>
      <c r="J8272">
        <v>23.195270000000001</v>
      </c>
      <c r="K8272">
        <v>2.1052930000000001</v>
      </c>
      <c r="L8272">
        <v>-7.5023999999999993E-2</v>
      </c>
      <c r="M8272" t="b">
        <v>1</v>
      </c>
      <c r="N8272">
        <v>1</v>
      </c>
    </row>
    <row r="8273" spans="1:14">
      <c r="A8273" s="28">
        <v>44024.75</v>
      </c>
      <c r="B8273" s="28">
        <v>44024.583333333336</v>
      </c>
      <c r="C8273">
        <v>34964545</v>
      </c>
      <c r="D8273" t="s">
        <v>233</v>
      </c>
      <c r="G8273" t="s">
        <v>234</v>
      </c>
      <c r="I8273">
        <v>21.36</v>
      </c>
      <c r="J8273">
        <v>23.039437</v>
      </c>
      <c r="K8273">
        <v>1.8431139999999999</v>
      </c>
      <c r="L8273">
        <v>-0.16617699999999999</v>
      </c>
      <c r="M8273" t="b">
        <v>1</v>
      </c>
      <c r="N8273">
        <v>1</v>
      </c>
    </row>
    <row r="8274" spans="1:14">
      <c r="A8274" s="28">
        <v>44024.791666666664</v>
      </c>
      <c r="B8274" s="28">
        <v>44024.625</v>
      </c>
      <c r="C8274">
        <v>34964545</v>
      </c>
      <c r="D8274" t="s">
        <v>233</v>
      </c>
      <c r="G8274" t="s">
        <v>234</v>
      </c>
      <c r="I8274">
        <v>28.16</v>
      </c>
      <c r="J8274">
        <v>28.620965999999999</v>
      </c>
      <c r="K8274">
        <v>0.77205199999999996</v>
      </c>
      <c r="L8274">
        <v>-0.307753</v>
      </c>
      <c r="M8274" t="b">
        <v>1</v>
      </c>
      <c r="N8274">
        <v>1</v>
      </c>
    </row>
    <row r="8275" spans="1:14">
      <c r="A8275" s="28">
        <v>44024.833333333336</v>
      </c>
      <c r="B8275" s="28">
        <v>44024.666666666664</v>
      </c>
      <c r="C8275">
        <v>34964545</v>
      </c>
      <c r="D8275" t="s">
        <v>233</v>
      </c>
      <c r="G8275" t="s">
        <v>234</v>
      </c>
      <c r="I8275">
        <v>21.9</v>
      </c>
      <c r="J8275">
        <v>21.697430000000001</v>
      </c>
      <c r="K8275">
        <v>3.8052000000000002E-2</v>
      </c>
      <c r="L8275">
        <v>-0.24395500000000001</v>
      </c>
      <c r="M8275" t="b">
        <v>1</v>
      </c>
      <c r="N8275">
        <v>1</v>
      </c>
    </row>
    <row r="8276" spans="1:14">
      <c r="A8276" s="28">
        <v>44024.875</v>
      </c>
      <c r="B8276" s="28">
        <v>44024.708333333336</v>
      </c>
      <c r="C8276">
        <v>34964545</v>
      </c>
      <c r="D8276" t="s">
        <v>233</v>
      </c>
      <c r="G8276" t="s">
        <v>234</v>
      </c>
      <c r="I8276">
        <v>26.19</v>
      </c>
      <c r="J8276">
        <v>25.929485</v>
      </c>
      <c r="K8276">
        <v>2.2765000000000001E-2</v>
      </c>
      <c r="L8276">
        <v>-0.284113</v>
      </c>
      <c r="M8276" t="b">
        <v>1</v>
      </c>
      <c r="N8276">
        <v>1</v>
      </c>
    </row>
    <row r="8277" spans="1:14">
      <c r="A8277" s="28">
        <v>44024.916666666664</v>
      </c>
      <c r="B8277" s="28">
        <v>44024.75</v>
      </c>
      <c r="C8277">
        <v>34964545</v>
      </c>
      <c r="D8277" t="s">
        <v>233</v>
      </c>
      <c r="G8277" t="s">
        <v>234</v>
      </c>
      <c r="I8277">
        <v>25.55</v>
      </c>
      <c r="J8277">
        <v>25.445544999999999</v>
      </c>
      <c r="K8277">
        <v>0.17912</v>
      </c>
      <c r="L8277">
        <v>-0.28024199999999999</v>
      </c>
      <c r="M8277" t="b">
        <v>1</v>
      </c>
      <c r="N8277">
        <v>1</v>
      </c>
    </row>
    <row r="8278" spans="1:14">
      <c r="A8278" s="28">
        <v>44024.958333333336</v>
      </c>
      <c r="B8278" s="28">
        <v>44024.791666666664</v>
      </c>
      <c r="C8278">
        <v>34964545</v>
      </c>
      <c r="D8278" t="s">
        <v>233</v>
      </c>
      <c r="G8278" t="s">
        <v>234</v>
      </c>
      <c r="I8278">
        <v>21.87</v>
      </c>
      <c r="J8278">
        <v>21.722293000000001</v>
      </c>
      <c r="K8278">
        <v>9.9959999999999997E-3</v>
      </c>
      <c r="L8278">
        <v>-0.15603600000000001</v>
      </c>
      <c r="M8278" t="b">
        <v>1</v>
      </c>
      <c r="N8278">
        <v>1</v>
      </c>
    </row>
    <row r="8279" spans="1:14">
      <c r="A8279" s="28">
        <v>44025</v>
      </c>
      <c r="B8279" s="28">
        <v>44024.833333333336</v>
      </c>
      <c r="C8279">
        <v>34964545</v>
      </c>
      <c r="D8279" t="s">
        <v>233</v>
      </c>
      <c r="G8279" t="s">
        <v>234</v>
      </c>
      <c r="I8279">
        <v>22.22</v>
      </c>
      <c r="J8279">
        <v>22.110569000000002</v>
      </c>
      <c r="K8279">
        <v>0</v>
      </c>
      <c r="L8279">
        <v>-0.104431</v>
      </c>
      <c r="M8279" t="b">
        <v>1</v>
      </c>
      <c r="N8279">
        <v>1</v>
      </c>
    </row>
    <row r="8280" spans="1:14">
      <c r="A8280" s="28">
        <v>44025.041666666664</v>
      </c>
      <c r="B8280" s="28">
        <v>44024.875</v>
      </c>
      <c r="C8280">
        <v>34964545</v>
      </c>
      <c r="D8280" t="s">
        <v>233</v>
      </c>
      <c r="G8280" t="s">
        <v>234</v>
      </c>
      <c r="I8280">
        <v>20.079999999999998</v>
      </c>
      <c r="J8280">
        <v>20.019138999999999</v>
      </c>
      <c r="K8280">
        <v>0</v>
      </c>
      <c r="L8280">
        <v>-5.7528000000000003E-2</v>
      </c>
      <c r="M8280" t="b">
        <v>1</v>
      </c>
      <c r="N8280">
        <v>1</v>
      </c>
    </row>
    <row r="8281" spans="1:14">
      <c r="A8281" s="28">
        <v>44025.083333333336</v>
      </c>
      <c r="B8281" s="28">
        <v>44024.916666666664</v>
      </c>
      <c r="C8281">
        <v>34964545</v>
      </c>
      <c r="D8281" t="s">
        <v>233</v>
      </c>
      <c r="G8281" t="s">
        <v>234</v>
      </c>
      <c r="I8281">
        <v>19.739999999999998</v>
      </c>
      <c r="J8281">
        <v>19.72617</v>
      </c>
      <c r="K8281">
        <v>0</v>
      </c>
      <c r="L8281">
        <v>-1.0496999999999999E-2</v>
      </c>
      <c r="M8281" t="b">
        <v>1</v>
      </c>
      <c r="N8281">
        <v>1</v>
      </c>
    </row>
    <row r="8282" spans="1:14">
      <c r="A8282" s="28">
        <v>44025.125</v>
      </c>
      <c r="B8282" s="28">
        <v>44024.958333333336</v>
      </c>
      <c r="C8282">
        <v>34964545</v>
      </c>
      <c r="D8282" t="s">
        <v>233</v>
      </c>
      <c r="G8282" t="s">
        <v>234</v>
      </c>
      <c r="I8282">
        <v>16.25</v>
      </c>
      <c r="J8282">
        <v>16.297941999999999</v>
      </c>
      <c r="K8282">
        <v>0</v>
      </c>
      <c r="L8282">
        <v>4.8774999999999999E-2</v>
      </c>
      <c r="M8282" t="b">
        <v>1</v>
      </c>
      <c r="N8282">
        <v>1</v>
      </c>
    </row>
    <row r="8283" spans="1:14">
      <c r="A8283" s="28">
        <v>44025.166666666664</v>
      </c>
      <c r="B8283" s="28">
        <v>44025</v>
      </c>
      <c r="C8283">
        <v>34964545</v>
      </c>
      <c r="D8283" t="s">
        <v>233</v>
      </c>
      <c r="G8283" t="s">
        <v>234</v>
      </c>
      <c r="I8283">
        <v>16.21</v>
      </c>
      <c r="J8283">
        <v>16.243880000000001</v>
      </c>
      <c r="K8283">
        <v>0</v>
      </c>
      <c r="L8283">
        <v>3.6380000000000003E-2</v>
      </c>
      <c r="M8283" t="b">
        <v>1</v>
      </c>
      <c r="N8283">
        <v>1</v>
      </c>
    </row>
    <row r="8284" spans="1:14">
      <c r="A8284" s="28">
        <v>44025.208333333336</v>
      </c>
      <c r="B8284" s="28">
        <v>44025.041666666664</v>
      </c>
      <c r="C8284">
        <v>34964545</v>
      </c>
      <c r="D8284" t="s">
        <v>233</v>
      </c>
      <c r="G8284" t="s">
        <v>234</v>
      </c>
      <c r="I8284">
        <v>14.23</v>
      </c>
      <c r="J8284">
        <v>14.279377</v>
      </c>
      <c r="K8284">
        <v>0</v>
      </c>
      <c r="L8284">
        <v>5.1043999999999999E-2</v>
      </c>
      <c r="M8284" t="b">
        <v>1</v>
      </c>
      <c r="N8284">
        <v>1</v>
      </c>
    </row>
    <row r="8285" spans="1:14">
      <c r="A8285" s="28">
        <v>44025.25</v>
      </c>
      <c r="B8285" s="28">
        <v>44025.083333333336</v>
      </c>
      <c r="C8285">
        <v>34964545</v>
      </c>
      <c r="D8285" t="s">
        <v>233</v>
      </c>
      <c r="G8285" t="s">
        <v>234</v>
      </c>
      <c r="I8285">
        <v>13.08</v>
      </c>
      <c r="J8285">
        <v>13.134230000000001</v>
      </c>
      <c r="K8285">
        <v>1.074E-2</v>
      </c>
      <c r="L8285">
        <v>4.0991E-2</v>
      </c>
      <c r="M8285" t="b">
        <v>1</v>
      </c>
      <c r="N8285">
        <v>1</v>
      </c>
    </row>
    <row r="8286" spans="1:14">
      <c r="A8286" s="28">
        <v>44025.291666666664</v>
      </c>
      <c r="B8286" s="28">
        <v>44025.125</v>
      </c>
      <c r="C8286">
        <v>34964545</v>
      </c>
      <c r="D8286" t="s">
        <v>233</v>
      </c>
      <c r="G8286" t="s">
        <v>234</v>
      </c>
      <c r="I8286">
        <v>12.99</v>
      </c>
      <c r="J8286">
        <v>13.053106</v>
      </c>
      <c r="K8286">
        <v>1.0436000000000001E-2</v>
      </c>
      <c r="L8286">
        <v>5.3504000000000003E-2</v>
      </c>
      <c r="M8286" t="b">
        <v>1</v>
      </c>
      <c r="N8286">
        <v>1</v>
      </c>
    </row>
    <row r="8287" spans="1:14">
      <c r="A8287" s="28">
        <v>44025.333333333336</v>
      </c>
      <c r="B8287" s="28">
        <v>44025.166666666664</v>
      </c>
      <c r="C8287">
        <v>34964545</v>
      </c>
      <c r="D8287" t="s">
        <v>233</v>
      </c>
      <c r="G8287" t="s">
        <v>234</v>
      </c>
      <c r="I8287">
        <v>12.69</v>
      </c>
      <c r="J8287">
        <v>12.751366000000001</v>
      </c>
      <c r="K8287">
        <v>0</v>
      </c>
      <c r="L8287">
        <v>5.9700000000000003E-2</v>
      </c>
      <c r="M8287" t="b">
        <v>1</v>
      </c>
      <c r="N8287">
        <v>1</v>
      </c>
    </row>
    <row r="8288" spans="1:14">
      <c r="A8288" s="28">
        <v>44025.375</v>
      </c>
      <c r="B8288" s="28">
        <v>44025.208333333336</v>
      </c>
      <c r="C8288">
        <v>34964545</v>
      </c>
      <c r="D8288" t="s">
        <v>233</v>
      </c>
      <c r="G8288" t="s">
        <v>234</v>
      </c>
      <c r="I8288">
        <v>12.73</v>
      </c>
      <c r="J8288">
        <v>12.817548</v>
      </c>
      <c r="K8288">
        <v>1.8096999999999999E-2</v>
      </c>
      <c r="L8288">
        <v>6.7784999999999998E-2</v>
      </c>
      <c r="M8288" t="b">
        <v>1</v>
      </c>
      <c r="N8288">
        <v>1</v>
      </c>
    </row>
    <row r="8289" spans="1:14">
      <c r="A8289" s="28">
        <v>44025.416666666664</v>
      </c>
      <c r="B8289" s="28">
        <v>44025.25</v>
      </c>
      <c r="C8289">
        <v>34964545</v>
      </c>
      <c r="D8289" t="s">
        <v>233</v>
      </c>
      <c r="G8289" t="s">
        <v>234</v>
      </c>
      <c r="I8289">
        <v>13.24</v>
      </c>
      <c r="J8289">
        <v>13.298396</v>
      </c>
      <c r="K8289">
        <v>3.0529000000000001E-2</v>
      </c>
      <c r="L8289">
        <v>3.1199999999999999E-2</v>
      </c>
      <c r="M8289" t="b">
        <v>1</v>
      </c>
      <c r="N8289">
        <v>1</v>
      </c>
    </row>
    <row r="8290" spans="1:14">
      <c r="A8290" s="28">
        <v>44025.458333333336</v>
      </c>
      <c r="B8290" s="28">
        <v>44025.291666666664</v>
      </c>
      <c r="C8290">
        <v>34964545</v>
      </c>
      <c r="D8290" t="s">
        <v>233</v>
      </c>
      <c r="G8290" t="s">
        <v>234</v>
      </c>
      <c r="I8290">
        <v>15.97</v>
      </c>
      <c r="J8290">
        <v>15.909174</v>
      </c>
      <c r="K8290">
        <v>2.9623E-2</v>
      </c>
      <c r="L8290">
        <v>-8.7947999999999998E-2</v>
      </c>
      <c r="M8290" t="b">
        <v>1</v>
      </c>
      <c r="N8290">
        <v>1</v>
      </c>
    </row>
    <row r="8291" spans="1:14">
      <c r="A8291" s="28">
        <v>44025.5</v>
      </c>
      <c r="B8291" s="28">
        <v>44025.333333333336</v>
      </c>
      <c r="C8291">
        <v>34964545</v>
      </c>
      <c r="D8291" t="s">
        <v>233</v>
      </c>
      <c r="G8291" t="s">
        <v>234</v>
      </c>
      <c r="I8291">
        <v>17.28</v>
      </c>
      <c r="J8291">
        <v>17.119503999999999</v>
      </c>
      <c r="K8291">
        <v>3.3639999999999998E-3</v>
      </c>
      <c r="L8291">
        <v>-0.16719300000000001</v>
      </c>
      <c r="M8291" t="b">
        <v>1</v>
      </c>
      <c r="N8291">
        <v>1</v>
      </c>
    </row>
    <row r="8292" spans="1:14">
      <c r="A8292" s="28">
        <v>44025.541666666664</v>
      </c>
      <c r="B8292" s="28">
        <v>44025.375</v>
      </c>
      <c r="C8292">
        <v>34964545</v>
      </c>
      <c r="D8292" t="s">
        <v>233</v>
      </c>
      <c r="G8292" t="s">
        <v>234</v>
      </c>
      <c r="I8292">
        <v>19.239999999999998</v>
      </c>
      <c r="J8292">
        <v>18.901361000000001</v>
      </c>
      <c r="K8292">
        <v>-6.8376000000000006E-2</v>
      </c>
      <c r="L8292">
        <v>-0.26942899999999997</v>
      </c>
      <c r="M8292" t="b">
        <v>1</v>
      </c>
      <c r="N8292">
        <v>1</v>
      </c>
    </row>
    <row r="8293" spans="1:14">
      <c r="A8293" s="28">
        <v>44025.583333333336</v>
      </c>
      <c r="B8293" s="28">
        <v>44025.416666666664</v>
      </c>
      <c r="C8293">
        <v>34964545</v>
      </c>
      <c r="D8293" t="s">
        <v>233</v>
      </c>
      <c r="G8293" t="s">
        <v>234</v>
      </c>
      <c r="I8293">
        <v>20.22</v>
      </c>
      <c r="J8293">
        <v>19.928432000000001</v>
      </c>
      <c r="K8293">
        <v>-4.3603000000000003E-2</v>
      </c>
      <c r="L8293">
        <v>-0.24463099999999999</v>
      </c>
      <c r="M8293" t="b">
        <v>1</v>
      </c>
      <c r="N8293">
        <v>1</v>
      </c>
    </row>
    <row r="8294" spans="1:14">
      <c r="A8294" s="28">
        <v>44025.625</v>
      </c>
      <c r="B8294" s="28">
        <v>44025.458333333336</v>
      </c>
      <c r="C8294">
        <v>34964545</v>
      </c>
      <c r="D8294" t="s">
        <v>233</v>
      </c>
      <c r="G8294" t="s">
        <v>234</v>
      </c>
      <c r="I8294">
        <v>22.54</v>
      </c>
      <c r="J8294">
        <v>22.322005000000001</v>
      </c>
      <c r="K8294">
        <v>2.7230000000000001E-2</v>
      </c>
      <c r="L8294">
        <v>-0.242725</v>
      </c>
      <c r="M8294" t="b">
        <v>1</v>
      </c>
      <c r="N8294">
        <v>1</v>
      </c>
    </row>
    <row r="8295" spans="1:14">
      <c r="A8295" s="28">
        <v>44025.666666666664</v>
      </c>
      <c r="B8295" s="28">
        <v>44025.5</v>
      </c>
      <c r="C8295">
        <v>34964545</v>
      </c>
      <c r="D8295" t="s">
        <v>233</v>
      </c>
      <c r="G8295" t="s">
        <v>234</v>
      </c>
      <c r="I8295">
        <v>23.38</v>
      </c>
      <c r="J8295">
        <v>23.238712</v>
      </c>
      <c r="K8295">
        <v>6.2191000000000003E-2</v>
      </c>
      <c r="L8295">
        <v>-0.205979</v>
      </c>
      <c r="M8295" t="b">
        <v>1</v>
      </c>
      <c r="N8295">
        <v>1</v>
      </c>
    </row>
    <row r="8296" spans="1:14">
      <c r="A8296" s="28">
        <v>44025.708333333336</v>
      </c>
      <c r="B8296" s="28">
        <v>44025.541666666664</v>
      </c>
      <c r="C8296">
        <v>34964545</v>
      </c>
      <c r="D8296" t="s">
        <v>233</v>
      </c>
      <c r="G8296" t="s">
        <v>234</v>
      </c>
      <c r="I8296">
        <v>25.23</v>
      </c>
      <c r="J8296">
        <v>25.198316999999999</v>
      </c>
      <c r="K8296">
        <v>0.16028999999999999</v>
      </c>
      <c r="L8296">
        <v>-0.191973</v>
      </c>
      <c r="M8296" t="b">
        <v>1</v>
      </c>
      <c r="N8296">
        <v>1</v>
      </c>
    </row>
    <row r="8297" spans="1:14">
      <c r="A8297" s="28">
        <v>44025.75</v>
      </c>
      <c r="B8297" s="28">
        <v>44025.583333333336</v>
      </c>
      <c r="C8297">
        <v>34964545</v>
      </c>
      <c r="D8297" t="s">
        <v>233</v>
      </c>
      <c r="G8297" t="s">
        <v>234</v>
      </c>
      <c r="I8297">
        <v>24.77</v>
      </c>
      <c r="J8297">
        <v>24.544573</v>
      </c>
      <c r="K8297">
        <v>1.6868000000000001E-2</v>
      </c>
      <c r="L8297">
        <v>-0.23979500000000001</v>
      </c>
      <c r="M8297" t="b">
        <v>1</v>
      </c>
      <c r="N8297">
        <v>1</v>
      </c>
    </row>
    <row r="8298" spans="1:14">
      <c r="A8298" s="28">
        <v>44025.791666666664</v>
      </c>
      <c r="B8298" s="28">
        <v>44025.625</v>
      </c>
      <c r="C8298">
        <v>34964545</v>
      </c>
      <c r="D8298" t="s">
        <v>233</v>
      </c>
      <c r="G8298" t="s">
        <v>234</v>
      </c>
      <c r="I8298">
        <v>30.36</v>
      </c>
      <c r="J8298">
        <v>30.242996999999999</v>
      </c>
      <c r="K8298">
        <v>8.2546999999999995E-2</v>
      </c>
      <c r="L8298">
        <v>-0.196217</v>
      </c>
      <c r="M8298" t="b">
        <v>1</v>
      </c>
      <c r="N8298">
        <v>1</v>
      </c>
    </row>
    <row r="8299" spans="1:14">
      <c r="A8299" s="28">
        <v>44025.833333333336</v>
      </c>
      <c r="B8299" s="28">
        <v>44025.666666666664</v>
      </c>
      <c r="C8299">
        <v>34964545</v>
      </c>
      <c r="D8299" t="s">
        <v>233</v>
      </c>
      <c r="G8299" t="s">
        <v>234</v>
      </c>
      <c r="I8299">
        <v>32.86</v>
      </c>
      <c r="J8299">
        <v>32.657673000000003</v>
      </c>
      <c r="K8299">
        <v>0.11230999999999999</v>
      </c>
      <c r="L8299">
        <v>-0.311303</v>
      </c>
      <c r="M8299" t="b">
        <v>1</v>
      </c>
      <c r="N8299">
        <v>1</v>
      </c>
    </row>
    <row r="8300" spans="1:14">
      <c r="A8300" s="28">
        <v>44025.875</v>
      </c>
      <c r="B8300" s="28">
        <v>44025.708333333336</v>
      </c>
      <c r="C8300">
        <v>34964545</v>
      </c>
      <c r="D8300" t="s">
        <v>233</v>
      </c>
      <c r="G8300" t="s">
        <v>234</v>
      </c>
      <c r="I8300">
        <v>31.67</v>
      </c>
      <c r="J8300">
        <v>31.430036000000001</v>
      </c>
      <c r="K8300">
        <v>0.12767300000000001</v>
      </c>
      <c r="L8300">
        <v>-0.36430400000000002</v>
      </c>
      <c r="M8300" t="b">
        <v>1</v>
      </c>
      <c r="N8300">
        <v>1</v>
      </c>
    </row>
    <row r="8301" spans="1:14">
      <c r="A8301" s="28">
        <v>44025.916666666664</v>
      </c>
      <c r="B8301" s="28">
        <v>44025.75</v>
      </c>
      <c r="C8301">
        <v>34964545</v>
      </c>
      <c r="D8301" t="s">
        <v>233</v>
      </c>
      <c r="G8301" t="s">
        <v>234</v>
      </c>
      <c r="I8301">
        <v>31.3</v>
      </c>
      <c r="J8301">
        <v>31.014151999999999</v>
      </c>
      <c r="K8301">
        <v>0.102191</v>
      </c>
      <c r="L8301">
        <v>-0.39137300000000003</v>
      </c>
      <c r="M8301" t="b">
        <v>1</v>
      </c>
      <c r="N8301">
        <v>1</v>
      </c>
    </row>
    <row r="8302" spans="1:14">
      <c r="A8302" s="28">
        <v>44025.958333333336</v>
      </c>
      <c r="B8302" s="28">
        <v>44025.791666666664</v>
      </c>
      <c r="C8302">
        <v>34964545</v>
      </c>
      <c r="D8302" t="s">
        <v>233</v>
      </c>
      <c r="G8302" t="s">
        <v>234</v>
      </c>
      <c r="I8302">
        <v>25.78</v>
      </c>
      <c r="J8302">
        <v>25.340005999999999</v>
      </c>
      <c r="K8302">
        <v>-0.101781</v>
      </c>
      <c r="L8302">
        <v>-0.33321299999999998</v>
      </c>
      <c r="M8302" t="b">
        <v>1</v>
      </c>
      <c r="N8302">
        <v>1</v>
      </c>
    </row>
    <row r="8303" spans="1:14">
      <c r="A8303" s="28">
        <v>44026</v>
      </c>
      <c r="B8303" s="28">
        <v>44025.833333333336</v>
      </c>
      <c r="C8303">
        <v>34964545</v>
      </c>
      <c r="D8303" t="s">
        <v>233</v>
      </c>
      <c r="G8303" t="s">
        <v>234</v>
      </c>
      <c r="I8303">
        <v>22.26</v>
      </c>
      <c r="J8303">
        <v>20.713909999999998</v>
      </c>
      <c r="K8303">
        <v>-1.422129</v>
      </c>
      <c r="L8303">
        <v>-0.118961</v>
      </c>
      <c r="M8303" t="b">
        <v>1</v>
      </c>
      <c r="N8303">
        <v>1</v>
      </c>
    </row>
    <row r="8304" spans="1:14">
      <c r="A8304" s="28">
        <v>44026.041666666664</v>
      </c>
      <c r="B8304" s="28">
        <v>44025.875</v>
      </c>
      <c r="C8304">
        <v>34964545</v>
      </c>
      <c r="D8304" t="s">
        <v>233</v>
      </c>
      <c r="G8304" t="s">
        <v>234</v>
      </c>
      <c r="I8304">
        <v>25.29</v>
      </c>
      <c r="J8304">
        <v>25.165254000000001</v>
      </c>
      <c r="K8304">
        <v>-0.102592</v>
      </c>
      <c r="L8304">
        <v>-1.8821000000000001E-2</v>
      </c>
      <c r="M8304" t="b">
        <v>1</v>
      </c>
      <c r="N8304">
        <v>1</v>
      </c>
    </row>
    <row r="8305" spans="1:14">
      <c r="A8305" s="28">
        <v>44026.083333333336</v>
      </c>
      <c r="B8305" s="28">
        <v>44025.916666666664</v>
      </c>
      <c r="C8305">
        <v>34964545</v>
      </c>
      <c r="D8305" t="s">
        <v>233</v>
      </c>
      <c r="G8305" t="s">
        <v>234</v>
      </c>
      <c r="I8305">
        <v>21.74</v>
      </c>
      <c r="J8305">
        <v>21.510073999999999</v>
      </c>
      <c r="K8305">
        <v>-0.186583</v>
      </c>
      <c r="L8305">
        <v>-4.6676000000000002E-2</v>
      </c>
      <c r="M8305" t="b">
        <v>1</v>
      </c>
      <c r="N8305">
        <v>1</v>
      </c>
    </row>
    <row r="8306" spans="1:14">
      <c r="A8306" s="28">
        <v>44026.125</v>
      </c>
      <c r="B8306" s="28">
        <v>44025.958333333336</v>
      </c>
      <c r="C8306">
        <v>34964545</v>
      </c>
      <c r="D8306" t="s">
        <v>233</v>
      </c>
      <c r="G8306" t="s">
        <v>234</v>
      </c>
      <c r="I8306">
        <v>18.87</v>
      </c>
      <c r="J8306">
        <v>18.780415999999999</v>
      </c>
      <c r="K8306">
        <v>-5.9129000000000001E-2</v>
      </c>
      <c r="L8306">
        <v>-2.7122E-2</v>
      </c>
      <c r="M8306" t="b">
        <v>1</v>
      </c>
      <c r="N8306">
        <v>1</v>
      </c>
    </row>
    <row r="8307" spans="1:14">
      <c r="A8307" s="28">
        <v>44026.166666666664</v>
      </c>
      <c r="B8307" s="28">
        <v>44026</v>
      </c>
      <c r="C8307">
        <v>34964545</v>
      </c>
      <c r="D8307" t="s">
        <v>233</v>
      </c>
      <c r="G8307" t="s">
        <v>234</v>
      </c>
      <c r="I8307">
        <v>14.83</v>
      </c>
      <c r="J8307">
        <v>14.810077</v>
      </c>
      <c r="K8307">
        <v>7.8650000000000005E-3</v>
      </c>
      <c r="L8307">
        <v>-2.4454E-2</v>
      </c>
      <c r="M8307" t="b">
        <v>1</v>
      </c>
      <c r="N8307">
        <v>1</v>
      </c>
    </row>
    <row r="8308" spans="1:14">
      <c r="A8308" s="28">
        <v>44026.208333333336</v>
      </c>
      <c r="B8308" s="28">
        <v>44026.041666666664</v>
      </c>
      <c r="C8308">
        <v>34964545</v>
      </c>
      <c r="D8308" t="s">
        <v>233</v>
      </c>
      <c r="G8308" t="s">
        <v>234</v>
      </c>
      <c r="I8308">
        <v>15.31</v>
      </c>
      <c r="J8308">
        <v>15.345872</v>
      </c>
      <c r="K8308">
        <v>5.5618000000000001E-2</v>
      </c>
      <c r="L8308">
        <v>-1.8079000000000001E-2</v>
      </c>
      <c r="M8308" t="b">
        <v>1</v>
      </c>
      <c r="N8308">
        <v>1</v>
      </c>
    </row>
    <row r="8309" spans="1:14">
      <c r="A8309" s="28">
        <v>44026.25</v>
      </c>
      <c r="B8309" s="28">
        <v>44026.083333333336</v>
      </c>
      <c r="C8309">
        <v>34964545</v>
      </c>
      <c r="D8309" t="s">
        <v>233</v>
      </c>
      <c r="G8309" t="s">
        <v>234</v>
      </c>
      <c r="I8309">
        <v>13.21</v>
      </c>
      <c r="J8309">
        <v>13.236138</v>
      </c>
      <c r="K8309">
        <v>4.4975000000000001E-2</v>
      </c>
      <c r="L8309">
        <v>-1.8003999999999999E-2</v>
      </c>
      <c r="M8309" t="b">
        <v>1</v>
      </c>
      <c r="N8309">
        <v>1</v>
      </c>
    </row>
    <row r="8310" spans="1:14">
      <c r="A8310" s="28">
        <v>44026.291666666664</v>
      </c>
      <c r="B8310" s="28">
        <v>44026.125</v>
      </c>
      <c r="C8310">
        <v>34964545</v>
      </c>
      <c r="D8310" t="s">
        <v>233</v>
      </c>
      <c r="G8310" t="s">
        <v>234</v>
      </c>
      <c r="I8310">
        <v>13.46</v>
      </c>
      <c r="J8310">
        <v>13.48006</v>
      </c>
      <c r="K8310">
        <v>9.2680000000000002E-3</v>
      </c>
      <c r="L8310">
        <v>9.1260000000000004E-3</v>
      </c>
      <c r="M8310" t="b">
        <v>1</v>
      </c>
      <c r="N8310">
        <v>1</v>
      </c>
    </row>
    <row r="8311" spans="1:14">
      <c r="A8311" s="28">
        <v>44026.333333333336</v>
      </c>
      <c r="B8311" s="28">
        <v>44026.166666666664</v>
      </c>
      <c r="C8311">
        <v>34964545</v>
      </c>
      <c r="D8311" t="s">
        <v>233</v>
      </c>
      <c r="G8311" t="s">
        <v>234</v>
      </c>
      <c r="I8311">
        <v>13.28</v>
      </c>
      <c r="J8311">
        <v>13.307335</v>
      </c>
      <c r="K8311">
        <v>0</v>
      </c>
      <c r="L8311">
        <v>2.7335000000000002E-2</v>
      </c>
      <c r="M8311" t="b">
        <v>1</v>
      </c>
      <c r="N8311">
        <v>1</v>
      </c>
    </row>
    <row r="8312" spans="1:14">
      <c r="A8312" s="28">
        <v>44026.375</v>
      </c>
      <c r="B8312" s="28">
        <v>44026.208333333336</v>
      </c>
      <c r="C8312">
        <v>34964545</v>
      </c>
      <c r="D8312" t="s">
        <v>233</v>
      </c>
      <c r="G8312" t="s">
        <v>234</v>
      </c>
      <c r="I8312">
        <v>14.05</v>
      </c>
      <c r="J8312">
        <v>14.106842</v>
      </c>
      <c r="K8312">
        <v>0</v>
      </c>
      <c r="L8312">
        <v>5.2676000000000001E-2</v>
      </c>
      <c r="M8312" t="b">
        <v>1</v>
      </c>
      <c r="N8312">
        <v>1</v>
      </c>
    </row>
    <row r="8313" spans="1:14">
      <c r="A8313" s="28">
        <v>44026.416666666664</v>
      </c>
      <c r="B8313" s="28">
        <v>44026.25</v>
      </c>
      <c r="C8313">
        <v>34964545</v>
      </c>
      <c r="D8313" t="s">
        <v>233</v>
      </c>
      <c r="G8313" t="s">
        <v>234</v>
      </c>
      <c r="I8313">
        <v>14.1</v>
      </c>
      <c r="J8313">
        <v>14.153938999999999</v>
      </c>
      <c r="K8313">
        <v>0</v>
      </c>
      <c r="L8313">
        <v>4.9772999999999998E-2</v>
      </c>
      <c r="M8313" t="b">
        <v>1</v>
      </c>
      <c r="N8313">
        <v>1</v>
      </c>
    </row>
    <row r="8314" spans="1:14">
      <c r="A8314" s="28">
        <v>44026.458333333336</v>
      </c>
      <c r="B8314" s="28">
        <v>44026.291666666664</v>
      </c>
      <c r="C8314">
        <v>34964545</v>
      </c>
      <c r="D8314" t="s">
        <v>233</v>
      </c>
      <c r="G8314" t="s">
        <v>234</v>
      </c>
      <c r="I8314">
        <v>15.93</v>
      </c>
      <c r="J8314">
        <v>15.870761999999999</v>
      </c>
      <c r="K8314">
        <v>0</v>
      </c>
      <c r="L8314">
        <v>-5.8404999999999999E-2</v>
      </c>
      <c r="M8314" t="b">
        <v>1</v>
      </c>
      <c r="N8314">
        <v>1</v>
      </c>
    </row>
    <row r="8315" spans="1:14">
      <c r="A8315" s="28">
        <v>44026.5</v>
      </c>
      <c r="B8315" s="28">
        <v>44026.333333333336</v>
      </c>
      <c r="C8315">
        <v>34964545</v>
      </c>
      <c r="D8315" t="s">
        <v>233</v>
      </c>
      <c r="G8315" t="s">
        <v>234</v>
      </c>
      <c r="I8315">
        <v>19.43</v>
      </c>
      <c r="J8315">
        <v>19.118023000000001</v>
      </c>
      <c r="K8315">
        <v>-0.152727</v>
      </c>
      <c r="L8315">
        <v>-0.16258300000000001</v>
      </c>
      <c r="M8315" t="b">
        <v>1</v>
      </c>
      <c r="N8315">
        <v>1</v>
      </c>
    </row>
    <row r="8316" spans="1:14">
      <c r="A8316" s="28">
        <v>44026.541666666664</v>
      </c>
      <c r="B8316" s="28">
        <v>44026.375</v>
      </c>
      <c r="C8316">
        <v>34964545</v>
      </c>
      <c r="D8316" t="s">
        <v>233</v>
      </c>
      <c r="G8316" t="s">
        <v>234</v>
      </c>
      <c r="I8316">
        <v>26.03</v>
      </c>
      <c r="J8316">
        <v>25.767855000000001</v>
      </c>
      <c r="K8316">
        <v>-5.7107999999999999E-2</v>
      </c>
      <c r="L8316">
        <v>-0.209204</v>
      </c>
      <c r="M8316" t="b">
        <v>1</v>
      </c>
      <c r="N8316">
        <v>1</v>
      </c>
    </row>
    <row r="8317" spans="1:14">
      <c r="A8317" s="28">
        <v>44026.583333333336</v>
      </c>
      <c r="B8317" s="28">
        <v>44026.416666666664</v>
      </c>
      <c r="C8317">
        <v>34964545</v>
      </c>
      <c r="D8317" t="s">
        <v>233</v>
      </c>
      <c r="G8317" t="s">
        <v>234</v>
      </c>
      <c r="I8317">
        <v>21.4</v>
      </c>
      <c r="J8317">
        <v>21.083977000000001</v>
      </c>
      <c r="K8317">
        <v>-0.27289600000000003</v>
      </c>
      <c r="L8317">
        <v>-4.5627000000000001E-2</v>
      </c>
      <c r="M8317" t="b">
        <v>1</v>
      </c>
      <c r="N8317">
        <v>1</v>
      </c>
    </row>
    <row r="8318" spans="1:14">
      <c r="A8318" s="28">
        <v>44026.625</v>
      </c>
      <c r="B8318" s="28">
        <v>44026.458333333336</v>
      </c>
      <c r="C8318">
        <v>34964545</v>
      </c>
      <c r="D8318" t="s">
        <v>233</v>
      </c>
      <c r="G8318" t="s">
        <v>234</v>
      </c>
      <c r="I8318">
        <v>23.36</v>
      </c>
      <c r="J8318">
        <v>23.908778000000002</v>
      </c>
      <c r="K8318">
        <v>0.59398499999999999</v>
      </c>
      <c r="L8318">
        <v>-4.2708000000000003E-2</v>
      </c>
      <c r="M8318" t="b">
        <v>1</v>
      </c>
      <c r="N8318">
        <v>1</v>
      </c>
    </row>
    <row r="8319" spans="1:14">
      <c r="A8319" s="28">
        <v>44026.666666666664</v>
      </c>
      <c r="B8319" s="28">
        <v>44026.5</v>
      </c>
      <c r="C8319">
        <v>34964545</v>
      </c>
      <c r="D8319" t="s">
        <v>233</v>
      </c>
      <c r="G8319" t="s">
        <v>234</v>
      </c>
      <c r="I8319">
        <v>62.15</v>
      </c>
      <c r="J8319">
        <v>85.311096000000006</v>
      </c>
      <c r="K8319">
        <v>23.244738999999999</v>
      </c>
      <c r="L8319">
        <v>-8.0310000000000006E-2</v>
      </c>
      <c r="M8319" t="b">
        <v>1</v>
      </c>
      <c r="N8319">
        <v>1</v>
      </c>
    </row>
    <row r="8320" spans="1:14">
      <c r="A8320" s="28">
        <v>44026.708333333336</v>
      </c>
      <c r="B8320" s="28">
        <v>44026.541666666664</v>
      </c>
      <c r="C8320">
        <v>34964545</v>
      </c>
      <c r="D8320" t="s">
        <v>233</v>
      </c>
      <c r="G8320" t="s">
        <v>234</v>
      </c>
      <c r="I8320">
        <v>21.16</v>
      </c>
      <c r="J8320">
        <v>21.04138</v>
      </c>
      <c r="K8320">
        <v>2.6334E-2</v>
      </c>
      <c r="L8320">
        <v>-0.147454</v>
      </c>
      <c r="M8320" t="b">
        <v>1</v>
      </c>
      <c r="N8320">
        <v>1</v>
      </c>
    </row>
    <row r="8321" spans="1:14">
      <c r="A8321" s="28">
        <v>44026.75</v>
      </c>
      <c r="B8321" s="28">
        <v>44026.583333333336</v>
      </c>
      <c r="C8321">
        <v>34964545</v>
      </c>
      <c r="D8321" t="s">
        <v>233</v>
      </c>
      <c r="G8321" t="s">
        <v>234</v>
      </c>
      <c r="I8321">
        <v>23.73</v>
      </c>
      <c r="J8321">
        <v>23.543617999999999</v>
      </c>
      <c r="K8321">
        <v>7.1084999999999995E-2</v>
      </c>
      <c r="L8321">
        <v>-0.25413400000000003</v>
      </c>
      <c r="M8321" t="b">
        <v>1</v>
      </c>
      <c r="N8321">
        <v>1</v>
      </c>
    </row>
    <row r="8322" spans="1:14">
      <c r="A8322" s="28">
        <v>44026.791666666664</v>
      </c>
      <c r="B8322" s="28">
        <v>44026.625</v>
      </c>
      <c r="C8322">
        <v>34964545</v>
      </c>
      <c r="D8322" t="s">
        <v>233</v>
      </c>
      <c r="G8322" t="s">
        <v>234</v>
      </c>
      <c r="I8322">
        <v>23.98</v>
      </c>
      <c r="J8322">
        <v>24.803553000000001</v>
      </c>
      <c r="K8322">
        <v>1.0816509999999999</v>
      </c>
      <c r="L8322">
        <v>-0.25476399999999999</v>
      </c>
      <c r="M8322" t="b">
        <v>1</v>
      </c>
      <c r="N8322">
        <v>1</v>
      </c>
    </row>
    <row r="8323" spans="1:14">
      <c r="A8323" s="28">
        <v>44026.833333333336</v>
      </c>
      <c r="B8323" s="28">
        <v>44026.666666666664</v>
      </c>
      <c r="C8323">
        <v>34964545</v>
      </c>
      <c r="D8323" t="s">
        <v>233</v>
      </c>
      <c r="G8323" t="s">
        <v>234</v>
      </c>
      <c r="I8323">
        <v>41.39</v>
      </c>
      <c r="J8323">
        <v>48.487357000000003</v>
      </c>
      <c r="K8323">
        <v>7.5215949999999996</v>
      </c>
      <c r="L8323">
        <v>-0.42840499999999998</v>
      </c>
      <c r="M8323" t="b">
        <v>1</v>
      </c>
      <c r="N8323">
        <v>1</v>
      </c>
    </row>
    <row r="8324" spans="1:14">
      <c r="A8324" s="28">
        <v>44026.875</v>
      </c>
      <c r="B8324" s="28">
        <v>44026.708333333336</v>
      </c>
      <c r="C8324">
        <v>34964545</v>
      </c>
      <c r="D8324" t="s">
        <v>233</v>
      </c>
      <c r="G8324" t="s">
        <v>234</v>
      </c>
      <c r="I8324">
        <v>51.7</v>
      </c>
      <c r="J8324">
        <v>64.343654000000001</v>
      </c>
      <c r="K8324">
        <v>13.134472000000001</v>
      </c>
      <c r="L8324">
        <v>-0.48831799999999997</v>
      </c>
      <c r="M8324" t="b">
        <v>1</v>
      </c>
      <c r="N8324">
        <v>1</v>
      </c>
    </row>
    <row r="8325" spans="1:14">
      <c r="A8325" s="28">
        <v>44026.916666666664</v>
      </c>
      <c r="B8325" s="28">
        <v>44026.75</v>
      </c>
      <c r="C8325">
        <v>34964545</v>
      </c>
      <c r="D8325" t="s">
        <v>233</v>
      </c>
      <c r="G8325" t="s">
        <v>234</v>
      </c>
      <c r="I8325">
        <v>29.67</v>
      </c>
      <c r="J8325">
        <v>32.896450000000002</v>
      </c>
      <c r="K8325">
        <v>3.5537679999999998</v>
      </c>
      <c r="L8325">
        <v>-0.331484</v>
      </c>
      <c r="M8325" t="b">
        <v>1</v>
      </c>
      <c r="N8325">
        <v>1</v>
      </c>
    </row>
    <row r="8326" spans="1:14">
      <c r="A8326" s="28">
        <v>44026.958333333336</v>
      </c>
      <c r="B8326" s="28">
        <v>44026.791666666664</v>
      </c>
      <c r="C8326">
        <v>34964545</v>
      </c>
      <c r="D8326" t="s">
        <v>233</v>
      </c>
      <c r="G8326" t="s">
        <v>234</v>
      </c>
      <c r="I8326">
        <v>26.88</v>
      </c>
      <c r="J8326">
        <v>32.863276999999997</v>
      </c>
      <c r="K8326">
        <v>6.1984360000000001</v>
      </c>
      <c r="L8326">
        <v>-0.21932499999999999</v>
      </c>
      <c r="M8326" t="b">
        <v>1</v>
      </c>
      <c r="N8326">
        <v>1</v>
      </c>
    </row>
    <row r="8327" spans="1:14">
      <c r="A8327" s="28">
        <v>44027</v>
      </c>
      <c r="B8327" s="28">
        <v>44026.833333333336</v>
      </c>
      <c r="C8327">
        <v>34964545</v>
      </c>
      <c r="D8327" t="s">
        <v>233</v>
      </c>
      <c r="G8327" t="s">
        <v>234</v>
      </c>
      <c r="I8327">
        <v>29.16</v>
      </c>
      <c r="J8327">
        <v>36.601931999999998</v>
      </c>
      <c r="K8327">
        <v>7.5500280000000002</v>
      </c>
      <c r="L8327">
        <v>-0.109763</v>
      </c>
      <c r="M8327" t="b">
        <v>1</v>
      </c>
      <c r="N8327">
        <v>1</v>
      </c>
    </row>
    <row r="8328" spans="1:14">
      <c r="A8328" s="28">
        <v>44027.041666666664</v>
      </c>
      <c r="B8328" s="28">
        <v>44026.875</v>
      </c>
      <c r="C8328">
        <v>34964545</v>
      </c>
      <c r="D8328" t="s">
        <v>233</v>
      </c>
      <c r="G8328" t="s">
        <v>234</v>
      </c>
      <c r="I8328">
        <v>59.59</v>
      </c>
      <c r="J8328">
        <v>79.405167000000006</v>
      </c>
      <c r="K8328">
        <v>19.785829</v>
      </c>
      <c r="L8328">
        <v>2.7671000000000001E-2</v>
      </c>
      <c r="M8328" t="b">
        <v>1</v>
      </c>
      <c r="N8328">
        <v>1</v>
      </c>
    </row>
    <row r="8329" spans="1:14">
      <c r="A8329" s="28">
        <v>44027.083333333336</v>
      </c>
      <c r="B8329" s="28">
        <v>44026.916666666664</v>
      </c>
      <c r="C8329">
        <v>34964545</v>
      </c>
      <c r="D8329" t="s">
        <v>233</v>
      </c>
      <c r="G8329" t="s">
        <v>234</v>
      </c>
      <c r="I8329">
        <v>30.08</v>
      </c>
      <c r="J8329">
        <v>37.795479</v>
      </c>
      <c r="K8329">
        <v>7.7402259999999998</v>
      </c>
      <c r="L8329">
        <v>-2.0580000000000001E-2</v>
      </c>
      <c r="M8329" t="b">
        <v>1</v>
      </c>
      <c r="N8329">
        <v>1</v>
      </c>
    </row>
    <row r="8330" spans="1:14">
      <c r="A8330" s="28">
        <v>44027.125</v>
      </c>
      <c r="B8330" s="28">
        <v>44026.958333333336</v>
      </c>
      <c r="C8330">
        <v>34964545</v>
      </c>
      <c r="D8330" t="s">
        <v>233</v>
      </c>
      <c r="G8330" t="s">
        <v>234</v>
      </c>
      <c r="I8330">
        <v>18.64</v>
      </c>
      <c r="J8330">
        <v>18.593612</v>
      </c>
      <c r="K8330">
        <v>4.5589999999999997E-3</v>
      </c>
      <c r="L8330">
        <v>-4.5948000000000003E-2</v>
      </c>
      <c r="M8330" t="b">
        <v>1</v>
      </c>
      <c r="N8330">
        <v>1</v>
      </c>
    </row>
    <row r="8331" spans="1:14">
      <c r="A8331" s="28">
        <v>44027.166666666664</v>
      </c>
      <c r="B8331" s="28">
        <v>44027</v>
      </c>
      <c r="C8331">
        <v>34964545</v>
      </c>
      <c r="D8331" t="s">
        <v>233</v>
      </c>
      <c r="G8331" t="s">
        <v>234</v>
      </c>
      <c r="I8331">
        <v>15.09</v>
      </c>
      <c r="J8331">
        <v>15.037763999999999</v>
      </c>
      <c r="K8331">
        <v>6.1149999999999998E-3</v>
      </c>
      <c r="L8331">
        <v>-5.3351000000000003E-2</v>
      </c>
      <c r="M8331" t="b">
        <v>1</v>
      </c>
      <c r="N8331">
        <v>1</v>
      </c>
    </row>
    <row r="8332" spans="1:14">
      <c r="A8332" s="28">
        <v>44027.208333333336</v>
      </c>
      <c r="B8332" s="28">
        <v>44027.041666666664</v>
      </c>
      <c r="C8332">
        <v>34964545</v>
      </c>
      <c r="D8332" t="s">
        <v>233</v>
      </c>
      <c r="G8332" t="s">
        <v>234</v>
      </c>
      <c r="I8332">
        <v>13.44</v>
      </c>
      <c r="J8332">
        <v>13.418093000000001</v>
      </c>
      <c r="K8332">
        <v>0</v>
      </c>
      <c r="L8332">
        <v>-1.8574E-2</v>
      </c>
      <c r="M8332" t="b">
        <v>1</v>
      </c>
      <c r="N8332">
        <v>1</v>
      </c>
    </row>
    <row r="8333" spans="1:14">
      <c r="A8333" s="28">
        <v>44027.25</v>
      </c>
      <c r="B8333" s="28">
        <v>44027.083333333336</v>
      </c>
      <c r="C8333">
        <v>34964545</v>
      </c>
      <c r="D8333" t="s">
        <v>233</v>
      </c>
      <c r="G8333" t="s">
        <v>234</v>
      </c>
      <c r="I8333">
        <v>13.3</v>
      </c>
      <c r="J8333">
        <v>13.308843</v>
      </c>
      <c r="K8333">
        <v>0</v>
      </c>
      <c r="L8333">
        <v>1.3842999999999999E-2</v>
      </c>
      <c r="M8333" t="b">
        <v>1</v>
      </c>
      <c r="N8333">
        <v>1</v>
      </c>
    </row>
    <row r="8334" spans="1:14">
      <c r="A8334" s="28">
        <v>44027.291666666664</v>
      </c>
      <c r="B8334" s="28">
        <v>44027.125</v>
      </c>
      <c r="C8334">
        <v>34964545</v>
      </c>
      <c r="D8334" t="s">
        <v>233</v>
      </c>
      <c r="G8334" t="s">
        <v>234</v>
      </c>
      <c r="I8334">
        <v>12.71</v>
      </c>
      <c r="J8334">
        <v>12.752713</v>
      </c>
      <c r="K8334">
        <v>0</v>
      </c>
      <c r="L8334">
        <v>4.4380000000000003E-2</v>
      </c>
      <c r="M8334" t="b">
        <v>1</v>
      </c>
      <c r="N8334">
        <v>1</v>
      </c>
    </row>
    <row r="8335" spans="1:14">
      <c r="A8335" s="28">
        <v>44027.333333333336</v>
      </c>
      <c r="B8335" s="28">
        <v>44027.166666666664</v>
      </c>
      <c r="C8335">
        <v>34964545</v>
      </c>
      <c r="D8335" t="s">
        <v>233</v>
      </c>
      <c r="G8335" t="s">
        <v>234</v>
      </c>
      <c r="I8335">
        <v>12.27</v>
      </c>
      <c r="J8335">
        <v>12.302762</v>
      </c>
      <c r="K8335">
        <v>0</v>
      </c>
      <c r="L8335">
        <v>2.9429E-2</v>
      </c>
      <c r="M8335" t="b">
        <v>1</v>
      </c>
      <c r="N8335">
        <v>1</v>
      </c>
    </row>
    <row r="8336" spans="1:14">
      <c r="A8336" s="28">
        <v>44027.375</v>
      </c>
      <c r="B8336" s="28">
        <v>44027.208333333336</v>
      </c>
      <c r="C8336">
        <v>34964545</v>
      </c>
      <c r="D8336" t="s">
        <v>233</v>
      </c>
      <c r="G8336" t="s">
        <v>234</v>
      </c>
      <c r="I8336">
        <v>12.93</v>
      </c>
      <c r="J8336">
        <v>12.973901</v>
      </c>
      <c r="K8336">
        <v>0</v>
      </c>
      <c r="L8336">
        <v>4.6400999999999998E-2</v>
      </c>
      <c r="M8336" t="b">
        <v>1</v>
      </c>
      <c r="N8336">
        <v>1</v>
      </c>
    </row>
    <row r="8337" spans="1:14">
      <c r="A8337" s="28">
        <v>44027.416666666664</v>
      </c>
      <c r="B8337" s="28">
        <v>44027.25</v>
      </c>
      <c r="C8337">
        <v>34964545</v>
      </c>
      <c r="D8337" t="s">
        <v>233</v>
      </c>
      <c r="G8337" t="s">
        <v>234</v>
      </c>
      <c r="I8337">
        <v>12.68</v>
      </c>
      <c r="J8337">
        <v>12.685418</v>
      </c>
      <c r="K8337">
        <v>0</v>
      </c>
      <c r="L8337">
        <v>2.085E-3</v>
      </c>
      <c r="M8337" t="b">
        <v>1</v>
      </c>
      <c r="N8337">
        <v>1</v>
      </c>
    </row>
    <row r="8338" spans="1:14">
      <c r="A8338" s="28">
        <v>44027.458333333336</v>
      </c>
      <c r="B8338" s="28">
        <v>44027.291666666664</v>
      </c>
      <c r="C8338">
        <v>34964545</v>
      </c>
      <c r="D8338" t="s">
        <v>233</v>
      </c>
      <c r="G8338" t="s">
        <v>234</v>
      </c>
      <c r="I8338">
        <v>13.46</v>
      </c>
      <c r="J8338">
        <v>13.384183999999999</v>
      </c>
      <c r="K8338">
        <v>0</v>
      </c>
      <c r="L8338">
        <v>-7.5815999999999995E-2</v>
      </c>
      <c r="M8338" t="b">
        <v>1</v>
      </c>
      <c r="N8338">
        <v>1</v>
      </c>
    </row>
    <row r="8339" spans="1:14">
      <c r="A8339" s="28">
        <v>44027.5</v>
      </c>
      <c r="B8339" s="28">
        <v>44027.333333333336</v>
      </c>
      <c r="C8339">
        <v>34964545</v>
      </c>
      <c r="D8339" t="s">
        <v>233</v>
      </c>
      <c r="G8339" t="s">
        <v>234</v>
      </c>
      <c r="I8339">
        <v>17.28</v>
      </c>
      <c r="J8339">
        <v>17.146262</v>
      </c>
      <c r="K8339">
        <v>0</v>
      </c>
      <c r="L8339">
        <v>-0.135405</v>
      </c>
      <c r="M8339" t="b">
        <v>1</v>
      </c>
      <c r="N8339">
        <v>1</v>
      </c>
    </row>
    <row r="8340" spans="1:14">
      <c r="A8340" s="28">
        <v>44027.541666666664</v>
      </c>
      <c r="B8340" s="28">
        <v>44027.375</v>
      </c>
      <c r="C8340">
        <v>34964545</v>
      </c>
      <c r="D8340" t="s">
        <v>233</v>
      </c>
      <c r="G8340" t="s">
        <v>234</v>
      </c>
      <c r="I8340">
        <v>32.159999999999997</v>
      </c>
      <c r="J8340">
        <v>39.173184999999997</v>
      </c>
      <c r="K8340">
        <v>7.2611290000000004</v>
      </c>
      <c r="L8340">
        <v>-0.247944</v>
      </c>
      <c r="M8340" t="b">
        <v>1</v>
      </c>
      <c r="N8340">
        <v>1</v>
      </c>
    </row>
    <row r="8341" spans="1:14">
      <c r="A8341" s="28">
        <v>44027.583333333336</v>
      </c>
      <c r="B8341" s="28">
        <v>44027.416666666664</v>
      </c>
      <c r="C8341">
        <v>34964545</v>
      </c>
      <c r="D8341" t="s">
        <v>233</v>
      </c>
      <c r="G8341" t="s">
        <v>234</v>
      </c>
      <c r="I8341">
        <v>32.33</v>
      </c>
      <c r="J8341">
        <v>39.854025</v>
      </c>
      <c r="K8341">
        <v>7.748424</v>
      </c>
      <c r="L8341">
        <v>-0.22773299999999999</v>
      </c>
      <c r="M8341" t="b">
        <v>1</v>
      </c>
      <c r="N8341">
        <v>1</v>
      </c>
    </row>
    <row r="8342" spans="1:14">
      <c r="A8342" s="28">
        <v>44027.625</v>
      </c>
      <c r="B8342" s="28">
        <v>44027.458333333336</v>
      </c>
      <c r="C8342">
        <v>34964545</v>
      </c>
      <c r="D8342" t="s">
        <v>233</v>
      </c>
      <c r="G8342" t="s">
        <v>234</v>
      </c>
      <c r="I8342">
        <v>67.17</v>
      </c>
      <c r="J8342">
        <v>92.632681000000005</v>
      </c>
      <c r="K8342">
        <v>26.119281000000001</v>
      </c>
      <c r="L8342">
        <v>-0.65493299999999999</v>
      </c>
      <c r="M8342" t="b">
        <v>1</v>
      </c>
      <c r="N8342">
        <v>1</v>
      </c>
    </row>
    <row r="8343" spans="1:14">
      <c r="A8343" s="28">
        <v>44027.666666666664</v>
      </c>
      <c r="B8343" s="28">
        <v>44027.5</v>
      </c>
      <c r="C8343">
        <v>34964545</v>
      </c>
      <c r="D8343" t="s">
        <v>233</v>
      </c>
      <c r="G8343" t="s">
        <v>234</v>
      </c>
      <c r="I8343">
        <v>58.35</v>
      </c>
      <c r="J8343">
        <v>74.574945999999997</v>
      </c>
      <c r="K8343">
        <v>16.837092999999999</v>
      </c>
      <c r="L8343">
        <v>-0.60881399999999997</v>
      </c>
      <c r="M8343" t="b">
        <v>1</v>
      </c>
      <c r="N8343">
        <v>1</v>
      </c>
    </row>
    <row r="8344" spans="1:14">
      <c r="A8344" s="28">
        <v>44027.708333333336</v>
      </c>
      <c r="B8344" s="28">
        <v>44027.541666666664</v>
      </c>
      <c r="C8344">
        <v>34964545</v>
      </c>
      <c r="D8344" t="s">
        <v>233</v>
      </c>
      <c r="G8344" t="s">
        <v>234</v>
      </c>
      <c r="I8344">
        <v>29.47</v>
      </c>
      <c r="J8344">
        <v>31.266553999999999</v>
      </c>
      <c r="K8344">
        <v>2.0939019999999999</v>
      </c>
      <c r="L8344">
        <v>-0.29818099999999997</v>
      </c>
      <c r="M8344" t="b">
        <v>1</v>
      </c>
      <c r="N8344">
        <v>1</v>
      </c>
    </row>
    <row r="8345" spans="1:14">
      <c r="A8345" s="28">
        <v>44027.75</v>
      </c>
      <c r="B8345" s="28">
        <v>44027.583333333336</v>
      </c>
      <c r="C8345">
        <v>34964545</v>
      </c>
      <c r="D8345" t="s">
        <v>233</v>
      </c>
      <c r="G8345" t="s">
        <v>234</v>
      </c>
      <c r="I8345">
        <v>20.04</v>
      </c>
      <c r="J8345">
        <v>20.292781999999999</v>
      </c>
      <c r="K8345">
        <v>0.38374399999999997</v>
      </c>
      <c r="L8345">
        <v>-0.13096099999999999</v>
      </c>
      <c r="M8345" t="b">
        <v>1</v>
      </c>
      <c r="N8345">
        <v>1</v>
      </c>
    </row>
    <row r="8346" spans="1:14">
      <c r="A8346" s="28">
        <v>44027.791666666664</v>
      </c>
      <c r="B8346" s="28">
        <v>44027.625</v>
      </c>
      <c r="C8346">
        <v>34964545</v>
      </c>
      <c r="D8346" t="s">
        <v>233</v>
      </c>
      <c r="G8346" t="s">
        <v>234</v>
      </c>
      <c r="I8346">
        <v>25.26</v>
      </c>
      <c r="J8346">
        <v>25.358764999999998</v>
      </c>
      <c r="K8346">
        <v>0.29049900000000001</v>
      </c>
      <c r="L8346">
        <v>-0.19090099999999999</v>
      </c>
      <c r="M8346" t="b">
        <v>1</v>
      </c>
      <c r="N8346">
        <v>1</v>
      </c>
    </row>
    <row r="8347" spans="1:14">
      <c r="A8347" s="28">
        <v>44027.833333333336</v>
      </c>
      <c r="B8347" s="28">
        <v>44027.666666666664</v>
      </c>
      <c r="C8347">
        <v>34964545</v>
      </c>
      <c r="D8347" t="s">
        <v>233</v>
      </c>
      <c r="G8347" t="s">
        <v>234</v>
      </c>
      <c r="I8347">
        <v>31.49</v>
      </c>
      <c r="J8347">
        <v>33.912174999999998</v>
      </c>
      <c r="K8347">
        <v>2.518907</v>
      </c>
      <c r="L8347">
        <v>-9.9232000000000001E-2</v>
      </c>
      <c r="M8347" t="b">
        <v>1</v>
      </c>
      <c r="N8347">
        <v>1</v>
      </c>
    </row>
    <row r="8348" spans="1:14">
      <c r="A8348" s="28">
        <v>44027.875</v>
      </c>
      <c r="B8348" s="28">
        <v>44027.708333333336</v>
      </c>
      <c r="C8348">
        <v>34964545</v>
      </c>
      <c r="D8348" t="s">
        <v>233</v>
      </c>
      <c r="G8348" t="s">
        <v>234</v>
      </c>
      <c r="I8348">
        <v>26.3</v>
      </c>
      <c r="J8348">
        <v>28.978757999999999</v>
      </c>
      <c r="K8348">
        <v>2.7823530000000001</v>
      </c>
      <c r="L8348">
        <v>-0.100262</v>
      </c>
      <c r="M8348" t="b">
        <v>1</v>
      </c>
      <c r="N8348">
        <v>1</v>
      </c>
    </row>
    <row r="8349" spans="1:14">
      <c r="A8349" s="28">
        <v>44027.916666666664</v>
      </c>
      <c r="B8349" s="28">
        <v>44027.75</v>
      </c>
      <c r="C8349">
        <v>34964545</v>
      </c>
      <c r="D8349" t="s">
        <v>233</v>
      </c>
      <c r="G8349" t="s">
        <v>234</v>
      </c>
      <c r="I8349">
        <v>29.46</v>
      </c>
      <c r="J8349">
        <v>35.097676999999997</v>
      </c>
      <c r="K8349">
        <v>5.720637</v>
      </c>
      <c r="L8349">
        <v>-7.8794000000000003E-2</v>
      </c>
      <c r="M8349" t="b">
        <v>1</v>
      </c>
      <c r="N8349">
        <v>1</v>
      </c>
    </row>
    <row r="8350" spans="1:14">
      <c r="A8350" s="28">
        <v>44027.958333333336</v>
      </c>
      <c r="B8350" s="28">
        <v>44027.791666666664</v>
      </c>
      <c r="C8350">
        <v>34964545</v>
      </c>
      <c r="D8350" t="s">
        <v>233</v>
      </c>
      <c r="G8350" t="s">
        <v>234</v>
      </c>
      <c r="I8350">
        <v>24.42</v>
      </c>
      <c r="J8350">
        <v>25.357999</v>
      </c>
      <c r="K8350">
        <v>0.98973199999999995</v>
      </c>
      <c r="L8350">
        <v>-5.3400000000000003E-2</v>
      </c>
      <c r="M8350" t="b">
        <v>1</v>
      </c>
      <c r="N8350">
        <v>1</v>
      </c>
    </row>
    <row r="8351" spans="1:14">
      <c r="A8351" s="28">
        <v>44028</v>
      </c>
      <c r="B8351" s="28">
        <v>44027.833333333336</v>
      </c>
      <c r="C8351">
        <v>34964545</v>
      </c>
      <c r="D8351" t="s">
        <v>233</v>
      </c>
      <c r="G8351" t="s">
        <v>234</v>
      </c>
      <c r="I8351">
        <v>20.48</v>
      </c>
      <c r="J8351">
        <v>21.043996</v>
      </c>
      <c r="K8351">
        <v>0.57368300000000005</v>
      </c>
      <c r="L8351">
        <v>-5.5199999999999997E-3</v>
      </c>
      <c r="M8351" t="b">
        <v>1</v>
      </c>
      <c r="N8351">
        <v>1</v>
      </c>
    </row>
    <row r="8352" spans="1:14">
      <c r="A8352" s="28">
        <v>44028.041666666664</v>
      </c>
      <c r="B8352" s="28">
        <v>44027.875</v>
      </c>
      <c r="C8352">
        <v>34964545</v>
      </c>
      <c r="D8352" t="s">
        <v>233</v>
      </c>
      <c r="G8352" t="s">
        <v>234</v>
      </c>
      <c r="I8352">
        <v>61.93</v>
      </c>
      <c r="J8352">
        <v>87.251255</v>
      </c>
      <c r="K8352">
        <v>25.304385</v>
      </c>
      <c r="L8352">
        <v>1.3537E-2</v>
      </c>
      <c r="M8352" t="b">
        <v>1</v>
      </c>
      <c r="N8352">
        <v>1</v>
      </c>
    </row>
    <row r="8353" spans="1:14">
      <c r="A8353" s="28">
        <v>44028.083333333336</v>
      </c>
      <c r="B8353" s="28">
        <v>44027.916666666664</v>
      </c>
      <c r="C8353">
        <v>34964545</v>
      </c>
      <c r="D8353" t="s">
        <v>233</v>
      </c>
      <c r="G8353" t="s">
        <v>234</v>
      </c>
      <c r="I8353">
        <v>17.25</v>
      </c>
      <c r="J8353">
        <v>19.011108</v>
      </c>
      <c r="K8353">
        <v>1.700909</v>
      </c>
      <c r="L8353">
        <v>6.4366000000000007E-2</v>
      </c>
      <c r="M8353" t="b">
        <v>1</v>
      </c>
      <c r="N8353">
        <v>1</v>
      </c>
    </row>
    <row r="8354" spans="1:14">
      <c r="A8354" s="28">
        <v>44028.125</v>
      </c>
      <c r="B8354" s="28">
        <v>44027.958333333336</v>
      </c>
      <c r="C8354">
        <v>34964545</v>
      </c>
      <c r="D8354" t="s">
        <v>233</v>
      </c>
      <c r="G8354" t="s">
        <v>234</v>
      </c>
      <c r="I8354">
        <v>18.68</v>
      </c>
      <c r="J8354">
        <v>20.227072</v>
      </c>
      <c r="K8354">
        <v>1.3911739999999999</v>
      </c>
      <c r="L8354">
        <v>0.15756400000000001</v>
      </c>
      <c r="M8354" t="b">
        <v>1</v>
      </c>
      <c r="N8354">
        <v>1</v>
      </c>
    </row>
    <row r="8355" spans="1:14">
      <c r="A8355" s="28">
        <v>44028.166666666664</v>
      </c>
      <c r="B8355" s="28">
        <v>44028</v>
      </c>
      <c r="C8355">
        <v>34964545</v>
      </c>
      <c r="D8355" t="s">
        <v>233</v>
      </c>
      <c r="G8355" t="s">
        <v>234</v>
      </c>
      <c r="I8355">
        <v>16.93</v>
      </c>
      <c r="J8355">
        <v>17.066611999999999</v>
      </c>
      <c r="K8355">
        <v>3.6059999999999998E-3</v>
      </c>
      <c r="L8355">
        <v>0.12967200000000001</v>
      </c>
      <c r="M8355" t="b">
        <v>1</v>
      </c>
      <c r="N8355">
        <v>1</v>
      </c>
    </row>
    <row r="8356" spans="1:14">
      <c r="A8356" s="28">
        <v>44028.208333333336</v>
      </c>
      <c r="B8356" s="28">
        <v>44028.041666666664</v>
      </c>
      <c r="C8356">
        <v>34964545</v>
      </c>
      <c r="D8356" t="s">
        <v>233</v>
      </c>
      <c r="G8356" t="s">
        <v>234</v>
      </c>
      <c r="I8356">
        <v>16.03</v>
      </c>
      <c r="J8356">
        <v>16.098155999999999</v>
      </c>
      <c r="K8356">
        <v>1.407E-3</v>
      </c>
      <c r="L8356">
        <v>7.1748999999999993E-2</v>
      </c>
      <c r="M8356" t="b">
        <v>1</v>
      </c>
      <c r="N8356">
        <v>1</v>
      </c>
    </row>
    <row r="8357" spans="1:14">
      <c r="A8357" s="28">
        <v>44028.25</v>
      </c>
      <c r="B8357" s="28">
        <v>44028.083333333336</v>
      </c>
      <c r="C8357">
        <v>34964545</v>
      </c>
      <c r="D8357" t="s">
        <v>233</v>
      </c>
      <c r="G8357" t="s">
        <v>234</v>
      </c>
      <c r="I8357">
        <v>15.15</v>
      </c>
      <c r="J8357">
        <v>15.191515000000001</v>
      </c>
      <c r="K8357">
        <v>0</v>
      </c>
      <c r="L8357">
        <v>4.4014999999999999E-2</v>
      </c>
      <c r="M8357" t="b">
        <v>1</v>
      </c>
      <c r="N8357">
        <v>1</v>
      </c>
    </row>
    <row r="8358" spans="1:14">
      <c r="A8358" s="28">
        <v>44028.291666666664</v>
      </c>
      <c r="B8358" s="28">
        <v>44028.125</v>
      </c>
      <c r="C8358">
        <v>34964545</v>
      </c>
      <c r="D8358" t="s">
        <v>233</v>
      </c>
      <c r="G8358" t="s">
        <v>234</v>
      </c>
      <c r="I8358">
        <v>14.67</v>
      </c>
      <c r="J8358">
        <v>14.783878</v>
      </c>
      <c r="K8358">
        <v>6.9761000000000004E-2</v>
      </c>
      <c r="L8358">
        <v>4.4950999999999998E-2</v>
      </c>
      <c r="M8358" t="b">
        <v>1</v>
      </c>
      <c r="N8358">
        <v>1</v>
      </c>
    </row>
    <row r="8359" spans="1:14">
      <c r="A8359" s="28">
        <v>44028.333333333336</v>
      </c>
      <c r="B8359" s="28">
        <v>44028.166666666664</v>
      </c>
      <c r="C8359">
        <v>34964545</v>
      </c>
      <c r="D8359" t="s">
        <v>233</v>
      </c>
      <c r="G8359" t="s">
        <v>234</v>
      </c>
      <c r="I8359">
        <v>14.68</v>
      </c>
      <c r="J8359">
        <v>14.788493000000001</v>
      </c>
      <c r="K8359">
        <v>6.021E-2</v>
      </c>
      <c r="L8359">
        <v>4.8283E-2</v>
      </c>
      <c r="M8359" t="b">
        <v>1</v>
      </c>
      <c r="N8359">
        <v>1</v>
      </c>
    </row>
    <row r="8360" spans="1:14">
      <c r="A8360" s="28">
        <v>44028.375</v>
      </c>
      <c r="B8360" s="28">
        <v>44028.208333333336</v>
      </c>
      <c r="C8360">
        <v>34964545</v>
      </c>
      <c r="D8360" t="s">
        <v>233</v>
      </c>
      <c r="G8360" t="s">
        <v>234</v>
      </c>
      <c r="I8360">
        <v>14.13</v>
      </c>
      <c r="J8360">
        <v>14.158920999999999</v>
      </c>
      <c r="K8360">
        <v>3.604E-3</v>
      </c>
      <c r="L8360">
        <v>2.9482999999999999E-2</v>
      </c>
      <c r="M8360" t="b">
        <v>1</v>
      </c>
      <c r="N8360">
        <v>1</v>
      </c>
    </row>
    <row r="8361" spans="1:14">
      <c r="A8361" s="28">
        <v>44028.416666666664</v>
      </c>
      <c r="B8361" s="28">
        <v>44028.25</v>
      </c>
      <c r="C8361">
        <v>34964545</v>
      </c>
      <c r="D8361" t="s">
        <v>233</v>
      </c>
      <c r="G8361" t="s">
        <v>234</v>
      </c>
      <c r="I8361">
        <v>14.53</v>
      </c>
      <c r="J8361">
        <v>14.680082000000001</v>
      </c>
      <c r="K8361">
        <v>0.14804300000000001</v>
      </c>
      <c r="L8361">
        <v>-1.2949999999999999E-3</v>
      </c>
      <c r="M8361" t="b">
        <v>1</v>
      </c>
      <c r="N8361">
        <v>1</v>
      </c>
    </row>
    <row r="8362" spans="1:14">
      <c r="A8362" s="28">
        <v>44028.458333333336</v>
      </c>
      <c r="B8362" s="28">
        <v>44028.291666666664</v>
      </c>
      <c r="C8362">
        <v>34964545</v>
      </c>
      <c r="D8362" t="s">
        <v>233</v>
      </c>
      <c r="G8362" t="s">
        <v>234</v>
      </c>
      <c r="I8362">
        <v>15.59</v>
      </c>
      <c r="J8362">
        <v>15.528191</v>
      </c>
      <c r="K8362">
        <v>3.4236999999999997E-2</v>
      </c>
      <c r="L8362">
        <v>-9.4379000000000005E-2</v>
      </c>
      <c r="M8362" t="b">
        <v>1</v>
      </c>
      <c r="N8362">
        <v>1</v>
      </c>
    </row>
    <row r="8363" spans="1:14">
      <c r="A8363" s="28">
        <v>44028.5</v>
      </c>
      <c r="B8363" s="28">
        <v>44028.333333333336</v>
      </c>
      <c r="C8363">
        <v>34964545</v>
      </c>
      <c r="D8363" t="s">
        <v>233</v>
      </c>
      <c r="G8363" t="s">
        <v>234</v>
      </c>
      <c r="I8363">
        <v>19.02</v>
      </c>
      <c r="J8363">
        <v>18.84618</v>
      </c>
      <c r="K8363">
        <v>2.0799999999999998E-3</v>
      </c>
      <c r="L8363">
        <v>-0.171734</v>
      </c>
      <c r="M8363" t="b">
        <v>1</v>
      </c>
      <c r="N8363">
        <v>1</v>
      </c>
    </row>
    <row r="8364" spans="1:14">
      <c r="A8364" s="28">
        <v>44028.541666666664</v>
      </c>
      <c r="B8364" s="28">
        <v>44028.375</v>
      </c>
      <c r="C8364">
        <v>34964545</v>
      </c>
      <c r="D8364" t="s">
        <v>233</v>
      </c>
      <c r="G8364" t="s">
        <v>234</v>
      </c>
      <c r="I8364">
        <v>19.510000000000002</v>
      </c>
      <c r="J8364">
        <v>19.366305000000001</v>
      </c>
      <c r="K8364">
        <v>5.777E-3</v>
      </c>
      <c r="L8364">
        <v>-0.151973</v>
      </c>
      <c r="M8364" t="b">
        <v>1</v>
      </c>
      <c r="N8364">
        <v>1</v>
      </c>
    </row>
    <row r="8365" spans="1:14">
      <c r="A8365" s="28">
        <v>44028.583333333336</v>
      </c>
      <c r="B8365" s="28">
        <v>44028.416666666664</v>
      </c>
      <c r="C8365">
        <v>34964545</v>
      </c>
      <c r="D8365" t="s">
        <v>233</v>
      </c>
      <c r="G8365" t="s">
        <v>234</v>
      </c>
      <c r="I8365">
        <v>21.21</v>
      </c>
      <c r="J8365">
        <v>21.467421000000002</v>
      </c>
      <c r="K8365">
        <v>0.350914</v>
      </c>
      <c r="L8365">
        <v>-9.5159999999999995E-2</v>
      </c>
      <c r="M8365" t="b">
        <v>1</v>
      </c>
      <c r="N8365">
        <v>1</v>
      </c>
    </row>
    <row r="8366" spans="1:14">
      <c r="A8366" s="28">
        <v>44028.625</v>
      </c>
      <c r="B8366" s="28">
        <v>44028.458333333336</v>
      </c>
      <c r="C8366">
        <v>34964545</v>
      </c>
      <c r="D8366" t="s">
        <v>233</v>
      </c>
      <c r="G8366" t="s">
        <v>234</v>
      </c>
      <c r="I8366">
        <v>21.7</v>
      </c>
      <c r="J8366">
        <v>21.880120000000002</v>
      </c>
      <c r="K8366">
        <v>0.30477100000000001</v>
      </c>
      <c r="L8366">
        <v>-0.122985</v>
      </c>
      <c r="M8366" t="b">
        <v>1</v>
      </c>
      <c r="N8366">
        <v>1</v>
      </c>
    </row>
    <row r="8367" spans="1:14">
      <c r="A8367" s="28">
        <v>44028.666666666664</v>
      </c>
      <c r="B8367" s="28">
        <v>44028.5</v>
      </c>
      <c r="C8367">
        <v>34964545</v>
      </c>
      <c r="D8367" t="s">
        <v>233</v>
      </c>
      <c r="G8367" t="s">
        <v>234</v>
      </c>
      <c r="I8367">
        <v>27.33</v>
      </c>
      <c r="J8367">
        <v>27.175798</v>
      </c>
      <c r="K8367">
        <v>0</v>
      </c>
      <c r="L8367">
        <v>-0.150869</v>
      </c>
      <c r="M8367" t="b">
        <v>1</v>
      </c>
      <c r="N8367">
        <v>1</v>
      </c>
    </row>
    <row r="8368" spans="1:14">
      <c r="A8368" s="28">
        <v>44028.708333333336</v>
      </c>
      <c r="B8368" s="28">
        <v>44028.541666666664</v>
      </c>
      <c r="C8368">
        <v>34964545</v>
      </c>
      <c r="D8368" t="s">
        <v>233</v>
      </c>
      <c r="G8368" t="s">
        <v>234</v>
      </c>
      <c r="I8368">
        <v>32.35</v>
      </c>
      <c r="J8368">
        <v>24.864305000000002</v>
      </c>
      <c r="K8368">
        <v>-7.3027290000000002</v>
      </c>
      <c r="L8368">
        <v>-0.17796699999999999</v>
      </c>
      <c r="M8368" t="b">
        <v>1</v>
      </c>
      <c r="N8368">
        <v>1</v>
      </c>
    </row>
    <row r="8369" spans="1:14">
      <c r="A8369" s="28">
        <v>44028.75</v>
      </c>
      <c r="B8369" s="28">
        <v>44028.583333333336</v>
      </c>
      <c r="C8369">
        <v>34964545</v>
      </c>
      <c r="D8369" t="s">
        <v>233</v>
      </c>
      <c r="G8369" t="s">
        <v>234</v>
      </c>
      <c r="I8369">
        <v>26.56</v>
      </c>
      <c r="J8369">
        <v>24.82368</v>
      </c>
      <c r="K8369">
        <v>-1.642042</v>
      </c>
      <c r="L8369">
        <v>-9.6778000000000003E-2</v>
      </c>
      <c r="M8369" t="b">
        <v>1</v>
      </c>
      <c r="N8369">
        <v>1</v>
      </c>
    </row>
    <row r="8370" spans="1:14">
      <c r="A8370" s="28">
        <v>44028.791666666664</v>
      </c>
      <c r="B8370" s="28">
        <v>44028.625</v>
      </c>
      <c r="C8370">
        <v>34964545</v>
      </c>
      <c r="D8370" t="s">
        <v>233</v>
      </c>
      <c r="G8370" t="s">
        <v>234</v>
      </c>
      <c r="I8370">
        <v>23.79</v>
      </c>
      <c r="J8370">
        <v>24.514565999999999</v>
      </c>
      <c r="K8370">
        <v>0.79715100000000005</v>
      </c>
      <c r="L8370">
        <v>-7.6752000000000001E-2</v>
      </c>
      <c r="M8370" t="b">
        <v>1</v>
      </c>
      <c r="N8370">
        <v>1</v>
      </c>
    </row>
    <row r="8371" spans="1:14">
      <c r="A8371" s="28">
        <v>44028.833333333336</v>
      </c>
      <c r="B8371" s="28">
        <v>44028.666666666664</v>
      </c>
      <c r="C8371">
        <v>34964545</v>
      </c>
      <c r="D8371" t="s">
        <v>233</v>
      </c>
      <c r="G8371" t="s">
        <v>234</v>
      </c>
      <c r="I8371">
        <v>25.37</v>
      </c>
      <c r="J8371">
        <v>25.475991</v>
      </c>
      <c r="K8371">
        <v>0.20927799999999999</v>
      </c>
      <c r="L8371">
        <v>-0.10662000000000001</v>
      </c>
      <c r="M8371" t="b">
        <v>1</v>
      </c>
      <c r="N8371">
        <v>1</v>
      </c>
    </row>
    <row r="8372" spans="1:14">
      <c r="A8372" s="28">
        <v>44028.875</v>
      </c>
      <c r="B8372" s="28">
        <v>44028.708333333336</v>
      </c>
      <c r="C8372">
        <v>34964545</v>
      </c>
      <c r="D8372" t="s">
        <v>233</v>
      </c>
      <c r="G8372" t="s">
        <v>234</v>
      </c>
      <c r="I8372">
        <v>41.75</v>
      </c>
      <c r="J8372">
        <v>38.795102999999997</v>
      </c>
      <c r="K8372">
        <v>-2.7311640000000001</v>
      </c>
      <c r="L8372">
        <v>-0.22206600000000001</v>
      </c>
      <c r="M8372" t="b">
        <v>1</v>
      </c>
      <c r="N8372">
        <v>1</v>
      </c>
    </row>
    <row r="8373" spans="1:14">
      <c r="A8373" s="28">
        <v>44028.916666666664</v>
      </c>
      <c r="B8373" s="28">
        <v>44028.75</v>
      </c>
      <c r="C8373">
        <v>34964545</v>
      </c>
      <c r="D8373" t="s">
        <v>233</v>
      </c>
      <c r="G8373" t="s">
        <v>234</v>
      </c>
      <c r="I8373">
        <v>43.82</v>
      </c>
      <c r="J8373">
        <v>44.593643999999998</v>
      </c>
      <c r="K8373">
        <v>0.99599099999999996</v>
      </c>
      <c r="L8373">
        <v>-0.22068099999999999</v>
      </c>
      <c r="M8373" t="b">
        <v>1</v>
      </c>
      <c r="N8373">
        <v>1</v>
      </c>
    </row>
    <row r="8374" spans="1:14">
      <c r="A8374" s="28">
        <v>44028.958333333336</v>
      </c>
      <c r="B8374" s="28">
        <v>44028.791666666664</v>
      </c>
      <c r="C8374">
        <v>34964545</v>
      </c>
      <c r="D8374" t="s">
        <v>233</v>
      </c>
      <c r="G8374" t="s">
        <v>234</v>
      </c>
      <c r="I8374">
        <v>22.69</v>
      </c>
      <c r="J8374">
        <v>25.316051000000002</v>
      </c>
      <c r="K8374">
        <v>2.6784080000000001</v>
      </c>
      <c r="L8374">
        <v>-5.2357000000000001E-2</v>
      </c>
      <c r="M8374" t="b">
        <v>1</v>
      </c>
      <c r="N8374">
        <v>1</v>
      </c>
    </row>
    <row r="8375" spans="1:14">
      <c r="A8375" s="28">
        <v>44029</v>
      </c>
      <c r="B8375" s="28">
        <v>44028.833333333336</v>
      </c>
      <c r="C8375">
        <v>34964545</v>
      </c>
      <c r="D8375" t="s">
        <v>233</v>
      </c>
      <c r="G8375" t="s">
        <v>234</v>
      </c>
      <c r="I8375">
        <v>21.83</v>
      </c>
      <c r="J8375">
        <v>25.147473000000002</v>
      </c>
      <c r="K8375">
        <v>3.2754799999999999</v>
      </c>
      <c r="L8375">
        <v>3.866E-2</v>
      </c>
      <c r="M8375" t="b">
        <v>1</v>
      </c>
      <c r="N8375">
        <v>1</v>
      </c>
    </row>
    <row r="8376" spans="1:14">
      <c r="A8376" s="28">
        <v>44029.041666666664</v>
      </c>
      <c r="B8376" s="28">
        <v>44028.875</v>
      </c>
      <c r="C8376">
        <v>34964545</v>
      </c>
      <c r="D8376" t="s">
        <v>233</v>
      </c>
      <c r="G8376" t="s">
        <v>234</v>
      </c>
      <c r="I8376">
        <v>22.39</v>
      </c>
      <c r="J8376">
        <v>24.108339999999998</v>
      </c>
      <c r="K8376">
        <v>1.62805</v>
      </c>
      <c r="L8376">
        <v>9.4456999999999999E-2</v>
      </c>
      <c r="M8376" t="b">
        <v>1</v>
      </c>
      <c r="N8376">
        <v>1</v>
      </c>
    </row>
    <row r="8377" spans="1:14">
      <c r="A8377" s="28">
        <v>44029.083333333336</v>
      </c>
      <c r="B8377" s="28">
        <v>44028.916666666664</v>
      </c>
      <c r="C8377">
        <v>34964545</v>
      </c>
      <c r="D8377" t="s">
        <v>233</v>
      </c>
      <c r="G8377" t="s">
        <v>234</v>
      </c>
      <c r="I8377">
        <v>20.69</v>
      </c>
      <c r="J8377">
        <v>23.22644</v>
      </c>
      <c r="K8377">
        <v>2.5200529999999999</v>
      </c>
      <c r="L8377">
        <v>2.0553999999999999E-2</v>
      </c>
      <c r="M8377" t="b">
        <v>1</v>
      </c>
      <c r="N8377">
        <v>1</v>
      </c>
    </row>
    <row r="8378" spans="1:14">
      <c r="A8378" s="28">
        <v>44029.125</v>
      </c>
      <c r="B8378" s="28">
        <v>44028.958333333336</v>
      </c>
      <c r="C8378">
        <v>34964545</v>
      </c>
      <c r="D8378" t="s">
        <v>233</v>
      </c>
      <c r="G8378" t="s">
        <v>234</v>
      </c>
      <c r="I8378">
        <v>19.059999999999999</v>
      </c>
      <c r="J8378">
        <v>21.088142999999999</v>
      </c>
      <c r="K8378">
        <v>1.9678990000000001</v>
      </c>
      <c r="L8378">
        <v>5.9409999999999998E-2</v>
      </c>
      <c r="M8378" t="b">
        <v>1</v>
      </c>
      <c r="N8378">
        <v>1</v>
      </c>
    </row>
    <row r="8379" spans="1:14">
      <c r="A8379" s="28">
        <v>44029.166666666664</v>
      </c>
      <c r="B8379" s="28">
        <v>44029</v>
      </c>
      <c r="C8379">
        <v>34964545</v>
      </c>
      <c r="D8379" t="s">
        <v>233</v>
      </c>
      <c r="G8379" t="s">
        <v>234</v>
      </c>
      <c r="I8379">
        <v>16.22</v>
      </c>
      <c r="J8379">
        <v>17.223953999999999</v>
      </c>
      <c r="K8379">
        <v>0.92661800000000005</v>
      </c>
      <c r="L8379">
        <v>7.4837000000000001E-2</v>
      </c>
      <c r="M8379" t="b">
        <v>1</v>
      </c>
      <c r="N8379">
        <v>1</v>
      </c>
    </row>
    <row r="8380" spans="1:14">
      <c r="A8380" s="28">
        <v>44029.208333333336</v>
      </c>
      <c r="B8380" s="28">
        <v>44029.041666666664</v>
      </c>
      <c r="C8380">
        <v>34964545</v>
      </c>
      <c r="D8380" t="s">
        <v>233</v>
      </c>
      <c r="G8380" t="s">
        <v>234</v>
      </c>
      <c r="I8380">
        <v>14.22</v>
      </c>
      <c r="J8380">
        <v>14.435620999999999</v>
      </c>
      <c r="K8380">
        <v>0.15950900000000001</v>
      </c>
      <c r="L8380">
        <v>5.9444999999999998E-2</v>
      </c>
      <c r="M8380" t="b">
        <v>1</v>
      </c>
      <c r="N8380">
        <v>1</v>
      </c>
    </row>
    <row r="8381" spans="1:14">
      <c r="A8381" s="28">
        <v>44029.25</v>
      </c>
      <c r="B8381" s="28">
        <v>44029.083333333336</v>
      </c>
      <c r="C8381">
        <v>34964545</v>
      </c>
      <c r="D8381" t="s">
        <v>233</v>
      </c>
      <c r="G8381" t="s">
        <v>234</v>
      </c>
      <c r="I8381">
        <v>14.24</v>
      </c>
      <c r="J8381">
        <v>14.457644</v>
      </c>
      <c r="K8381">
        <v>0.14954100000000001</v>
      </c>
      <c r="L8381">
        <v>6.8102999999999997E-2</v>
      </c>
      <c r="M8381" t="b">
        <v>1</v>
      </c>
      <c r="N8381">
        <v>1</v>
      </c>
    </row>
    <row r="8382" spans="1:14">
      <c r="A8382" s="28">
        <v>44029.291666666664</v>
      </c>
      <c r="B8382" s="28">
        <v>44029.125</v>
      </c>
      <c r="C8382">
        <v>34964545</v>
      </c>
      <c r="D8382" t="s">
        <v>233</v>
      </c>
      <c r="G8382" t="s">
        <v>234</v>
      </c>
      <c r="I8382">
        <v>13.69</v>
      </c>
      <c r="J8382">
        <v>13.911478000000001</v>
      </c>
      <c r="K8382">
        <v>0.136381</v>
      </c>
      <c r="L8382">
        <v>8.9263999999999996E-2</v>
      </c>
      <c r="M8382" t="b">
        <v>1</v>
      </c>
      <c r="N8382">
        <v>1</v>
      </c>
    </row>
    <row r="8383" spans="1:14">
      <c r="A8383" s="28">
        <v>44029.333333333336</v>
      </c>
      <c r="B8383" s="28">
        <v>44029.166666666664</v>
      </c>
      <c r="C8383">
        <v>34964545</v>
      </c>
      <c r="D8383" t="s">
        <v>233</v>
      </c>
      <c r="G8383" t="s">
        <v>234</v>
      </c>
      <c r="I8383">
        <v>13.14</v>
      </c>
      <c r="J8383">
        <v>13.295754000000001</v>
      </c>
      <c r="K8383">
        <v>7.3261999999999994E-2</v>
      </c>
      <c r="L8383">
        <v>7.8325000000000006E-2</v>
      </c>
      <c r="M8383" t="b">
        <v>1</v>
      </c>
      <c r="N8383">
        <v>1</v>
      </c>
    </row>
    <row r="8384" spans="1:14">
      <c r="A8384" s="28">
        <v>44029.375</v>
      </c>
      <c r="B8384" s="28">
        <v>44029.208333333336</v>
      </c>
      <c r="C8384">
        <v>34964545</v>
      </c>
      <c r="D8384" t="s">
        <v>233</v>
      </c>
      <c r="G8384" t="s">
        <v>234</v>
      </c>
      <c r="I8384">
        <v>14.31</v>
      </c>
      <c r="J8384">
        <v>14.436392</v>
      </c>
      <c r="K8384">
        <v>2.1694000000000001E-2</v>
      </c>
      <c r="L8384">
        <v>0.101365</v>
      </c>
      <c r="M8384" t="b">
        <v>1</v>
      </c>
      <c r="N8384">
        <v>1</v>
      </c>
    </row>
    <row r="8385" spans="1:14">
      <c r="A8385" s="28">
        <v>44029.416666666664</v>
      </c>
      <c r="B8385" s="28">
        <v>44029.25</v>
      </c>
      <c r="C8385">
        <v>34964545</v>
      </c>
      <c r="D8385" t="s">
        <v>233</v>
      </c>
      <c r="G8385" t="s">
        <v>234</v>
      </c>
      <c r="I8385">
        <v>14.33</v>
      </c>
      <c r="J8385">
        <v>14.389633</v>
      </c>
      <c r="K8385">
        <v>2.5982000000000002E-2</v>
      </c>
      <c r="L8385">
        <v>3.4485000000000002E-2</v>
      </c>
      <c r="M8385" t="b">
        <v>1</v>
      </c>
      <c r="N8385">
        <v>1</v>
      </c>
    </row>
    <row r="8386" spans="1:14">
      <c r="A8386" s="28">
        <v>44029.458333333336</v>
      </c>
      <c r="B8386" s="28">
        <v>44029.291666666664</v>
      </c>
      <c r="C8386">
        <v>34964545</v>
      </c>
      <c r="D8386" t="s">
        <v>233</v>
      </c>
      <c r="G8386" t="s">
        <v>234</v>
      </c>
      <c r="I8386">
        <v>16.63</v>
      </c>
      <c r="J8386">
        <v>17.058118</v>
      </c>
      <c r="K8386">
        <v>0.41596499999999997</v>
      </c>
      <c r="L8386">
        <v>1.0486000000000001E-2</v>
      </c>
      <c r="M8386" t="b">
        <v>1</v>
      </c>
      <c r="N8386">
        <v>1</v>
      </c>
    </row>
    <row r="8387" spans="1:14">
      <c r="A8387" s="28">
        <v>44029.5</v>
      </c>
      <c r="B8387" s="28">
        <v>44029.333333333336</v>
      </c>
      <c r="C8387">
        <v>34964545</v>
      </c>
      <c r="D8387" t="s">
        <v>233</v>
      </c>
      <c r="G8387" t="s">
        <v>234</v>
      </c>
      <c r="I8387">
        <v>18.399999999999999</v>
      </c>
      <c r="J8387">
        <v>19.387557000000001</v>
      </c>
      <c r="K8387">
        <v>1.0615079999999999</v>
      </c>
      <c r="L8387">
        <v>-6.9783999999999999E-2</v>
      </c>
      <c r="M8387" t="b">
        <v>1</v>
      </c>
      <c r="N8387">
        <v>1</v>
      </c>
    </row>
    <row r="8388" spans="1:14">
      <c r="A8388" s="28">
        <v>44029.541666666664</v>
      </c>
      <c r="B8388" s="28">
        <v>44029.375</v>
      </c>
      <c r="C8388">
        <v>34964545</v>
      </c>
      <c r="D8388" t="s">
        <v>233</v>
      </c>
      <c r="G8388" t="s">
        <v>234</v>
      </c>
      <c r="I8388">
        <v>19.02</v>
      </c>
      <c r="J8388">
        <v>19.886106000000002</v>
      </c>
      <c r="K8388">
        <v>0.93425899999999995</v>
      </c>
      <c r="L8388">
        <v>-6.8153000000000005E-2</v>
      </c>
      <c r="M8388" t="b">
        <v>1</v>
      </c>
      <c r="N8388">
        <v>1</v>
      </c>
    </row>
    <row r="8389" spans="1:14">
      <c r="A8389" s="28">
        <v>44029.583333333336</v>
      </c>
      <c r="B8389" s="28">
        <v>44029.416666666664</v>
      </c>
      <c r="C8389">
        <v>34964545</v>
      </c>
      <c r="D8389" t="s">
        <v>233</v>
      </c>
      <c r="G8389" t="s">
        <v>234</v>
      </c>
      <c r="I8389">
        <v>36.799999999999997</v>
      </c>
      <c r="J8389">
        <v>47.826242000000001</v>
      </c>
      <c r="K8389">
        <v>11.059172999999999</v>
      </c>
      <c r="L8389">
        <v>-3.3765000000000003E-2</v>
      </c>
      <c r="M8389" t="b">
        <v>1</v>
      </c>
      <c r="N8389">
        <v>1</v>
      </c>
    </row>
    <row r="8390" spans="1:14">
      <c r="A8390" s="28">
        <v>44029.625</v>
      </c>
      <c r="B8390" s="28">
        <v>44029.458333333336</v>
      </c>
      <c r="C8390">
        <v>34964545</v>
      </c>
      <c r="D8390" t="s">
        <v>233</v>
      </c>
      <c r="G8390" t="s">
        <v>234</v>
      </c>
      <c r="I8390">
        <v>31.66</v>
      </c>
      <c r="J8390">
        <v>41.101404000000002</v>
      </c>
      <c r="K8390">
        <v>9.2723870000000002</v>
      </c>
      <c r="L8390">
        <v>0.169851</v>
      </c>
      <c r="M8390" t="b">
        <v>1</v>
      </c>
      <c r="N8390">
        <v>1</v>
      </c>
    </row>
    <row r="8391" spans="1:14">
      <c r="A8391" s="28">
        <v>44029.666666666664</v>
      </c>
      <c r="B8391" s="28">
        <v>44029.5</v>
      </c>
      <c r="C8391">
        <v>34964545</v>
      </c>
      <c r="D8391" t="s">
        <v>233</v>
      </c>
      <c r="G8391" t="s">
        <v>234</v>
      </c>
      <c r="I8391">
        <v>27.44</v>
      </c>
      <c r="J8391">
        <v>34.369163</v>
      </c>
      <c r="K8391">
        <v>6.7348229999999996</v>
      </c>
      <c r="L8391">
        <v>0.19433900000000001</v>
      </c>
      <c r="M8391" t="b">
        <v>1</v>
      </c>
      <c r="N8391">
        <v>1</v>
      </c>
    </row>
    <row r="8392" spans="1:14">
      <c r="A8392" s="28">
        <v>44029.708333333336</v>
      </c>
      <c r="B8392" s="28">
        <v>44029.541666666664</v>
      </c>
      <c r="C8392">
        <v>34964545</v>
      </c>
      <c r="D8392" t="s">
        <v>233</v>
      </c>
      <c r="G8392" t="s">
        <v>234</v>
      </c>
      <c r="I8392">
        <v>24.34</v>
      </c>
      <c r="J8392">
        <v>28.358599999999999</v>
      </c>
      <c r="K8392">
        <v>3.8939080000000001</v>
      </c>
      <c r="L8392">
        <v>0.126359</v>
      </c>
      <c r="M8392" t="b">
        <v>1</v>
      </c>
      <c r="N8392">
        <v>1</v>
      </c>
    </row>
    <row r="8393" spans="1:14">
      <c r="A8393" s="28">
        <v>44029.75</v>
      </c>
      <c r="B8393" s="28">
        <v>44029.583333333336</v>
      </c>
      <c r="C8393">
        <v>34964545</v>
      </c>
      <c r="D8393" t="s">
        <v>233</v>
      </c>
      <c r="G8393" t="s">
        <v>234</v>
      </c>
      <c r="I8393">
        <v>28.91</v>
      </c>
      <c r="J8393">
        <v>33.634920999999999</v>
      </c>
      <c r="K8393">
        <v>4.6612090000000004</v>
      </c>
      <c r="L8393">
        <v>6.6211999999999993E-2</v>
      </c>
      <c r="M8393" t="b">
        <v>1</v>
      </c>
      <c r="N8393">
        <v>1</v>
      </c>
    </row>
    <row r="8394" spans="1:14">
      <c r="A8394" s="28">
        <v>44029.791666666664</v>
      </c>
      <c r="B8394" s="28">
        <v>44029.625</v>
      </c>
      <c r="C8394">
        <v>34964545</v>
      </c>
      <c r="D8394" t="s">
        <v>233</v>
      </c>
      <c r="G8394" t="s">
        <v>234</v>
      </c>
      <c r="I8394">
        <v>31.77</v>
      </c>
      <c r="J8394">
        <v>36.332219000000002</v>
      </c>
      <c r="K8394">
        <v>4.4820500000000001</v>
      </c>
      <c r="L8394">
        <v>8.1836000000000006E-2</v>
      </c>
      <c r="M8394" t="b">
        <v>1</v>
      </c>
      <c r="N8394">
        <v>1</v>
      </c>
    </row>
    <row r="8395" spans="1:14">
      <c r="A8395" s="28">
        <v>44029.833333333336</v>
      </c>
      <c r="B8395" s="28">
        <v>44029.666666666664</v>
      </c>
      <c r="C8395">
        <v>34964545</v>
      </c>
      <c r="D8395" t="s">
        <v>233</v>
      </c>
      <c r="G8395" t="s">
        <v>234</v>
      </c>
      <c r="I8395">
        <v>36.71</v>
      </c>
      <c r="J8395">
        <v>37.123154999999997</v>
      </c>
      <c r="K8395">
        <v>0.40446399999999999</v>
      </c>
      <c r="L8395">
        <v>4.5240000000000002E-3</v>
      </c>
      <c r="M8395" t="b">
        <v>1</v>
      </c>
      <c r="N8395">
        <v>1</v>
      </c>
    </row>
    <row r="8396" spans="1:14">
      <c r="A8396" s="28">
        <v>44029.875</v>
      </c>
      <c r="B8396" s="28">
        <v>44029.708333333336</v>
      </c>
      <c r="C8396">
        <v>34964545</v>
      </c>
      <c r="D8396" t="s">
        <v>233</v>
      </c>
      <c r="G8396" t="s">
        <v>234</v>
      </c>
      <c r="I8396">
        <v>58.7</v>
      </c>
      <c r="J8396">
        <v>60.162272999999999</v>
      </c>
      <c r="K8396">
        <v>1.530759</v>
      </c>
      <c r="L8396">
        <v>-7.0986999999999995E-2</v>
      </c>
      <c r="M8396" t="b">
        <v>1</v>
      </c>
      <c r="N8396">
        <v>1</v>
      </c>
    </row>
    <row r="8397" spans="1:14">
      <c r="A8397" s="28">
        <v>44029.916666666664</v>
      </c>
      <c r="B8397" s="28">
        <v>44029.75</v>
      </c>
      <c r="C8397">
        <v>34964545</v>
      </c>
      <c r="D8397" t="s">
        <v>233</v>
      </c>
      <c r="G8397" t="s">
        <v>234</v>
      </c>
      <c r="I8397">
        <v>41.51</v>
      </c>
      <c r="J8397">
        <v>41.583089000000001</v>
      </c>
      <c r="K8397">
        <v>8.9222999999999997E-2</v>
      </c>
      <c r="L8397">
        <v>-1.3635E-2</v>
      </c>
      <c r="M8397" t="b">
        <v>1</v>
      </c>
      <c r="N8397">
        <v>1</v>
      </c>
    </row>
    <row r="8398" spans="1:14">
      <c r="A8398" s="28">
        <v>44029.958333333336</v>
      </c>
      <c r="B8398" s="28">
        <v>44029.791666666664</v>
      </c>
      <c r="C8398">
        <v>34964545</v>
      </c>
      <c r="D8398" t="s">
        <v>233</v>
      </c>
      <c r="G8398" t="s">
        <v>234</v>
      </c>
      <c r="I8398">
        <v>27.11</v>
      </c>
      <c r="J8398">
        <v>26.583349999999999</v>
      </c>
      <c r="K8398">
        <v>-0.52953899999999998</v>
      </c>
      <c r="L8398">
        <v>2.0560000000000001E-3</v>
      </c>
      <c r="M8398" t="b">
        <v>1</v>
      </c>
      <c r="N8398">
        <v>1</v>
      </c>
    </row>
    <row r="8399" spans="1:14">
      <c r="A8399" s="28">
        <v>44030</v>
      </c>
      <c r="B8399" s="28">
        <v>44029.833333333336</v>
      </c>
      <c r="C8399">
        <v>34964545</v>
      </c>
      <c r="D8399" t="s">
        <v>233</v>
      </c>
      <c r="G8399" t="s">
        <v>234</v>
      </c>
      <c r="I8399">
        <v>26.71</v>
      </c>
      <c r="J8399">
        <v>24.223050000000001</v>
      </c>
      <c r="K8399">
        <v>-2.544359</v>
      </c>
      <c r="L8399">
        <v>5.4908999999999999E-2</v>
      </c>
      <c r="M8399" t="b">
        <v>1</v>
      </c>
      <c r="N8399">
        <v>1</v>
      </c>
    </row>
    <row r="8400" spans="1:14">
      <c r="A8400" s="28">
        <v>44030.041666666664</v>
      </c>
      <c r="B8400" s="28">
        <v>44029.875</v>
      </c>
      <c r="C8400">
        <v>34964545</v>
      </c>
      <c r="D8400" t="s">
        <v>233</v>
      </c>
      <c r="G8400" t="s">
        <v>234</v>
      </c>
      <c r="I8400">
        <v>25.06</v>
      </c>
      <c r="J8400">
        <v>26.065306</v>
      </c>
      <c r="K8400">
        <v>0.87073599999999995</v>
      </c>
      <c r="L8400">
        <v>0.138736</v>
      </c>
      <c r="M8400" t="b">
        <v>1</v>
      </c>
      <c r="N8400">
        <v>1</v>
      </c>
    </row>
    <row r="8401" spans="1:14">
      <c r="A8401" s="28">
        <v>44030.083333333336</v>
      </c>
      <c r="B8401" s="28">
        <v>44029.916666666664</v>
      </c>
      <c r="C8401">
        <v>34964545</v>
      </c>
      <c r="D8401" t="s">
        <v>233</v>
      </c>
      <c r="G8401" t="s">
        <v>234</v>
      </c>
      <c r="I8401">
        <v>20.73</v>
      </c>
      <c r="J8401">
        <v>22.904517999999999</v>
      </c>
      <c r="K8401">
        <v>2.0390609999999998</v>
      </c>
      <c r="L8401">
        <v>0.13212299999999999</v>
      </c>
      <c r="M8401" t="b">
        <v>1</v>
      </c>
      <c r="N8401">
        <v>1</v>
      </c>
    </row>
    <row r="8402" spans="1:14">
      <c r="A8402" s="28">
        <v>44030.125</v>
      </c>
      <c r="B8402" s="28">
        <v>44029.958333333336</v>
      </c>
      <c r="C8402">
        <v>34964545</v>
      </c>
      <c r="D8402" t="s">
        <v>233</v>
      </c>
      <c r="G8402" t="s">
        <v>234</v>
      </c>
      <c r="I8402">
        <v>18.05</v>
      </c>
      <c r="J8402">
        <v>19.556221000000001</v>
      </c>
      <c r="K8402">
        <v>1.3710340000000001</v>
      </c>
      <c r="L8402">
        <v>0.135187</v>
      </c>
      <c r="M8402" t="b">
        <v>1</v>
      </c>
      <c r="N8402">
        <v>1</v>
      </c>
    </row>
    <row r="8403" spans="1:14">
      <c r="A8403" s="28">
        <v>44030.166666666664</v>
      </c>
      <c r="B8403" s="28">
        <v>44030</v>
      </c>
      <c r="C8403">
        <v>34964545</v>
      </c>
      <c r="D8403" t="s">
        <v>233</v>
      </c>
      <c r="G8403" t="s">
        <v>234</v>
      </c>
      <c r="I8403">
        <v>14.78</v>
      </c>
      <c r="J8403">
        <v>15.264685999999999</v>
      </c>
      <c r="K8403">
        <v>0.36110199999999998</v>
      </c>
      <c r="L8403">
        <v>0.123583</v>
      </c>
      <c r="M8403" t="b">
        <v>1</v>
      </c>
      <c r="N8403">
        <v>1</v>
      </c>
    </row>
    <row r="8404" spans="1:14">
      <c r="A8404" s="28">
        <v>44030.208333333336</v>
      </c>
      <c r="B8404" s="28">
        <v>44030.041666666664</v>
      </c>
      <c r="C8404">
        <v>34964545</v>
      </c>
      <c r="D8404" t="s">
        <v>233</v>
      </c>
      <c r="G8404" t="s">
        <v>234</v>
      </c>
      <c r="I8404">
        <v>13.12</v>
      </c>
      <c r="J8404">
        <v>13.311379000000001</v>
      </c>
      <c r="K8404">
        <v>0.122185</v>
      </c>
      <c r="L8404">
        <v>6.7528000000000005E-2</v>
      </c>
      <c r="M8404" t="b">
        <v>1</v>
      </c>
      <c r="N8404">
        <v>1</v>
      </c>
    </row>
    <row r="8405" spans="1:14">
      <c r="A8405" s="28">
        <v>44030.25</v>
      </c>
      <c r="B8405" s="28">
        <v>44030.083333333336</v>
      </c>
      <c r="C8405">
        <v>34964545</v>
      </c>
      <c r="D8405" t="s">
        <v>233</v>
      </c>
      <c r="G8405" t="s">
        <v>234</v>
      </c>
      <c r="I8405">
        <v>13.25</v>
      </c>
      <c r="J8405">
        <v>13.402055000000001</v>
      </c>
      <c r="K8405">
        <v>3.1567999999999999E-2</v>
      </c>
      <c r="L8405">
        <v>0.122154</v>
      </c>
      <c r="M8405" t="b">
        <v>1</v>
      </c>
      <c r="N8405">
        <v>1</v>
      </c>
    </row>
    <row r="8406" spans="1:14">
      <c r="A8406" s="28">
        <v>44030.291666666664</v>
      </c>
      <c r="B8406" s="28">
        <v>44030.125</v>
      </c>
      <c r="C8406">
        <v>34964545</v>
      </c>
      <c r="D8406" t="s">
        <v>233</v>
      </c>
      <c r="G8406" t="s">
        <v>234</v>
      </c>
      <c r="I8406">
        <v>12.51</v>
      </c>
      <c r="J8406">
        <v>12.631371</v>
      </c>
      <c r="K8406">
        <v>1.6670000000000001E-3</v>
      </c>
      <c r="L8406">
        <v>0.118038</v>
      </c>
      <c r="M8406" t="b">
        <v>1</v>
      </c>
      <c r="N8406">
        <v>1</v>
      </c>
    </row>
    <row r="8407" spans="1:14">
      <c r="A8407" s="28">
        <v>44030.333333333336</v>
      </c>
      <c r="B8407" s="28">
        <v>44030.166666666664</v>
      </c>
      <c r="C8407">
        <v>34964545</v>
      </c>
      <c r="D8407" t="s">
        <v>233</v>
      </c>
      <c r="G8407" t="s">
        <v>234</v>
      </c>
      <c r="I8407">
        <v>11.92</v>
      </c>
      <c r="J8407">
        <v>12.055581</v>
      </c>
      <c r="K8407">
        <v>8.7060000000000002E-3</v>
      </c>
      <c r="L8407">
        <v>0.12520899999999999</v>
      </c>
      <c r="M8407" t="b">
        <v>1</v>
      </c>
      <c r="N8407">
        <v>1</v>
      </c>
    </row>
    <row r="8408" spans="1:14">
      <c r="A8408" s="28">
        <v>44030.375</v>
      </c>
      <c r="B8408" s="28">
        <v>44030.208333333336</v>
      </c>
      <c r="C8408">
        <v>34964545</v>
      </c>
      <c r="D8408" t="s">
        <v>233</v>
      </c>
      <c r="G8408" t="s">
        <v>234</v>
      </c>
      <c r="I8408">
        <v>11.34</v>
      </c>
      <c r="J8408">
        <v>11.477952999999999</v>
      </c>
      <c r="K8408">
        <v>1.4926999999999999E-2</v>
      </c>
      <c r="L8408">
        <v>0.124693</v>
      </c>
      <c r="M8408" t="b">
        <v>1</v>
      </c>
      <c r="N8408">
        <v>1</v>
      </c>
    </row>
    <row r="8409" spans="1:14">
      <c r="A8409" s="28">
        <v>44030.416666666664</v>
      </c>
      <c r="B8409" s="28">
        <v>44030.25</v>
      </c>
      <c r="C8409">
        <v>34964545</v>
      </c>
      <c r="D8409" t="s">
        <v>233</v>
      </c>
      <c r="G8409" t="s">
        <v>234</v>
      </c>
      <c r="I8409">
        <v>10.54</v>
      </c>
      <c r="J8409">
        <v>10.660686999999999</v>
      </c>
      <c r="K8409">
        <v>0</v>
      </c>
      <c r="L8409">
        <v>0.123187</v>
      </c>
      <c r="M8409" t="b">
        <v>1</v>
      </c>
      <c r="N8409">
        <v>1</v>
      </c>
    </row>
    <row r="8410" spans="1:14">
      <c r="A8410" s="28">
        <v>44030.458333333336</v>
      </c>
      <c r="B8410" s="28">
        <v>44030.291666666664</v>
      </c>
      <c r="C8410">
        <v>34964545</v>
      </c>
      <c r="D8410" t="s">
        <v>233</v>
      </c>
      <c r="G8410" t="s">
        <v>234</v>
      </c>
      <c r="I8410">
        <v>9.4499999999999993</v>
      </c>
      <c r="J8410">
        <v>9.4787759999999999</v>
      </c>
      <c r="K8410">
        <v>0</v>
      </c>
      <c r="L8410">
        <v>2.5443E-2</v>
      </c>
      <c r="M8410" t="b">
        <v>1</v>
      </c>
      <c r="N8410">
        <v>1</v>
      </c>
    </row>
    <row r="8411" spans="1:14">
      <c r="A8411" s="28">
        <v>44030.5</v>
      </c>
      <c r="B8411" s="28">
        <v>44030.333333333336</v>
      </c>
      <c r="C8411">
        <v>34964545</v>
      </c>
      <c r="D8411" t="s">
        <v>233</v>
      </c>
      <c r="G8411" t="s">
        <v>234</v>
      </c>
      <c r="I8411">
        <v>14.25</v>
      </c>
      <c r="J8411">
        <v>12.370877</v>
      </c>
      <c r="K8411">
        <v>-1.9166989999999999</v>
      </c>
      <c r="L8411">
        <v>3.6741999999999997E-2</v>
      </c>
      <c r="M8411" t="b">
        <v>1</v>
      </c>
      <c r="N8411">
        <v>1</v>
      </c>
    </row>
    <row r="8412" spans="1:14">
      <c r="A8412" s="28">
        <v>44030.541666666664</v>
      </c>
      <c r="B8412" s="28">
        <v>44030.375</v>
      </c>
      <c r="C8412">
        <v>34964545</v>
      </c>
      <c r="D8412" t="s">
        <v>233</v>
      </c>
      <c r="G8412" t="s">
        <v>234</v>
      </c>
      <c r="I8412">
        <v>17.760000000000002</v>
      </c>
      <c r="J8412">
        <v>19.546317999999999</v>
      </c>
      <c r="K8412">
        <v>1.719336</v>
      </c>
      <c r="L8412">
        <v>6.6980999999999999E-2</v>
      </c>
      <c r="M8412" t="b">
        <v>1</v>
      </c>
      <c r="N8412">
        <v>1</v>
      </c>
    </row>
    <row r="8413" spans="1:14">
      <c r="A8413" s="28">
        <v>44030.583333333336</v>
      </c>
      <c r="B8413" s="28">
        <v>44030.416666666664</v>
      </c>
      <c r="C8413">
        <v>34964545</v>
      </c>
      <c r="D8413" t="s">
        <v>233</v>
      </c>
      <c r="G8413" t="s">
        <v>234</v>
      </c>
      <c r="I8413">
        <v>20.56</v>
      </c>
      <c r="J8413">
        <v>21.776181000000001</v>
      </c>
      <c r="K8413">
        <v>1.1496459999999999</v>
      </c>
      <c r="L8413">
        <v>6.9869000000000001E-2</v>
      </c>
      <c r="M8413" t="b">
        <v>1</v>
      </c>
      <c r="N8413">
        <v>1</v>
      </c>
    </row>
    <row r="8414" spans="1:14">
      <c r="A8414" s="28">
        <v>44030.625</v>
      </c>
      <c r="B8414" s="28">
        <v>44030.458333333336</v>
      </c>
      <c r="C8414">
        <v>34964545</v>
      </c>
      <c r="D8414" t="s">
        <v>233</v>
      </c>
      <c r="G8414" t="s">
        <v>234</v>
      </c>
      <c r="I8414">
        <v>20.88</v>
      </c>
      <c r="J8414">
        <v>21.874019000000001</v>
      </c>
      <c r="K8414">
        <v>0.91940999999999995</v>
      </c>
      <c r="L8414">
        <v>7.2942000000000007E-2</v>
      </c>
      <c r="M8414" t="b">
        <v>1</v>
      </c>
      <c r="N8414">
        <v>1</v>
      </c>
    </row>
    <row r="8415" spans="1:14">
      <c r="A8415" s="28">
        <v>44030.666666666664</v>
      </c>
      <c r="B8415" s="28">
        <v>44030.5</v>
      </c>
      <c r="C8415">
        <v>34964545</v>
      </c>
      <c r="D8415" t="s">
        <v>233</v>
      </c>
      <c r="G8415" t="s">
        <v>234</v>
      </c>
      <c r="I8415">
        <v>20.8</v>
      </c>
      <c r="J8415">
        <v>21.676245000000002</v>
      </c>
      <c r="K8415">
        <v>0.76983999999999997</v>
      </c>
      <c r="L8415">
        <v>0.107238</v>
      </c>
      <c r="M8415" t="b">
        <v>1</v>
      </c>
      <c r="N8415">
        <v>1</v>
      </c>
    </row>
    <row r="8416" spans="1:14">
      <c r="A8416" s="28">
        <v>44030.708333333336</v>
      </c>
      <c r="B8416" s="28">
        <v>44030.541666666664</v>
      </c>
      <c r="C8416">
        <v>34964545</v>
      </c>
      <c r="D8416" t="s">
        <v>233</v>
      </c>
      <c r="G8416" t="s">
        <v>234</v>
      </c>
      <c r="I8416">
        <v>24.6</v>
      </c>
      <c r="J8416">
        <v>25.899761999999999</v>
      </c>
      <c r="K8416">
        <v>1.207155</v>
      </c>
      <c r="L8416">
        <v>9.1773999999999994E-2</v>
      </c>
      <c r="M8416" t="b">
        <v>1</v>
      </c>
      <c r="N8416">
        <v>1</v>
      </c>
    </row>
    <row r="8417" spans="1:14">
      <c r="A8417" s="28">
        <v>44030.75</v>
      </c>
      <c r="B8417" s="28">
        <v>44030.583333333336</v>
      </c>
      <c r="C8417">
        <v>34964545</v>
      </c>
      <c r="D8417" t="s">
        <v>233</v>
      </c>
      <c r="G8417" t="s">
        <v>234</v>
      </c>
      <c r="I8417">
        <v>25.8</v>
      </c>
      <c r="J8417">
        <v>26.937346000000002</v>
      </c>
      <c r="K8417">
        <v>1.022465</v>
      </c>
      <c r="L8417">
        <v>0.113214</v>
      </c>
      <c r="M8417" t="b">
        <v>1</v>
      </c>
      <c r="N8417">
        <v>1</v>
      </c>
    </row>
    <row r="8418" spans="1:14">
      <c r="A8418" s="28">
        <v>44030.791666666664</v>
      </c>
      <c r="B8418" s="28">
        <v>44030.625</v>
      </c>
      <c r="C8418">
        <v>34964545</v>
      </c>
      <c r="D8418" t="s">
        <v>233</v>
      </c>
      <c r="G8418" t="s">
        <v>234</v>
      </c>
      <c r="I8418">
        <v>24.08</v>
      </c>
      <c r="J8418">
        <v>25.201477000000001</v>
      </c>
      <c r="K8418">
        <v>1.0147729999999999</v>
      </c>
      <c r="L8418">
        <v>0.10670499999999999</v>
      </c>
      <c r="M8418" t="b">
        <v>1</v>
      </c>
      <c r="N8418">
        <v>1</v>
      </c>
    </row>
    <row r="8419" spans="1:14">
      <c r="A8419" s="28">
        <v>44030.833333333336</v>
      </c>
      <c r="B8419" s="28">
        <v>44030.666666666664</v>
      </c>
      <c r="C8419">
        <v>34964545</v>
      </c>
      <c r="D8419" t="s">
        <v>233</v>
      </c>
      <c r="G8419" t="s">
        <v>234</v>
      </c>
      <c r="I8419">
        <v>26.22</v>
      </c>
      <c r="J8419">
        <v>26.694102999999998</v>
      </c>
      <c r="K8419">
        <v>0.37360500000000002</v>
      </c>
      <c r="L8419">
        <v>9.8832000000000003E-2</v>
      </c>
      <c r="M8419" t="b">
        <v>1</v>
      </c>
      <c r="N8419">
        <v>1</v>
      </c>
    </row>
    <row r="8420" spans="1:14">
      <c r="A8420" s="28">
        <v>44030.875</v>
      </c>
      <c r="B8420" s="28">
        <v>44030.708333333336</v>
      </c>
      <c r="C8420">
        <v>34964545</v>
      </c>
      <c r="D8420" t="s">
        <v>233</v>
      </c>
      <c r="G8420" t="s">
        <v>234</v>
      </c>
      <c r="I8420">
        <v>36.15</v>
      </c>
      <c r="J8420">
        <v>40.351793000000001</v>
      </c>
      <c r="K8420">
        <v>4.1125239999999996</v>
      </c>
      <c r="L8420">
        <v>9.0936000000000003E-2</v>
      </c>
      <c r="M8420" t="b">
        <v>1</v>
      </c>
      <c r="N8420">
        <v>1</v>
      </c>
    </row>
    <row r="8421" spans="1:14">
      <c r="A8421" s="28">
        <v>44030.916666666664</v>
      </c>
      <c r="B8421" s="28">
        <v>44030.75</v>
      </c>
      <c r="C8421">
        <v>34964545</v>
      </c>
      <c r="D8421" t="s">
        <v>233</v>
      </c>
      <c r="G8421" t="s">
        <v>234</v>
      </c>
      <c r="I8421">
        <v>27.72</v>
      </c>
      <c r="J8421">
        <v>27.888413</v>
      </c>
      <c r="K8421">
        <v>0.162388</v>
      </c>
      <c r="L8421">
        <v>9.3589999999999993E-3</v>
      </c>
      <c r="M8421" t="b">
        <v>1</v>
      </c>
      <c r="N8421">
        <v>1</v>
      </c>
    </row>
    <row r="8422" spans="1:14">
      <c r="A8422" s="28">
        <v>44030.958333333336</v>
      </c>
      <c r="B8422" s="28">
        <v>44030.791666666664</v>
      </c>
      <c r="C8422">
        <v>34964545</v>
      </c>
      <c r="D8422" t="s">
        <v>233</v>
      </c>
      <c r="G8422" t="s">
        <v>234</v>
      </c>
      <c r="I8422">
        <v>29.87</v>
      </c>
      <c r="J8422">
        <v>29.962392999999999</v>
      </c>
      <c r="K8422">
        <v>1.2567E-2</v>
      </c>
      <c r="L8422">
        <v>8.0659999999999996E-2</v>
      </c>
      <c r="M8422" t="b">
        <v>1</v>
      </c>
      <c r="N8422">
        <v>1</v>
      </c>
    </row>
    <row r="8423" spans="1:14">
      <c r="A8423" s="28">
        <v>44031</v>
      </c>
      <c r="B8423" s="28">
        <v>44030.833333333336</v>
      </c>
      <c r="C8423">
        <v>34964545</v>
      </c>
      <c r="D8423" t="s">
        <v>233</v>
      </c>
      <c r="G8423" t="s">
        <v>234</v>
      </c>
      <c r="I8423">
        <v>24.49</v>
      </c>
      <c r="J8423">
        <v>25.473607000000001</v>
      </c>
      <c r="K8423">
        <v>0.87606499999999998</v>
      </c>
      <c r="L8423">
        <v>0.112542</v>
      </c>
      <c r="M8423" t="b">
        <v>1</v>
      </c>
      <c r="N8423">
        <v>1</v>
      </c>
    </row>
    <row r="8424" spans="1:14">
      <c r="A8424" s="28">
        <v>44031.041666666664</v>
      </c>
      <c r="B8424" s="28">
        <v>44030.875</v>
      </c>
      <c r="C8424">
        <v>34964545</v>
      </c>
      <c r="D8424" t="s">
        <v>233</v>
      </c>
      <c r="G8424" t="s">
        <v>234</v>
      </c>
      <c r="I8424">
        <v>25.29</v>
      </c>
      <c r="J8424">
        <v>25.298286000000001</v>
      </c>
      <c r="K8424">
        <v>-4.6704000000000002E-2</v>
      </c>
      <c r="L8424">
        <v>5.6655999999999998E-2</v>
      </c>
      <c r="M8424" t="b">
        <v>1</v>
      </c>
      <c r="N8424">
        <v>1</v>
      </c>
    </row>
    <row r="8425" spans="1:14">
      <c r="A8425" s="28">
        <v>44031.083333333336</v>
      </c>
      <c r="B8425" s="28">
        <v>44030.916666666664</v>
      </c>
      <c r="C8425">
        <v>34964545</v>
      </c>
      <c r="D8425" t="s">
        <v>233</v>
      </c>
      <c r="G8425" t="s">
        <v>234</v>
      </c>
      <c r="I8425">
        <v>20.56</v>
      </c>
      <c r="J8425">
        <v>20.588372</v>
      </c>
      <c r="K8425">
        <v>-2.4088999999999999E-2</v>
      </c>
      <c r="L8425">
        <v>5.0793999999999999E-2</v>
      </c>
      <c r="M8425" t="b">
        <v>1</v>
      </c>
      <c r="N8425">
        <v>1</v>
      </c>
    </row>
    <row r="8426" spans="1:14">
      <c r="A8426" s="28">
        <v>44031.125</v>
      </c>
      <c r="B8426" s="28">
        <v>44030.958333333336</v>
      </c>
      <c r="C8426">
        <v>34964545</v>
      </c>
      <c r="D8426" t="s">
        <v>233</v>
      </c>
      <c r="G8426" t="s">
        <v>234</v>
      </c>
      <c r="I8426">
        <v>19.96</v>
      </c>
      <c r="J8426">
        <v>20.069213000000001</v>
      </c>
      <c r="K8426">
        <v>-1.3318999999999999E-2</v>
      </c>
      <c r="L8426">
        <v>0.123365</v>
      </c>
      <c r="M8426" t="b">
        <v>1</v>
      </c>
      <c r="N8426">
        <v>1</v>
      </c>
    </row>
    <row r="8427" spans="1:14">
      <c r="A8427" s="28">
        <v>44031.166666666664</v>
      </c>
      <c r="B8427" s="28">
        <v>44031</v>
      </c>
      <c r="C8427">
        <v>34964545</v>
      </c>
      <c r="D8427" t="s">
        <v>233</v>
      </c>
      <c r="G8427" t="s">
        <v>234</v>
      </c>
      <c r="I8427">
        <v>15.31</v>
      </c>
      <c r="J8427">
        <v>15.411965</v>
      </c>
      <c r="K8427">
        <v>0</v>
      </c>
      <c r="L8427">
        <v>0.100298</v>
      </c>
      <c r="M8427" t="b">
        <v>1</v>
      </c>
      <c r="N8427">
        <v>1</v>
      </c>
    </row>
    <row r="8428" spans="1:14">
      <c r="A8428" s="28">
        <v>44031.208333333336</v>
      </c>
      <c r="B8428" s="28">
        <v>44031.041666666664</v>
      </c>
      <c r="C8428">
        <v>34964545</v>
      </c>
      <c r="D8428" t="s">
        <v>233</v>
      </c>
      <c r="G8428" t="s">
        <v>234</v>
      </c>
      <c r="I8428">
        <v>14.83</v>
      </c>
      <c r="J8428">
        <v>14.852294000000001</v>
      </c>
      <c r="K8428">
        <v>-4.08E-4</v>
      </c>
      <c r="L8428">
        <v>2.0202000000000001E-2</v>
      </c>
      <c r="M8428" t="b">
        <v>1</v>
      </c>
      <c r="N8428">
        <v>1</v>
      </c>
    </row>
    <row r="8429" spans="1:14">
      <c r="A8429" s="28">
        <v>44031.25</v>
      </c>
      <c r="B8429" s="28">
        <v>44031.083333333336</v>
      </c>
      <c r="C8429">
        <v>34964545</v>
      </c>
      <c r="D8429" t="s">
        <v>233</v>
      </c>
      <c r="G8429" t="s">
        <v>234</v>
      </c>
      <c r="I8429">
        <v>13.82</v>
      </c>
      <c r="J8429">
        <v>13.831875999999999</v>
      </c>
      <c r="K8429">
        <v>0</v>
      </c>
      <c r="L8429">
        <v>7.7089999999999997E-3</v>
      </c>
      <c r="M8429" t="b">
        <v>1</v>
      </c>
      <c r="N8429">
        <v>1</v>
      </c>
    </row>
    <row r="8430" spans="1:14">
      <c r="A8430" s="28">
        <v>44031.291666666664</v>
      </c>
      <c r="B8430" s="28">
        <v>44031.125</v>
      </c>
      <c r="C8430">
        <v>34964545</v>
      </c>
      <c r="D8430" t="s">
        <v>233</v>
      </c>
      <c r="G8430" t="s">
        <v>234</v>
      </c>
      <c r="I8430">
        <v>13.48</v>
      </c>
      <c r="J8430">
        <v>13.509814</v>
      </c>
      <c r="K8430">
        <v>0</v>
      </c>
      <c r="L8430">
        <v>2.5647E-2</v>
      </c>
      <c r="M8430" t="b">
        <v>1</v>
      </c>
      <c r="N8430">
        <v>1</v>
      </c>
    </row>
    <row r="8431" spans="1:14">
      <c r="A8431" s="28">
        <v>44031.333333333336</v>
      </c>
      <c r="B8431" s="28">
        <v>44031.166666666664</v>
      </c>
      <c r="C8431">
        <v>34964545</v>
      </c>
      <c r="D8431" t="s">
        <v>233</v>
      </c>
      <c r="G8431" t="s">
        <v>234</v>
      </c>
      <c r="I8431">
        <v>12.12</v>
      </c>
      <c r="J8431">
        <v>12.152844</v>
      </c>
      <c r="K8431">
        <v>0</v>
      </c>
      <c r="L8431">
        <v>3.0343999999999999E-2</v>
      </c>
      <c r="M8431" t="b">
        <v>1</v>
      </c>
      <c r="N8431">
        <v>1</v>
      </c>
    </row>
    <row r="8432" spans="1:14">
      <c r="A8432" s="28">
        <v>44031.375</v>
      </c>
      <c r="B8432" s="28">
        <v>44031.208333333336</v>
      </c>
      <c r="C8432">
        <v>34964545</v>
      </c>
      <c r="D8432" t="s">
        <v>233</v>
      </c>
      <c r="G8432" t="s">
        <v>234</v>
      </c>
      <c r="I8432">
        <v>11.48</v>
      </c>
      <c r="J8432">
        <v>11.528803999999999</v>
      </c>
      <c r="K8432">
        <v>0</v>
      </c>
      <c r="L8432">
        <v>4.6303999999999998E-2</v>
      </c>
      <c r="M8432" t="b">
        <v>1</v>
      </c>
      <c r="N8432">
        <v>1</v>
      </c>
    </row>
    <row r="8433" spans="1:14">
      <c r="A8433" s="28">
        <v>44031.416666666664</v>
      </c>
      <c r="B8433" s="28">
        <v>44031.25</v>
      </c>
      <c r="C8433">
        <v>34964545</v>
      </c>
      <c r="D8433" t="s">
        <v>233</v>
      </c>
      <c r="G8433" t="s">
        <v>234</v>
      </c>
      <c r="I8433">
        <v>11.2</v>
      </c>
      <c r="J8433">
        <v>11.281392</v>
      </c>
      <c r="K8433">
        <v>0</v>
      </c>
      <c r="L8433">
        <v>8.6391999999999997E-2</v>
      </c>
      <c r="M8433" t="b">
        <v>1</v>
      </c>
      <c r="N8433">
        <v>1</v>
      </c>
    </row>
    <row r="8434" spans="1:14">
      <c r="A8434" s="28">
        <v>44031.458333333336</v>
      </c>
      <c r="B8434" s="28">
        <v>44031.291666666664</v>
      </c>
      <c r="C8434">
        <v>34964545</v>
      </c>
      <c r="D8434" t="s">
        <v>233</v>
      </c>
      <c r="G8434" t="s">
        <v>234</v>
      </c>
      <c r="I8434">
        <v>11.73</v>
      </c>
      <c r="J8434">
        <v>11.781998</v>
      </c>
      <c r="K8434">
        <v>0</v>
      </c>
      <c r="L8434">
        <v>5.3664999999999997E-2</v>
      </c>
      <c r="M8434" t="b">
        <v>1</v>
      </c>
      <c r="N8434">
        <v>1</v>
      </c>
    </row>
    <row r="8435" spans="1:14">
      <c r="A8435" s="28">
        <v>44031.5</v>
      </c>
      <c r="B8435" s="28">
        <v>44031.333333333336</v>
      </c>
      <c r="C8435">
        <v>34964545</v>
      </c>
      <c r="D8435" t="s">
        <v>233</v>
      </c>
      <c r="G8435" t="s">
        <v>234</v>
      </c>
      <c r="I8435">
        <v>14.79</v>
      </c>
      <c r="J8435">
        <v>14.263216</v>
      </c>
      <c r="K8435">
        <v>-0.54897799999999997</v>
      </c>
      <c r="L8435">
        <v>2.5527999999999999E-2</v>
      </c>
      <c r="M8435" t="b">
        <v>1</v>
      </c>
      <c r="N8435">
        <v>1</v>
      </c>
    </row>
    <row r="8436" spans="1:14">
      <c r="A8436" s="28">
        <v>44031.541666666664</v>
      </c>
      <c r="B8436" s="28">
        <v>44031.375</v>
      </c>
      <c r="C8436">
        <v>34964545</v>
      </c>
      <c r="D8436" t="s">
        <v>233</v>
      </c>
      <c r="G8436" t="s">
        <v>234</v>
      </c>
      <c r="I8436">
        <v>18.43</v>
      </c>
      <c r="J8436">
        <v>18.450253</v>
      </c>
      <c r="K8436">
        <v>2.1739999999999999E-2</v>
      </c>
      <c r="L8436">
        <v>-5.6540000000000002E-3</v>
      </c>
      <c r="M8436" t="b">
        <v>1</v>
      </c>
      <c r="N8436">
        <v>1</v>
      </c>
    </row>
    <row r="8437" spans="1:14">
      <c r="A8437" s="28">
        <v>44031.583333333336</v>
      </c>
      <c r="B8437" s="28">
        <v>44031.416666666664</v>
      </c>
      <c r="C8437">
        <v>34964545</v>
      </c>
      <c r="D8437" t="s">
        <v>233</v>
      </c>
      <c r="G8437" t="s">
        <v>234</v>
      </c>
      <c r="I8437">
        <v>22.5</v>
      </c>
      <c r="J8437">
        <v>22.684394000000001</v>
      </c>
      <c r="K8437">
        <v>0.145727</v>
      </c>
      <c r="L8437">
        <v>4.2833999999999997E-2</v>
      </c>
      <c r="M8437" t="b">
        <v>1</v>
      </c>
      <c r="N8437">
        <v>1</v>
      </c>
    </row>
    <row r="8438" spans="1:14">
      <c r="A8438" s="28">
        <v>44031.625</v>
      </c>
      <c r="B8438" s="28">
        <v>44031.458333333336</v>
      </c>
      <c r="C8438">
        <v>34964545</v>
      </c>
      <c r="D8438" t="s">
        <v>233</v>
      </c>
      <c r="G8438" t="s">
        <v>234</v>
      </c>
      <c r="I8438">
        <v>55.43</v>
      </c>
      <c r="J8438">
        <v>69.277704</v>
      </c>
      <c r="K8438">
        <v>13.643105</v>
      </c>
      <c r="L8438">
        <v>0.205432</v>
      </c>
      <c r="M8438" t="b">
        <v>1</v>
      </c>
      <c r="N8438">
        <v>1</v>
      </c>
    </row>
    <row r="8439" spans="1:14">
      <c r="A8439" s="28">
        <v>44031.666666666664</v>
      </c>
      <c r="B8439" s="28">
        <v>44031.5</v>
      </c>
      <c r="C8439">
        <v>34964545</v>
      </c>
      <c r="D8439" t="s">
        <v>233</v>
      </c>
      <c r="G8439" t="s">
        <v>234</v>
      </c>
      <c r="I8439">
        <v>45.59</v>
      </c>
      <c r="J8439">
        <v>58.214576999999998</v>
      </c>
      <c r="K8439">
        <v>12.264887</v>
      </c>
      <c r="L8439">
        <v>0.35802400000000001</v>
      </c>
      <c r="M8439" t="b">
        <v>1</v>
      </c>
      <c r="N8439">
        <v>1</v>
      </c>
    </row>
    <row r="8440" spans="1:14">
      <c r="A8440" s="28">
        <v>44031.708333333336</v>
      </c>
      <c r="B8440" s="28">
        <v>44031.541666666664</v>
      </c>
      <c r="C8440">
        <v>34964545</v>
      </c>
      <c r="D8440" t="s">
        <v>233</v>
      </c>
      <c r="G8440" t="s">
        <v>234</v>
      </c>
      <c r="I8440">
        <v>22.48</v>
      </c>
      <c r="J8440">
        <v>22.487545000000001</v>
      </c>
      <c r="K8440">
        <v>-0.19678899999999999</v>
      </c>
      <c r="L8440">
        <v>0.20683399999999999</v>
      </c>
      <c r="M8440" t="b">
        <v>1</v>
      </c>
      <c r="N8440">
        <v>1</v>
      </c>
    </row>
    <row r="8441" spans="1:14">
      <c r="A8441" s="28">
        <v>44031.75</v>
      </c>
      <c r="B8441" s="28">
        <v>44031.583333333336</v>
      </c>
      <c r="C8441">
        <v>34964545</v>
      </c>
      <c r="D8441" t="s">
        <v>233</v>
      </c>
      <c r="G8441" t="s">
        <v>234</v>
      </c>
      <c r="I8441">
        <v>23.04</v>
      </c>
      <c r="J8441">
        <v>23.256065</v>
      </c>
      <c r="K8441">
        <v>-7.3999999999999999E-4</v>
      </c>
      <c r="L8441">
        <v>0.219305</v>
      </c>
      <c r="M8441" t="b">
        <v>1</v>
      </c>
      <c r="N8441">
        <v>1</v>
      </c>
    </row>
    <row r="8442" spans="1:14">
      <c r="A8442" s="28">
        <v>44031.791666666664</v>
      </c>
      <c r="B8442" s="28">
        <v>44031.625</v>
      </c>
      <c r="C8442">
        <v>34964545</v>
      </c>
      <c r="D8442" t="s">
        <v>233</v>
      </c>
      <c r="G8442" t="s">
        <v>234</v>
      </c>
      <c r="I8442">
        <v>24.76</v>
      </c>
      <c r="J8442">
        <v>24.980706999999999</v>
      </c>
      <c r="K8442">
        <v>2.7067000000000001E-2</v>
      </c>
      <c r="L8442">
        <v>0.19447400000000001</v>
      </c>
      <c r="M8442" t="b">
        <v>1</v>
      </c>
      <c r="N8442">
        <v>1</v>
      </c>
    </row>
    <row r="8443" spans="1:14">
      <c r="A8443" s="28">
        <v>44031.833333333336</v>
      </c>
      <c r="B8443" s="28">
        <v>44031.666666666664</v>
      </c>
      <c r="C8443">
        <v>34964545</v>
      </c>
      <c r="D8443" t="s">
        <v>233</v>
      </c>
      <c r="G8443" t="s">
        <v>234</v>
      </c>
      <c r="I8443">
        <v>26.89</v>
      </c>
      <c r="J8443">
        <v>26.793962000000001</v>
      </c>
      <c r="K8443">
        <v>-0.29134599999999999</v>
      </c>
      <c r="L8443">
        <v>0.19780700000000001</v>
      </c>
      <c r="M8443" t="b">
        <v>1</v>
      </c>
      <c r="N8443">
        <v>1</v>
      </c>
    </row>
    <row r="8444" spans="1:14">
      <c r="A8444" s="28">
        <v>44031.875</v>
      </c>
      <c r="B8444" s="28">
        <v>44031.708333333336</v>
      </c>
      <c r="C8444">
        <v>34964545</v>
      </c>
      <c r="D8444" t="s">
        <v>233</v>
      </c>
      <c r="G8444" t="s">
        <v>234</v>
      </c>
      <c r="I8444">
        <v>27.25</v>
      </c>
      <c r="J8444">
        <v>25.406677999999999</v>
      </c>
      <c r="K8444">
        <v>-2.08344</v>
      </c>
      <c r="L8444">
        <v>0.240952</v>
      </c>
      <c r="M8444" t="b">
        <v>1</v>
      </c>
      <c r="N8444">
        <v>1</v>
      </c>
    </row>
    <row r="8445" spans="1:14">
      <c r="A8445" s="28">
        <v>44031.916666666664</v>
      </c>
      <c r="B8445" s="28">
        <v>44031.75</v>
      </c>
      <c r="C8445">
        <v>34964545</v>
      </c>
      <c r="D8445" t="s">
        <v>233</v>
      </c>
      <c r="G8445" t="s">
        <v>234</v>
      </c>
      <c r="I8445">
        <v>25.01</v>
      </c>
      <c r="J8445">
        <v>23.507536999999999</v>
      </c>
      <c r="K8445">
        <v>-1.7550250000000001</v>
      </c>
      <c r="L8445">
        <v>0.24922800000000001</v>
      </c>
      <c r="M8445" t="b">
        <v>1</v>
      </c>
      <c r="N8445">
        <v>1</v>
      </c>
    </row>
    <row r="8446" spans="1:14">
      <c r="A8446" s="28">
        <v>44031.958333333336</v>
      </c>
      <c r="B8446" s="28">
        <v>44031.791666666664</v>
      </c>
      <c r="C8446">
        <v>34964545</v>
      </c>
      <c r="D8446" t="s">
        <v>233</v>
      </c>
      <c r="G8446" t="s">
        <v>234</v>
      </c>
      <c r="I8446">
        <v>28.44</v>
      </c>
      <c r="J8446">
        <v>29.160568999999999</v>
      </c>
      <c r="K8446">
        <v>0.31338300000000002</v>
      </c>
      <c r="L8446">
        <v>0.40885300000000002</v>
      </c>
      <c r="M8446" t="b">
        <v>1</v>
      </c>
      <c r="N8446">
        <v>1</v>
      </c>
    </row>
    <row r="8447" spans="1:14">
      <c r="A8447" s="28">
        <v>44032</v>
      </c>
      <c r="B8447" s="28">
        <v>44031.833333333336</v>
      </c>
      <c r="C8447">
        <v>34964545</v>
      </c>
      <c r="D8447" t="s">
        <v>233</v>
      </c>
      <c r="G8447" t="s">
        <v>234</v>
      </c>
      <c r="I8447">
        <v>22.53</v>
      </c>
      <c r="J8447">
        <v>22.773161000000002</v>
      </c>
      <c r="K8447">
        <v>-0.20813899999999999</v>
      </c>
      <c r="L8447">
        <v>0.45213399999999998</v>
      </c>
      <c r="M8447" t="b">
        <v>1</v>
      </c>
      <c r="N8447">
        <v>1</v>
      </c>
    </row>
    <row r="8448" spans="1:14">
      <c r="A8448" s="28">
        <v>44032.041666666664</v>
      </c>
      <c r="B8448" s="28">
        <v>44031.875</v>
      </c>
      <c r="C8448">
        <v>34964545</v>
      </c>
      <c r="D8448" t="s">
        <v>233</v>
      </c>
      <c r="G8448" t="s">
        <v>234</v>
      </c>
      <c r="I8448">
        <v>21.13</v>
      </c>
      <c r="J8448">
        <v>21.542294999999999</v>
      </c>
      <c r="K8448">
        <v>-9.9030000000000003E-3</v>
      </c>
      <c r="L8448">
        <v>0.42219800000000002</v>
      </c>
      <c r="M8448" t="b">
        <v>1</v>
      </c>
      <c r="N8448">
        <v>1</v>
      </c>
    </row>
    <row r="8449" spans="1:14">
      <c r="A8449" s="28">
        <v>44032.083333333336</v>
      </c>
      <c r="B8449" s="28">
        <v>44031.916666666664</v>
      </c>
      <c r="C8449">
        <v>34964545</v>
      </c>
      <c r="D8449" t="s">
        <v>233</v>
      </c>
      <c r="G8449" t="s">
        <v>234</v>
      </c>
      <c r="I8449">
        <v>20.29</v>
      </c>
      <c r="J8449">
        <v>20.648648999999999</v>
      </c>
      <c r="K8449">
        <v>-1.5585999999999999E-2</v>
      </c>
      <c r="L8449">
        <v>0.37006800000000001</v>
      </c>
      <c r="M8449" t="b">
        <v>1</v>
      </c>
      <c r="N8449">
        <v>1</v>
      </c>
    </row>
    <row r="8450" spans="1:14">
      <c r="A8450" s="28">
        <v>44032.125</v>
      </c>
      <c r="B8450" s="28">
        <v>44031.958333333336</v>
      </c>
      <c r="C8450">
        <v>34964545</v>
      </c>
      <c r="D8450" t="s">
        <v>233</v>
      </c>
      <c r="G8450" t="s">
        <v>234</v>
      </c>
      <c r="I8450">
        <v>19.920000000000002</v>
      </c>
      <c r="J8450">
        <v>20.214908000000001</v>
      </c>
      <c r="K8450">
        <v>-5.4997999999999998E-2</v>
      </c>
      <c r="L8450">
        <v>0.34740599999999999</v>
      </c>
      <c r="M8450" t="b">
        <v>1</v>
      </c>
      <c r="N8450">
        <v>1</v>
      </c>
    </row>
    <row r="8451" spans="1:14">
      <c r="A8451" s="28">
        <v>44032.166666666664</v>
      </c>
      <c r="B8451" s="28">
        <v>44032</v>
      </c>
      <c r="C8451">
        <v>34964545</v>
      </c>
      <c r="D8451" t="s">
        <v>233</v>
      </c>
      <c r="G8451" t="s">
        <v>234</v>
      </c>
      <c r="I8451">
        <v>16.02</v>
      </c>
      <c r="J8451">
        <v>16.240257</v>
      </c>
      <c r="K8451">
        <v>0</v>
      </c>
      <c r="L8451">
        <v>0.21942400000000001</v>
      </c>
      <c r="M8451" t="b">
        <v>1</v>
      </c>
      <c r="N8451">
        <v>1</v>
      </c>
    </row>
    <row r="8452" spans="1:14">
      <c r="A8452" s="28">
        <v>44032.208333333336</v>
      </c>
      <c r="B8452" s="28">
        <v>44032.041666666664</v>
      </c>
      <c r="C8452">
        <v>34964545</v>
      </c>
      <c r="D8452" t="s">
        <v>233</v>
      </c>
      <c r="G8452" t="s">
        <v>234</v>
      </c>
      <c r="I8452">
        <v>16.600000000000001</v>
      </c>
      <c r="J8452">
        <v>16.778061000000001</v>
      </c>
      <c r="K8452">
        <v>0</v>
      </c>
      <c r="L8452">
        <v>0.17389399999999999</v>
      </c>
      <c r="M8452" t="b">
        <v>1</v>
      </c>
      <c r="N8452">
        <v>1</v>
      </c>
    </row>
    <row r="8453" spans="1:14">
      <c r="A8453" s="28">
        <v>44032.25</v>
      </c>
      <c r="B8453" s="28">
        <v>44032.083333333336</v>
      </c>
      <c r="C8453">
        <v>34964545</v>
      </c>
      <c r="D8453" t="s">
        <v>233</v>
      </c>
      <c r="G8453" t="s">
        <v>234</v>
      </c>
      <c r="I8453">
        <v>15.48</v>
      </c>
      <c r="J8453">
        <v>15.645925</v>
      </c>
      <c r="K8453">
        <v>0</v>
      </c>
      <c r="L8453">
        <v>0.16675799999999999</v>
      </c>
      <c r="M8453" t="b">
        <v>1</v>
      </c>
      <c r="N8453">
        <v>1</v>
      </c>
    </row>
    <row r="8454" spans="1:14">
      <c r="A8454" s="28">
        <v>44032.291666666664</v>
      </c>
      <c r="B8454" s="28">
        <v>44032.125</v>
      </c>
      <c r="C8454">
        <v>34964545</v>
      </c>
      <c r="D8454" t="s">
        <v>233</v>
      </c>
      <c r="G8454" t="s">
        <v>234</v>
      </c>
      <c r="I8454">
        <v>14.81</v>
      </c>
      <c r="J8454">
        <v>14.971365</v>
      </c>
      <c r="K8454">
        <v>0</v>
      </c>
      <c r="L8454">
        <v>0.16136500000000001</v>
      </c>
      <c r="M8454" t="b">
        <v>1</v>
      </c>
      <c r="N8454">
        <v>1</v>
      </c>
    </row>
    <row r="8455" spans="1:14">
      <c r="A8455" s="28">
        <v>44032.333333333336</v>
      </c>
      <c r="B8455" s="28">
        <v>44032.166666666664</v>
      </c>
      <c r="C8455">
        <v>34964545</v>
      </c>
      <c r="D8455" t="s">
        <v>233</v>
      </c>
      <c r="G8455" t="s">
        <v>234</v>
      </c>
      <c r="I8455">
        <v>14.67</v>
      </c>
      <c r="J8455">
        <v>14.813898</v>
      </c>
      <c r="K8455">
        <v>0</v>
      </c>
      <c r="L8455">
        <v>0.144732</v>
      </c>
      <c r="M8455" t="b">
        <v>1</v>
      </c>
      <c r="N8455">
        <v>1</v>
      </c>
    </row>
    <row r="8456" spans="1:14">
      <c r="A8456" s="28">
        <v>44032.375</v>
      </c>
      <c r="B8456" s="28">
        <v>44032.208333333336</v>
      </c>
      <c r="C8456">
        <v>34964545</v>
      </c>
      <c r="D8456" t="s">
        <v>233</v>
      </c>
      <c r="G8456" t="s">
        <v>234</v>
      </c>
      <c r="I8456">
        <v>17</v>
      </c>
      <c r="J8456">
        <v>17.165939999999999</v>
      </c>
      <c r="K8456">
        <v>0</v>
      </c>
      <c r="L8456">
        <v>0.162606</v>
      </c>
      <c r="M8456" t="b">
        <v>1</v>
      </c>
      <c r="N8456">
        <v>1</v>
      </c>
    </row>
    <row r="8457" spans="1:14">
      <c r="A8457" s="28">
        <v>44032.416666666664</v>
      </c>
      <c r="B8457" s="28">
        <v>44032.25</v>
      </c>
      <c r="C8457">
        <v>34964545</v>
      </c>
      <c r="D8457" t="s">
        <v>233</v>
      </c>
      <c r="G8457" t="s">
        <v>234</v>
      </c>
      <c r="I8457">
        <v>15.99</v>
      </c>
      <c r="J8457">
        <v>16.080092</v>
      </c>
      <c r="K8457">
        <v>0</v>
      </c>
      <c r="L8457">
        <v>9.0926000000000007E-2</v>
      </c>
      <c r="M8457" t="b">
        <v>1</v>
      </c>
      <c r="N8457">
        <v>1</v>
      </c>
    </row>
    <row r="8458" spans="1:14">
      <c r="A8458" s="28">
        <v>44032.458333333336</v>
      </c>
      <c r="B8458" s="28">
        <v>44032.291666666664</v>
      </c>
      <c r="C8458">
        <v>34964545</v>
      </c>
      <c r="D8458" t="s">
        <v>233</v>
      </c>
      <c r="G8458" t="s">
        <v>234</v>
      </c>
      <c r="I8458">
        <v>18.95</v>
      </c>
      <c r="J8458">
        <v>18.912977999999999</v>
      </c>
      <c r="K8458">
        <v>0</v>
      </c>
      <c r="L8458">
        <v>-3.2022000000000002E-2</v>
      </c>
      <c r="M8458" t="b">
        <v>1</v>
      </c>
      <c r="N8458">
        <v>1</v>
      </c>
    </row>
    <row r="8459" spans="1:14">
      <c r="A8459" s="28">
        <v>44032.5</v>
      </c>
      <c r="B8459" s="28">
        <v>44032.333333333336</v>
      </c>
      <c r="C8459">
        <v>34964545</v>
      </c>
      <c r="D8459" t="s">
        <v>233</v>
      </c>
      <c r="G8459" t="s">
        <v>234</v>
      </c>
      <c r="I8459">
        <v>18.71</v>
      </c>
      <c r="J8459">
        <v>18.629121999999999</v>
      </c>
      <c r="K8459">
        <v>0</v>
      </c>
      <c r="L8459">
        <v>-8.0878000000000005E-2</v>
      </c>
      <c r="M8459" t="b">
        <v>1</v>
      </c>
      <c r="N8459">
        <v>1</v>
      </c>
    </row>
    <row r="8460" spans="1:14">
      <c r="A8460" s="28">
        <v>44032.541666666664</v>
      </c>
      <c r="B8460" s="28">
        <v>44032.375</v>
      </c>
      <c r="C8460">
        <v>34964545</v>
      </c>
      <c r="D8460" t="s">
        <v>233</v>
      </c>
      <c r="G8460" t="s">
        <v>234</v>
      </c>
      <c r="I8460">
        <v>21.88</v>
      </c>
      <c r="J8460">
        <v>21.158083000000001</v>
      </c>
      <c r="K8460">
        <v>-0.62466100000000002</v>
      </c>
      <c r="L8460">
        <v>-9.2256000000000005E-2</v>
      </c>
      <c r="M8460" t="b">
        <v>1</v>
      </c>
      <c r="N8460">
        <v>1</v>
      </c>
    </row>
    <row r="8461" spans="1:14">
      <c r="A8461" s="28">
        <v>44032.583333333336</v>
      </c>
      <c r="B8461" s="28">
        <v>44032.416666666664</v>
      </c>
      <c r="C8461">
        <v>34964545</v>
      </c>
      <c r="D8461" t="s">
        <v>233</v>
      </c>
      <c r="G8461" t="s">
        <v>234</v>
      </c>
      <c r="I8461">
        <v>21.51</v>
      </c>
      <c r="J8461">
        <v>21.449065999999998</v>
      </c>
      <c r="K8461">
        <v>-6.0555999999999999E-2</v>
      </c>
      <c r="L8461">
        <v>-4.5450000000000004E-3</v>
      </c>
      <c r="M8461" t="b">
        <v>1</v>
      </c>
      <c r="N8461">
        <v>1</v>
      </c>
    </row>
    <row r="8462" spans="1:14">
      <c r="A8462" s="28">
        <v>44032.625</v>
      </c>
      <c r="B8462" s="28">
        <v>44032.458333333336</v>
      </c>
      <c r="C8462">
        <v>34964545</v>
      </c>
      <c r="D8462" t="s">
        <v>233</v>
      </c>
      <c r="G8462" t="s">
        <v>234</v>
      </c>
      <c r="I8462">
        <v>22.87</v>
      </c>
      <c r="J8462">
        <v>22.832840999999998</v>
      </c>
      <c r="K8462">
        <v>-5.4767000000000003E-2</v>
      </c>
      <c r="L8462">
        <v>1.8442E-2</v>
      </c>
      <c r="M8462" t="b">
        <v>1</v>
      </c>
      <c r="N8462">
        <v>1</v>
      </c>
    </row>
    <row r="8463" spans="1:14">
      <c r="A8463" s="28">
        <v>44032.666666666664</v>
      </c>
      <c r="B8463" s="28">
        <v>44032.5</v>
      </c>
      <c r="C8463">
        <v>34964545</v>
      </c>
      <c r="D8463" t="s">
        <v>233</v>
      </c>
      <c r="G8463" t="s">
        <v>234</v>
      </c>
      <c r="I8463">
        <v>34.57</v>
      </c>
      <c r="J8463">
        <v>34.933104</v>
      </c>
      <c r="K8463">
        <v>0.383017</v>
      </c>
      <c r="L8463">
        <v>-1.8245999999999998E-2</v>
      </c>
      <c r="M8463" t="b">
        <v>1</v>
      </c>
      <c r="N8463">
        <v>1</v>
      </c>
    </row>
    <row r="8464" spans="1:14">
      <c r="A8464" s="28">
        <v>44032.708333333336</v>
      </c>
      <c r="B8464" s="28">
        <v>44032.541666666664</v>
      </c>
      <c r="C8464">
        <v>34964545</v>
      </c>
      <c r="D8464" t="s">
        <v>233</v>
      </c>
      <c r="G8464" t="s">
        <v>234</v>
      </c>
      <c r="I8464">
        <v>27.74</v>
      </c>
      <c r="J8464">
        <v>27.292964000000001</v>
      </c>
      <c r="K8464">
        <v>-0.40305299999999999</v>
      </c>
      <c r="L8464">
        <v>-3.8982999999999997E-2</v>
      </c>
      <c r="M8464" t="b">
        <v>1</v>
      </c>
      <c r="N8464">
        <v>1</v>
      </c>
    </row>
    <row r="8465" spans="1:14">
      <c r="A8465" s="28">
        <v>44032.75</v>
      </c>
      <c r="B8465" s="28">
        <v>44032.583333333336</v>
      </c>
      <c r="C8465">
        <v>34964545</v>
      </c>
      <c r="D8465" t="s">
        <v>233</v>
      </c>
      <c r="G8465" t="s">
        <v>234</v>
      </c>
      <c r="I8465">
        <v>28.05</v>
      </c>
      <c r="J8465">
        <v>27.867367000000002</v>
      </c>
      <c r="K8465">
        <v>-0.19014900000000001</v>
      </c>
      <c r="L8465">
        <v>9.1830000000000002E-3</v>
      </c>
      <c r="M8465" t="b">
        <v>1</v>
      </c>
      <c r="N8465">
        <v>1</v>
      </c>
    </row>
    <row r="8466" spans="1:14">
      <c r="A8466" s="28">
        <v>44032.791666666664</v>
      </c>
      <c r="B8466" s="28">
        <v>44032.625</v>
      </c>
      <c r="C8466">
        <v>34964545</v>
      </c>
      <c r="D8466" t="s">
        <v>233</v>
      </c>
      <c r="G8466" t="s">
        <v>234</v>
      </c>
      <c r="I8466">
        <v>48.51</v>
      </c>
      <c r="J8466">
        <v>47.082169</v>
      </c>
      <c r="K8466">
        <v>-1.473868</v>
      </c>
      <c r="L8466">
        <v>4.9370999999999998E-2</v>
      </c>
      <c r="M8466" t="b">
        <v>1</v>
      </c>
      <c r="N8466">
        <v>1</v>
      </c>
    </row>
    <row r="8467" spans="1:14">
      <c r="A8467" s="28">
        <v>44032.833333333336</v>
      </c>
      <c r="B8467" s="28">
        <v>44032.666666666664</v>
      </c>
      <c r="C8467">
        <v>34964545</v>
      </c>
      <c r="D8467" t="s">
        <v>233</v>
      </c>
      <c r="G8467" t="s">
        <v>234</v>
      </c>
      <c r="I8467">
        <v>74.36</v>
      </c>
      <c r="J8467">
        <v>79.707881999999998</v>
      </c>
      <c r="K8467">
        <v>5.1980709999999997</v>
      </c>
      <c r="L8467">
        <v>0.153145</v>
      </c>
      <c r="M8467" t="b">
        <v>1</v>
      </c>
      <c r="N8467">
        <v>1</v>
      </c>
    </row>
    <row r="8468" spans="1:14">
      <c r="A8468" s="28">
        <v>44032.875</v>
      </c>
      <c r="B8468" s="28">
        <v>44032.708333333336</v>
      </c>
      <c r="C8468">
        <v>34964545</v>
      </c>
      <c r="D8468" t="s">
        <v>233</v>
      </c>
      <c r="G8468" t="s">
        <v>234</v>
      </c>
      <c r="I8468">
        <v>40.04</v>
      </c>
      <c r="J8468">
        <v>35.275573000000001</v>
      </c>
      <c r="K8468">
        <v>-4.7894959999999998</v>
      </c>
      <c r="L8468">
        <v>2.6735999999999999E-2</v>
      </c>
      <c r="M8468" t="b">
        <v>1</v>
      </c>
      <c r="N8468">
        <v>1</v>
      </c>
    </row>
    <row r="8469" spans="1:14">
      <c r="A8469" s="28">
        <v>44032.916666666664</v>
      </c>
      <c r="B8469" s="28">
        <v>44032.75</v>
      </c>
      <c r="C8469">
        <v>34964545</v>
      </c>
      <c r="D8469" t="s">
        <v>233</v>
      </c>
      <c r="G8469" t="s">
        <v>234</v>
      </c>
      <c r="I8469">
        <v>41.66</v>
      </c>
      <c r="J8469">
        <v>28.832640999999999</v>
      </c>
      <c r="K8469">
        <v>-12.771334</v>
      </c>
      <c r="L8469">
        <v>-5.9359000000000002E-2</v>
      </c>
      <c r="M8469" t="b">
        <v>1</v>
      </c>
      <c r="N8469">
        <v>1</v>
      </c>
    </row>
    <row r="8470" spans="1:14">
      <c r="A8470" s="28">
        <v>44032.958333333336</v>
      </c>
      <c r="B8470" s="28">
        <v>44032.791666666664</v>
      </c>
      <c r="C8470">
        <v>34964545</v>
      </c>
      <c r="D8470" t="s">
        <v>233</v>
      </c>
      <c r="G8470" t="s">
        <v>234</v>
      </c>
      <c r="I8470">
        <v>25.91</v>
      </c>
      <c r="J8470">
        <v>22.097607</v>
      </c>
      <c r="K8470">
        <v>-3.794562</v>
      </c>
      <c r="L8470">
        <v>-1.4498E-2</v>
      </c>
      <c r="M8470" t="b">
        <v>1</v>
      </c>
      <c r="N8470">
        <v>1</v>
      </c>
    </row>
    <row r="8471" spans="1:14">
      <c r="A8471" s="28">
        <v>44033</v>
      </c>
      <c r="B8471" s="28">
        <v>44032.833333333336</v>
      </c>
      <c r="C8471">
        <v>34964545</v>
      </c>
      <c r="D8471" t="s">
        <v>233</v>
      </c>
      <c r="G8471" t="s">
        <v>234</v>
      </c>
      <c r="I8471">
        <v>24.56</v>
      </c>
      <c r="J8471">
        <v>22.764264000000001</v>
      </c>
      <c r="K8471">
        <v>-1.91669</v>
      </c>
      <c r="L8471">
        <v>0.116787</v>
      </c>
      <c r="M8471" t="b">
        <v>1</v>
      </c>
      <c r="N8471">
        <v>1</v>
      </c>
    </row>
    <row r="8472" spans="1:14">
      <c r="A8472" s="28">
        <v>44033.041666666664</v>
      </c>
      <c r="B8472" s="28">
        <v>44032.875</v>
      </c>
      <c r="C8472">
        <v>34964545</v>
      </c>
      <c r="D8472" t="s">
        <v>233</v>
      </c>
      <c r="G8472" t="s">
        <v>234</v>
      </c>
      <c r="I8472">
        <v>22.15</v>
      </c>
      <c r="J8472">
        <v>22.380402</v>
      </c>
      <c r="K8472">
        <v>3.7795000000000002E-2</v>
      </c>
      <c r="L8472">
        <v>0.195108</v>
      </c>
      <c r="M8472" t="b">
        <v>1</v>
      </c>
      <c r="N8472">
        <v>1</v>
      </c>
    </row>
    <row r="8473" spans="1:14">
      <c r="A8473" s="28">
        <v>44033.083333333336</v>
      </c>
      <c r="B8473" s="28">
        <v>44032.916666666664</v>
      </c>
      <c r="C8473">
        <v>34964545</v>
      </c>
      <c r="D8473" t="s">
        <v>233</v>
      </c>
      <c r="G8473" t="s">
        <v>234</v>
      </c>
      <c r="I8473">
        <v>19.93</v>
      </c>
      <c r="J8473">
        <v>20.248183000000001</v>
      </c>
      <c r="K8473">
        <v>5.1385E-2</v>
      </c>
      <c r="L8473">
        <v>0.263465</v>
      </c>
      <c r="M8473" t="b">
        <v>1</v>
      </c>
      <c r="N8473">
        <v>1</v>
      </c>
    </row>
    <row r="8474" spans="1:14">
      <c r="A8474" s="28">
        <v>44033.125</v>
      </c>
      <c r="B8474" s="28">
        <v>44032.958333333336</v>
      </c>
      <c r="C8474">
        <v>34964545</v>
      </c>
      <c r="D8474" t="s">
        <v>233</v>
      </c>
      <c r="G8474" t="s">
        <v>234</v>
      </c>
      <c r="I8474">
        <v>20.53</v>
      </c>
      <c r="J8474">
        <v>20.752126000000001</v>
      </c>
      <c r="K8474">
        <v>0</v>
      </c>
      <c r="L8474">
        <v>0.21879299999999999</v>
      </c>
      <c r="M8474" t="b">
        <v>1</v>
      </c>
      <c r="N8474">
        <v>1</v>
      </c>
    </row>
    <row r="8475" spans="1:14">
      <c r="A8475" s="28">
        <v>44033.166666666664</v>
      </c>
      <c r="B8475" s="28">
        <v>44033</v>
      </c>
      <c r="C8475">
        <v>34964545</v>
      </c>
      <c r="D8475" t="s">
        <v>233</v>
      </c>
      <c r="G8475" t="s">
        <v>234</v>
      </c>
      <c r="I8475">
        <v>17.43</v>
      </c>
      <c r="J8475">
        <v>17.606366000000001</v>
      </c>
      <c r="K8475">
        <v>0</v>
      </c>
      <c r="L8475">
        <v>0.178866</v>
      </c>
      <c r="M8475" t="b">
        <v>1</v>
      </c>
      <c r="N8475">
        <v>1</v>
      </c>
    </row>
    <row r="8476" spans="1:14">
      <c r="A8476" s="28">
        <v>44033.208333333336</v>
      </c>
      <c r="B8476" s="28">
        <v>44033.041666666664</v>
      </c>
      <c r="C8476">
        <v>34964545</v>
      </c>
      <c r="D8476" t="s">
        <v>233</v>
      </c>
      <c r="G8476" t="s">
        <v>234</v>
      </c>
      <c r="I8476">
        <v>16.760000000000002</v>
      </c>
      <c r="J8476">
        <v>16.973412</v>
      </c>
      <c r="K8476">
        <v>6.3699000000000006E-2</v>
      </c>
      <c r="L8476">
        <v>0.15137999999999999</v>
      </c>
      <c r="M8476" t="b">
        <v>1</v>
      </c>
      <c r="N8476">
        <v>1</v>
      </c>
    </row>
    <row r="8477" spans="1:14">
      <c r="A8477" s="28">
        <v>44033.25</v>
      </c>
      <c r="B8477" s="28">
        <v>44033.083333333336</v>
      </c>
      <c r="C8477">
        <v>34964545</v>
      </c>
      <c r="D8477" t="s">
        <v>233</v>
      </c>
      <c r="G8477" t="s">
        <v>234</v>
      </c>
      <c r="I8477">
        <v>15.27</v>
      </c>
      <c r="J8477">
        <v>15.449154999999999</v>
      </c>
      <c r="K8477">
        <v>3.4890999999999998E-2</v>
      </c>
      <c r="L8477">
        <v>0.145097</v>
      </c>
      <c r="M8477" t="b">
        <v>1</v>
      </c>
      <c r="N8477">
        <v>1</v>
      </c>
    </row>
    <row r="8478" spans="1:14">
      <c r="A8478" s="28">
        <v>44033.291666666664</v>
      </c>
      <c r="B8478" s="28">
        <v>44033.125</v>
      </c>
      <c r="C8478">
        <v>34964545</v>
      </c>
      <c r="D8478" t="s">
        <v>233</v>
      </c>
      <c r="G8478" t="s">
        <v>234</v>
      </c>
      <c r="I8478">
        <v>14.69</v>
      </c>
      <c r="J8478">
        <v>14.861999000000001</v>
      </c>
      <c r="K8478">
        <v>1.7069000000000001E-2</v>
      </c>
      <c r="L8478">
        <v>0.15243100000000001</v>
      </c>
      <c r="M8478" t="b">
        <v>1</v>
      </c>
      <c r="N8478">
        <v>1</v>
      </c>
    </row>
    <row r="8479" spans="1:14">
      <c r="A8479" s="28">
        <v>44033.333333333336</v>
      </c>
      <c r="B8479" s="28">
        <v>44033.166666666664</v>
      </c>
      <c r="C8479">
        <v>34964545</v>
      </c>
      <c r="D8479" t="s">
        <v>233</v>
      </c>
      <c r="G8479" t="s">
        <v>234</v>
      </c>
      <c r="I8479">
        <v>13.96</v>
      </c>
      <c r="J8479">
        <v>14.138207</v>
      </c>
      <c r="K8479">
        <v>2.9010999999999999E-2</v>
      </c>
      <c r="L8479">
        <v>0.14586299999999999</v>
      </c>
      <c r="M8479" t="b">
        <v>1</v>
      </c>
      <c r="N8479">
        <v>1</v>
      </c>
    </row>
    <row r="8480" spans="1:14">
      <c r="A8480" s="28">
        <v>44033.375</v>
      </c>
      <c r="B8480" s="28">
        <v>44033.208333333336</v>
      </c>
      <c r="C8480">
        <v>34964545</v>
      </c>
      <c r="D8480" t="s">
        <v>233</v>
      </c>
      <c r="G8480" t="s">
        <v>234</v>
      </c>
      <c r="I8480">
        <v>15.16</v>
      </c>
      <c r="J8480">
        <v>15.336046</v>
      </c>
      <c r="K8480">
        <v>2.6626E-2</v>
      </c>
      <c r="L8480">
        <v>0.150253</v>
      </c>
      <c r="M8480" t="b">
        <v>1</v>
      </c>
      <c r="N8480">
        <v>1</v>
      </c>
    </row>
    <row r="8481" spans="1:14">
      <c r="A8481" s="28">
        <v>44033.416666666664</v>
      </c>
      <c r="B8481" s="28">
        <v>44033.25</v>
      </c>
      <c r="C8481">
        <v>34964545</v>
      </c>
      <c r="D8481" t="s">
        <v>233</v>
      </c>
      <c r="G8481" t="s">
        <v>234</v>
      </c>
      <c r="I8481">
        <v>15.91</v>
      </c>
      <c r="J8481">
        <v>16.035167000000001</v>
      </c>
      <c r="K8481">
        <v>9.0139999999999994E-3</v>
      </c>
      <c r="L8481">
        <v>0.121153</v>
      </c>
      <c r="M8481" t="b">
        <v>1</v>
      </c>
      <c r="N8481">
        <v>1</v>
      </c>
    </row>
    <row r="8482" spans="1:14">
      <c r="A8482" s="28">
        <v>44033.458333333336</v>
      </c>
      <c r="B8482" s="28">
        <v>44033.291666666664</v>
      </c>
      <c r="C8482">
        <v>34964545</v>
      </c>
      <c r="D8482" t="s">
        <v>233</v>
      </c>
      <c r="G8482" t="s">
        <v>234</v>
      </c>
      <c r="I8482">
        <v>17.440000000000001</v>
      </c>
      <c r="J8482">
        <v>17.219093000000001</v>
      </c>
      <c r="K8482">
        <v>-0.228326</v>
      </c>
      <c r="L8482">
        <v>9.9190000000000007E-3</v>
      </c>
      <c r="M8482" t="b">
        <v>1</v>
      </c>
      <c r="N8482">
        <v>1</v>
      </c>
    </row>
    <row r="8483" spans="1:14">
      <c r="A8483" s="28">
        <v>44033.5</v>
      </c>
      <c r="B8483" s="28">
        <v>44033.333333333336</v>
      </c>
      <c r="C8483">
        <v>34964545</v>
      </c>
      <c r="D8483" t="s">
        <v>233</v>
      </c>
      <c r="G8483" t="s">
        <v>234</v>
      </c>
      <c r="I8483">
        <v>18.989999999999998</v>
      </c>
      <c r="J8483">
        <v>18.852713999999999</v>
      </c>
      <c r="K8483">
        <v>-0.11571099999999999</v>
      </c>
      <c r="L8483">
        <v>-2.1575E-2</v>
      </c>
      <c r="M8483" t="b">
        <v>1</v>
      </c>
      <c r="N8483">
        <v>1</v>
      </c>
    </row>
    <row r="8484" spans="1:14">
      <c r="A8484" s="28">
        <v>44033.541666666664</v>
      </c>
      <c r="B8484" s="28">
        <v>44033.375</v>
      </c>
      <c r="C8484">
        <v>34964545</v>
      </c>
      <c r="D8484" t="s">
        <v>233</v>
      </c>
      <c r="G8484" t="s">
        <v>234</v>
      </c>
      <c r="I8484">
        <v>20.34</v>
      </c>
      <c r="J8484">
        <v>20.194682</v>
      </c>
      <c r="K8484">
        <v>-0.19722899999999999</v>
      </c>
      <c r="L8484">
        <v>5.4411000000000001E-2</v>
      </c>
      <c r="M8484" t="b">
        <v>1</v>
      </c>
      <c r="N8484">
        <v>1</v>
      </c>
    </row>
    <row r="8485" spans="1:14">
      <c r="A8485" s="28">
        <v>44033.583333333336</v>
      </c>
      <c r="B8485" s="28">
        <v>44033.416666666664</v>
      </c>
      <c r="C8485">
        <v>34964545</v>
      </c>
      <c r="D8485" t="s">
        <v>233</v>
      </c>
      <c r="G8485" t="s">
        <v>234</v>
      </c>
      <c r="I8485">
        <v>22.2</v>
      </c>
      <c r="J8485">
        <v>22.289601999999999</v>
      </c>
      <c r="K8485">
        <v>-1.4543E-2</v>
      </c>
      <c r="L8485">
        <v>0.10914500000000001</v>
      </c>
      <c r="M8485" t="b">
        <v>1</v>
      </c>
      <c r="N8485">
        <v>1</v>
      </c>
    </row>
    <row r="8486" spans="1:14">
      <c r="A8486" s="28">
        <v>44033.625</v>
      </c>
      <c r="B8486" s="28">
        <v>44033.458333333336</v>
      </c>
      <c r="C8486">
        <v>34964545</v>
      </c>
      <c r="D8486" t="s">
        <v>233</v>
      </c>
      <c r="G8486" t="s">
        <v>234</v>
      </c>
      <c r="I8486">
        <v>25.87</v>
      </c>
      <c r="J8486">
        <v>27.890350000000002</v>
      </c>
      <c r="K8486">
        <v>1.8679509999999999</v>
      </c>
      <c r="L8486">
        <v>0.15156600000000001</v>
      </c>
      <c r="M8486" t="b">
        <v>1</v>
      </c>
      <c r="N8486">
        <v>1</v>
      </c>
    </row>
    <row r="8487" spans="1:14">
      <c r="A8487" s="28">
        <v>44033.666666666664</v>
      </c>
      <c r="B8487" s="28">
        <v>44033.5</v>
      </c>
      <c r="C8487">
        <v>34964545</v>
      </c>
      <c r="D8487" t="s">
        <v>233</v>
      </c>
      <c r="G8487" t="s">
        <v>234</v>
      </c>
      <c r="I8487">
        <v>32.090000000000003</v>
      </c>
      <c r="J8487">
        <v>33.844895000000001</v>
      </c>
      <c r="K8487">
        <v>1.652088</v>
      </c>
      <c r="L8487">
        <v>0.106141</v>
      </c>
      <c r="M8487" t="b">
        <v>1</v>
      </c>
      <c r="N8487">
        <v>1</v>
      </c>
    </row>
    <row r="8488" spans="1:14">
      <c r="A8488" s="28">
        <v>44033.708333333336</v>
      </c>
      <c r="B8488" s="28">
        <v>44033.541666666664</v>
      </c>
      <c r="C8488">
        <v>34964545</v>
      </c>
      <c r="D8488" t="s">
        <v>233</v>
      </c>
      <c r="G8488" t="s">
        <v>234</v>
      </c>
      <c r="I8488">
        <v>43.02</v>
      </c>
      <c r="J8488">
        <v>44.200795999999997</v>
      </c>
      <c r="K8488">
        <v>0.96499199999999996</v>
      </c>
      <c r="L8488">
        <v>0.21580299999999999</v>
      </c>
      <c r="M8488" t="b">
        <v>1</v>
      </c>
      <c r="N8488">
        <v>1</v>
      </c>
    </row>
    <row r="8489" spans="1:14">
      <c r="A8489" s="28">
        <v>44033.75</v>
      </c>
      <c r="B8489" s="28">
        <v>44033.583333333336</v>
      </c>
      <c r="C8489">
        <v>34964545</v>
      </c>
      <c r="D8489" t="s">
        <v>233</v>
      </c>
      <c r="G8489" t="s">
        <v>234</v>
      </c>
      <c r="I8489">
        <v>41.17</v>
      </c>
      <c r="J8489">
        <v>41.801783999999998</v>
      </c>
      <c r="K8489">
        <v>0.46451700000000001</v>
      </c>
      <c r="L8489">
        <v>0.169767</v>
      </c>
      <c r="M8489" t="b">
        <v>1</v>
      </c>
      <c r="N8489">
        <v>1</v>
      </c>
    </row>
    <row r="8490" spans="1:14">
      <c r="A8490" s="28">
        <v>44033.791666666664</v>
      </c>
      <c r="B8490" s="28">
        <v>44033.625</v>
      </c>
      <c r="C8490">
        <v>34964545</v>
      </c>
      <c r="D8490" t="s">
        <v>233</v>
      </c>
      <c r="G8490" t="s">
        <v>234</v>
      </c>
      <c r="I8490">
        <v>26.38</v>
      </c>
      <c r="J8490">
        <v>26.662234000000002</v>
      </c>
      <c r="K8490">
        <v>0.15894800000000001</v>
      </c>
      <c r="L8490">
        <v>0.119953</v>
      </c>
      <c r="M8490" t="b">
        <v>1</v>
      </c>
      <c r="N8490">
        <v>1</v>
      </c>
    </row>
    <row r="8491" spans="1:14">
      <c r="A8491" s="28">
        <v>44033.833333333336</v>
      </c>
      <c r="B8491" s="28">
        <v>44033.666666666664</v>
      </c>
      <c r="C8491">
        <v>34964545</v>
      </c>
      <c r="D8491" t="s">
        <v>233</v>
      </c>
      <c r="G8491" t="s">
        <v>234</v>
      </c>
      <c r="I8491">
        <v>27.2</v>
      </c>
      <c r="J8491">
        <v>27.164051000000001</v>
      </c>
      <c r="K8491">
        <v>-0.124541</v>
      </c>
      <c r="L8491">
        <v>9.1925000000000007E-2</v>
      </c>
      <c r="M8491" t="b">
        <v>1</v>
      </c>
      <c r="N8491">
        <v>1</v>
      </c>
    </row>
    <row r="8492" spans="1:14">
      <c r="A8492" s="28">
        <v>44033.875</v>
      </c>
      <c r="B8492" s="28">
        <v>44033.708333333336</v>
      </c>
      <c r="C8492">
        <v>34964545</v>
      </c>
      <c r="D8492" t="s">
        <v>233</v>
      </c>
      <c r="G8492" t="s">
        <v>234</v>
      </c>
      <c r="I8492">
        <v>35.229999999999997</v>
      </c>
      <c r="J8492">
        <v>36.463146000000002</v>
      </c>
      <c r="K8492">
        <v>1.087896</v>
      </c>
      <c r="L8492">
        <v>0.14358399999999999</v>
      </c>
      <c r="M8492" t="b">
        <v>1</v>
      </c>
      <c r="N8492">
        <v>1</v>
      </c>
    </row>
    <row r="8493" spans="1:14">
      <c r="A8493" s="28">
        <v>44033.916666666664</v>
      </c>
      <c r="B8493" s="28">
        <v>44033.75</v>
      </c>
      <c r="C8493">
        <v>34964545</v>
      </c>
      <c r="D8493" t="s">
        <v>233</v>
      </c>
      <c r="G8493" t="s">
        <v>234</v>
      </c>
      <c r="I8493">
        <v>28.05</v>
      </c>
      <c r="J8493">
        <v>25.774035000000001</v>
      </c>
      <c r="K8493">
        <v>-2.3329749999999998</v>
      </c>
      <c r="L8493">
        <v>6.1177000000000002E-2</v>
      </c>
      <c r="M8493" t="b">
        <v>1</v>
      </c>
      <c r="N8493">
        <v>1</v>
      </c>
    </row>
    <row r="8494" spans="1:14">
      <c r="A8494" s="28">
        <v>44033.958333333336</v>
      </c>
      <c r="B8494" s="28">
        <v>44033.791666666664</v>
      </c>
      <c r="C8494">
        <v>34964545</v>
      </c>
      <c r="D8494" t="s">
        <v>233</v>
      </c>
      <c r="G8494" t="s">
        <v>234</v>
      </c>
      <c r="I8494">
        <v>24.03</v>
      </c>
      <c r="J8494">
        <v>23.577760999999999</v>
      </c>
      <c r="K8494">
        <v>-0.55013599999999996</v>
      </c>
      <c r="L8494">
        <v>0.102897</v>
      </c>
      <c r="M8494" t="b">
        <v>1</v>
      </c>
      <c r="N8494">
        <v>1</v>
      </c>
    </row>
    <row r="8495" spans="1:14">
      <c r="A8495" s="28">
        <v>44034</v>
      </c>
      <c r="B8495" s="28">
        <v>44033.833333333336</v>
      </c>
      <c r="C8495">
        <v>34964545</v>
      </c>
      <c r="D8495" t="s">
        <v>233</v>
      </c>
      <c r="G8495" t="s">
        <v>234</v>
      </c>
      <c r="I8495">
        <v>23.57</v>
      </c>
      <c r="J8495">
        <v>23.427952999999999</v>
      </c>
      <c r="K8495">
        <v>-0.216002</v>
      </c>
      <c r="L8495">
        <v>7.4788999999999994E-2</v>
      </c>
      <c r="M8495" t="b">
        <v>1</v>
      </c>
      <c r="N8495">
        <v>1</v>
      </c>
    </row>
    <row r="8496" spans="1:14">
      <c r="A8496" s="28">
        <v>44034.041666666664</v>
      </c>
      <c r="B8496" s="28">
        <v>44033.875</v>
      </c>
      <c r="C8496">
        <v>34964545</v>
      </c>
      <c r="D8496" t="s">
        <v>233</v>
      </c>
      <c r="G8496" t="s">
        <v>234</v>
      </c>
      <c r="I8496">
        <v>29.07</v>
      </c>
      <c r="J8496">
        <v>28.469493</v>
      </c>
      <c r="K8496">
        <v>-0.582403</v>
      </c>
      <c r="L8496">
        <v>-2.2272E-2</v>
      </c>
      <c r="M8496" t="b">
        <v>1</v>
      </c>
      <c r="N8496">
        <v>1</v>
      </c>
    </row>
    <row r="8497" spans="1:14">
      <c r="A8497" s="28">
        <v>44034.083333333336</v>
      </c>
      <c r="B8497" s="28">
        <v>44033.916666666664</v>
      </c>
      <c r="C8497">
        <v>34964545</v>
      </c>
      <c r="D8497" t="s">
        <v>233</v>
      </c>
      <c r="G8497" t="s">
        <v>234</v>
      </c>
      <c r="I8497">
        <v>22.19</v>
      </c>
      <c r="J8497">
        <v>21.880323000000001</v>
      </c>
      <c r="K8497">
        <v>-0.199188</v>
      </c>
      <c r="L8497">
        <v>-0.11382299999999999</v>
      </c>
      <c r="M8497" t="b">
        <v>1</v>
      </c>
      <c r="N8497">
        <v>1</v>
      </c>
    </row>
    <row r="8498" spans="1:14">
      <c r="A8498" s="28">
        <v>44034.125</v>
      </c>
      <c r="B8498" s="28">
        <v>44033.958333333336</v>
      </c>
      <c r="C8498">
        <v>34964545</v>
      </c>
      <c r="D8498" t="s">
        <v>233</v>
      </c>
      <c r="G8498" t="s">
        <v>234</v>
      </c>
      <c r="I8498">
        <v>20.3</v>
      </c>
      <c r="J8498">
        <v>20.267478000000001</v>
      </c>
      <c r="K8498">
        <v>-2.6912999999999999E-2</v>
      </c>
      <c r="L8498">
        <v>-3.9430000000000003E-3</v>
      </c>
      <c r="M8498" t="b">
        <v>1</v>
      </c>
      <c r="N8498">
        <v>1</v>
      </c>
    </row>
    <row r="8499" spans="1:14">
      <c r="A8499" s="28">
        <v>44034.166666666664</v>
      </c>
      <c r="B8499" s="28">
        <v>44034</v>
      </c>
      <c r="C8499">
        <v>34964545</v>
      </c>
      <c r="D8499" t="s">
        <v>233</v>
      </c>
      <c r="G8499" t="s">
        <v>234</v>
      </c>
      <c r="I8499">
        <v>17.829999999999998</v>
      </c>
      <c r="J8499">
        <v>17.900715999999999</v>
      </c>
      <c r="K8499">
        <v>4.5458999999999999E-2</v>
      </c>
      <c r="L8499">
        <v>2.7758000000000001E-2</v>
      </c>
      <c r="M8499" t="b">
        <v>1</v>
      </c>
      <c r="N8499">
        <v>1</v>
      </c>
    </row>
    <row r="8500" spans="1:14">
      <c r="A8500" s="28">
        <v>44034.208333333336</v>
      </c>
      <c r="B8500" s="28">
        <v>44034.041666666664</v>
      </c>
      <c r="C8500">
        <v>34964545</v>
      </c>
      <c r="D8500" t="s">
        <v>233</v>
      </c>
      <c r="G8500" t="s">
        <v>234</v>
      </c>
      <c r="I8500">
        <v>16.399999999999999</v>
      </c>
      <c r="J8500">
        <v>16.542672</v>
      </c>
      <c r="K8500">
        <v>9.6569000000000002E-2</v>
      </c>
      <c r="L8500">
        <v>4.5269999999999998E-2</v>
      </c>
      <c r="M8500" t="b">
        <v>1</v>
      </c>
      <c r="N8500">
        <v>1</v>
      </c>
    </row>
    <row r="8501" spans="1:14">
      <c r="A8501" s="28">
        <v>44034.25</v>
      </c>
      <c r="B8501" s="28">
        <v>44034.083333333336</v>
      </c>
      <c r="C8501">
        <v>34964545</v>
      </c>
      <c r="D8501" t="s">
        <v>233</v>
      </c>
      <c r="G8501" t="s">
        <v>234</v>
      </c>
      <c r="I8501">
        <v>15.17</v>
      </c>
      <c r="J8501">
        <v>15.247536</v>
      </c>
      <c r="K8501">
        <v>4.6876000000000001E-2</v>
      </c>
      <c r="L8501">
        <v>3.5659999999999997E-2</v>
      </c>
      <c r="M8501" t="b">
        <v>1</v>
      </c>
      <c r="N8501">
        <v>1</v>
      </c>
    </row>
    <row r="8502" spans="1:14">
      <c r="A8502" s="28">
        <v>44034.291666666664</v>
      </c>
      <c r="B8502" s="28">
        <v>44034.125</v>
      </c>
      <c r="C8502">
        <v>34964545</v>
      </c>
      <c r="D8502" t="s">
        <v>233</v>
      </c>
      <c r="G8502" t="s">
        <v>234</v>
      </c>
      <c r="I8502">
        <v>14.78</v>
      </c>
      <c r="J8502">
        <v>14.856408999999999</v>
      </c>
      <c r="K8502">
        <v>4.6198999999999997E-2</v>
      </c>
      <c r="L8502">
        <v>3.4375999999999997E-2</v>
      </c>
      <c r="M8502" t="b">
        <v>1</v>
      </c>
      <c r="N8502">
        <v>1</v>
      </c>
    </row>
    <row r="8503" spans="1:14">
      <c r="A8503" s="28">
        <v>44034.333333333336</v>
      </c>
      <c r="B8503" s="28">
        <v>44034.166666666664</v>
      </c>
      <c r="C8503">
        <v>34964545</v>
      </c>
      <c r="D8503" t="s">
        <v>233</v>
      </c>
      <c r="G8503" t="s">
        <v>234</v>
      </c>
      <c r="I8503">
        <v>14.81</v>
      </c>
      <c r="J8503">
        <v>14.878992999999999</v>
      </c>
      <c r="K8503">
        <v>4.8261999999999999E-2</v>
      </c>
      <c r="L8503">
        <v>2.2398000000000001E-2</v>
      </c>
      <c r="M8503" t="b">
        <v>1</v>
      </c>
      <c r="N8503">
        <v>1</v>
      </c>
    </row>
    <row r="8504" spans="1:14">
      <c r="A8504" s="28">
        <v>44034.375</v>
      </c>
      <c r="B8504" s="28">
        <v>44034.208333333336</v>
      </c>
      <c r="C8504">
        <v>34964545</v>
      </c>
      <c r="D8504" t="s">
        <v>233</v>
      </c>
      <c r="G8504" t="s">
        <v>234</v>
      </c>
      <c r="I8504">
        <v>16.170000000000002</v>
      </c>
      <c r="J8504">
        <v>16.261475000000001</v>
      </c>
      <c r="K8504">
        <v>6.2827999999999995E-2</v>
      </c>
      <c r="L8504">
        <v>2.6980000000000001E-2</v>
      </c>
      <c r="M8504" t="b">
        <v>1</v>
      </c>
      <c r="N8504">
        <v>1</v>
      </c>
    </row>
    <row r="8505" spans="1:14">
      <c r="A8505" s="28">
        <v>44034.416666666664</v>
      </c>
      <c r="B8505" s="28">
        <v>44034.25</v>
      </c>
      <c r="C8505">
        <v>34964545</v>
      </c>
      <c r="D8505" t="s">
        <v>233</v>
      </c>
      <c r="G8505" t="s">
        <v>234</v>
      </c>
      <c r="I8505">
        <v>17.760000000000002</v>
      </c>
      <c r="J8505">
        <v>17.821194999999999</v>
      </c>
      <c r="K8505">
        <v>6.4437999999999995E-2</v>
      </c>
      <c r="L8505">
        <v>1.758E-3</v>
      </c>
      <c r="M8505" t="b">
        <v>1</v>
      </c>
      <c r="N8505">
        <v>1</v>
      </c>
    </row>
    <row r="8506" spans="1:14">
      <c r="A8506" s="28">
        <v>44034.458333333336</v>
      </c>
      <c r="B8506" s="28">
        <v>44034.291666666664</v>
      </c>
      <c r="C8506">
        <v>34964545</v>
      </c>
      <c r="D8506" t="s">
        <v>233</v>
      </c>
      <c r="G8506" t="s">
        <v>234</v>
      </c>
      <c r="I8506">
        <v>18.010000000000002</v>
      </c>
      <c r="J8506">
        <v>17.908097999999999</v>
      </c>
      <c r="K8506">
        <v>-4.6057000000000001E-2</v>
      </c>
      <c r="L8506">
        <v>-5.4177999999999997E-2</v>
      </c>
      <c r="M8506" t="b">
        <v>1</v>
      </c>
      <c r="N8506">
        <v>1</v>
      </c>
    </row>
    <row r="8507" spans="1:14">
      <c r="A8507" s="28">
        <v>44034.5</v>
      </c>
      <c r="B8507" s="28">
        <v>44034.333333333336</v>
      </c>
      <c r="C8507">
        <v>34964545</v>
      </c>
      <c r="D8507" t="s">
        <v>233</v>
      </c>
      <c r="G8507" t="s">
        <v>234</v>
      </c>
      <c r="I8507">
        <v>16.96</v>
      </c>
      <c r="J8507">
        <v>16.723717000000001</v>
      </c>
      <c r="K8507">
        <v>-0.17313899999999999</v>
      </c>
      <c r="L8507">
        <v>-6.4810999999999994E-2</v>
      </c>
      <c r="M8507" t="b">
        <v>1</v>
      </c>
      <c r="N8507">
        <v>1</v>
      </c>
    </row>
    <row r="8508" spans="1:14">
      <c r="A8508" s="28">
        <v>44034.541666666664</v>
      </c>
      <c r="B8508" s="28">
        <v>44034.375</v>
      </c>
      <c r="C8508">
        <v>34964545</v>
      </c>
      <c r="D8508" t="s">
        <v>233</v>
      </c>
      <c r="G8508" t="s">
        <v>234</v>
      </c>
      <c r="I8508">
        <v>20.079999999999998</v>
      </c>
      <c r="J8508">
        <v>19.81033</v>
      </c>
      <c r="K8508">
        <v>-0.194629</v>
      </c>
      <c r="L8508">
        <v>-7.6707999999999998E-2</v>
      </c>
      <c r="M8508" t="b">
        <v>1</v>
      </c>
      <c r="N8508">
        <v>1</v>
      </c>
    </row>
    <row r="8509" spans="1:14">
      <c r="A8509" s="28">
        <v>44034.583333333336</v>
      </c>
      <c r="B8509" s="28">
        <v>44034.416666666664</v>
      </c>
      <c r="C8509">
        <v>34964545</v>
      </c>
      <c r="D8509" t="s">
        <v>233</v>
      </c>
      <c r="G8509" t="s">
        <v>234</v>
      </c>
      <c r="I8509">
        <v>22.42</v>
      </c>
      <c r="J8509">
        <v>22.251272</v>
      </c>
      <c r="K8509">
        <v>-0.11728</v>
      </c>
      <c r="L8509">
        <v>-4.9780999999999999E-2</v>
      </c>
      <c r="M8509" t="b">
        <v>1</v>
      </c>
      <c r="N8509">
        <v>1</v>
      </c>
    </row>
    <row r="8510" spans="1:14">
      <c r="A8510" s="28">
        <v>44034.625</v>
      </c>
      <c r="B8510" s="28">
        <v>44034.458333333336</v>
      </c>
      <c r="C8510">
        <v>34964545</v>
      </c>
      <c r="D8510" t="s">
        <v>233</v>
      </c>
      <c r="G8510" t="s">
        <v>234</v>
      </c>
      <c r="I8510">
        <v>23.68</v>
      </c>
      <c r="J8510">
        <v>23.688103999999999</v>
      </c>
      <c r="K8510">
        <v>0.117215</v>
      </c>
      <c r="L8510">
        <v>-0.107444</v>
      </c>
      <c r="M8510" t="b">
        <v>1</v>
      </c>
      <c r="N8510">
        <v>1</v>
      </c>
    </row>
    <row r="8511" spans="1:14">
      <c r="A8511" s="28">
        <v>44034.666666666664</v>
      </c>
      <c r="B8511" s="28">
        <v>44034.5</v>
      </c>
      <c r="C8511">
        <v>34964545</v>
      </c>
      <c r="D8511" t="s">
        <v>233</v>
      </c>
      <c r="G8511" t="s">
        <v>234</v>
      </c>
      <c r="I8511">
        <v>35.85</v>
      </c>
      <c r="J8511">
        <v>36.888697000000001</v>
      </c>
      <c r="K8511">
        <v>1.2635130000000001</v>
      </c>
      <c r="L8511">
        <v>-0.22814899999999999</v>
      </c>
      <c r="M8511" t="b">
        <v>1</v>
      </c>
      <c r="N8511">
        <v>1</v>
      </c>
    </row>
    <row r="8512" spans="1:14">
      <c r="A8512" s="28">
        <v>44034.708333333336</v>
      </c>
      <c r="B8512" s="28">
        <v>44034.541666666664</v>
      </c>
      <c r="C8512">
        <v>34964545</v>
      </c>
      <c r="D8512" t="s">
        <v>233</v>
      </c>
      <c r="G8512" t="s">
        <v>234</v>
      </c>
      <c r="I8512">
        <v>87.93</v>
      </c>
      <c r="J8512">
        <v>92.148281999999995</v>
      </c>
      <c r="K8512">
        <v>4.6357480000000004</v>
      </c>
      <c r="L8512">
        <v>-0.417466</v>
      </c>
      <c r="M8512" t="b">
        <v>1</v>
      </c>
      <c r="N8512">
        <v>1</v>
      </c>
    </row>
    <row r="8513" spans="1:14">
      <c r="A8513" s="28">
        <v>44034.75</v>
      </c>
      <c r="B8513" s="28">
        <v>44034.583333333336</v>
      </c>
      <c r="C8513">
        <v>34964545</v>
      </c>
      <c r="D8513" t="s">
        <v>233</v>
      </c>
      <c r="G8513" t="s">
        <v>234</v>
      </c>
      <c r="I8513">
        <v>24.6</v>
      </c>
      <c r="J8513">
        <v>24.069285000000001</v>
      </c>
      <c r="K8513">
        <v>-0.42889699999999997</v>
      </c>
      <c r="L8513">
        <v>-9.7651000000000002E-2</v>
      </c>
      <c r="M8513" t="b">
        <v>1</v>
      </c>
      <c r="N8513">
        <v>1</v>
      </c>
    </row>
    <row r="8514" spans="1:14">
      <c r="A8514" s="28">
        <v>44034.791666666664</v>
      </c>
      <c r="B8514" s="28">
        <v>44034.625</v>
      </c>
      <c r="C8514">
        <v>34964545</v>
      </c>
      <c r="D8514" t="s">
        <v>233</v>
      </c>
      <c r="G8514" t="s">
        <v>234</v>
      </c>
      <c r="I8514">
        <v>34.49</v>
      </c>
      <c r="J8514">
        <v>26.697451000000001</v>
      </c>
      <c r="K8514">
        <v>-7.4831289999999999</v>
      </c>
      <c r="L8514">
        <v>-0.304421</v>
      </c>
      <c r="M8514" t="b">
        <v>1</v>
      </c>
      <c r="N8514">
        <v>1</v>
      </c>
    </row>
    <row r="8515" spans="1:14">
      <c r="A8515" s="28">
        <v>44034.833333333336</v>
      </c>
      <c r="B8515" s="28">
        <v>44034.666666666664</v>
      </c>
      <c r="C8515">
        <v>34964545</v>
      </c>
      <c r="D8515" t="s">
        <v>233</v>
      </c>
      <c r="G8515" t="s">
        <v>234</v>
      </c>
      <c r="I8515">
        <v>95.73</v>
      </c>
      <c r="J8515">
        <v>36.308636</v>
      </c>
      <c r="K8515">
        <v>-57.75761</v>
      </c>
      <c r="L8515">
        <v>-1.6612549999999999</v>
      </c>
      <c r="M8515" t="b">
        <v>1</v>
      </c>
      <c r="N8515">
        <v>1</v>
      </c>
    </row>
    <row r="8516" spans="1:14">
      <c r="A8516" s="28">
        <v>44034.875</v>
      </c>
      <c r="B8516" s="28">
        <v>44034.708333333336</v>
      </c>
      <c r="C8516">
        <v>34964545</v>
      </c>
      <c r="D8516" t="s">
        <v>233</v>
      </c>
      <c r="G8516" t="s">
        <v>234</v>
      </c>
      <c r="I8516">
        <v>43.85</v>
      </c>
      <c r="J8516">
        <v>26.710573</v>
      </c>
      <c r="K8516">
        <v>-16.317315000000001</v>
      </c>
      <c r="L8516">
        <v>-0.82377800000000001</v>
      </c>
      <c r="M8516" t="b">
        <v>1</v>
      </c>
      <c r="N8516">
        <v>1</v>
      </c>
    </row>
    <row r="8517" spans="1:14">
      <c r="A8517" s="28">
        <v>44034.916666666664</v>
      </c>
      <c r="B8517" s="28">
        <v>44034.75</v>
      </c>
      <c r="C8517">
        <v>34964545</v>
      </c>
      <c r="D8517" t="s">
        <v>233</v>
      </c>
      <c r="G8517" t="s">
        <v>234</v>
      </c>
      <c r="I8517">
        <v>31.45</v>
      </c>
      <c r="J8517">
        <v>21.358127</v>
      </c>
      <c r="K8517">
        <v>-9.508839</v>
      </c>
      <c r="L8517">
        <v>-0.58136699999999997</v>
      </c>
      <c r="M8517" t="b">
        <v>1</v>
      </c>
      <c r="N8517">
        <v>1</v>
      </c>
    </row>
    <row r="8518" spans="1:14">
      <c r="A8518" s="28">
        <v>44034.958333333336</v>
      </c>
      <c r="B8518" s="28">
        <v>44034.791666666664</v>
      </c>
      <c r="C8518">
        <v>34964545</v>
      </c>
      <c r="D8518" t="s">
        <v>233</v>
      </c>
      <c r="G8518" t="s">
        <v>234</v>
      </c>
      <c r="I8518">
        <v>21.46</v>
      </c>
      <c r="J8518">
        <v>19.716633000000002</v>
      </c>
      <c r="K8518">
        <v>-1.439227</v>
      </c>
      <c r="L8518">
        <v>-0.30164000000000002</v>
      </c>
      <c r="M8518" t="b">
        <v>1</v>
      </c>
      <c r="N8518">
        <v>1</v>
      </c>
    </row>
    <row r="8519" spans="1:14">
      <c r="A8519" s="28">
        <v>44035</v>
      </c>
      <c r="B8519" s="28">
        <v>44034.833333333336</v>
      </c>
      <c r="C8519">
        <v>34964545</v>
      </c>
      <c r="D8519" t="s">
        <v>233</v>
      </c>
      <c r="G8519" t="s">
        <v>234</v>
      </c>
      <c r="I8519">
        <v>19.5</v>
      </c>
      <c r="J8519">
        <v>19.157332</v>
      </c>
      <c r="K8519">
        <v>-0.168821</v>
      </c>
      <c r="L8519">
        <v>-0.16968</v>
      </c>
      <c r="M8519" t="b">
        <v>1</v>
      </c>
      <c r="N8519">
        <v>1</v>
      </c>
    </row>
    <row r="8520" spans="1:14">
      <c r="A8520" s="28">
        <v>44035.041666666664</v>
      </c>
      <c r="B8520" s="28">
        <v>44034.875</v>
      </c>
      <c r="C8520">
        <v>34964545</v>
      </c>
      <c r="D8520" t="s">
        <v>233</v>
      </c>
      <c r="G8520" t="s">
        <v>234</v>
      </c>
      <c r="I8520">
        <v>21.18</v>
      </c>
      <c r="J8520">
        <v>20.872484</v>
      </c>
      <c r="K8520">
        <v>-0.17427500000000001</v>
      </c>
      <c r="L8520">
        <v>-0.12824099999999999</v>
      </c>
      <c r="M8520" t="b">
        <v>1</v>
      </c>
      <c r="N8520">
        <v>1</v>
      </c>
    </row>
    <row r="8521" spans="1:14">
      <c r="A8521" s="28">
        <v>44035.083333333336</v>
      </c>
      <c r="B8521" s="28">
        <v>44034.916666666664</v>
      </c>
      <c r="C8521">
        <v>34964545</v>
      </c>
      <c r="D8521" t="s">
        <v>233</v>
      </c>
      <c r="G8521" t="s">
        <v>234</v>
      </c>
      <c r="I8521">
        <v>19.37</v>
      </c>
      <c r="J8521">
        <v>19.195039999999999</v>
      </c>
      <c r="K8521">
        <v>-0.104633</v>
      </c>
      <c r="L8521">
        <v>-6.6993999999999998E-2</v>
      </c>
      <c r="M8521" t="b">
        <v>1</v>
      </c>
      <c r="N8521">
        <v>1</v>
      </c>
    </row>
    <row r="8522" spans="1:14">
      <c r="A8522" s="28">
        <v>44035.125</v>
      </c>
      <c r="B8522" s="28">
        <v>44034.958333333336</v>
      </c>
      <c r="C8522">
        <v>34964545</v>
      </c>
      <c r="D8522" t="s">
        <v>233</v>
      </c>
      <c r="G8522" t="s">
        <v>234</v>
      </c>
      <c r="I8522">
        <v>19.13</v>
      </c>
      <c r="J8522">
        <v>19.205223</v>
      </c>
      <c r="K8522">
        <v>8.9023000000000005E-2</v>
      </c>
      <c r="L8522">
        <v>-9.6329999999999992E-3</v>
      </c>
      <c r="M8522" t="b">
        <v>1</v>
      </c>
      <c r="N8522">
        <v>1</v>
      </c>
    </row>
    <row r="8523" spans="1:14">
      <c r="A8523" s="28">
        <v>44035.166666666664</v>
      </c>
      <c r="B8523" s="28">
        <v>44035</v>
      </c>
      <c r="C8523">
        <v>34964545</v>
      </c>
      <c r="D8523" t="s">
        <v>233</v>
      </c>
      <c r="G8523" t="s">
        <v>234</v>
      </c>
      <c r="I8523">
        <v>18.260000000000002</v>
      </c>
      <c r="J8523">
        <v>18.340230999999999</v>
      </c>
      <c r="K8523">
        <v>0.114317</v>
      </c>
      <c r="L8523">
        <v>-3.8253000000000002E-2</v>
      </c>
      <c r="M8523" t="b">
        <v>1</v>
      </c>
      <c r="N8523">
        <v>1</v>
      </c>
    </row>
    <row r="8524" spans="1:14">
      <c r="A8524" s="28">
        <v>44035.208333333336</v>
      </c>
      <c r="B8524" s="28">
        <v>44035.041666666664</v>
      </c>
      <c r="C8524">
        <v>34964545</v>
      </c>
      <c r="D8524" t="s">
        <v>233</v>
      </c>
      <c r="G8524" t="s">
        <v>234</v>
      </c>
      <c r="I8524">
        <v>17.309999999999999</v>
      </c>
      <c r="J8524">
        <v>17.409517999999998</v>
      </c>
      <c r="K8524">
        <v>8.3752999999999994E-2</v>
      </c>
      <c r="L8524">
        <v>2.0764000000000001E-2</v>
      </c>
      <c r="M8524" t="b">
        <v>1</v>
      </c>
      <c r="N8524">
        <v>1</v>
      </c>
    </row>
    <row r="8525" spans="1:14">
      <c r="A8525" s="28">
        <v>44035.25</v>
      </c>
      <c r="B8525" s="28">
        <v>44035.083333333336</v>
      </c>
      <c r="C8525">
        <v>34964545</v>
      </c>
      <c r="D8525" t="s">
        <v>233</v>
      </c>
      <c r="G8525" t="s">
        <v>234</v>
      </c>
      <c r="I8525">
        <v>15.65</v>
      </c>
      <c r="J8525">
        <v>15.755452</v>
      </c>
      <c r="K8525">
        <v>6.8173999999999998E-2</v>
      </c>
      <c r="L8525">
        <v>3.8945E-2</v>
      </c>
      <c r="M8525" t="b">
        <v>1</v>
      </c>
      <c r="N8525">
        <v>1</v>
      </c>
    </row>
    <row r="8526" spans="1:14">
      <c r="A8526" s="28">
        <v>44035.291666666664</v>
      </c>
      <c r="B8526" s="28">
        <v>44035.125</v>
      </c>
      <c r="C8526">
        <v>34964545</v>
      </c>
      <c r="D8526" t="s">
        <v>233</v>
      </c>
      <c r="G8526" t="s">
        <v>234</v>
      </c>
      <c r="I8526">
        <v>14.59</v>
      </c>
      <c r="J8526">
        <v>14.689831999999999</v>
      </c>
      <c r="K8526">
        <v>4.6608999999999998E-2</v>
      </c>
      <c r="L8526">
        <v>5.0722999999999997E-2</v>
      </c>
      <c r="M8526" t="b">
        <v>1</v>
      </c>
      <c r="N8526">
        <v>1</v>
      </c>
    </row>
    <row r="8527" spans="1:14">
      <c r="A8527" s="28">
        <v>44035.333333333336</v>
      </c>
      <c r="B8527" s="28">
        <v>44035.166666666664</v>
      </c>
      <c r="C8527">
        <v>34964545</v>
      </c>
      <c r="D8527" t="s">
        <v>233</v>
      </c>
      <c r="G8527" t="s">
        <v>234</v>
      </c>
      <c r="I8527">
        <v>14.6</v>
      </c>
      <c r="J8527">
        <v>14.701737</v>
      </c>
      <c r="K8527">
        <v>4.6227999999999998E-2</v>
      </c>
      <c r="L8527">
        <v>5.2174999999999999E-2</v>
      </c>
      <c r="M8527" t="b">
        <v>1</v>
      </c>
      <c r="N8527">
        <v>1</v>
      </c>
    </row>
    <row r="8528" spans="1:14">
      <c r="A8528" s="28">
        <v>44035.375</v>
      </c>
      <c r="B8528" s="28">
        <v>44035.208333333336</v>
      </c>
      <c r="C8528">
        <v>34964545</v>
      </c>
      <c r="D8528" t="s">
        <v>233</v>
      </c>
      <c r="G8528" t="s">
        <v>234</v>
      </c>
      <c r="I8528">
        <v>15.88</v>
      </c>
      <c r="J8528">
        <v>15.991386</v>
      </c>
      <c r="K8528">
        <v>7.1687000000000001E-2</v>
      </c>
      <c r="L8528">
        <v>4.2199E-2</v>
      </c>
      <c r="M8528" t="b">
        <v>1</v>
      </c>
      <c r="N8528">
        <v>1</v>
      </c>
    </row>
    <row r="8529" spans="1:14">
      <c r="A8529" s="28">
        <v>44035.416666666664</v>
      </c>
      <c r="B8529" s="28">
        <v>44035.25</v>
      </c>
      <c r="C8529">
        <v>34964545</v>
      </c>
      <c r="D8529" t="s">
        <v>233</v>
      </c>
      <c r="G8529" t="s">
        <v>234</v>
      </c>
      <c r="I8529">
        <v>17.77</v>
      </c>
      <c r="J8529">
        <v>17.869209999999999</v>
      </c>
      <c r="K8529">
        <v>5.2658000000000003E-2</v>
      </c>
      <c r="L8529">
        <v>5.1552000000000001E-2</v>
      </c>
      <c r="M8529" t="b">
        <v>1</v>
      </c>
      <c r="N8529">
        <v>1</v>
      </c>
    </row>
    <row r="8530" spans="1:14">
      <c r="A8530" s="28">
        <v>44035.458333333336</v>
      </c>
      <c r="B8530" s="28">
        <v>44035.291666666664</v>
      </c>
      <c r="C8530">
        <v>34964545</v>
      </c>
      <c r="D8530" t="s">
        <v>233</v>
      </c>
      <c r="G8530" t="s">
        <v>234</v>
      </c>
      <c r="I8530">
        <v>18.48</v>
      </c>
      <c r="J8530">
        <v>17.761609</v>
      </c>
      <c r="K8530">
        <v>-0.67977600000000005</v>
      </c>
      <c r="L8530">
        <v>-3.8615999999999998E-2</v>
      </c>
      <c r="M8530" t="b">
        <v>1</v>
      </c>
      <c r="N8530">
        <v>1</v>
      </c>
    </row>
    <row r="8531" spans="1:14">
      <c r="A8531" s="28">
        <v>44035.5</v>
      </c>
      <c r="B8531" s="28">
        <v>44035.333333333336</v>
      </c>
      <c r="C8531">
        <v>34964545</v>
      </c>
      <c r="D8531" t="s">
        <v>233</v>
      </c>
      <c r="G8531" t="s">
        <v>234</v>
      </c>
      <c r="I8531">
        <v>19.07</v>
      </c>
      <c r="J8531">
        <v>18.797941000000002</v>
      </c>
      <c r="K8531">
        <v>-0.130523</v>
      </c>
      <c r="L8531">
        <v>-0.144869</v>
      </c>
      <c r="M8531" t="b">
        <v>1</v>
      </c>
      <c r="N8531">
        <v>1</v>
      </c>
    </row>
    <row r="8532" spans="1:14">
      <c r="A8532" s="28">
        <v>44035.541666666664</v>
      </c>
      <c r="B8532" s="28">
        <v>44035.375</v>
      </c>
      <c r="C8532">
        <v>34964545</v>
      </c>
      <c r="D8532" t="s">
        <v>233</v>
      </c>
      <c r="G8532" t="s">
        <v>234</v>
      </c>
      <c r="I8532">
        <v>20.36</v>
      </c>
      <c r="J8532">
        <v>20.020710999999999</v>
      </c>
      <c r="K8532">
        <v>-0.17125399999999999</v>
      </c>
      <c r="L8532">
        <v>-0.16803399999999999</v>
      </c>
      <c r="M8532" t="b">
        <v>1</v>
      </c>
      <c r="N8532">
        <v>1</v>
      </c>
    </row>
    <row r="8533" spans="1:14">
      <c r="A8533" s="28">
        <v>44035.583333333336</v>
      </c>
      <c r="B8533" s="28">
        <v>44035.416666666664</v>
      </c>
      <c r="C8533">
        <v>34964545</v>
      </c>
      <c r="D8533" t="s">
        <v>233</v>
      </c>
      <c r="G8533" t="s">
        <v>234</v>
      </c>
      <c r="I8533">
        <v>21.55</v>
      </c>
      <c r="J8533">
        <v>21.287884999999999</v>
      </c>
      <c r="K8533">
        <v>-0.17215</v>
      </c>
      <c r="L8533">
        <v>-9.4131999999999993E-2</v>
      </c>
      <c r="M8533" t="b">
        <v>1</v>
      </c>
      <c r="N8533">
        <v>1</v>
      </c>
    </row>
    <row r="8534" spans="1:14">
      <c r="A8534" s="28">
        <v>44035.625</v>
      </c>
      <c r="B8534" s="28">
        <v>44035.458333333336</v>
      </c>
      <c r="C8534">
        <v>34964545</v>
      </c>
      <c r="D8534" t="s">
        <v>233</v>
      </c>
      <c r="G8534" t="s">
        <v>234</v>
      </c>
      <c r="I8534">
        <v>22.02</v>
      </c>
      <c r="J8534">
        <v>22.570537999999999</v>
      </c>
      <c r="K8534">
        <v>0.589611</v>
      </c>
      <c r="L8534">
        <v>-4.0739999999999998E-2</v>
      </c>
      <c r="M8534" t="b">
        <v>1</v>
      </c>
      <c r="N8534">
        <v>1</v>
      </c>
    </row>
    <row r="8535" spans="1:14">
      <c r="A8535" s="28">
        <v>44035.666666666664</v>
      </c>
      <c r="B8535" s="28">
        <v>44035.5</v>
      </c>
      <c r="C8535">
        <v>34964545</v>
      </c>
      <c r="D8535" t="s">
        <v>233</v>
      </c>
      <c r="G8535" t="s">
        <v>234</v>
      </c>
      <c r="I8535">
        <v>42.97</v>
      </c>
      <c r="J8535">
        <v>49.262317000000003</v>
      </c>
      <c r="K8535">
        <v>6.565645</v>
      </c>
      <c r="L8535">
        <v>-0.26999499999999999</v>
      </c>
      <c r="M8535" t="b">
        <v>1</v>
      </c>
      <c r="N8535">
        <v>1</v>
      </c>
    </row>
    <row r="8536" spans="1:14">
      <c r="A8536" s="28">
        <v>44035.708333333336</v>
      </c>
      <c r="B8536" s="28">
        <v>44035.541666666664</v>
      </c>
      <c r="C8536">
        <v>34964545</v>
      </c>
      <c r="D8536" t="s">
        <v>233</v>
      </c>
      <c r="G8536" t="s">
        <v>234</v>
      </c>
      <c r="I8536">
        <v>54.49</v>
      </c>
      <c r="J8536">
        <v>67.874995999999996</v>
      </c>
      <c r="K8536">
        <v>13.742746</v>
      </c>
      <c r="L8536">
        <v>-0.35941699999999999</v>
      </c>
      <c r="M8536" t="b">
        <v>1</v>
      </c>
      <c r="N8536">
        <v>1</v>
      </c>
    </row>
    <row r="8537" spans="1:14">
      <c r="A8537" s="28">
        <v>44035.75</v>
      </c>
      <c r="B8537" s="28">
        <v>44035.583333333336</v>
      </c>
      <c r="C8537">
        <v>34964545</v>
      </c>
      <c r="D8537" t="s">
        <v>233</v>
      </c>
      <c r="G8537" t="s">
        <v>234</v>
      </c>
      <c r="I8537">
        <v>78.069999999999993</v>
      </c>
      <c r="J8537">
        <v>98.780349000000001</v>
      </c>
      <c r="K8537">
        <v>21.140449</v>
      </c>
      <c r="L8537">
        <v>-0.43259999999999998</v>
      </c>
      <c r="M8537" t="b">
        <v>1</v>
      </c>
      <c r="N8537">
        <v>1</v>
      </c>
    </row>
    <row r="8538" spans="1:14">
      <c r="A8538" s="28">
        <v>44035.791666666664</v>
      </c>
      <c r="B8538" s="28">
        <v>44035.625</v>
      </c>
      <c r="C8538">
        <v>34964545</v>
      </c>
      <c r="D8538" t="s">
        <v>233</v>
      </c>
      <c r="G8538" t="s">
        <v>234</v>
      </c>
      <c r="I8538">
        <v>35.369999999999997</v>
      </c>
      <c r="J8538">
        <v>29.105705</v>
      </c>
      <c r="K8538">
        <v>-6.0838570000000001</v>
      </c>
      <c r="L8538">
        <v>-0.18127199999999999</v>
      </c>
      <c r="M8538" t="b">
        <v>1</v>
      </c>
      <c r="N8538">
        <v>1</v>
      </c>
    </row>
    <row r="8539" spans="1:14">
      <c r="A8539" s="28">
        <v>44035.833333333336</v>
      </c>
      <c r="B8539" s="28">
        <v>44035.666666666664</v>
      </c>
      <c r="C8539">
        <v>34964545</v>
      </c>
      <c r="D8539" t="s">
        <v>233</v>
      </c>
      <c r="G8539" t="s">
        <v>234</v>
      </c>
      <c r="I8539">
        <v>57.63</v>
      </c>
      <c r="J8539">
        <v>46.545735000000001</v>
      </c>
      <c r="K8539">
        <v>-10.864791</v>
      </c>
      <c r="L8539">
        <v>-0.215308</v>
      </c>
      <c r="M8539" t="b">
        <v>1</v>
      </c>
      <c r="N8539">
        <v>1</v>
      </c>
    </row>
    <row r="8540" spans="1:14">
      <c r="A8540" s="28">
        <v>44035.875</v>
      </c>
      <c r="B8540" s="28">
        <v>44035.708333333336</v>
      </c>
      <c r="C8540">
        <v>34964545</v>
      </c>
      <c r="D8540" t="s">
        <v>233</v>
      </c>
      <c r="G8540" t="s">
        <v>234</v>
      </c>
      <c r="I8540">
        <v>66.989999999999995</v>
      </c>
      <c r="J8540">
        <v>59.830472999999998</v>
      </c>
      <c r="K8540">
        <v>-6.876919</v>
      </c>
      <c r="L8540">
        <v>-0.27927400000000002</v>
      </c>
      <c r="M8540" t="b">
        <v>1</v>
      </c>
      <c r="N8540">
        <v>1</v>
      </c>
    </row>
    <row r="8541" spans="1:14">
      <c r="A8541" s="28">
        <v>44035.916666666664</v>
      </c>
      <c r="B8541" s="28">
        <v>44035.75</v>
      </c>
      <c r="C8541">
        <v>34964545</v>
      </c>
      <c r="D8541" t="s">
        <v>233</v>
      </c>
      <c r="G8541" t="s">
        <v>234</v>
      </c>
      <c r="I8541">
        <v>25.53</v>
      </c>
      <c r="J8541">
        <v>23.592013000000001</v>
      </c>
      <c r="K8541">
        <v>-1.7047270000000001</v>
      </c>
      <c r="L8541">
        <v>-0.23576</v>
      </c>
      <c r="M8541" t="b">
        <v>1</v>
      </c>
      <c r="N8541">
        <v>1</v>
      </c>
    </row>
    <row r="8542" spans="1:14">
      <c r="A8542" s="28">
        <v>44035.958333333336</v>
      </c>
      <c r="B8542" s="28">
        <v>44035.791666666664</v>
      </c>
      <c r="C8542">
        <v>34964545</v>
      </c>
      <c r="D8542" t="s">
        <v>233</v>
      </c>
      <c r="G8542" t="s">
        <v>234</v>
      </c>
      <c r="I8542">
        <v>23.81</v>
      </c>
      <c r="J8542">
        <v>21.890547999999999</v>
      </c>
      <c r="K8542">
        <v>-1.666703</v>
      </c>
      <c r="L8542">
        <v>-0.251915</v>
      </c>
      <c r="M8542" t="b">
        <v>1</v>
      </c>
      <c r="N8542">
        <v>1</v>
      </c>
    </row>
    <row r="8543" spans="1:14">
      <c r="A8543" s="28">
        <v>44036</v>
      </c>
      <c r="B8543" s="28">
        <v>44035.833333333336</v>
      </c>
      <c r="C8543">
        <v>34964545</v>
      </c>
      <c r="D8543" t="s">
        <v>233</v>
      </c>
      <c r="G8543" t="s">
        <v>234</v>
      </c>
      <c r="I8543">
        <v>22.2</v>
      </c>
      <c r="J8543">
        <v>21.561326000000001</v>
      </c>
      <c r="K8543">
        <v>-0.49252200000000002</v>
      </c>
      <c r="L8543">
        <v>-0.142819</v>
      </c>
      <c r="M8543" t="b">
        <v>1</v>
      </c>
      <c r="N8543">
        <v>1</v>
      </c>
    </row>
    <row r="8544" spans="1:14">
      <c r="A8544" s="28">
        <v>44036.041666666664</v>
      </c>
      <c r="B8544" s="28">
        <v>44035.875</v>
      </c>
      <c r="C8544">
        <v>34964545</v>
      </c>
      <c r="D8544" t="s">
        <v>233</v>
      </c>
      <c r="G8544" t="s">
        <v>234</v>
      </c>
      <c r="I8544">
        <v>20.41</v>
      </c>
      <c r="J8544">
        <v>20.260538</v>
      </c>
      <c r="K8544">
        <v>4.8659000000000001E-2</v>
      </c>
      <c r="L8544">
        <v>-0.19728799999999999</v>
      </c>
      <c r="M8544" t="b">
        <v>1</v>
      </c>
      <c r="N8544">
        <v>1</v>
      </c>
    </row>
    <row r="8545" spans="1:14">
      <c r="A8545" s="28">
        <v>44036.083333333336</v>
      </c>
      <c r="B8545" s="28">
        <v>44035.916666666664</v>
      </c>
      <c r="C8545">
        <v>34964545</v>
      </c>
      <c r="D8545" t="s">
        <v>233</v>
      </c>
      <c r="G8545" t="s">
        <v>234</v>
      </c>
      <c r="I8545">
        <v>19.149999999999999</v>
      </c>
      <c r="J8545">
        <v>19.173689</v>
      </c>
      <c r="K8545">
        <v>0.16328100000000001</v>
      </c>
      <c r="L8545">
        <v>-0.13875799999999999</v>
      </c>
      <c r="M8545" t="b">
        <v>1</v>
      </c>
      <c r="N8545">
        <v>1</v>
      </c>
    </row>
    <row r="8546" spans="1:14">
      <c r="A8546" s="28">
        <v>44036.125</v>
      </c>
      <c r="B8546" s="28">
        <v>44035.958333333336</v>
      </c>
      <c r="C8546">
        <v>34964545</v>
      </c>
      <c r="D8546" t="s">
        <v>233</v>
      </c>
      <c r="G8546" t="s">
        <v>234</v>
      </c>
      <c r="I8546">
        <v>19.059999999999999</v>
      </c>
      <c r="J8546">
        <v>19.149221000000001</v>
      </c>
      <c r="K8546">
        <v>0.20210600000000001</v>
      </c>
      <c r="L8546">
        <v>-0.111218</v>
      </c>
      <c r="M8546" t="b">
        <v>1</v>
      </c>
      <c r="N8546">
        <v>1</v>
      </c>
    </row>
    <row r="8547" spans="1:14">
      <c r="A8547" s="28">
        <v>44036.166666666664</v>
      </c>
      <c r="B8547" s="28">
        <v>44036</v>
      </c>
      <c r="C8547">
        <v>34964545</v>
      </c>
      <c r="D8547" t="s">
        <v>233</v>
      </c>
      <c r="G8547" t="s">
        <v>234</v>
      </c>
      <c r="I8547">
        <v>17.68</v>
      </c>
      <c r="J8547">
        <v>17.891663000000001</v>
      </c>
      <c r="K8547">
        <v>0.30869099999999999</v>
      </c>
      <c r="L8547">
        <v>-9.7861000000000004E-2</v>
      </c>
      <c r="M8547" t="b">
        <v>1</v>
      </c>
      <c r="N8547">
        <v>1</v>
      </c>
    </row>
    <row r="8548" spans="1:14">
      <c r="A8548" s="28">
        <v>44036.208333333336</v>
      </c>
      <c r="B8548" s="28">
        <v>44036.041666666664</v>
      </c>
      <c r="C8548">
        <v>34964545</v>
      </c>
      <c r="D8548" t="s">
        <v>233</v>
      </c>
      <c r="G8548" t="s">
        <v>234</v>
      </c>
      <c r="I8548">
        <v>18.27</v>
      </c>
      <c r="J8548">
        <v>18.473258000000001</v>
      </c>
      <c r="K8548">
        <v>0.218389</v>
      </c>
      <c r="L8548">
        <v>-1.1797999999999999E-2</v>
      </c>
      <c r="M8548" t="b">
        <v>1</v>
      </c>
      <c r="N8548">
        <v>1</v>
      </c>
    </row>
    <row r="8549" spans="1:14">
      <c r="A8549" s="28">
        <v>44036.25</v>
      </c>
      <c r="B8549" s="28">
        <v>44036.083333333336</v>
      </c>
      <c r="C8549">
        <v>34964545</v>
      </c>
      <c r="D8549" t="s">
        <v>233</v>
      </c>
      <c r="G8549" t="s">
        <v>234</v>
      </c>
      <c r="I8549">
        <v>15.3</v>
      </c>
      <c r="J8549">
        <v>15.63491</v>
      </c>
      <c r="K8549">
        <v>0.31912099999999999</v>
      </c>
      <c r="L8549">
        <v>1.4123E-2</v>
      </c>
      <c r="M8549" t="b">
        <v>1</v>
      </c>
      <c r="N8549">
        <v>1</v>
      </c>
    </row>
    <row r="8550" spans="1:14">
      <c r="A8550" s="28">
        <v>44036.291666666664</v>
      </c>
      <c r="B8550" s="28">
        <v>44036.125</v>
      </c>
      <c r="C8550">
        <v>34964545</v>
      </c>
      <c r="D8550" t="s">
        <v>233</v>
      </c>
      <c r="G8550" t="s">
        <v>234</v>
      </c>
      <c r="I8550">
        <v>14.5</v>
      </c>
      <c r="J8550">
        <v>14.85239</v>
      </c>
      <c r="K8550">
        <v>0.32265199999999999</v>
      </c>
      <c r="L8550">
        <v>2.8070999999999999E-2</v>
      </c>
      <c r="M8550" t="b">
        <v>1</v>
      </c>
      <c r="N8550">
        <v>1</v>
      </c>
    </row>
    <row r="8551" spans="1:14">
      <c r="A8551" s="28">
        <v>44036.333333333336</v>
      </c>
      <c r="B8551" s="28">
        <v>44036.166666666664</v>
      </c>
      <c r="C8551">
        <v>34964545</v>
      </c>
      <c r="D8551" t="s">
        <v>233</v>
      </c>
      <c r="G8551" t="s">
        <v>234</v>
      </c>
      <c r="I8551">
        <v>15.1</v>
      </c>
      <c r="J8551">
        <v>15.429417000000001</v>
      </c>
      <c r="K8551">
        <v>0.28101599999999999</v>
      </c>
      <c r="L8551">
        <v>4.9234E-2</v>
      </c>
      <c r="M8551" t="b">
        <v>1</v>
      </c>
      <c r="N8551">
        <v>1</v>
      </c>
    </row>
    <row r="8552" spans="1:14">
      <c r="A8552" s="28">
        <v>44036.375</v>
      </c>
      <c r="B8552" s="28">
        <v>44036.208333333336</v>
      </c>
      <c r="C8552">
        <v>34964545</v>
      </c>
      <c r="D8552" t="s">
        <v>233</v>
      </c>
      <c r="G8552" t="s">
        <v>234</v>
      </c>
      <c r="I8552">
        <v>16.760000000000002</v>
      </c>
      <c r="J8552">
        <v>17.100444</v>
      </c>
      <c r="K8552">
        <v>0.28368100000000002</v>
      </c>
      <c r="L8552">
        <v>6.0096999999999998E-2</v>
      </c>
      <c r="M8552" t="b">
        <v>1</v>
      </c>
      <c r="N8552">
        <v>1</v>
      </c>
    </row>
    <row r="8553" spans="1:14">
      <c r="A8553" s="28">
        <v>44036.416666666664</v>
      </c>
      <c r="B8553" s="28">
        <v>44036.25</v>
      </c>
      <c r="C8553">
        <v>34964545</v>
      </c>
      <c r="D8553" t="s">
        <v>233</v>
      </c>
      <c r="G8553" t="s">
        <v>234</v>
      </c>
      <c r="I8553">
        <v>17.64</v>
      </c>
      <c r="J8553">
        <v>17.811502999999998</v>
      </c>
      <c r="K8553">
        <v>0.119447</v>
      </c>
      <c r="L8553">
        <v>5.3724000000000001E-2</v>
      </c>
      <c r="M8553" t="b">
        <v>1</v>
      </c>
      <c r="N8553">
        <v>1</v>
      </c>
    </row>
    <row r="8554" spans="1:14">
      <c r="A8554" s="28">
        <v>44036.458333333336</v>
      </c>
      <c r="B8554" s="28">
        <v>44036.291666666664</v>
      </c>
      <c r="C8554">
        <v>34964545</v>
      </c>
      <c r="D8554" t="s">
        <v>233</v>
      </c>
      <c r="G8554" t="s">
        <v>234</v>
      </c>
      <c r="I8554">
        <v>18.82</v>
      </c>
      <c r="J8554">
        <v>18.975380000000001</v>
      </c>
      <c r="K8554">
        <v>0.15834400000000001</v>
      </c>
      <c r="L8554">
        <v>-4.6299999999999998E-4</v>
      </c>
      <c r="M8554" t="b">
        <v>1</v>
      </c>
      <c r="N8554">
        <v>1</v>
      </c>
    </row>
    <row r="8555" spans="1:14">
      <c r="A8555" s="28">
        <v>44036.5</v>
      </c>
      <c r="B8555" s="28">
        <v>44036.333333333336</v>
      </c>
      <c r="C8555">
        <v>34964545</v>
      </c>
      <c r="D8555" t="s">
        <v>233</v>
      </c>
      <c r="G8555" t="s">
        <v>234</v>
      </c>
      <c r="I8555">
        <v>18.29</v>
      </c>
      <c r="J8555">
        <v>18.226731000000001</v>
      </c>
      <c r="K8555">
        <v>3.6637000000000003E-2</v>
      </c>
      <c r="L8555">
        <v>-0.102406</v>
      </c>
      <c r="M8555" t="b">
        <v>1</v>
      </c>
      <c r="N8555">
        <v>1</v>
      </c>
    </row>
    <row r="8556" spans="1:14">
      <c r="A8556" s="28">
        <v>44036.541666666664</v>
      </c>
      <c r="B8556" s="28">
        <v>44036.375</v>
      </c>
      <c r="C8556">
        <v>34964545</v>
      </c>
      <c r="D8556" t="s">
        <v>233</v>
      </c>
      <c r="G8556" t="s">
        <v>234</v>
      </c>
      <c r="I8556">
        <v>20.09</v>
      </c>
      <c r="J8556">
        <v>19.923862</v>
      </c>
      <c r="K8556">
        <v>2.4462999999999999E-2</v>
      </c>
      <c r="L8556">
        <v>-0.19226699999999999</v>
      </c>
      <c r="M8556" t="b">
        <v>1</v>
      </c>
      <c r="N8556">
        <v>1</v>
      </c>
    </row>
    <row r="8557" spans="1:14">
      <c r="A8557" s="28">
        <v>44036.583333333336</v>
      </c>
      <c r="B8557" s="28">
        <v>44036.416666666664</v>
      </c>
      <c r="C8557">
        <v>34964545</v>
      </c>
      <c r="D8557" t="s">
        <v>233</v>
      </c>
      <c r="G8557" t="s">
        <v>234</v>
      </c>
      <c r="I8557">
        <v>20.54</v>
      </c>
      <c r="J8557">
        <v>20.313320000000001</v>
      </c>
      <c r="K8557">
        <v>2.2900000000000001E-4</v>
      </c>
      <c r="L8557">
        <v>-0.225241</v>
      </c>
      <c r="M8557" t="b">
        <v>1</v>
      </c>
      <c r="N8557">
        <v>1</v>
      </c>
    </row>
    <row r="8558" spans="1:14">
      <c r="A8558" s="28">
        <v>44036.625</v>
      </c>
      <c r="B8558" s="28">
        <v>44036.458333333336</v>
      </c>
      <c r="C8558">
        <v>34964545</v>
      </c>
      <c r="D8558" t="s">
        <v>233</v>
      </c>
      <c r="G8558" t="s">
        <v>234</v>
      </c>
      <c r="I8558">
        <v>21.13</v>
      </c>
      <c r="J8558">
        <v>20.910637999999999</v>
      </c>
      <c r="K8558">
        <v>9.9999999999999995E-7</v>
      </c>
      <c r="L8558">
        <v>-0.220197</v>
      </c>
      <c r="M8558" t="b">
        <v>1</v>
      </c>
      <c r="N8558">
        <v>1</v>
      </c>
    </row>
    <row r="8559" spans="1:14">
      <c r="A8559" s="28">
        <v>44036.666666666664</v>
      </c>
      <c r="B8559" s="28">
        <v>44036.5</v>
      </c>
      <c r="C8559">
        <v>34964545</v>
      </c>
      <c r="D8559" t="s">
        <v>233</v>
      </c>
      <c r="G8559" t="s">
        <v>234</v>
      </c>
      <c r="I8559">
        <v>29.65</v>
      </c>
      <c r="J8559">
        <v>29.247699999999998</v>
      </c>
      <c r="K8559">
        <v>8.3900000000000001E-4</v>
      </c>
      <c r="L8559">
        <v>-0.39813900000000002</v>
      </c>
      <c r="M8559" t="b">
        <v>1</v>
      </c>
      <c r="N8559">
        <v>1</v>
      </c>
    </row>
    <row r="8560" spans="1:14">
      <c r="A8560" s="28">
        <v>44036.708333333336</v>
      </c>
      <c r="B8560" s="28">
        <v>44036.541666666664</v>
      </c>
      <c r="C8560">
        <v>34964545</v>
      </c>
      <c r="D8560" t="s">
        <v>233</v>
      </c>
      <c r="G8560" t="s">
        <v>234</v>
      </c>
      <c r="I8560">
        <v>25.25</v>
      </c>
      <c r="J8560">
        <v>24.939923</v>
      </c>
      <c r="K8560">
        <v>5.6478E-2</v>
      </c>
      <c r="L8560">
        <v>-0.36905500000000002</v>
      </c>
      <c r="M8560" t="b">
        <v>1</v>
      </c>
      <c r="N8560">
        <v>1</v>
      </c>
    </row>
    <row r="8561" spans="1:14">
      <c r="A8561" s="28">
        <v>44036.75</v>
      </c>
      <c r="B8561" s="28">
        <v>44036.583333333336</v>
      </c>
      <c r="C8561">
        <v>34964545</v>
      </c>
      <c r="D8561" t="s">
        <v>233</v>
      </c>
      <c r="G8561" t="s">
        <v>234</v>
      </c>
      <c r="I8561">
        <v>25.65</v>
      </c>
      <c r="J8561">
        <v>25.785906000000001</v>
      </c>
      <c r="K8561">
        <v>0.54965600000000003</v>
      </c>
      <c r="L8561">
        <v>-0.41541600000000001</v>
      </c>
      <c r="M8561" t="b">
        <v>1</v>
      </c>
      <c r="N8561">
        <v>1</v>
      </c>
    </row>
    <row r="8562" spans="1:14">
      <c r="A8562" s="28">
        <v>44036.791666666664</v>
      </c>
      <c r="B8562" s="28">
        <v>44036.625</v>
      </c>
      <c r="C8562">
        <v>34964545</v>
      </c>
      <c r="D8562" t="s">
        <v>233</v>
      </c>
      <c r="G8562" t="s">
        <v>234</v>
      </c>
      <c r="I8562">
        <v>39</v>
      </c>
      <c r="J8562">
        <v>31.12856</v>
      </c>
      <c r="K8562">
        <v>-7.1389519999999997</v>
      </c>
      <c r="L8562">
        <v>-0.73248800000000003</v>
      </c>
      <c r="M8562" t="b">
        <v>1</v>
      </c>
      <c r="N8562">
        <v>1</v>
      </c>
    </row>
    <row r="8563" spans="1:14">
      <c r="A8563" s="28">
        <v>44036.833333333336</v>
      </c>
      <c r="B8563" s="28">
        <v>44036.666666666664</v>
      </c>
      <c r="C8563">
        <v>34964545</v>
      </c>
      <c r="D8563" t="s">
        <v>233</v>
      </c>
      <c r="G8563" t="s">
        <v>234</v>
      </c>
      <c r="I8563">
        <v>67.41</v>
      </c>
      <c r="J8563">
        <v>51.100971999999999</v>
      </c>
      <c r="K8563">
        <v>-15.104649</v>
      </c>
      <c r="L8563">
        <v>-1.2085459999999999</v>
      </c>
      <c r="M8563" t="b">
        <v>1</v>
      </c>
      <c r="N8563">
        <v>1</v>
      </c>
    </row>
    <row r="8564" spans="1:14">
      <c r="A8564" s="28">
        <v>44036.875</v>
      </c>
      <c r="B8564" s="28">
        <v>44036.708333333336</v>
      </c>
      <c r="C8564">
        <v>34964545</v>
      </c>
      <c r="D8564" t="s">
        <v>233</v>
      </c>
      <c r="G8564" t="s">
        <v>234</v>
      </c>
      <c r="I8564">
        <v>87.92</v>
      </c>
      <c r="J8564">
        <v>86.727031999999994</v>
      </c>
      <c r="K8564">
        <v>0.33351799999999998</v>
      </c>
      <c r="L8564">
        <v>-1.5214859999999999</v>
      </c>
      <c r="M8564" t="b">
        <v>1</v>
      </c>
      <c r="N8564">
        <v>1</v>
      </c>
    </row>
    <row r="8565" spans="1:14">
      <c r="A8565" s="28">
        <v>44036.916666666664</v>
      </c>
      <c r="B8565" s="28">
        <v>44036.75</v>
      </c>
      <c r="C8565">
        <v>34964545</v>
      </c>
      <c r="D8565" t="s">
        <v>233</v>
      </c>
      <c r="G8565" t="s">
        <v>234</v>
      </c>
      <c r="I8565">
        <v>45.53</v>
      </c>
      <c r="J8565">
        <v>29.178304000000001</v>
      </c>
      <c r="K8565">
        <v>-15.579261000000001</v>
      </c>
      <c r="L8565">
        <v>-0.76993500000000004</v>
      </c>
      <c r="M8565" t="b">
        <v>1</v>
      </c>
      <c r="N8565">
        <v>1</v>
      </c>
    </row>
    <row r="8566" spans="1:14">
      <c r="A8566" s="28">
        <v>44036.958333333336</v>
      </c>
      <c r="B8566" s="28">
        <v>44036.791666666664</v>
      </c>
      <c r="C8566">
        <v>34964545</v>
      </c>
      <c r="D8566" t="s">
        <v>233</v>
      </c>
      <c r="G8566" t="s">
        <v>234</v>
      </c>
      <c r="I8566">
        <v>24.59</v>
      </c>
      <c r="J8566">
        <v>22.793880000000001</v>
      </c>
      <c r="K8566">
        <v>-1.497465</v>
      </c>
      <c r="L8566">
        <v>-0.293655</v>
      </c>
      <c r="M8566" t="b">
        <v>1</v>
      </c>
      <c r="N8566">
        <v>1</v>
      </c>
    </row>
    <row r="8567" spans="1:14">
      <c r="A8567" s="28">
        <v>44037</v>
      </c>
      <c r="B8567" s="28">
        <v>44036.833333333336</v>
      </c>
      <c r="C8567">
        <v>34964545</v>
      </c>
      <c r="D8567" t="s">
        <v>233</v>
      </c>
      <c r="G8567" t="s">
        <v>234</v>
      </c>
      <c r="I8567">
        <v>20.420000000000002</v>
      </c>
      <c r="J8567">
        <v>21.822247999999998</v>
      </c>
      <c r="K8567">
        <v>1.5862700000000001</v>
      </c>
      <c r="L8567">
        <v>-0.18652199999999999</v>
      </c>
      <c r="M8567" t="b">
        <v>1</v>
      </c>
      <c r="N8567">
        <v>1</v>
      </c>
    </row>
    <row r="8568" spans="1:14">
      <c r="A8568" s="28">
        <v>44037.041666666664</v>
      </c>
      <c r="B8568" s="28">
        <v>44036.875</v>
      </c>
      <c r="C8568">
        <v>34964545</v>
      </c>
      <c r="D8568" t="s">
        <v>233</v>
      </c>
      <c r="G8568" t="s">
        <v>234</v>
      </c>
      <c r="I8568">
        <v>23.83</v>
      </c>
      <c r="J8568">
        <v>23.612458</v>
      </c>
      <c r="K8568">
        <v>1.6032999999999999E-2</v>
      </c>
      <c r="L8568">
        <v>-0.23524200000000001</v>
      </c>
      <c r="M8568" t="b">
        <v>1</v>
      </c>
      <c r="N8568">
        <v>1</v>
      </c>
    </row>
    <row r="8569" spans="1:14">
      <c r="A8569" s="28">
        <v>44037.083333333336</v>
      </c>
      <c r="B8569" s="28">
        <v>44036.916666666664</v>
      </c>
      <c r="C8569">
        <v>34964545</v>
      </c>
      <c r="D8569" t="s">
        <v>233</v>
      </c>
      <c r="G8569" t="s">
        <v>234</v>
      </c>
      <c r="I8569">
        <v>20.010000000000002</v>
      </c>
      <c r="J8569">
        <v>20.094885999999999</v>
      </c>
      <c r="K8569">
        <v>0.27760000000000001</v>
      </c>
      <c r="L8569">
        <v>-0.19438</v>
      </c>
      <c r="M8569" t="b">
        <v>1</v>
      </c>
      <c r="N8569">
        <v>1</v>
      </c>
    </row>
    <row r="8570" spans="1:14">
      <c r="A8570" s="28">
        <v>44037.125</v>
      </c>
      <c r="B8570" s="28">
        <v>44036.958333333336</v>
      </c>
      <c r="C8570">
        <v>34964545</v>
      </c>
      <c r="D8570" t="s">
        <v>233</v>
      </c>
      <c r="G8570" t="s">
        <v>234</v>
      </c>
      <c r="I8570">
        <v>18.63</v>
      </c>
      <c r="J8570">
        <v>18.173158999999998</v>
      </c>
      <c r="K8570">
        <v>-0.369948</v>
      </c>
      <c r="L8570">
        <v>-8.7725999999999998E-2</v>
      </c>
      <c r="M8570" t="b">
        <v>1</v>
      </c>
      <c r="N8570">
        <v>1</v>
      </c>
    </row>
    <row r="8571" spans="1:14">
      <c r="A8571" s="28">
        <v>44037.166666666664</v>
      </c>
      <c r="B8571" s="28">
        <v>44037</v>
      </c>
      <c r="C8571">
        <v>34964545</v>
      </c>
      <c r="D8571" t="s">
        <v>233</v>
      </c>
      <c r="G8571" t="s">
        <v>234</v>
      </c>
      <c r="I8571">
        <v>17.239999999999998</v>
      </c>
      <c r="J8571">
        <v>17.425376</v>
      </c>
      <c r="K8571">
        <v>0.19044</v>
      </c>
      <c r="L8571">
        <v>-1.7309999999999999E-3</v>
      </c>
      <c r="M8571" t="b">
        <v>1</v>
      </c>
      <c r="N8571">
        <v>1</v>
      </c>
    </row>
    <row r="8572" spans="1:14">
      <c r="A8572" s="28">
        <v>44037.208333333336</v>
      </c>
      <c r="B8572" s="28">
        <v>44037.041666666664</v>
      </c>
      <c r="C8572">
        <v>34964545</v>
      </c>
      <c r="D8572" t="s">
        <v>233</v>
      </c>
      <c r="G8572" t="s">
        <v>234</v>
      </c>
      <c r="I8572">
        <v>15.32</v>
      </c>
      <c r="J8572">
        <v>15.390387</v>
      </c>
      <c r="K8572">
        <v>5.5409E-2</v>
      </c>
      <c r="L8572">
        <v>1.4978E-2</v>
      </c>
      <c r="M8572" t="b">
        <v>1</v>
      </c>
      <c r="N8572">
        <v>1</v>
      </c>
    </row>
    <row r="8573" spans="1:14">
      <c r="A8573" s="28">
        <v>44037.25</v>
      </c>
      <c r="B8573" s="28">
        <v>44037.083333333336</v>
      </c>
      <c r="C8573">
        <v>34964545</v>
      </c>
      <c r="D8573" t="s">
        <v>233</v>
      </c>
      <c r="G8573" t="s">
        <v>234</v>
      </c>
      <c r="I8573">
        <v>14.55</v>
      </c>
      <c r="J8573">
        <v>14.828384</v>
      </c>
      <c r="K8573">
        <v>0.227631</v>
      </c>
      <c r="L8573">
        <v>4.6586000000000002E-2</v>
      </c>
      <c r="M8573" t="b">
        <v>1</v>
      </c>
      <c r="N8573">
        <v>1</v>
      </c>
    </row>
    <row r="8574" spans="1:14">
      <c r="A8574" s="28">
        <v>44037.291666666664</v>
      </c>
      <c r="B8574" s="28">
        <v>44037.125</v>
      </c>
      <c r="C8574">
        <v>34964545</v>
      </c>
      <c r="D8574" t="s">
        <v>233</v>
      </c>
      <c r="G8574" t="s">
        <v>234</v>
      </c>
      <c r="I8574">
        <v>12.57</v>
      </c>
      <c r="J8574">
        <v>12.742535</v>
      </c>
      <c r="K8574">
        <v>0.16298399999999999</v>
      </c>
      <c r="L8574">
        <v>7.8840000000000004E-3</v>
      </c>
      <c r="M8574" t="b">
        <v>1</v>
      </c>
      <c r="N8574">
        <v>1</v>
      </c>
    </row>
    <row r="8575" spans="1:14">
      <c r="A8575" s="28">
        <v>44037.333333333336</v>
      </c>
      <c r="B8575" s="28">
        <v>44037.166666666664</v>
      </c>
      <c r="C8575">
        <v>34964545</v>
      </c>
      <c r="D8575" t="s">
        <v>233</v>
      </c>
      <c r="G8575" t="s">
        <v>234</v>
      </c>
      <c r="I8575">
        <v>11.69</v>
      </c>
      <c r="J8575">
        <v>11.772123000000001</v>
      </c>
      <c r="K8575">
        <v>8.3137000000000003E-2</v>
      </c>
      <c r="L8575">
        <v>-1.848E-3</v>
      </c>
      <c r="M8575" t="b">
        <v>1</v>
      </c>
      <c r="N8575">
        <v>1</v>
      </c>
    </row>
    <row r="8576" spans="1:14">
      <c r="A8576" s="28">
        <v>44037.375</v>
      </c>
      <c r="B8576" s="28">
        <v>44037.208333333336</v>
      </c>
      <c r="C8576">
        <v>34964545</v>
      </c>
      <c r="D8576" t="s">
        <v>233</v>
      </c>
      <c r="G8576" t="s">
        <v>234</v>
      </c>
      <c r="I8576">
        <v>11.68</v>
      </c>
      <c r="J8576">
        <v>11.692130000000001</v>
      </c>
      <c r="K8576">
        <v>0</v>
      </c>
      <c r="L8576">
        <v>1.1296E-2</v>
      </c>
      <c r="M8576" t="b">
        <v>1</v>
      </c>
      <c r="N8576">
        <v>1</v>
      </c>
    </row>
    <row r="8577" spans="1:14">
      <c r="A8577" s="28">
        <v>44037.416666666664</v>
      </c>
      <c r="B8577" s="28">
        <v>44037.25</v>
      </c>
      <c r="C8577">
        <v>34964545</v>
      </c>
      <c r="D8577" t="s">
        <v>233</v>
      </c>
      <c r="G8577" t="s">
        <v>234</v>
      </c>
      <c r="I8577">
        <v>11.3</v>
      </c>
      <c r="J8577">
        <v>11.295548</v>
      </c>
      <c r="K8577">
        <v>0</v>
      </c>
      <c r="L8577">
        <v>-2.7859999999999998E-3</v>
      </c>
      <c r="M8577" t="b">
        <v>1</v>
      </c>
      <c r="N8577">
        <v>1</v>
      </c>
    </row>
    <row r="8578" spans="1:14">
      <c r="A8578" s="28">
        <v>44037.458333333336</v>
      </c>
      <c r="B8578" s="28">
        <v>44037.291666666664</v>
      </c>
      <c r="C8578">
        <v>34964545</v>
      </c>
      <c r="D8578" t="s">
        <v>233</v>
      </c>
      <c r="G8578" t="s">
        <v>234</v>
      </c>
      <c r="I8578">
        <v>12.19</v>
      </c>
      <c r="J8578">
        <v>12.162921000000001</v>
      </c>
      <c r="K8578">
        <v>0</v>
      </c>
      <c r="L8578">
        <v>-2.2911999999999998E-2</v>
      </c>
      <c r="M8578" t="b">
        <v>1</v>
      </c>
      <c r="N8578">
        <v>1</v>
      </c>
    </row>
    <row r="8579" spans="1:14">
      <c r="A8579" s="28">
        <v>44037.5</v>
      </c>
      <c r="B8579" s="28">
        <v>44037.333333333336</v>
      </c>
      <c r="C8579">
        <v>34964545</v>
      </c>
      <c r="D8579" t="s">
        <v>233</v>
      </c>
      <c r="G8579" t="s">
        <v>234</v>
      </c>
      <c r="I8579">
        <v>13.48</v>
      </c>
      <c r="J8579">
        <v>13.423552000000001</v>
      </c>
      <c r="K8579">
        <v>0</v>
      </c>
      <c r="L8579">
        <v>-5.7282E-2</v>
      </c>
      <c r="M8579" t="b">
        <v>1</v>
      </c>
      <c r="N8579">
        <v>1</v>
      </c>
    </row>
    <row r="8580" spans="1:14">
      <c r="A8580" s="28">
        <v>44037.541666666664</v>
      </c>
      <c r="B8580" s="28">
        <v>44037.375</v>
      </c>
      <c r="C8580">
        <v>34964545</v>
      </c>
      <c r="D8580" t="s">
        <v>233</v>
      </c>
      <c r="G8580" t="s">
        <v>234</v>
      </c>
      <c r="I8580">
        <v>17.03</v>
      </c>
      <c r="J8580">
        <v>16.895862000000001</v>
      </c>
      <c r="K8580">
        <v>0</v>
      </c>
      <c r="L8580">
        <v>-0.130804</v>
      </c>
      <c r="M8580" t="b">
        <v>1</v>
      </c>
      <c r="N8580">
        <v>1</v>
      </c>
    </row>
    <row r="8581" spans="1:14">
      <c r="A8581" s="28">
        <v>44037.583333333336</v>
      </c>
      <c r="B8581" s="28">
        <v>44037.416666666664</v>
      </c>
      <c r="C8581">
        <v>34964545</v>
      </c>
      <c r="D8581" t="s">
        <v>233</v>
      </c>
      <c r="G8581" t="s">
        <v>234</v>
      </c>
      <c r="I8581">
        <v>19.21</v>
      </c>
      <c r="J8581">
        <v>19.006796999999999</v>
      </c>
      <c r="K8581">
        <v>0</v>
      </c>
      <c r="L8581">
        <v>-0.19820299999999999</v>
      </c>
      <c r="M8581" t="b">
        <v>1</v>
      </c>
      <c r="N8581">
        <v>1</v>
      </c>
    </row>
    <row r="8582" spans="1:14">
      <c r="A8582" s="28">
        <v>44037.625</v>
      </c>
      <c r="B8582" s="28">
        <v>44037.458333333336</v>
      </c>
      <c r="C8582">
        <v>34964545</v>
      </c>
      <c r="D8582" t="s">
        <v>233</v>
      </c>
      <c r="G8582" t="s">
        <v>234</v>
      </c>
      <c r="I8582">
        <v>21.06</v>
      </c>
      <c r="J8582">
        <v>20.891342000000002</v>
      </c>
      <c r="K8582">
        <v>0</v>
      </c>
      <c r="L8582">
        <v>-0.163658</v>
      </c>
      <c r="M8582" t="b">
        <v>1</v>
      </c>
      <c r="N8582">
        <v>1</v>
      </c>
    </row>
    <row r="8583" spans="1:14">
      <c r="A8583" s="28">
        <v>44037.666666666664</v>
      </c>
      <c r="B8583" s="28">
        <v>44037.5</v>
      </c>
      <c r="C8583">
        <v>34964545</v>
      </c>
      <c r="D8583" t="s">
        <v>233</v>
      </c>
      <c r="G8583" t="s">
        <v>234</v>
      </c>
      <c r="I8583">
        <v>26.94</v>
      </c>
      <c r="J8583">
        <v>26.655501999999998</v>
      </c>
      <c r="K8583">
        <v>0</v>
      </c>
      <c r="L8583">
        <v>-0.283665</v>
      </c>
      <c r="M8583" t="b">
        <v>1</v>
      </c>
      <c r="N8583">
        <v>1</v>
      </c>
    </row>
    <row r="8584" spans="1:14">
      <c r="A8584" s="28">
        <v>44037.708333333336</v>
      </c>
      <c r="B8584" s="28">
        <v>44037.541666666664</v>
      </c>
      <c r="C8584">
        <v>34964545</v>
      </c>
      <c r="D8584" t="s">
        <v>233</v>
      </c>
      <c r="G8584" t="s">
        <v>234</v>
      </c>
      <c r="I8584">
        <v>22.32</v>
      </c>
      <c r="J8584">
        <v>22.129875999999999</v>
      </c>
      <c r="K8584">
        <v>4.6875E-2</v>
      </c>
      <c r="L8584">
        <v>-0.24033199999999999</v>
      </c>
      <c r="M8584" t="b">
        <v>1</v>
      </c>
      <c r="N8584">
        <v>1</v>
      </c>
    </row>
    <row r="8585" spans="1:14">
      <c r="A8585" s="28">
        <v>44037.75</v>
      </c>
      <c r="B8585" s="28">
        <v>44037.583333333336</v>
      </c>
      <c r="C8585">
        <v>34964545</v>
      </c>
      <c r="D8585" t="s">
        <v>233</v>
      </c>
      <c r="G8585" t="s">
        <v>234</v>
      </c>
      <c r="I8585">
        <v>27.35</v>
      </c>
      <c r="J8585">
        <v>25.616523000000001</v>
      </c>
      <c r="K8585">
        <v>-1.3380620000000001</v>
      </c>
      <c r="L8585">
        <v>-0.39041500000000001</v>
      </c>
      <c r="M8585" t="b">
        <v>1</v>
      </c>
      <c r="N8585">
        <v>1</v>
      </c>
    </row>
    <row r="8586" spans="1:14">
      <c r="A8586" s="28">
        <v>44037.791666666664</v>
      </c>
      <c r="B8586" s="28">
        <v>44037.625</v>
      </c>
      <c r="C8586">
        <v>34964545</v>
      </c>
      <c r="D8586" t="s">
        <v>233</v>
      </c>
      <c r="G8586" t="s">
        <v>234</v>
      </c>
      <c r="I8586">
        <v>26.07</v>
      </c>
      <c r="J8586">
        <v>24.229980999999999</v>
      </c>
      <c r="K8586">
        <v>-1.4482330000000001</v>
      </c>
      <c r="L8586">
        <v>-0.39428600000000003</v>
      </c>
      <c r="M8586" t="b">
        <v>1</v>
      </c>
      <c r="N8586">
        <v>1</v>
      </c>
    </row>
    <row r="8587" spans="1:14">
      <c r="A8587" s="28">
        <v>44037.833333333336</v>
      </c>
      <c r="B8587" s="28">
        <v>44037.666666666664</v>
      </c>
      <c r="C8587">
        <v>34964545</v>
      </c>
      <c r="D8587" t="s">
        <v>233</v>
      </c>
      <c r="G8587" t="s">
        <v>234</v>
      </c>
      <c r="I8587">
        <v>34.450000000000003</v>
      </c>
      <c r="J8587">
        <v>32.375684999999997</v>
      </c>
      <c r="K8587">
        <v>-1.541104</v>
      </c>
      <c r="L8587">
        <v>-0.53571100000000005</v>
      </c>
      <c r="M8587" t="b">
        <v>1</v>
      </c>
      <c r="N8587">
        <v>1</v>
      </c>
    </row>
    <row r="8588" spans="1:14">
      <c r="A8588" s="28">
        <v>44037.875</v>
      </c>
      <c r="B8588" s="28">
        <v>44037.708333333336</v>
      </c>
      <c r="C8588">
        <v>34964545</v>
      </c>
      <c r="D8588" t="s">
        <v>233</v>
      </c>
      <c r="G8588" t="s">
        <v>234</v>
      </c>
      <c r="I8588">
        <v>48.74</v>
      </c>
      <c r="J8588">
        <v>47.958284999999997</v>
      </c>
      <c r="K8588">
        <v>-5.5988000000000003E-2</v>
      </c>
      <c r="L8588">
        <v>-0.72406000000000004</v>
      </c>
      <c r="M8588" t="b">
        <v>1</v>
      </c>
      <c r="N8588">
        <v>1</v>
      </c>
    </row>
    <row r="8589" spans="1:14">
      <c r="A8589" s="28">
        <v>44037.916666666664</v>
      </c>
      <c r="B8589" s="28">
        <v>44037.75</v>
      </c>
      <c r="C8589">
        <v>34964545</v>
      </c>
      <c r="D8589" t="s">
        <v>233</v>
      </c>
      <c r="G8589" t="s">
        <v>234</v>
      </c>
      <c r="I8589">
        <v>41.4</v>
      </c>
      <c r="J8589">
        <v>40.763565</v>
      </c>
      <c r="K8589">
        <v>-8.9258000000000004E-2</v>
      </c>
      <c r="L8589">
        <v>-0.55134300000000003</v>
      </c>
      <c r="M8589" t="b">
        <v>1</v>
      </c>
      <c r="N8589">
        <v>1</v>
      </c>
    </row>
    <row r="8590" spans="1:14">
      <c r="A8590" s="28">
        <v>44037.958333333336</v>
      </c>
      <c r="B8590" s="28">
        <v>44037.791666666664</v>
      </c>
      <c r="C8590">
        <v>34964545</v>
      </c>
      <c r="D8590" t="s">
        <v>233</v>
      </c>
      <c r="G8590" t="s">
        <v>234</v>
      </c>
      <c r="I8590">
        <v>28.79</v>
      </c>
      <c r="J8590">
        <v>28.504864000000001</v>
      </c>
      <c r="K8590">
        <v>-6.4441999999999999E-2</v>
      </c>
      <c r="L8590">
        <v>-0.22486100000000001</v>
      </c>
      <c r="M8590" t="b">
        <v>1</v>
      </c>
      <c r="N8590">
        <v>1</v>
      </c>
    </row>
    <row r="8591" spans="1:14">
      <c r="A8591" s="28">
        <v>44038</v>
      </c>
      <c r="B8591" s="28">
        <v>44037.833333333336</v>
      </c>
      <c r="C8591">
        <v>34964545</v>
      </c>
      <c r="D8591" t="s">
        <v>233</v>
      </c>
      <c r="G8591" t="s">
        <v>234</v>
      </c>
      <c r="I8591">
        <v>26.08</v>
      </c>
      <c r="J8591">
        <v>25.090985</v>
      </c>
      <c r="K8591">
        <v>-0.86718300000000004</v>
      </c>
      <c r="L8591">
        <v>-0.12099799999999999</v>
      </c>
      <c r="M8591" t="b">
        <v>1</v>
      </c>
      <c r="N8591">
        <v>1</v>
      </c>
    </row>
    <row r="8592" spans="1:14">
      <c r="A8592" s="28">
        <v>44038.041666666664</v>
      </c>
      <c r="B8592" s="28">
        <v>44037.875</v>
      </c>
      <c r="C8592">
        <v>34964545</v>
      </c>
      <c r="D8592" t="s">
        <v>233</v>
      </c>
      <c r="G8592" t="s">
        <v>234</v>
      </c>
      <c r="I8592">
        <v>28.19</v>
      </c>
      <c r="J8592">
        <v>27.979219000000001</v>
      </c>
      <c r="K8592">
        <v>-0.160162</v>
      </c>
      <c r="L8592">
        <v>-5.4786000000000001E-2</v>
      </c>
      <c r="M8592" t="b">
        <v>1</v>
      </c>
      <c r="N8592">
        <v>1</v>
      </c>
    </row>
    <row r="8593" spans="1:14">
      <c r="A8593" s="28">
        <v>44038.083333333336</v>
      </c>
      <c r="B8593" s="28">
        <v>44037.916666666664</v>
      </c>
      <c r="C8593">
        <v>34964545</v>
      </c>
      <c r="D8593" t="s">
        <v>233</v>
      </c>
      <c r="G8593" t="s">
        <v>234</v>
      </c>
      <c r="I8593">
        <v>21.49</v>
      </c>
      <c r="J8593">
        <v>21.454447999999999</v>
      </c>
      <c r="K8593">
        <v>-2.9548999999999999E-2</v>
      </c>
      <c r="L8593">
        <v>-5.169E-3</v>
      </c>
      <c r="M8593" t="b">
        <v>1</v>
      </c>
      <c r="N8593">
        <v>1</v>
      </c>
    </row>
    <row r="8594" spans="1:14">
      <c r="A8594" s="28">
        <v>44038.125</v>
      </c>
      <c r="B8594" s="28">
        <v>44037.958333333336</v>
      </c>
      <c r="C8594">
        <v>34964545</v>
      </c>
      <c r="D8594" t="s">
        <v>233</v>
      </c>
      <c r="G8594" t="s">
        <v>234</v>
      </c>
      <c r="I8594">
        <v>19.399999999999999</v>
      </c>
      <c r="J8594">
        <v>19.397393999999998</v>
      </c>
      <c r="K8594">
        <v>-5.5051000000000003E-2</v>
      </c>
      <c r="L8594">
        <v>5.6612000000000003E-2</v>
      </c>
      <c r="M8594" t="b">
        <v>1</v>
      </c>
      <c r="N8594">
        <v>1</v>
      </c>
    </row>
    <row r="8595" spans="1:14">
      <c r="A8595" s="28">
        <v>44038.166666666664</v>
      </c>
      <c r="B8595" s="28">
        <v>44038</v>
      </c>
      <c r="C8595">
        <v>34964545</v>
      </c>
      <c r="D8595" t="s">
        <v>233</v>
      </c>
      <c r="G8595" t="s">
        <v>234</v>
      </c>
      <c r="I8595">
        <v>18.09</v>
      </c>
      <c r="J8595">
        <v>18.107923</v>
      </c>
      <c r="K8595">
        <v>0</v>
      </c>
      <c r="L8595">
        <v>1.9588999999999999E-2</v>
      </c>
      <c r="M8595" t="b">
        <v>1</v>
      </c>
      <c r="N8595">
        <v>1</v>
      </c>
    </row>
    <row r="8596" spans="1:14">
      <c r="A8596" s="28">
        <v>44038.208333333336</v>
      </c>
      <c r="B8596" s="28">
        <v>44038.041666666664</v>
      </c>
      <c r="C8596">
        <v>34964545</v>
      </c>
      <c r="D8596" t="s">
        <v>233</v>
      </c>
      <c r="G8596" t="s">
        <v>234</v>
      </c>
      <c r="I8596">
        <v>16.5</v>
      </c>
      <c r="J8596">
        <v>16.508282000000001</v>
      </c>
      <c r="K8596">
        <v>0</v>
      </c>
      <c r="L8596">
        <v>1.1616E-2</v>
      </c>
      <c r="M8596" t="b">
        <v>1</v>
      </c>
      <c r="N8596">
        <v>1</v>
      </c>
    </row>
    <row r="8597" spans="1:14">
      <c r="A8597" s="28">
        <v>44038.25</v>
      </c>
      <c r="B8597" s="28">
        <v>44038.083333333336</v>
      </c>
      <c r="C8597">
        <v>34964545</v>
      </c>
      <c r="D8597" t="s">
        <v>233</v>
      </c>
      <c r="G8597" t="s">
        <v>234</v>
      </c>
      <c r="I8597">
        <v>14.75</v>
      </c>
      <c r="J8597">
        <v>14.867891</v>
      </c>
      <c r="K8597">
        <v>5.6365999999999999E-2</v>
      </c>
      <c r="L8597">
        <v>5.7357999999999999E-2</v>
      </c>
      <c r="M8597" t="b">
        <v>1</v>
      </c>
      <c r="N8597">
        <v>1</v>
      </c>
    </row>
    <row r="8598" spans="1:14">
      <c r="A8598" s="28">
        <v>44038.291666666664</v>
      </c>
      <c r="B8598" s="28">
        <v>44038.125</v>
      </c>
      <c r="C8598">
        <v>34964545</v>
      </c>
      <c r="D8598" t="s">
        <v>233</v>
      </c>
      <c r="G8598" t="s">
        <v>234</v>
      </c>
      <c r="I8598">
        <v>13.31</v>
      </c>
      <c r="J8598">
        <v>13.358528</v>
      </c>
      <c r="K8598">
        <v>1.5720999999999999E-2</v>
      </c>
      <c r="L8598">
        <v>3.7805999999999999E-2</v>
      </c>
      <c r="M8598" t="b">
        <v>1</v>
      </c>
      <c r="N8598">
        <v>1</v>
      </c>
    </row>
    <row r="8599" spans="1:14">
      <c r="A8599" s="28">
        <v>44038.333333333336</v>
      </c>
      <c r="B8599" s="28">
        <v>44038.166666666664</v>
      </c>
      <c r="C8599">
        <v>34964545</v>
      </c>
      <c r="D8599" t="s">
        <v>233</v>
      </c>
      <c r="G8599" t="s">
        <v>234</v>
      </c>
      <c r="I8599">
        <v>12.4</v>
      </c>
      <c r="J8599">
        <v>12.438345999999999</v>
      </c>
      <c r="K8599">
        <v>0</v>
      </c>
      <c r="L8599">
        <v>3.9178999999999999E-2</v>
      </c>
      <c r="M8599" t="b">
        <v>1</v>
      </c>
      <c r="N8599">
        <v>1</v>
      </c>
    </row>
    <row r="8600" spans="1:14">
      <c r="A8600" s="28">
        <v>44038.375</v>
      </c>
      <c r="B8600" s="28">
        <v>44038.208333333336</v>
      </c>
      <c r="C8600">
        <v>34964545</v>
      </c>
      <c r="D8600" t="s">
        <v>233</v>
      </c>
      <c r="G8600" t="s">
        <v>234</v>
      </c>
      <c r="I8600">
        <v>11.81</v>
      </c>
      <c r="J8600">
        <v>11.85656</v>
      </c>
      <c r="K8600">
        <v>0</v>
      </c>
      <c r="L8600">
        <v>4.6559999999999997E-2</v>
      </c>
      <c r="M8600" t="b">
        <v>1</v>
      </c>
      <c r="N8600">
        <v>1</v>
      </c>
    </row>
    <row r="8601" spans="1:14">
      <c r="A8601" s="28">
        <v>44038.416666666664</v>
      </c>
      <c r="B8601" s="28">
        <v>44038.25</v>
      </c>
      <c r="C8601">
        <v>34964545</v>
      </c>
      <c r="D8601" t="s">
        <v>233</v>
      </c>
      <c r="G8601" t="s">
        <v>234</v>
      </c>
      <c r="I8601">
        <v>11.27</v>
      </c>
      <c r="J8601">
        <v>11.305695</v>
      </c>
      <c r="K8601">
        <v>0</v>
      </c>
      <c r="L8601">
        <v>4.0695000000000002E-2</v>
      </c>
      <c r="M8601" t="b">
        <v>1</v>
      </c>
      <c r="N8601">
        <v>1</v>
      </c>
    </row>
    <row r="8602" spans="1:14">
      <c r="A8602" s="28">
        <v>44038.458333333336</v>
      </c>
      <c r="B8602" s="28">
        <v>44038.291666666664</v>
      </c>
      <c r="C8602">
        <v>34964545</v>
      </c>
      <c r="D8602" t="s">
        <v>233</v>
      </c>
      <c r="G8602" t="s">
        <v>234</v>
      </c>
      <c r="I8602">
        <v>11.61</v>
      </c>
      <c r="J8602">
        <v>11.652066</v>
      </c>
      <c r="K8602">
        <v>0</v>
      </c>
      <c r="L8602">
        <v>4.2065999999999999E-2</v>
      </c>
      <c r="M8602" t="b">
        <v>1</v>
      </c>
      <c r="N8602">
        <v>1</v>
      </c>
    </row>
    <row r="8603" spans="1:14">
      <c r="A8603" s="28">
        <v>44038.5</v>
      </c>
      <c r="B8603" s="28">
        <v>44038.333333333336</v>
      </c>
      <c r="C8603">
        <v>34964545</v>
      </c>
      <c r="D8603" t="s">
        <v>233</v>
      </c>
      <c r="G8603" t="s">
        <v>234</v>
      </c>
      <c r="I8603">
        <v>15.1</v>
      </c>
      <c r="J8603">
        <v>15.179067</v>
      </c>
      <c r="K8603">
        <v>4.1119999999999997E-2</v>
      </c>
      <c r="L8603">
        <v>4.2946999999999999E-2</v>
      </c>
      <c r="M8603" t="b">
        <v>1</v>
      </c>
      <c r="N8603">
        <v>1</v>
      </c>
    </row>
    <row r="8604" spans="1:14">
      <c r="A8604" s="28">
        <v>44038.541666666664</v>
      </c>
      <c r="B8604" s="28">
        <v>44038.375</v>
      </c>
      <c r="C8604">
        <v>34964545</v>
      </c>
      <c r="D8604" t="s">
        <v>233</v>
      </c>
      <c r="G8604" t="s">
        <v>234</v>
      </c>
      <c r="I8604">
        <v>22.51</v>
      </c>
      <c r="J8604">
        <v>18.894553999999999</v>
      </c>
      <c r="K8604">
        <v>-3.5630000000000002</v>
      </c>
      <c r="L8604">
        <v>-5.4946000000000002E-2</v>
      </c>
      <c r="M8604" t="b">
        <v>1</v>
      </c>
      <c r="N8604">
        <v>1</v>
      </c>
    </row>
    <row r="8605" spans="1:14">
      <c r="A8605" s="28">
        <v>44038.583333333336</v>
      </c>
      <c r="B8605" s="28">
        <v>44038.416666666664</v>
      </c>
      <c r="C8605">
        <v>34964545</v>
      </c>
      <c r="D8605" t="s">
        <v>233</v>
      </c>
      <c r="G8605" t="s">
        <v>234</v>
      </c>
      <c r="I8605">
        <v>22.11</v>
      </c>
      <c r="J8605">
        <v>23.429220999999998</v>
      </c>
      <c r="K8605">
        <v>1.315002</v>
      </c>
      <c r="L8605">
        <v>2.552E-3</v>
      </c>
      <c r="M8605" t="b">
        <v>1</v>
      </c>
      <c r="N8605">
        <v>1</v>
      </c>
    </row>
    <row r="8606" spans="1:14">
      <c r="A8606" s="28">
        <v>44038.625</v>
      </c>
      <c r="B8606" s="28">
        <v>44038.458333333336</v>
      </c>
      <c r="C8606">
        <v>34964545</v>
      </c>
      <c r="D8606" t="s">
        <v>233</v>
      </c>
      <c r="G8606" t="s">
        <v>234</v>
      </c>
      <c r="I8606">
        <v>37.479999999999997</v>
      </c>
      <c r="J8606">
        <v>37.875253000000001</v>
      </c>
      <c r="K8606">
        <v>0.46436500000000003</v>
      </c>
      <c r="L8606">
        <v>-6.8279000000000006E-2</v>
      </c>
      <c r="M8606" t="b">
        <v>1</v>
      </c>
      <c r="N8606">
        <v>1</v>
      </c>
    </row>
    <row r="8607" spans="1:14">
      <c r="A8607" s="28">
        <v>44038.666666666664</v>
      </c>
      <c r="B8607" s="28">
        <v>44038.5</v>
      </c>
      <c r="C8607">
        <v>34964545</v>
      </c>
      <c r="D8607" t="s">
        <v>233</v>
      </c>
      <c r="G8607" t="s">
        <v>234</v>
      </c>
      <c r="I8607">
        <v>25.88</v>
      </c>
      <c r="J8607">
        <v>26.415037999999999</v>
      </c>
      <c r="K8607">
        <v>0.53070799999999996</v>
      </c>
      <c r="L8607">
        <v>8.4960000000000001E-3</v>
      </c>
      <c r="M8607" t="b">
        <v>1</v>
      </c>
      <c r="N8607">
        <v>1</v>
      </c>
    </row>
    <row r="8608" spans="1:14">
      <c r="A8608" s="28">
        <v>44038.708333333336</v>
      </c>
      <c r="B8608" s="28">
        <v>44038.541666666664</v>
      </c>
      <c r="C8608">
        <v>34964545</v>
      </c>
      <c r="D8608" t="s">
        <v>233</v>
      </c>
      <c r="G8608" t="s">
        <v>234</v>
      </c>
      <c r="I8608">
        <v>24.73</v>
      </c>
      <c r="J8608">
        <v>25.586302</v>
      </c>
      <c r="K8608">
        <v>0.89590000000000003</v>
      </c>
      <c r="L8608">
        <v>-3.8764E-2</v>
      </c>
      <c r="M8608" t="b">
        <v>1</v>
      </c>
      <c r="N8608">
        <v>1</v>
      </c>
    </row>
    <row r="8609" spans="1:14">
      <c r="A8609" s="28">
        <v>44038.75</v>
      </c>
      <c r="B8609" s="28">
        <v>44038.583333333336</v>
      </c>
      <c r="C8609">
        <v>34964545</v>
      </c>
      <c r="D8609" t="s">
        <v>233</v>
      </c>
      <c r="G8609" t="s">
        <v>234</v>
      </c>
      <c r="I8609">
        <v>24.8</v>
      </c>
      <c r="J8609">
        <v>25.871471</v>
      </c>
      <c r="K8609">
        <v>1.1380699999999999</v>
      </c>
      <c r="L8609">
        <v>-6.4933000000000005E-2</v>
      </c>
      <c r="M8609" t="b">
        <v>1</v>
      </c>
      <c r="N8609">
        <v>1</v>
      </c>
    </row>
    <row r="8610" spans="1:14">
      <c r="A8610" s="28">
        <v>44038.791666666664</v>
      </c>
      <c r="B8610" s="28">
        <v>44038.625</v>
      </c>
      <c r="C8610">
        <v>34964545</v>
      </c>
      <c r="D8610" t="s">
        <v>233</v>
      </c>
      <c r="G8610" t="s">
        <v>234</v>
      </c>
      <c r="I8610">
        <v>37.15</v>
      </c>
      <c r="J8610">
        <v>42.530380000000001</v>
      </c>
      <c r="K8610">
        <v>5.56454</v>
      </c>
      <c r="L8610">
        <v>-0.17999299999999999</v>
      </c>
      <c r="M8610" t="b">
        <v>1</v>
      </c>
      <c r="N8610">
        <v>1</v>
      </c>
    </row>
    <row r="8611" spans="1:14">
      <c r="A8611" s="28">
        <v>44038.833333333336</v>
      </c>
      <c r="B8611" s="28">
        <v>44038.666666666664</v>
      </c>
      <c r="C8611">
        <v>34964545</v>
      </c>
      <c r="D8611" t="s">
        <v>233</v>
      </c>
      <c r="G8611" t="s">
        <v>234</v>
      </c>
      <c r="I8611">
        <v>81.290000000000006</v>
      </c>
      <c r="J8611">
        <v>97.228087000000002</v>
      </c>
      <c r="K8611">
        <v>16.306028999999999</v>
      </c>
      <c r="L8611">
        <v>-0.36294199999999999</v>
      </c>
      <c r="M8611" t="b">
        <v>1</v>
      </c>
      <c r="N8611">
        <v>1</v>
      </c>
    </row>
    <row r="8612" spans="1:14">
      <c r="A8612" s="28">
        <v>44038.875</v>
      </c>
      <c r="B8612" s="28">
        <v>44038.708333333336</v>
      </c>
      <c r="C8612">
        <v>34964545</v>
      </c>
      <c r="D8612" t="s">
        <v>233</v>
      </c>
      <c r="G8612" t="s">
        <v>234</v>
      </c>
      <c r="I8612">
        <v>59.16</v>
      </c>
      <c r="J8612">
        <v>67.374272000000005</v>
      </c>
      <c r="K8612">
        <v>8.541442</v>
      </c>
      <c r="L8612">
        <v>-0.33050400000000002</v>
      </c>
      <c r="M8612" t="b">
        <v>1</v>
      </c>
      <c r="N8612">
        <v>1</v>
      </c>
    </row>
    <row r="8613" spans="1:14">
      <c r="A8613" s="28">
        <v>44038.916666666664</v>
      </c>
      <c r="B8613" s="28">
        <v>44038.75</v>
      </c>
      <c r="C8613">
        <v>34964545</v>
      </c>
      <c r="D8613" t="s">
        <v>233</v>
      </c>
      <c r="G8613" t="s">
        <v>234</v>
      </c>
      <c r="I8613">
        <v>48.5</v>
      </c>
      <c r="J8613">
        <v>54.825749000000002</v>
      </c>
      <c r="K8613">
        <v>6.527425</v>
      </c>
      <c r="L8613">
        <v>-0.204176</v>
      </c>
      <c r="M8613" t="b">
        <v>1</v>
      </c>
      <c r="N8613">
        <v>1</v>
      </c>
    </row>
    <row r="8614" spans="1:14">
      <c r="A8614" s="28">
        <v>44038.958333333336</v>
      </c>
      <c r="B8614" s="28">
        <v>44038.791666666664</v>
      </c>
      <c r="C8614">
        <v>34964545</v>
      </c>
      <c r="D8614" t="s">
        <v>233</v>
      </c>
      <c r="G8614" t="s">
        <v>234</v>
      </c>
      <c r="I8614">
        <v>26.48</v>
      </c>
      <c r="J8614">
        <v>26.973707000000001</v>
      </c>
      <c r="K8614">
        <v>0.59888600000000003</v>
      </c>
      <c r="L8614">
        <v>-0.10351200000000001</v>
      </c>
      <c r="M8614" t="b">
        <v>1</v>
      </c>
      <c r="N8614">
        <v>1</v>
      </c>
    </row>
    <row r="8615" spans="1:14">
      <c r="A8615" s="28">
        <v>44039</v>
      </c>
      <c r="B8615" s="28">
        <v>44038.833333333336</v>
      </c>
      <c r="C8615">
        <v>34964545</v>
      </c>
      <c r="D8615" t="s">
        <v>233</v>
      </c>
      <c r="G8615" t="s">
        <v>234</v>
      </c>
      <c r="I8615">
        <v>24.64</v>
      </c>
      <c r="J8615">
        <v>25.317374000000001</v>
      </c>
      <c r="K8615">
        <v>0.83472500000000005</v>
      </c>
      <c r="L8615">
        <v>-0.15901699999999999</v>
      </c>
      <c r="M8615" t="b">
        <v>1</v>
      </c>
      <c r="N8615">
        <v>1</v>
      </c>
    </row>
    <row r="8616" spans="1:14">
      <c r="A8616" s="28">
        <v>44039.041666666664</v>
      </c>
      <c r="B8616" s="28">
        <v>44038.875</v>
      </c>
      <c r="C8616">
        <v>34964545</v>
      </c>
      <c r="D8616" t="s">
        <v>233</v>
      </c>
      <c r="G8616" t="s">
        <v>234</v>
      </c>
      <c r="I8616">
        <v>28.96</v>
      </c>
      <c r="J8616">
        <v>29.123401999999999</v>
      </c>
      <c r="K8616">
        <v>0.27986800000000001</v>
      </c>
      <c r="L8616">
        <v>-0.118132</v>
      </c>
      <c r="M8616" t="b">
        <v>1</v>
      </c>
      <c r="N8616">
        <v>1</v>
      </c>
    </row>
    <row r="8617" spans="1:14">
      <c r="A8617" s="28">
        <v>44039.083333333336</v>
      </c>
      <c r="B8617" s="28">
        <v>44038.916666666664</v>
      </c>
      <c r="C8617">
        <v>34964545</v>
      </c>
      <c r="D8617" t="s">
        <v>233</v>
      </c>
      <c r="G8617" t="s">
        <v>234</v>
      </c>
      <c r="I8617">
        <v>22</v>
      </c>
      <c r="J8617">
        <v>20.873901</v>
      </c>
      <c r="K8617">
        <v>-1.0514079999999999</v>
      </c>
      <c r="L8617">
        <v>-7.1358000000000005E-2</v>
      </c>
      <c r="M8617" t="b">
        <v>1</v>
      </c>
      <c r="N8617">
        <v>1</v>
      </c>
    </row>
    <row r="8618" spans="1:14">
      <c r="A8618" s="28">
        <v>44039.125</v>
      </c>
      <c r="B8618" s="28">
        <v>44038.958333333336</v>
      </c>
      <c r="C8618">
        <v>34964545</v>
      </c>
      <c r="D8618" t="s">
        <v>233</v>
      </c>
      <c r="G8618" t="s">
        <v>234</v>
      </c>
      <c r="I8618">
        <v>20.04</v>
      </c>
      <c r="J8618">
        <v>19.936869999999999</v>
      </c>
      <c r="K8618">
        <v>-9.9238000000000007E-2</v>
      </c>
      <c r="L8618">
        <v>-4.725E-3</v>
      </c>
      <c r="M8618" t="b">
        <v>1</v>
      </c>
      <c r="N8618">
        <v>1</v>
      </c>
    </row>
    <row r="8619" spans="1:14">
      <c r="A8619" s="28">
        <v>44039.166666666664</v>
      </c>
      <c r="B8619" s="28">
        <v>44039</v>
      </c>
      <c r="C8619">
        <v>34964545</v>
      </c>
      <c r="D8619" t="s">
        <v>233</v>
      </c>
      <c r="G8619" t="s">
        <v>234</v>
      </c>
      <c r="I8619">
        <v>17.420000000000002</v>
      </c>
      <c r="J8619">
        <v>17.514790000000001</v>
      </c>
      <c r="K8619">
        <v>3.8131999999999999E-2</v>
      </c>
      <c r="L8619">
        <v>5.4157999999999998E-2</v>
      </c>
      <c r="M8619" t="b">
        <v>1</v>
      </c>
      <c r="N8619">
        <v>1</v>
      </c>
    </row>
    <row r="8620" spans="1:14">
      <c r="A8620" s="28">
        <v>44039.208333333336</v>
      </c>
      <c r="B8620" s="28">
        <v>44039.041666666664</v>
      </c>
      <c r="C8620">
        <v>34964545</v>
      </c>
      <c r="D8620" t="s">
        <v>233</v>
      </c>
      <c r="G8620" t="s">
        <v>234</v>
      </c>
      <c r="I8620">
        <v>16.75</v>
      </c>
      <c r="J8620">
        <v>16.800792000000001</v>
      </c>
      <c r="K8620">
        <v>0</v>
      </c>
      <c r="L8620">
        <v>5.0791999999999997E-2</v>
      </c>
      <c r="M8620" t="b">
        <v>1</v>
      </c>
      <c r="N8620">
        <v>1</v>
      </c>
    </row>
    <row r="8621" spans="1:14">
      <c r="A8621" s="28">
        <v>44039.25</v>
      </c>
      <c r="B8621" s="28">
        <v>44039.083333333336</v>
      </c>
      <c r="C8621">
        <v>34964545</v>
      </c>
      <c r="D8621" t="s">
        <v>233</v>
      </c>
      <c r="G8621" t="s">
        <v>234</v>
      </c>
      <c r="I8621">
        <v>15.03</v>
      </c>
      <c r="J8621">
        <v>15.053851999999999</v>
      </c>
      <c r="K8621">
        <v>0</v>
      </c>
      <c r="L8621">
        <v>2.3852000000000002E-2</v>
      </c>
      <c r="M8621" t="b">
        <v>1</v>
      </c>
      <c r="N8621">
        <v>1</v>
      </c>
    </row>
    <row r="8622" spans="1:14">
      <c r="A8622" s="28">
        <v>44039.291666666664</v>
      </c>
      <c r="B8622" s="28">
        <v>44039.125</v>
      </c>
      <c r="C8622">
        <v>34964545</v>
      </c>
      <c r="D8622" t="s">
        <v>233</v>
      </c>
      <c r="G8622" t="s">
        <v>234</v>
      </c>
      <c r="I8622">
        <v>14.81</v>
      </c>
      <c r="J8622">
        <v>14.812683</v>
      </c>
      <c r="K8622">
        <v>0</v>
      </c>
      <c r="L8622">
        <v>6.0159999999999996E-3</v>
      </c>
      <c r="M8622" t="b">
        <v>1</v>
      </c>
      <c r="N8622">
        <v>1</v>
      </c>
    </row>
    <row r="8623" spans="1:14">
      <c r="A8623" s="28">
        <v>44039.333333333336</v>
      </c>
      <c r="B8623" s="28">
        <v>44039.166666666664</v>
      </c>
      <c r="C8623">
        <v>34964545</v>
      </c>
      <c r="D8623" t="s">
        <v>233</v>
      </c>
      <c r="G8623" t="s">
        <v>234</v>
      </c>
      <c r="I8623">
        <v>15.39</v>
      </c>
      <c r="J8623">
        <v>15.388486</v>
      </c>
      <c r="K8623">
        <v>0</v>
      </c>
      <c r="L8623">
        <v>-1.5139999999999999E-3</v>
      </c>
      <c r="M8623" t="b">
        <v>1</v>
      </c>
      <c r="N8623">
        <v>1</v>
      </c>
    </row>
    <row r="8624" spans="1:14">
      <c r="A8624" s="28">
        <v>44039.375</v>
      </c>
      <c r="B8624" s="28">
        <v>44039.208333333336</v>
      </c>
      <c r="C8624">
        <v>34964545</v>
      </c>
      <c r="D8624" t="s">
        <v>233</v>
      </c>
      <c r="G8624" t="s">
        <v>234</v>
      </c>
      <c r="I8624">
        <v>16.510000000000002</v>
      </c>
      <c r="J8624">
        <v>16.284272999999999</v>
      </c>
      <c r="K8624">
        <v>-0.22531100000000001</v>
      </c>
      <c r="L8624">
        <v>4.5840000000000004E-3</v>
      </c>
      <c r="M8624" t="b">
        <v>1</v>
      </c>
      <c r="N8624">
        <v>1</v>
      </c>
    </row>
    <row r="8625" spans="1:14">
      <c r="A8625" s="28">
        <v>44039.416666666664</v>
      </c>
      <c r="B8625" s="28">
        <v>44039.25</v>
      </c>
      <c r="C8625">
        <v>34964545</v>
      </c>
      <c r="D8625" t="s">
        <v>233</v>
      </c>
      <c r="G8625" t="s">
        <v>234</v>
      </c>
      <c r="I8625">
        <v>18.07</v>
      </c>
      <c r="J8625">
        <v>17.717604000000001</v>
      </c>
      <c r="K8625">
        <v>-0.356437</v>
      </c>
      <c r="L8625">
        <v>9.0410000000000004E-3</v>
      </c>
      <c r="M8625" t="b">
        <v>1</v>
      </c>
      <c r="N8625">
        <v>1</v>
      </c>
    </row>
    <row r="8626" spans="1:14">
      <c r="A8626" s="28">
        <v>44039.458333333336</v>
      </c>
      <c r="B8626" s="28">
        <v>44039.291666666664</v>
      </c>
      <c r="C8626">
        <v>34964545</v>
      </c>
      <c r="D8626" t="s">
        <v>233</v>
      </c>
      <c r="G8626" t="s">
        <v>234</v>
      </c>
      <c r="I8626">
        <v>19.05</v>
      </c>
      <c r="J8626">
        <v>18.728272</v>
      </c>
      <c r="K8626">
        <v>-0.30340299999999998</v>
      </c>
      <c r="L8626">
        <v>-1.6657999999999999E-2</v>
      </c>
      <c r="M8626" t="b">
        <v>1</v>
      </c>
      <c r="N8626">
        <v>1</v>
      </c>
    </row>
    <row r="8627" spans="1:14">
      <c r="A8627" s="28">
        <v>44039.5</v>
      </c>
      <c r="B8627" s="28">
        <v>44039.333333333336</v>
      </c>
      <c r="C8627">
        <v>34964545</v>
      </c>
      <c r="D8627" t="s">
        <v>233</v>
      </c>
      <c r="G8627" t="s">
        <v>234</v>
      </c>
      <c r="I8627">
        <v>23.97</v>
      </c>
      <c r="J8627">
        <v>22.889980000000001</v>
      </c>
      <c r="K8627">
        <v>-0.88545300000000005</v>
      </c>
      <c r="L8627">
        <v>-0.19289999999999999</v>
      </c>
      <c r="M8627" t="b">
        <v>1</v>
      </c>
      <c r="N8627">
        <v>1</v>
      </c>
    </row>
    <row r="8628" spans="1:14">
      <c r="A8628" s="28">
        <v>44039.541666666664</v>
      </c>
      <c r="B8628" s="28">
        <v>44039.375</v>
      </c>
      <c r="C8628">
        <v>34964545</v>
      </c>
      <c r="D8628" t="s">
        <v>233</v>
      </c>
      <c r="G8628" t="s">
        <v>234</v>
      </c>
      <c r="I8628">
        <v>22.97</v>
      </c>
      <c r="J8628">
        <v>22.806920999999999</v>
      </c>
      <c r="K8628">
        <v>-4.3326000000000003E-2</v>
      </c>
      <c r="L8628">
        <v>-0.121419</v>
      </c>
      <c r="M8628" t="b">
        <v>1</v>
      </c>
      <c r="N8628">
        <v>1</v>
      </c>
    </row>
    <row r="8629" spans="1:14">
      <c r="A8629" s="28">
        <v>44039.583333333336</v>
      </c>
      <c r="B8629" s="28">
        <v>44039.416666666664</v>
      </c>
      <c r="C8629">
        <v>34964545</v>
      </c>
      <c r="D8629" t="s">
        <v>233</v>
      </c>
      <c r="G8629" t="s">
        <v>234</v>
      </c>
      <c r="I8629">
        <v>23.38</v>
      </c>
      <c r="J8629">
        <v>23.410889000000001</v>
      </c>
      <c r="K8629">
        <v>0.22232299999999999</v>
      </c>
      <c r="L8629">
        <v>-0.18726799999999999</v>
      </c>
      <c r="M8629" t="b">
        <v>1</v>
      </c>
      <c r="N8629">
        <v>1</v>
      </c>
    </row>
    <row r="8630" spans="1:14">
      <c r="A8630" s="28">
        <v>44039.625</v>
      </c>
      <c r="B8630" s="28">
        <v>44039.458333333336</v>
      </c>
      <c r="C8630">
        <v>34964545</v>
      </c>
      <c r="D8630" t="s">
        <v>233</v>
      </c>
      <c r="G8630" t="s">
        <v>234</v>
      </c>
      <c r="I8630">
        <v>37.56</v>
      </c>
      <c r="J8630">
        <v>30.669796000000002</v>
      </c>
      <c r="K8630">
        <v>-6.5384209999999996</v>
      </c>
      <c r="L8630">
        <v>-0.34678399999999998</v>
      </c>
      <c r="M8630" t="b">
        <v>1</v>
      </c>
      <c r="N8630">
        <v>1</v>
      </c>
    </row>
    <row r="8631" spans="1:14">
      <c r="A8631" s="28">
        <v>44039.666666666664</v>
      </c>
      <c r="B8631" s="28">
        <v>44039.5</v>
      </c>
      <c r="C8631">
        <v>34964545</v>
      </c>
      <c r="D8631" t="s">
        <v>233</v>
      </c>
      <c r="G8631" t="s">
        <v>234</v>
      </c>
      <c r="I8631">
        <v>37.64</v>
      </c>
      <c r="J8631">
        <v>30.853888999999999</v>
      </c>
      <c r="K8631">
        <v>-6.4863400000000002</v>
      </c>
      <c r="L8631">
        <v>-0.29560500000000001</v>
      </c>
      <c r="M8631" t="b">
        <v>1</v>
      </c>
      <c r="N8631">
        <v>1</v>
      </c>
    </row>
    <row r="8632" spans="1:14">
      <c r="A8632" s="28">
        <v>44039.708333333336</v>
      </c>
      <c r="B8632" s="28">
        <v>44039.541666666664</v>
      </c>
      <c r="C8632">
        <v>34964545</v>
      </c>
      <c r="D8632" t="s">
        <v>233</v>
      </c>
      <c r="G8632" t="s">
        <v>234</v>
      </c>
      <c r="I8632">
        <v>34.33</v>
      </c>
      <c r="J8632">
        <v>27.854513000000001</v>
      </c>
      <c r="K8632">
        <v>-6.3800420000000004</v>
      </c>
      <c r="L8632">
        <v>-9.3778E-2</v>
      </c>
      <c r="M8632" t="b">
        <v>1</v>
      </c>
      <c r="N8632">
        <v>1</v>
      </c>
    </row>
    <row r="8633" spans="1:14">
      <c r="A8633" s="28">
        <v>44039.75</v>
      </c>
      <c r="B8633" s="28">
        <v>44039.583333333336</v>
      </c>
      <c r="C8633">
        <v>34964545</v>
      </c>
      <c r="D8633" t="s">
        <v>233</v>
      </c>
      <c r="G8633" t="s">
        <v>234</v>
      </c>
      <c r="I8633">
        <v>62.61</v>
      </c>
      <c r="J8633">
        <v>51.843542999999997</v>
      </c>
      <c r="K8633">
        <v>-10.469390000000001</v>
      </c>
      <c r="L8633">
        <v>-0.29206700000000002</v>
      </c>
      <c r="M8633" t="b">
        <v>1</v>
      </c>
      <c r="N8633">
        <v>1</v>
      </c>
    </row>
    <row r="8634" spans="1:14">
      <c r="A8634" s="28">
        <v>44039.791666666664</v>
      </c>
      <c r="B8634" s="28">
        <v>44039.625</v>
      </c>
      <c r="C8634">
        <v>34964545</v>
      </c>
      <c r="D8634" t="s">
        <v>233</v>
      </c>
      <c r="G8634" t="s">
        <v>234</v>
      </c>
      <c r="I8634">
        <v>40.96</v>
      </c>
      <c r="J8634">
        <v>34.014403000000001</v>
      </c>
      <c r="K8634">
        <v>-6.8062329999999998</v>
      </c>
      <c r="L8634">
        <v>-0.13436400000000001</v>
      </c>
      <c r="M8634" t="b">
        <v>1</v>
      </c>
      <c r="N8634">
        <v>1</v>
      </c>
    </row>
    <row r="8635" spans="1:14">
      <c r="A8635" s="28">
        <v>44039.833333333336</v>
      </c>
      <c r="B8635" s="28">
        <v>44039.666666666664</v>
      </c>
      <c r="C8635">
        <v>34964545</v>
      </c>
      <c r="D8635" t="s">
        <v>233</v>
      </c>
      <c r="G8635" t="s">
        <v>234</v>
      </c>
      <c r="I8635">
        <v>38.81</v>
      </c>
      <c r="J8635">
        <v>35.707821000000003</v>
      </c>
      <c r="K8635">
        <v>-2.9793720000000001</v>
      </c>
      <c r="L8635">
        <v>-0.118641</v>
      </c>
      <c r="M8635" t="b">
        <v>1</v>
      </c>
      <c r="N8635">
        <v>1</v>
      </c>
    </row>
    <row r="8636" spans="1:14">
      <c r="A8636" s="28">
        <v>44039.875</v>
      </c>
      <c r="B8636" s="28">
        <v>44039.708333333336</v>
      </c>
      <c r="C8636">
        <v>34964545</v>
      </c>
      <c r="D8636" t="s">
        <v>233</v>
      </c>
      <c r="G8636" t="s">
        <v>234</v>
      </c>
      <c r="I8636">
        <v>38.630000000000003</v>
      </c>
      <c r="J8636">
        <v>29.635370000000002</v>
      </c>
      <c r="K8636">
        <v>-8.8068939999999998</v>
      </c>
      <c r="L8636">
        <v>-0.19190299999999999</v>
      </c>
      <c r="M8636" t="b">
        <v>1</v>
      </c>
      <c r="N8636">
        <v>1</v>
      </c>
    </row>
    <row r="8637" spans="1:14">
      <c r="A8637" s="28">
        <v>44039.916666666664</v>
      </c>
      <c r="B8637" s="28">
        <v>44039.75</v>
      </c>
      <c r="C8637">
        <v>34964545</v>
      </c>
      <c r="D8637" t="s">
        <v>233</v>
      </c>
      <c r="G8637" t="s">
        <v>234</v>
      </c>
      <c r="I8637">
        <v>65.63</v>
      </c>
      <c r="J8637">
        <v>55.708568999999997</v>
      </c>
      <c r="K8637">
        <v>-9.5945540000000005</v>
      </c>
      <c r="L8637">
        <v>-0.32854299999999997</v>
      </c>
      <c r="M8637" t="b">
        <v>1</v>
      </c>
      <c r="N8637">
        <v>1</v>
      </c>
    </row>
    <row r="8638" spans="1:14">
      <c r="A8638" s="28">
        <v>44039.958333333336</v>
      </c>
      <c r="B8638" s="28">
        <v>44039.791666666664</v>
      </c>
      <c r="C8638">
        <v>34964545</v>
      </c>
      <c r="D8638" t="s">
        <v>233</v>
      </c>
      <c r="G8638" t="s">
        <v>234</v>
      </c>
      <c r="I8638">
        <v>31.25</v>
      </c>
      <c r="J8638">
        <v>27.373595999999999</v>
      </c>
      <c r="K8638">
        <v>-3.8023380000000002</v>
      </c>
      <c r="L8638">
        <v>-6.9066000000000002E-2</v>
      </c>
      <c r="M8638" t="b">
        <v>1</v>
      </c>
      <c r="N8638">
        <v>1</v>
      </c>
    </row>
    <row r="8639" spans="1:14">
      <c r="A8639" s="28">
        <v>44040</v>
      </c>
      <c r="B8639" s="28">
        <v>44039.833333333336</v>
      </c>
      <c r="C8639">
        <v>34964545</v>
      </c>
      <c r="D8639" t="s">
        <v>233</v>
      </c>
      <c r="G8639" t="s">
        <v>234</v>
      </c>
      <c r="I8639">
        <v>25.14</v>
      </c>
      <c r="J8639">
        <v>25.125070000000001</v>
      </c>
      <c r="K8639">
        <v>-4.45E-3</v>
      </c>
      <c r="L8639">
        <v>-1.3814E-2</v>
      </c>
      <c r="M8639" t="b">
        <v>1</v>
      </c>
      <c r="N8639">
        <v>1</v>
      </c>
    </row>
    <row r="8640" spans="1:14">
      <c r="A8640" s="28">
        <v>44040.041666666664</v>
      </c>
      <c r="B8640" s="28">
        <v>44039.875</v>
      </c>
      <c r="C8640">
        <v>34964545</v>
      </c>
      <c r="D8640" t="s">
        <v>233</v>
      </c>
      <c r="G8640" t="s">
        <v>234</v>
      </c>
      <c r="I8640">
        <v>23.1</v>
      </c>
      <c r="J8640">
        <v>23.087302000000001</v>
      </c>
      <c r="K8640">
        <v>-2.5260000000000001E-2</v>
      </c>
      <c r="L8640">
        <v>9.2289999999999994E-3</v>
      </c>
      <c r="M8640" t="b">
        <v>1</v>
      </c>
      <c r="N8640">
        <v>1</v>
      </c>
    </row>
    <row r="8641" spans="1:14">
      <c r="A8641" s="28">
        <v>44040.083333333336</v>
      </c>
      <c r="B8641" s="28">
        <v>44039.916666666664</v>
      </c>
      <c r="C8641">
        <v>34964545</v>
      </c>
      <c r="D8641" t="s">
        <v>233</v>
      </c>
      <c r="G8641" t="s">
        <v>234</v>
      </c>
      <c r="I8641">
        <v>21.61</v>
      </c>
      <c r="J8641">
        <v>21.688800000000001</v>
      </c>
      <c r="K8641">
        <v>-5.4200000000000003E-3</v>
      </c>
      <c r="L8641">
        <v>8.9219999999999994E-2</v>
      </c>
      <c r="M8641" t="b">
        <v>1</v>
      </c>
      <c r="N8641">
        <v>1</v>
      </c>
    </row>
    <row r="8642" spans="1:14">
      <c r="A8642" s="28">
        <v>44040.125</v>
      </c>
      <c r="B8642" s="28">
        <v>44039.958333333336</v>
      </c>
      <c r="C8642">
        <v>34964545</v>
      </c>
      <c r="D8642" t="s">
        <v>233</v>
      </c>
      <c r="G8642" t="s">
        <v>234</v>
      </c>
      <c r="I8642">
        <v>22.13</v>
      </c>
      <c r="J8642">
        <v>22.202307000000001</v>
      </c>
      <c r="K8642">
        <v>-1.0116E-2</v>
      </c>
      <c r="L8642">
        <v>7.8256000000000006E-2</v>
      </c>
      <c r="M8642" t="b">
        <v>1</v>
      </c>
      <c r="N8642">
        <v>1</v>
      </c>
    </row>
    <row r="8643" spans="1:14">
      <c r="A8643" s="28">
        <v>44040.166666666664</v>
      </c>
      <c r="B8643" s="28">
        <v>44040</v>
      </c>
      <c r="C8643">
        <v>34964545</v>
      </c>
      <c r="D8643" t="s">
        <v>233</v>
      </c>
      <c r="G8643" t="s">
        <v>234</v>
      </c>
      <c r="I8643">
        <v>19.36</v>
      </c>
      <c r="J8643">
        <v>19.489636999999998</v>
      </c>
      <c r="K8643">
        <v>0</v>
      </c>
      <c r="L8643">
        <v>0.125471</v>
      </c>
      <c r="M8643" t="b">
        <v>1</v>
      </c>
      <c r="N8643">
        <v>1</v>
      </c>
    </row>
    <row r="8644" spans="1:14">
      <c r="A8644" s="28">
        <v>44040.208333333336</v>
      </c>
      <c r="B8644" s="28">
        <v>44040.041666666664</v>
      </c>
      <c r="C8644">
        <v>34964545</v>
      </c>
      <c r="D8644" t="s">
        <v>233</v>
      </c>
      <c r="G8644" t="s">
        <v>234</v>
      </c>
      <c r="I8644">
        <v>17.43</v>
      </c>
      <c r="J8644">
        <v>17.545496</v>
      </c>
      <c r="K8644">
        <v>0</v>
      </c>
      <c r="L8644">
        <v>0.115496</v>
      </c>
      <c r="M8644" t="b">
        <v>1</v>
      </c>
      <c r="N8644">
        <v>1</v>
      </c>
    </row>
    <row r="8645" spans="1:14">
      <c r="A8645" s="28">
        <v>44040.25</v>
      </c>
      <c r="B8645" s="28">
        <v>44040.083333333336</v>
      </c>
      <c r="C8645">
        <v>34964545</v>
      </c>
      <c r="D8645" t="s">
        <v>233</v>
      </c>
      <c r="G8645" t="s">
        <v>234</v>
      </c>
      <c r="I8645">
        <v>16.66</v>
      </c>
      <c r="J8645">
        <v>16.766376000000001</v>
      </c>
      <c r="K8645">
        <v>0</v>
      </c>
      <c r="L8645">
        <v>0.10304199999999999</v>
      </c>
      <c r="M8645" t="b">
        <v>1</v>
      </c>
      <c r="N8645">
        <v>1</v>
      </c>
    </row>
    <row r="8646" spans="1:14">
      <c r="A8646" s="28">
        <v>44040.291666666664</v>
      </c>
      <c r="B8646" s="28">
        <v>44040.125</v>
      </c>
      <c r="C8646">
        <v>34964545</v>
      </c>
      <c r="D8646" t="s">
        <v>233</v>
      </c>
      <c r="G8646" t="s">
        <v>234</v>
      </c>
      <c r="I8646">
        <v>15.43</v>
      </c>
      <c r="J8646">
        <v>15.532991000000001</v>
      </c>
      <c r="K8646">
        <v>2.1864999999999999E-2</v>
      </c>
      <c r="L8646">
        <v>8.3626000000000006E-2</v>
      </c>
      <c r="M8646" t="b">
        <v>1</v>
      </c>
      <c r="N8646">
        <v>1</v>
      </c>
    </row>
    <row r="8647" spans="1:14">
      <c r="A8647" s="28">
        <v>44040.333333333336</v>
      </c>
      <c r="B8647" s="28">
        <v>44040.166666666664</v>
      </c>
      <c r="C8647">
        <v>34964545</v>
      </c>
      <c r="D8647" t="s">
        <v>233</v>
      </c>
      <c r="G8647" t="s">
        <v>234</v>
      </c>
      <c r="I8647">
        <v>15.71</v>
      </c>
      <c r="J8647">
        <v>15.856839000000001</v>
      </c>
      <c r="K8647">
        <v>6.5081E-2</v>
      </c>
      <c r="L8647">
        <v>8.0923999999999996E-2</v>
      </c>
      <c r="M8647" t="b">
        <v>1</v>
      </c>
      <c r="N8647">
        <v>1</v>
      </c>
    </row>
    <row r="8648" spans="1:14">
      <c r="A8648" s="28">
        <v>44040.375</v>
      </c>
      <c r="B8648" s="28">
        <v>44040.208333333336</v>
      </c>
      <c r="C8648">
        <v>34964545</v>
      </c>
      <c r="D8648" t="s">
        <v>233</v>
      </c>
      <c r="G8648" t="s">
        <v>234</v>
      </c>
      <c r="I8648">
        <v>16.989999999999998</v>
      </c>
      <c r="J8648">
        <v>17.172234</v>
      </c>
      <c r="K8648">
        <v>0.109233</v>
      </c>
      <c r="L8648">
        <v>7.1333999999999995E-2</v>
      </c>
      <c r="M8648" t="b">
        <v>1</v>
      </c>
      <c r="N8648">
        <v>1</v>
      </c>
    </row>
    <row r="8649" spans="1:14">
      <c r="A8649" s="28">
        <v>44040.416666666664</v>
      </c>
      <c r="B8649" s="28">
        <v>44040.25</v>
      </c>
      <c r="C8649">
        <v>34964545</v>
      </c>
      <c r="D8649" t="s">
        <v>233</v>
      </c>
      <c r="G8649" t="s">
        <v>234</v>
      </c>
      <c r="I8649">
        <v>18.239999999999998</v>
      </c>
      <c r="J8649">
        <v>18.383319</v>
      </c>
      <c r="K8649">
        <v>9.4591999999999996E-2</v>
      </c>
      <c r="L8649">
        <v>4.7893999999999999E-2</v>
      </c>
      <c r="M8649" t="b">
        <v>1</v>
      </c>
      <c r="N8649">
        <v>1</v>
      </c>
    </row>
    <row r="8650" spans="1:14">
      <c r="A8650" s="28">
        <v>44040.458333333336</v>
      </c>
      <c r="B8650" s="28">
        <v>44040.291666666664</v>
      </c>
      <c r="C8650">
        <v>34964545</v>
      </c>
      <c r="D8650" t="s">
        <v>233</v>
      </c>
      <c r="G8650" t="s">
        <v>234</v>
      </c>
      <c r="I8650">
        <v>20.66</v>
      </c>
      <c r="J8650">
        <v>20.752382000000001</v>
      </c>
      <c r="K8650">
        <v>9.0011999999999995E-2</v>
      </c>
      <c r="L8650">
        <v>4.0369999999999998E-3</v>
      </c>
      <c r="M8650" t="b">
        <v>1</v>
      </c>
      <c r="N8650">
        <v>1</v>
      </c>
    </row>
    <row r="8651" spans="1:14">
      <c r="A8651" s="28">
        <v>44040.5</v>
      </c>
      <c r="B8651" s="28">
        <v>44040.333333333336</v>
      </c>
      <c r="C8651">
        <v>34964545</v>
      </c>
      <c r="D8651" t="s">
        <v>233</v>
      </c>
      <c r="G8651" t="s">
        <v>234</v>
      </c>
      <c r="I8651">
        <v>22.74</v>
      </c>
      <c r="J8651">
        <v>22.804224000000001</v>
      </c>
      <c r="K8651">
        <v>0.15134300000000001</v>
      </c>
      <c r="L8651">
        <v>-8.2951999999999998E-2</v>
      </c>
      <c r="M8651" t="b">
        <v>1</v>
      </c>
      <c r="N8651">
        <v>1</v>
      </c>
    </row>
    <row r="8652" spans="1:14">
      <c r="A8652" s="28">
        <v>44040.541666666664</v>
      </c>
      <c r="B8652" s="28">
        <v>44040.375</v>
      </c>
      <c r="C8652">
        <v>34964545</v>
      </c>
      <c r="D8652" t="s">
        <v>233</v>
      </c>
      <c r="G8652" t="s">
        <v>234</v>
      </c>
      <c r="I8652">
        <v>22.99</v>
      </c>
      <c r="J8652">
        <v>22.282696999999999</v>
      </c>
      <c r="K8652">
        <v>-0.55796299999999999</v>
      </c>
      <c r="L8652">
        <v>-0.146007</v>
      </c>
      <c r="M8652" t="b">
        <v>1</v>
      </c>
      <c r="N8652">
        <v>1</v>
      </c>
    </row>
    <row r="8653" spans="1:14">
      <c r="A8653" s="28">
        <v>44040.583333333336</v>
      </c>
      <c r="B8653" s="28">
        <v>44040.416666666664</v>
      </c>
      <c r="C8653">
        <v>34964545</v>
      </c>
      <c r="D8653" t="s">
        <v>233</v>
      </c>
      <c r="G8653" t="s">
        <v>234</v>
      </c>
      <c r="I8653">
        <v>25.83</v>
      </c>
      <c r="J8653">
        <v>25.685164</v>
      </c>
      <c r="K8653">
        <v>6.7429999999999999E-3</v>
      </c>
      <c r="L8653">
        <v>-0.15407899999999999</v>
      </c>
      <c r="M8653" t="b">
        <v>1</v>
      </c>
      <c r="N8653">
        <v>1</v>
      </c>
    </row>
    <row r="8654" spans="1:14">
      <c r="A8654" s="28">
        <v>44040.625</v>
      </c>
      <c r="B8654" s="28">
        <v>44040.458333333336</v>
      </c>
      <c r="C8654">
        <v>34964545</v>
      </c>
      <c r="D8654" t="s">
        <v>233</v>
      </c>
      <c r="G8654" t="s">
        <v>234</v>
      </c>
      <c r="I8654">
        <v>24.28</v>
      </c>
      <c r="J8654">
        <v>24.127199000000001</v>
      </c>
      <c r="K8654">
        <v>-7.737E-3</v>
      </c>
      <c r="L8654">
        <v>-0.146731</v>
      </c>
      <c r="M8654" t="b">
        <v>1</v>
      </c>
      <c r="N8654">
        <v>1</v>
      </c>
    </row>
    <row r="8655" spans="1:14">
      <c r="A8655" s="28">
        <v>44040.666666666664</v>
      </c>
      <c r="B8655" s="28">
        <v>44040.5</v>
      </c>
      <c r="C8655">
        <v>34964545</v>
      </c>
      <c r="D8655" t="s">
        <v>233</v>
      </c>
      <c r="G8655" t="s">
        <v>234</v>
      </c>
      <c r="I8655">
        <v>31.15</v>
      </c>
      <c r="J8655">
        <v>30.831892</v>
      </c>
      <c r="K8655">
        <v>-8.3274000000000001E-2</v>
      </c>
      <c r="L8655">
        <v>-0.23566699999999999</v>
      </c>
      <c r="M8655" t="b">
        <v>1</v>
      </c>
      <c r="N8655">
        <v>1</v>
      </c>
    </row>
    <row r="8656" spans="1:14">
      <c r="A8656" s="28">
        <v>44040.708333333336</v>
      </c>
      <c r="B8656" s="28">
        <v>44040.541666666664</v>
      </c>
      <c r="C8656">
        <v>34964545</v>
      </c>
      <c r="D8656" t="s">
        <v>233</v>
      </c>
      <c r="G8656" t="s">
        <v>234</v>
      </c>
      <c r="I8656">
        <v>27.02</v>
      </c>
      <c r="J8656">
        <v>26.901382000000002</v>
      </c>
      <c r="K8656">
        <v>2.5652000000000001E-2</v>
      </c>
      <c r="L8656">
        <v>-0.13927</v>
      </c>
      <c r="M8656" t="b">
        <v>1</v>
      </c>
      <c r="N8656">
        <v>1</v>
      </c>
    </row>
    <row r="8657" spans="1:14">
      <c r="A8657" s="28">
        <v>44040.75</v>
      </c>
      <c r="B8657" s="28">
        <v>44040.583333333336</v>
      </c>
      <c r="C8657">
        <v>34964545</v>
      </c>
      <c r="D8657" t="s">
        <v>233</v>
      </c>
      <c r="G8657" t="s">
        <v>234</v>
      </c>
      <c r="I8657">
        <v>36.799999999999997</v>
      </c>
      <c r="J8657">
        <v>36.524445</v>
      </c>
      <c r="K8657">
        <v>-6.9889999999999994E-2</v>
      </c>
      <c r="L8657">
        <v>-0.20399900000000001</v>
      </c>
      <c r="M8657" t="b">
        <v>1</v>
      </c>
      <c r="N8657">
        <v>1</v>
      </c>
    </row>
    <row r="8658" spans="1:14">
      <c r="A8658" s="28">
        <v>44040.791666666664</v>
      </c>
      <c r="B8658" s="28">
        <v>44040.625</v>
      </c>
      <c r="C8658">
        <v>34964545</v>
      </c>
      <c r="D8658" t="s">
        <v>233</v>
      </c>
      <c r="G8658" t="s">
        <v>234</v>
      </c>
      <c r="I8658">
        <v>27.65</v>
      </c>
      <c r="J8658">
        <v>27.337114</v>
      </c>
      <c r="K8658">
        <v>-0.201519</v>
      </c>
      <c r="L8658">
        <v>-0.10886700000000001</v>
      </c>
      <c r="M8658" t="b">
        <v>1</v>
      </c>
      <c r="N8658">
        <v>1</v>
      </c>
    </row>
    <row r="8659" spans="1:14">
      <c r="A8659" s="28">
        <v>44040.833333333336</v>
      </c>
      <c r="B8659" s="28">
        <v>44040.666666666664</v>
      </c>
      <c r="C8659">
        <v>34964545</v>
      </c>
      <c r="D8659" t="s">
        <v>233</v>
      </c>
      <c r="G8659" t="s">
        <v>234</v>
      </c>
      <c r="I8659">
        <v>41.55</v>
      </c>
      <c r="J8659">
        <v>27.955940999999999</v>
      </c>
      <c r="K8659">
        <v>-13.386421</v>
      </c>
      <c r="L8659">
        <v>-0.20430499999999999</v>
      </c>
      <c r="M8659" t="b">
        <v>1</v>
      </c>
      <c r="N8659">
        <v>1</v>
      </c>
    </row>
    <row r="8660" spans="1:14">
      <c r="A8660" s="28">
        <v>44040.875</v>
      </c>
      <c r="B8660" s="28">
        <v>44040.708333333336</v>
      </c>
      <c r="C8660">
        <v>34964545</v>
      </c>
      <c r="D8660" t="s">
        <v>233</v>
      </c>
      <c r="G8660" t="s">
        <v>234</v>
      </c>
      <c r="I8660">
        <v>42.68</v>
      </c>
      <c r="J8660">
        <v>28.274629000000001</v>
      </c>
      <c r="K8660">
        <v>-14.086615</v>
      </c>
      <c r="L8660">
        <v>-0.31875599999999998</v>
      </c>
      <c r="M8660" t="b">
        <v>1</v>
      </c>
      <c r="N8660">
        <v>1</v>
      </c>
    </row>
    <row r="8661" spans="1:14">
      <c r="A8661" s="28">
        <v>44040.916666666664</v>
      </c>
      <c r="B8661" s="28">
        <v>44040.75</v>
      </c>
      <c r="C8661">
        <v>34964545</v>
      </c>
      <c r="D8661" t="s">
        <v>233</v>
      </c>
      <c r="G8661" t="s">
        <v>234</v>
      </c>
      <c r="I8661">
        <v>38.9</v>
      </c>
      <c r="J8661">
        <v>30.454438</v>
      </c>
      <c r="K8661">
        <v>-8.0503440000000008</v>
      </c>
      <c r="L8661">
        <v>-0.39605200000000002</v>
      </c>
      <c r="M8661" t="b">
        <v>1</v>
      </c>
      <c r="N8661">
        <v>1</v>
      </c>
    </row>
    <row r="8662" spans="1:14">
      <c r="A8662" s="28">
        <v>44040.958333333336</v>
      </c>
      <c r="B8662" s="28">
        <v>44040.791666666664</v>
      </c>
      <c r="C8662">
        <v>34964545</v>
      </c>
      <c r="D8662" t="s">
        <v>233</v>
      </c>
      <c r="G8662" t="s">
        <v>234</v>
      </c>
      <c r="I8662">
        <v>30.53</v>
      </c>
      <c r="J8662">
        <v>27.748950000000001</v>
      </c>
      <c r="K8662">
        <v>-2.515063</v>
      </c>
      <c r="L8662">
        <v>-0.263486</v>
      </c>
      <c r="M8662" t="b">
        <v>1</v>
      </c>
      <c r="N8662">
        <v>1</v>
      </c>
    </row>
    <row r="8663" spans="1:14">
      <c r="A8663" s="28">
        <v>44041</v>
      </c>
      <c r="B8663" s="28">
        <v>44040.833333333336</v>
      </c>
      <c r="C8663">
        <v>34964545</v>
      </c>
      <c r="D8663" t="s">
        <v>233</v>
      </c>
      <c r="G8663" t="s">
        <v>234</v>
      </c>
      <c r="I8663">
        <v>24.95</v>
      </c>
      <c r="J8663">
        <v>24.493773000000001</v>
      </c>
      <c r="K8663">
        <v>-0.20654900000000001</v>
      </c>
      <c r="L8663">
        <v>-0.24717800000000001</v>
      </c>
      <c r="M8663" t="b">
        <v>1</v>
      </c>
      <c r="N8663">
        <v>1</v>
      </c>
    </row>
    <row r="8664" spans="1:14">
      <c r="A8664" s="28">
        <v>44041.041666666664</v>
      </c>
      <c r="B8664" s="28">
        <v>44040.875</v>
      </c>
      <c r="C8664">
        <v>34964545</v>
      </c>
      <c r="D8664" t="s">
        <v>233</v>
      </c>
      <c r="G8664" t="s">
        <v>234</v>
      </c>
      <c r="I8664">
        <v>24.03</v>
      </c>
      <c r="J8664">
        <v>23.808665000000001</v>
      </c>
      <c r="K8664">
        <v>-1.6667000000000001E-2</v>
      </c>
      <c r="L8664">
        <v>-0.20550199999999999</v>
      </c>
      <c r="M8664" t="b">
        <v>1</v>
      </c>
      <c r="N8664">
        <v>1</v>
      </c>
    </row>
    <row r="8665" spans="1:14">
      <c r="A8665" s="28">
        <v>44041.083333333336</v>
      </c>
      <c r="B8665" s="28">
        <v>44040.916666666664</v>
      </c>
      <c r="C8665">
        <v>34964545</v>
      </c>
      <c r="D8665" t="s">
        <v>233</v>
      </c>
      <c r="G8665" t="s">
        <v>234</v>
      </c>
      <c r="I8665">
        <v>20.34</v>
      </c>
      <c r="J8665">
        <v>20.176283999999999</v>
      </c>
      <c r="K8665">
        <v>-2.9139000000000002E-2</v>
      </c>
      <c r="L8665">
        <v>-0.137077</v>
      </c>
      <c r="M8665" t="b">
        <v>1</v>
      </c>
      <c r="N8665">
        <v>1</v>
      </c>
    </row>
    <row r="8666" spans="1:14">
      <c r="A8666" s="28">
        <v>44041.125</v>
      </c>
      <c r="B8666" s="28">
        <v>44040.958333333336</v>
      </c>
      <c r="C8666">
        <v>34964545</v>
      </c>
      <c r="D8666" t="s">
        <v>233</v>
      </c>
      <c r="G8666" t="s">
        <v>234</v>
      </c>
      <c r="I8666">
        <v>20.39</v>
      </c>
      <c r="J8666">
        <v>20.3232</v>
      </c>
      <c r="K8666">
        <v>-5.0480999999999998E-2</v>
      </c>
      <c r="L8666">
        <v>-1.7153000000000002E-2</v>
      </c>
      <c r="M8666" t="b">
        <v>1</v>
      </c>
      <c r="N8666">
        <v>1</v>
      </c>
    </row>
    <row r="8667" spans="1:14">
      <c r="A8667" s="28">
        <v>44041.166666666664</v>
      </c>
      <c r="B8667" s="28">
        <v>44041</v>
      </c>
      <c r="C8667">
        <v>34964545</v>
      </c>
      <c r="D8667" t="s">
        <v>233</v>
      </c>
      <c r="G8667" t="s">
        <v>234</v>
      </c>
      <c r="I8667">
        <v>18.71</v>
      </c>
      <c r="J8667">
        <v>18.768736000000001</v>
      </c>
      <c r="K8667">
        <v>0</v>
      </c>
      <c r="L8667">
        <v>5.6236000000000001E-2</v>
      </c>
      <c r="M8667" t="b">
        <v>1</v>
      </c>
      <c r="N8667">
        <v>1</v>
      </c>
    </row>
    <row r="8668" spans="1:14">
      <c r="A8668" s="28">
        <v>44041.208333333336</v>
      </c>
      <c r="B8668" s="28">
        <v>44041.041666666664</v>
      </c>
      <c r="C8668">
        <v>34964545</v>
      </c>
      <c r="D8668" t="s">
        <v>233</v>
      </c>
      <c r="G8668" t="s">
        <v>234</v>
      </c>
      <c r="I8668">
        <v>16.809999999999999</v>
      </c>
      <c r="J8668">
        <v>16.926375</v>
      </c>
      <c r="K8668">
        <v>0</v>
      </c>
      <c r="L8668">
        <v>0.112209</v>
      </c>
      <c r="M8668" t="b">
        <v>1</v>
      </c>
      <c r="N8668">
        <v>1</v>
      </c>
    </row>
    <row r="8669" spans="1:14">
      <c r="A8669" s="28">
        <v>44041.25</v>
      </c>
      <c r="B8669" s="28">
        <v>44041.083333333336</v>
      </c>
      <c r="C8669">
        <v>34964545</v>
      </c>
      <c r="D8669" t="s">
        <v>233</v>
      </c>
      <c r="G8669" t="s">
        <v>234</v>
      </c>
      <c r="I8669">
        <v>15.05</v>
      </c>
      <c r="J8669">
        <v>15.135125</v>
      </c>
      <c r="K8669">
        <v>0</v>
      </c>
      <c r="L8669">
        <v>8.8458999999999996E-2</v>
      </c>
      <c r="M8669" t="b">
        <v>1</v>
      </c>
      <c r="N8669">
        <v>1</v>
      </c>
    </row>
    <row r="8670" spans="1:14">
      <c r="A8670" s="28">
        <v>44041.291666666664</v>
      </c>
      <c r="B8670" s="28">
        <v>44041.125</v>
      </c>
      <c r="C8670">
        <v>34964545</v>
      </c>
      <c r="D8670" t="s">
        <v>233</v>
      </c>
      <c r="G8670" t="s">
        <v>234</v>
      </c>
      <c r="I8670">
        <v>14.31</v>
      </c>
      <c r="J8670">
        <v>14.389772000000001</v>
      </c>
      <c r="K8670">
        <v>0</v>
      </c>
      <c r="L8670">
        <v>8.4772E-2</v>
      </c>
      <c r="M8670" t="b">
        <v>1</v>
      </c>
      <c r="N8670">
        <v>1</v>
      </c>
    </row>
    <row r="8671" spans="1:14">
      <c r="A8671" s="28">
        <v>44041.333333333336</v>
      </c>
      <c r="B8671" s="28">
        <v>44041.166666666664</v>
      </c>
      <c r="C8671">
        <v>34964545</v>
      </c>
      <c r="D8671" t="s">
        <v>233</v>
      </c>
      <c r="G8671" t="s">
        <v>234</v>
      </c>
      <c r="I8671">
        <v>13.96</v>
      </c>
      <c r="J8671">
        <v>14.027847</v>
      </c>
      <c r="K8671">
        <v>0</v>
      </c>
      <c r="L8671">
        <v>7.0347000000000007E-2</v>
      </c>
      <c r="M8671" t="b">
        <v>1</v>
      </c>
      <c r="N8671">
        <v>1</v>
      </c>
    </row>
    <row r="8672" spans="1:14">
      <c r="A8672" s="28">
        <v>44041.375</v>
      </c>
      <c r="B8672" s="28">
        <v>44041.208333333336</v>
      </c>
      <c r="C8672">
        <v>34964545</v>
      </c>
      <c r="D8672" t="s">
        <v>233</v>
      </c>
      <c r="G8672" t="s">
        <v>234</v>
      </c>
      <c r="I8672">
        <v>15.03</v>
      </c>
      <c r="J8672">
        <v>15.095578</v>
      </c>
      <c r="K8672">
        <v>0</v>
      </c>
      <c r="L8672">
        <v>6.8911E-2</v>
      </c>
      <c r="M8672" t="b">
        <v>1</v>
      </c>
      <c r="N8672">
        <v>1</v>
      </c>
    </row>
    <row r="8673" spans="1:14">
      <c r="A8673" s="28">
        <v>44041.416666666664</v>
      </c>
      <c r="B8673" s="28">
        <v>44041.25</v>
      </c>
      <c r="C8673">
        <v>34964545</v>
      </c>
      <c r="D8673" t="s">
        <v>233</v>
      </c>
      <c r="G8673" t="s">
        <v>234</v>
      </c>
      <c r="I8673">
        <v>15.69</v>
      </c>
      <c r="J8673">
        <v>15.786472</v>
      </c>
      <c r="K8673">
        <v>0</v>
      </c>
      <c r="L8673">
        <v>0.10147200000000001</v>
      </c>
      <c r="M8673" t="b">
        <v>1</v>
      </c>
      <c r="N8673">
        <v>1</v>
      </c>
    </row>
    <row r="8674" spans="1:14">
      <c r="A8674" s="28">
        <v>44041.458333333336</v>
      </c>
      <c r="B8674" s="28">
        <v>44041.291666666664</v>
      </c>
      <c r="C8674">
        <v>34964545</v>
      </c>
      <c r="D8674" t="s">
        <v>233</v>
      </c>
      <c r="G8674" t="s">
        <v>234</v>
      </c>
      <c r="I8674">
        <v>18.29</v>
      </c>
      <c r="J8674">
        <v>18.393483</v>
      </c>
      <c r="K8674">
        <v>0</v>
      </c>
      <c r="L8674">
        <v>0.10015</v>
      </c>
      <c r="M8674" t="b">
        <v>1</v>
      </c>
      <c r="N8674">
        <v>1</v>
      </c>
    </row>
    <row r="8675" spans="1:14">
      <c r="A8675" s="28">
        <v>44041.5</v>
      </c>
      <c r="B8675" s="28">
        <v>44041.333333333336</v>
      </c>
      <c r="C8675">
        <v>34964545</v>
      </c>
      <c r="D8675" t="s">
        <v>233</v>
      </c>
      <c r="G8675" t="s">
        <v>234</v>
      </c>
      <c r="I8675">
        <v>19.46</v>
      </c>
      <c r="J8675">
        <v>19.416011000000001</v>
      </c>
      <c r="K8675">
        <v>-6.3319E-2</v>
      </c>
      <c r="L8675">
        <v>2.3496E-2</v>
      </c>
      <c r="M8675" t="b">
        <v>1</v>
      </c>
      <c r="N8675">
        <v>1</v>
      </c>
    </row>
    <row r="8676" spans="1:14">
      <c r="A8676" s="28">
        <v>44041.541666666664</v>
      </c>
      <c r="B8676" s="28">
        <v>44041.375</v>
      </c>
      <c r="C8676">
        <v>34964545</v>
      </c>
      <c r="D8676" t="s">
        <v>233</v>
      </c>
      <c r="G8676" t="s">
        <v>234</v>
      </c>
      <c r="I8676">
        <v>21.52</v>
      </c>
      <c r="J8676">
        <v>21.201720999999999</v>
      </c>
      <c r="K8676">
        <v>-0.26534000000000002</v>
      </c>
      <c r="L8676">
        <v>-4.9606999999999998E-2</v>
      </c>
      <c r="M8676" t="b">
        <v>1</v>
      </c>
      <c r="N8676">
        <v>1</v>
      </c>
    </row>
    <row r="8677" spans="1:14">
      <c r="A8677" s="28">
        <v>44041.583333333336</v>
      </c>
      <c r="B8677" s="28">
        <v>44041.416666666664</v>
      </c>
      <c r="C8677">
        <v>34964545</v>
      </c>
      <c r="D8677" t="s">
        <v>233</v>
      </c>
      <c r="G8677" t="s">
        <v>234</v>
      </c>
      <c r="I8677">
        <v>23.67</v>
      </c>
      <c r="J8677">
        <v>23.545634</v>
      </c>
      <c r="K8677">
        <v>2.1703E-2</v>
      </c>
      <c r="L8677">
        <v>-0.146069</v>
      </c>
      <c r="M8677" t="b">
        <v>1</v>
      </c>
      <c r="N8677">
        <v>1</v>
      </c>
    </row>
    <row r="8678" spans="1:14">
      <c r="A8678" s="28">
        <v>44041.625</v>
      </c>
      <c r="B8678" s="28">
        <v>44041.458333333336</v>
      </c>
      <c r="C8678">
        <v>34964545</v>
      </c>
      <c r="D8678" t="s">
        <v>233</v>
      </c>
      <c r="G8678" t="s">
        <v>234</v>
      </c>
      <c r="I8678">
        <v>24.23</v>
      </c>
      <c r="J8678">
        <v>24.509578000000001</v>
      </c>
      <c r="K8678">
        <v>0.39671299999999998</v>
      </c>
      <c r="L8678">
        <v>-0.113802</v>
      </c>
      <c r="M8678" t="b">
        <v>1</v>
      </c>
      <c r="N8678">
        <v>1</v>
      </c>
    </row>
    <row r="8679" spans="1:14">
      <c r="A8679" s="28">
        <v>44041.666666666664</v>
      </c>
      <c r="B8679" s="28">
        <v>44041.5</v>
      </c>
      <c r="C8679">
        <v>34964545</v>
      </c>
      <c r="D8679" t="s">
        <v>233</v>
      </c>
      <c r="G8679" t="s">
        <v>234</v>
      </c>
      <c r="I8679">
        <v>68.39</v>
      </c>
      <c r="J8679">
        <v>69.920230000000004</v>
      </c>
      <c r="K8679">
        <v>1.97607</v>
      </c>
      <c r="L8679">
        <v>-0.44250699999999998</v>
      </c>
      <c r="M8679" t="b">
        <v>1</v>
      </c>
      <c r="N8679">
        <v>1</v>
      </c>
    </row>
    <row r="8680" spans="1:14">
      <c r="A8680" s="28">
        <v>44041.708333333336</v>
      </c>
      <c r="B8680" s="28">
        <v>44041.541666666664</v>
      </c>
      <c r="C8680">
        <v>34964545</v>
      </c>
      <c r="D8680" t="s">
        <v>233</v>
      </c>
      <c r="G8680" t="s">
        <v>234</v>
      </c>
      <c r="I8680">
        <v>48.14</v>
      </c>
      <c r="J8680">
        <v>50.115395999999997</v>
      </c>
      <c r="K8680">
        <v>2.2047720000000002</v>
      </c>
      <c r="L8680">
        <v>-0.229376</v>
      </c>
      <c r="M8680" t="b">
        <v>1</v>
      </c>
      <c r="N8680">
        <v>1</v>
      </c>
    </row>
    <row r="8681" spans="1:14">
      <c r="A8681" s="28">
        <v>44041.75</v>
      </c>
      <c r="B8681" s="28">
        <v>44041.583333333336</v>
      </c>
      <c r="C8681">
        <v>34964545</v>
      </c>
      <c r="D8681" t="s">
        <v>233</v>
      </c>
      <c r="G8681" t="s">
        <v>234</v>
      </c>
      <c r="I8681">
        <v>55.49</v>
      </c>
      <c r="J8681">
        <v>55.389944999999997</v>
      </c>
      <c r="K8681">
        <v>0.32385999999999998</v>
      </c>
      <c r="L8681">
        <v>-0.41974800000000001</v>
      </c>
      <c r="M8681" t="b">
        <v>1</v>
      </c>
      <c r="N8681">
        <v>1</v>
      </c>
    </row>
    <row r="8682" spans="1:14">
      <c r="A8682" s="28">
        <v>44041.791666666664</v>
      </c>
      <c r="B8682" s="28">
        <v>44041.625</v>
      </c>
      <c r="C8682">
        <v>34964545</v>
      </c>
      <c r="D8682" t="s">
        <v>233</v>
      </c>
      <c r="G8682" t="s">
        <v>234</v>
      </c>
      <c r="I8682">
        <v>30.31</v>
      </c>
      <c r="J8682">
        <v>29.809828</v>
      </c>
      <c r="K8682">
        <v>-0.13788800000000001</v>
      </c>
      <c r="L8682">
        <v>-0.363118</v>
      </c>
      <c r="M8682" t="b">
        <v>1</v>
      </c>
      <c r="N8682">
        <v>1</v>
      </c>
    </row>
    <row r="8683" spans="1:14">
      <c r="A8683" s="28">
        <v>44041.833333333336</v>
      </c>
      <c r="B8683" s="28">
        <v>44041.666666666664</v>
      </c>
      <c r="C8683">
        <v>34964545</v>
      </c>
      <c r="D8683" t="s">
        <v>233</v>
      </c>
      <c r="G8683" t="s">
        <v>234</v>
      </c>
      <c r="I8683">
        <v>32.520000000000003</v>
      </c>
      <c r="J8683">
        <v>32.330866</v>
      </c>
      <c r="K8683">
        <v>0.262629</v>
      </c>
      <c r="L8683">
        <v>-0.45426299999999997</v>
      </c>
      <c r="M8683" t="b">
        <v>1</v>
      </c>
      <c r="N8683">
        <v>1</v>
      </c>
    </row>
    <row r="8684" spans="1:14">
      <c r="A8684" s="28">
        <v>44041.875</v>
      </c>
      <c r="B8684" s="28">
        <v>44041.708333333336</v>
      </c>
      <c r="C8684">
        <v>34964545</v>
      </c>
      <c r="D8684" t="s">
        <v>233</v>
      </c>
      <c r="G8684" t="s">
        <v>234</v>
      </c>
      <c r="I8684">
        <v>57.98</v>
      </c>
      <c r="J8684">
        <v>57.293495</v>
      </c>
      <c r="K8684">
        <v>0.10546800000000001</v>
      </c>
      <c r="L8684">
        <v>-0.79197300000000004</v>
      </c>
      <c r="M8684" t="b">
        <v>1</v>
      </c>
      <c r="N8684">
        <v>1</v>
      </c>
    </row>
    <row r="8685" spans="1:14">
      <c r="A8685" s="28">
        <v>44041.916666666664</v>
      </c>
      <c r="B8685" s="28">
        <v>44041.75</v>
      </c>
      <c r="C8685">
        <v>34964545</v>
      </c>
      <c r="D8685" t="s">
        <v>233</v>
      </c>
      <c r="G8685" t="s">
        <v>234</v>
      </c>
      <c r="I8685">
        <v>44.74</v>
      </c>
      <c r="J8685">
        <v>44.904448000000002</v>
      </c>
      <c r="K8685">
        <v>0.79696</v>
      </c>
      <c r="L8685">
        <v>-0.63584499999999999</v>
      </c>
      <c r="M8685" t="b">
        <v>1</v>
      </c>
      <c r="N8685">
        <v>1</v>
      </c>
    </row>
    <row r="8686" spans="1:14">
      <c r="A8686" s="28">
        <v>44041.958333333336</v>
      </c>
      <c r="B8686" s="28">
        <v>44041.791666666664</v>
      </c>
      <c r="C8686">
        <v>34964545</v>
      </c>
      <c r="D8686" t="s">
        <v>233</v>
      </c>
      <c r="G8686" t="s">
        <v>234</v>
      </c>
      <c r="I8686">
        <v>28.81</v>
      </c>
      <c r="J8686">
        <v>28.873263999999999</v>
      </c>
      <c r="K8686">
        <v>0.405246</v>
      </c>
      <c r="L8686">
        <v>-0.34364899999999998</v>
      </c>
      <c r="M8686" t="b">
        <v>1</v>
      </c>
      <c r="N8686">
        <v>1</v>
      </c>
    </row>
    <row r="8687" spans="1:14">
      <c r="A8687" s="28">
        <v>44042</v>
      </c>
      <c r="B8687" s="28">
        <v>44041.833333333336</v>
      </c>
      <c r="C8687">
        <v>34964545</v>
      </c>
      <c r="D8687" t="s">
        <v>233</v>
      </c>
      <c r="G8687" t="s">
        <v>234</v>
      </c>
      <c r="I8687">
        <v>27.69</v>
      </c>
      <c r="J8687">
        <v>27.656251999999999</v>
      </c>
      <c r="K8687">
        <v>0.15254300000000001</v>
      </c>
      <c r="L8687">
        <v>-0.18545800000000001</v>
      </c>
      <c r="M8687" t="b">
        <v>1</v>
      </c>
      <c r="N8687">
        <v>1</v>
      </c>
    </row>
    <row r="8688" spans="1:14">
      <c r="A8688" s="28">
        <v>44042.041666666664</v>
      </c>
      <c r="B8688" s="28">
        <v>44041.875</v>
      </c>
      <c r="C8688">
        <v>34964545</v>
      </c>
      <c r="D8688" t="s">
        <v>233</v>
      </c>
      <c r="G8688" t="s">
        <v>234</v>
      </c>
      <c r="I8688">
        <v>32.4</v>
      </c>
      <c r="J8688">
        <v>33.133611999999999</v>
      </c>
      <c r="K8688">
        <v>0.984375</v>
      </c>
      <c r="L8688">
        <v>-0.25409599999999999</v>
      </c>
      <c r="M8688" t="b">
        <v>1</v>
      </c>
      <c r="N8688">
        <v>1</v>
      </c>
    </row>
    <row r="8689" spans="1:14">
      <c r="A8689" s="28">
        <v>44042.083333333336</v>
      </c>
      <c r="B8689" s="28">
        <v>44041.916666666664</v>
      </c>
      <c r="C8689">
        <v>34964545</v>
      </c>
      <c r="D8689" t="s">
        <v>233</v>
      </c>
      <c r="G8689" t="s">
        <v>234</v>
      </c>
      <c r="I8689">
        <v>22.08</v>
      </c>
      <c r="J8689">
        <v>22.224060000000001</v>
      </c>
      <c r="K8689">
        <v>0.24840699999999999</v>
      </c>
      <c r="L8689">
        <v>-0.10518</v>
      </c>
      <c r="M8689" t="b">
        <v>1</v>
      </c>
      <c r="N8689">
        <v>1</v>
      </c>
    </row>
    <row r="8690" spans="1:14">
      <c r="A8690" s="28">
        <v>44042.125</v>
      </c>
      <c r="B8690" s="28">
        <v>44041.958333333336</v>
      </c>
      <c r="C8690">
        <v>34964545</v>
      </c>
      <c r="D8690" t="s">
        <v>233</v>
      </c>
      <c r="G8690" t="s">
        <v>234</v>
      </c>
      <c r="I8690">
        <v>22.81</v>
      </c>
      <c r="J8690">
        <v>22.594277999999999</v>
      </c>
      <c r="K8690">
        <v>-0.21352599999999999</v>
      </c>
      <c r="L8690">
        <v>2.8040000000000001E-3</v>
      </c>
      <c r="M8690" t="b">
        <v>1</v>
      </c>
      <c r="N8690">
        <v>1</v>
      </c>
    </row>
    <row r="8691" spans="1:14">
      <c r="A8691" s="28">
        <v>44042.166666666664</v>
      </c>
      <c r="B8691" s="28">
        <v>44042</v>
      </c>
      <c r="C8691">
        <v>34964545</v>
      </c>
      <c r="D8691" t="s">
        <v>233</v>
      </c>
      <c r="G8691" t="s">
        <v>234</v>
      </c>
      <c r="I8691">
        <v>19.399999999999999</v>
      </c>
      <c r="J8691">
        <v>19.550602999999999</v>
      </c>
      <c r="K8691">
        <v>7.0375999999999994E-2</v>
      </c>
      <c r="L8691">
        <v>8.0227000000000007E-2</v>
      </c>
      <c r="M8691" t="b">
        <v>1</v>
      </c>
      <c r="N8691">
        <v>1</v>
      </c>
    </row>
    <row r="8692" spans="1:14">
      <c r="A8692" s="28">
        <v>44042.208333333336</v>
      </c>
      <c r="B8692" s="28">
        <v>44042.041666666664</v>
      </c>
      <c r="C8692">
        <v>34964545</v>
      </c>
      <c r="D8692" t="s">
        <v>233</v>
      </c>
      <c r="G8692" t="s">
        <v>234</v>
      </c>
      <c r="I8692">
        <v>17.7</v>
      </c>
      <c r="J8692">
        <v>17.850069000000001</v>
      </c>
      <c r="K8692">
        <v>2.3757E-2</v>
      </c>
      <c r="L8692">
        <v>0.12964500000000001</v>
      </c>
      <c r="M8692" t="b">
        <v>1</v>
      </c>
      <c r="N8692">
        <v>1</v>
      </c>
    </row>
    <row r="8693" spans="1:14">
      <c r="A8693" s="28">
        <v>44042.25</v>
      </c>
      <c r="B8693" s="28">
        <v>44042.083333333336</v>
      </c>
      <c r="C8693">
        <v>34964545</v>
      </c>
      <c r="D8693" t="s">
        <v>233</v>
      </c>
      <c r="G8693" t="s">
        <v>234</v>
      </c>
      <c r="I8693">
        <v>16.73</v>
      </c>
      <c r="J8693">
        <v>16.854699</v>
      </c>
      <c r="K8693">
        <v>2.4139999999999999E-3</v>
      </c>
      <c r="L8693">
        <v>0.12561900000000001</v>
      </c>
      <c r="M8693" t="b">
        <v>1</v>
      </c>
      <c r="N8693">
        <v>1</v>
      </c>
    </row>
    <row r="8694" spans="1:14">
      <c r="A8694" s="28">
        <v>44042.291666666664</v>
      </c>
      <c r="B8694" s="28">
        <v>44042.125</v>
      </c>
      <c r="C8694">
        <v>34964545</v>
      </c>
      <c r="D8694" t="s">
        <v>233</v>
      </c>
      <c r="G8694" t="s">
        <v>234</v>
      </c>
      <c r="I8694">
        <v>15.22</v>
      </c>
      <c r="J8694">
        <v>15.342036999999999</v>
      </c>
      <c r="K8694">
        <v>6.8999999999999999E-3</v>
      </c>
      <c r="L8694">
        <v>0.110971</v>
      </c>
      <c r="M8694" t="b">
        <v>1</v>
      </c>
      <c r="N8694">
        <v>1</v>
      </c>
    </row>
    <row r="8695" spans="1:14">
      <c r="A8695" s="28">
        <v>44042.333333333336</v>
      </c>
      <c r="B8695" s="28">
        <v>44042.166666666664</v>
      </c>
      <c r="C8695">
        <v>34964545</v>
      </c>
      <c r="D8695" t="s">
        <v>233</v>
      </c>
      <c r="G8695" t="s">
        <v>234</v>
      </c>
      <c r="I8695">
        <v>14.97</v>
      </c>
      <c r="J8695">
        <v>15.101611</v>
      </c>
      <c r="K8695">
        <v>2.6994000000000001E-2</v>
      </c>
      <c r="L8695">
        <v>0.104617</v>
      </c>
      <c r="M8695" t="b">
        <v>1</v>
      </c>
      <c r="N8695">
        <v>1</v>
      </c>
    </row>
    <row r="8696" spans="1:14">
      <c r="A8696" s="28">
        <v>44042.375</v>
      </c>
      <c r="B8696" s="28">
        <v>44042.208333333336</v>
      </c>
      <c r="C8696">
        <v>34964545</v>
      </c>
      <c r="D8696" t="s">
        <v>233</v>
      </c>
      <c r="G8696" t="s">
        <v>234</v>
      </c>
      <c r="I8696">
        <v>16.079999999999998</v>
      </c>
      <c r="J8696">
        <v>16.300151</v>
      </c>
      <c r="K8696">
        <v>0.10459400000000001</v>
      </c>
      <c r="L8696">
        <v>0.11722399999999999</v>
      </c>
      <c r="M8696" t="b">
        <v>1</v>
      </c>
      <c r="N8696">
        <v>1</v>
      </c>
    </row>
    <row r="8697" spans="1:14">
      <c r="A8697" s="28">
        <v>44042.416666666664</v>
      </c>
      <c r="B8697" s="28">
        <v>44042.25</v>
      </c>
      <c r="C8697">
        <v>34964545</v>
      </c>
      <c r="D8697" t="s">
        <v>233</v>
      </c>
      <c r="G8697" t="s">
        <v>234</v>
      </c>
      <c r="I8697">
        <v>16.47</v>
      </c>
      <c r="J8697">
        <v>17.611546000000001</v>
      </c>
      <c r="K8697">
        <v>1.0060880000000001</v>
      </c>
      <c r="L8697">
        <v>0.138792</v>
      </c>
      <c r="M8697" t="b">
        <v>1</v>
      </c>
      <c r="N8697">
        <v>1</v>
      </c>
    </row>
    <row r="8698" spans="1:14">
      <c r="A8698" s="28">
        <v>44042.458333333336</v>
      </c>
      <c r="B8698" s="28">
        <v>44042.291666666664</v>
      </c>
      <c r="C8698">
        <v>34964545</v>
      </c>
      <c r="D8698" t="s">
        <v>233</v>
      </c>
      <c r="G8698" t="s">
        <v>234</v>
      </c>
      <c r="I8698">
        <v>17.09</v>
      </c>
      <c r="J8698">
        <v>17.306087999999999</v>
      </c>
      <c r="K8698">
        <v>0.11992700000000001</v>
      </c>
      <c r="L8698">
        <v>9.3660999999999994E-2</v>
      </c>
      <c r="M8698" t="b">
        <v>1</v>
      </c>
      <c r="N8698">
        <v>1</v>
      </c>
    </row>
    <row r="8699" spans="1:14">
      <c r="A8699" s="28">
        <v>44042.5</v>
      </c>
      <c r="B8699" s="28">
        <v>44042.333333333336</v>
      </c>
      <c r="C8699">
        <v>34964545</v>
      </c>
      <c r="D8699" t="s">
        <v>233</v>
      </c>
      <c r="G8699" t="s">
        <v>234</v>
      </c>
      <c r="I8699">
        <v>19.04</v>
      </c>
      <c r="J8699">
        <v>18.783666</v>
      </c>
      <c r="K8699">
        <v>-0.30422700000000003</v>
      </c>
      <c r="L8699">
        <v>4.3727000000000002E-2</v>
      </c>
      <c r="M8699" t="b">
        <v>1</v>
      </c>
      <c r="N8699">
        <v>1</v>
      </c>
    </row>
    <row r="8700" spans="1:14">
      <c r="A8700" s="28">
        <v>44042.541666666664</v>
      </c>
      <c r="B8700" s="28">
        <v>44042.375</v>
      </c>
      <c r="C8700">
        <v>34964545</v>
      </c>
      <c r="D8700" t="s">
        <v>233</v>
      </c>
      <c r="G8700" t="s">
        <v>234</v>
      </c>
      <c r="I8700">
        <v>19.46</v>
      </c>
      <c r="J8700">
        <v>19.425660000000001</v>
      </c>
      <c r="K8700">
        <v>-2.4575E-2</v>
      </c>
      <c r="L8700">
        <v>-8.9320000000000007E-3</v>
      </c>
      <c r="M8700" t="b">
        <v>1</v>
      </c>
      <c r="N8700">
        <v>1</v>
      </c>
    </row>
    <row r="8701" spans="1:14">
      <c r="A8701" s="28">
        <v>44042.583333333336</v>
      </c>
      <c r="B8701" s="28">
        <v>44042.416666666664</v>
      </c>
      <c r="C8701">
        <v>34964545</v>
      </c>
      <c r="D8701" t="s">
        <v>233</v>
      </c>
      <c r="G8701" t="s">
        <v>234</v>
      </c>
      <c r="I8701">
        <v>21.21</v>
      </c>
      <c r="J8701">
        <v>21.574192</v>
      </c>
      <c r="K8701">
        <v>0.30937799999999999</v>
      </c>
      <c r="L8701">
        <v>5.6481999999999997E-2</v>
      </c>
      <c r="M8701" t="b">
        <v>1</v>
      </c>
      <c r="N8701">
        <v>1</v>
      </c>
    </row>
    <row r="8702" spans="1:14">
      <c r="A8702" s="28">
        <v>44042.625</v>
      </c>
      <c r="B8702" s="28">
        <v>44042.458333333336</v>
      </c>
      <c r="C8702">
        <v>34964545</v>
      </c>
      <c r="D8702" t="s">
        <v>233</v>
      </c>
      <c r="G8702" t="s">
        <v>234</v>
      </c>
      <c r="I8702">
        <v>21.74</v>
      </c>
      <c r="J8702">
        <v>21.760279000000001</v>
      </c>
      <c r="K8702">
        <v>0</v>
      </c>
      <c r="L8702">
        <v>2.4445999999999999E-2</v>
      </c>
      <c r="M8702" t="b">
        <v>1</v>
      </c>
      <c r="N8702">
        <v>1</v>
      </c>
    </row>
    <row r="8703" spans="1:14">
      <c r="A8703" s="28">
        <v>44042.666666666664</v>
      </c>
      <c r="B8703" s="28">
        <v>44042.5</v>
      </c>
      <c r="C8703">
        <v>34964545</v>
      </c>
      <c r="D8703" t="s">
        <v>233</v>
      </c>
      <c r="G8703" t="s">
        <v>234</v>
      </c>
      <c r="I8703">
        <v>24.2</v>
      </c>
      <c r="J8703">
        <v>24.174780999999999</v>
      </c>
      <c r="K8703">
        <v>3.8310000000000002E-3</v>
      </c>
      <c r="L8703">
        <v>-2.6550000000000001E-2</v>
      </c>
      <c r="M8703" t="b">
        <v>1</v>
      </c>
      <c r="N8703">
        <v>1</v>
      </c>
    </row>
    <row r="8704" spans="1:14">
      <c r="A8704" s="28">
        <v>44042.708333333336</v>
      </c>
      <c r="B8704" s="28">
        <v>44042.541666666664</v>
      </c>
      <c r="C8704">
        <v>34964545</v>
      </c>
      <c r="D8704" t="s">
        <v>233</v>
      </c>
      <c r="G8704" t="s">
        <v>234</v>
      </c>
      <c r="I8704">
        <v>26.23</v>
      </c>
      <c r="J8704">
        <v>25.992142000000001</v>
      </c>
      <c r="K8704">
        <v>-0.26811299999999999</v>
      </c>
      <c r="L8704">
        <v>2.7754000000000001E-2</v>
      </c>
      <c r="M8704" t="b">
        <v>1</v>
      </c>
      <c r="N8704">
        <v>1</v>
      </c>
    </row>
    <row r="8705" spans="1:14">
      <c r="A8705" s="28">
        <v>44042.75</v>
      </c>
      <c r="B8705" s="28">
        <v>44042.583333333336</v>
      </c>
      <c r="C8705">
        <v>34964545</v>
      </c>
      <c r="D8705" t="s">
        <v>233</v>
      </c>
      <c r="G8705" t="s">
        <v>234</v>
      </c>
      <c r="I8705">
        <v>25.63</v>
      </c>
      <c r="J8705">
        <v>25.685986</v>
      </c>
      <c r="K8705">
        <v>1.0396000000000001E-2</v>
      </c>
      <c r="L8705">
        <v>4.1424000000000002E-2</v>
      </c>
      <c r="M8705" t="b">
        <v>1</v>
      </c>
      <c r="N8705">
        <v>1</v>
      </c>
    </row>
    <row r="8706" spans="1:14">
      <c r="A8706" s="28">
        <v>44042.791666666664</v>
      </c>
      <c r="B8706" s="28">
        <v>44042.625</v>
      </c>
      <c r="C8706">
        <v>34964545</v>
      </c>
      <c r="D8706" t="s">
        <v>233</v>
      </c>
      <c r="G8706" t="s">
        <v>234</v>
      </c>
      <c r="I8706">
        <v>47.5</v>
      </c>
      <c r="J8706">
        <v>60.768982999999999</v>
      </c>
      <c r="K8706">
        <v>13.148913</v>
      </c>
      <c r="L8706">
        <v>0.124237</v>
      </c>
      <c r="M8706" t="b">
        <v>1</v>
      </c>
      <c r="N8706">
        <v>1</v>
      </c>
    </row>
    <row r="8707" spans="1:14">
      <c r="A8707" s="28">
        <v>44042.833333333336</v>
      </c>
      <c r="B8707" s="28">
        <v>44042.666666666664</v>
      </c>
      <c r="C8707">
        <v>34964545</v>
      </c>
      <c r="D8707" t="s">
        <v>233</v>
      </c>
      <c r="G8707" t="s">
        <v>234</v>
      </c>
      <c r="I8707">
        <v>24.32</v>
      </c>
      <c r="J8707">
        <v>24.640626000000001</v>
      </c>
      <c r="K8707">
        <v>0.22086800000000001</v>
      </c>
      <c r="L8707">
        <v>9.8923999999999998E-2</v>
      </c>
      <c r="M8707" t="b">
        <v>1</v>
      </c>
      <c r="N8707">
        <v>1</v>
      </c>
    </row>
    <row r="8708" spans="1:14">
      <c r="A8708" s="28">
        <v>44042.875</v>
      </c>
      <c r="B8708" s="28">
        <v>44042.708333333336</v>
      </c>
      <c r="C8708">
        <v>34964545</v>
      </c>
      <c r="D8708" t="s">
        <v>233</v>
      </c>
      <c r="G8708" t="s">
        <v>234</v>
      </c>
      <c r="I8708">
        <v>31.7</v>
      </c>
      <c r="J8708">
        <v>32.174556000000003</v>
      </c>
      <c r="K8708">
        <v>0.32365699999999997</v>
      </c>
      <c r="L8708">
        <v>0.15090000000000001</v>
      </c>
      <c r="M8708" t="b">
        <v>1</v>
      </c>
      <c r="N8708">
        <v>1</v>
      </c>
    </row>
    <row r="8709" spans="1:14">
      <c r="A8709" s="28">
        <v>44042.916666666664</v>
      </c>
      <c r="B8709" s="28">
        <v>44042.75</v>
      </c>
      <c r="C8709">
        <v>34964545</v>
      </c>
      <c r="D8709" t="s">
        <v>233</v>
      </c>
      <c r="G8709" t="s">
        <v>234</v>
      </c>
      <c r="I8709">
        <v>28.29</v>
      </c>
      <c r="J8709">
        <v>29.917596</v>
      </c>
      <c r="K8709">
        <v>1.446672</v>
      </c>
      <c r="L8709">
        <v>0.18009</v>
      </c>
      <c r="M8709" t="b">
        <v>1</v>
      </c>
      <c r="N8709">
        <v>1</v>
      </c>
    </row>
    <row r="8710" spans="1:14">
      <c r="A8710" s="28">
        <v>44042.958333333336</v>
      </c>
      <c r="B8710" s="28">
        <v>44042.791666666664</v>
      </c>
      <c r="C8710">
        <v>34964545</v>
      </c>
      <c r="D8710" t="s">
        <v>233</v>
      </c>
      <c r="G8710" t="s">
        <v>234</v>
      </c>
      <c r="I8710">
        <v>23.89</v>
      </c>
      <c r="J8710">
        <v>24.633111</v>
      </c>
      <c r="K8710">
        <v>0.55712600000000001</v>
      </c>
      <c r="L8710">
        <v>0.18181900000000001</v>
      </c>
      <c r="M8710" t="b">
        <v>1</v>
      </c>
      <c r="N8710">
        <v>1</v>
      </c>
    </row>
    <row r="8711" spans="1:14">
      <c r="A8711" s="28">
        <v>44043</v>
      </c>
      <c r="B8711" s="28">
        <v>44042.833333333336</v>
      </c>
      <c r="C8711">
        <v>34964545</v>
      </c>
      <c r="D8711" t="s">
        <v>233</v>
      </c>
      <c r="G8711" t="s">
        <v>234</v>
      </c>
      <c r="I8711">
        <v>21.92</v>
      </c>
      <c r="J8711">
        <v>22.292826999999999</v>
      </c>
      <c r="K8711">
        <v>0.17486499999999999</v>
      </c>
      <c r="L8711">
        <v>0.199629</v>
      </c>
      <c r="M8711" t="b">
        <v>1</v>
      </c>
      <c r="N8711">
        <v>1</v>
      </c>
    </row>
    <row r="8712" spans="1:14">
      <c r="A8712" s="28">
        <v>44043.041666666664</v>
      </c>
      <c r="B8712" s="28">
        <v>44042.875</v>
      </c>
      <c r="C8712">
        <v>34964545</v>
      </c>
      <c r="D8712" t="s">
        <v>233</v>
      </c>
      <c r="G8712" t="s">
        <v>234</v>
      </c>
      <c r="I8712">
        <v>21.4</v>
      </c>
      <c r="J8712">
        <v>21.581008000000001</v>
      </c>
      <c r="K8712">
        <v>-2.6667E-2</v>
      </c>
      <c r="L8712">
        <v>0.209341</v>
      </c>
      <c r="M8712" t="b">
        <v>1</v>
      </c>
      <c r="N8712">
        <v>1</v>
      </c>
    </row>
    <row r="8713" spans="1:14">
      <c r="A8713" s="28">
        <v>44043.083333333336</v>
      </c>
      <c r="B8713" s="28">
        <v>44042.916666666664</v>
      </c>
      <c r="C8713">
        <v>34964545</v>
      </c>
      <c r="D8713" t="s">
        <v>233</v>
      </c>
      <c r="G8713" t="s">
        <v>234</v>
      </c>
      <c r="I8713">
        <v>19.82</v>
      </c>
      <c r="J8713">
        <v>19.964226</v>
      </c>
      <c r="K8713">
        <v>0</v>
      </c>
      <c r="L8713">
        <v>0.149226</v>
      </c>
      <c r="M8713" t="b">
        <v>1</v>
      </c>
      <c r="N8713">
        <v>1</v>
      </c>
    </row>
    <row r="8714" spans="1:14">
      <c r="A8714" s="28">
        <v>44043.125</v>
      </c>
      <c r="B8714" s="28">
        <v>44042.958333333336</v>
      </c>
      <c r="C8714">
        <v>34964545</v>
      </c>
      <c r="D8714" t="s">
        <v>233</v>
      </c>
      <c r="G8714" t="s">
        <v>234</v>
      </c>
      <c r="I8714">
        <v>18.690000000000001</v>
      </c>
      <c r="J8714">
        <v>18.932528000000001</v>
      </c>
      <c r="K8714">
        <v>0</v>
      </c>
      <c r="L8714">
        <v>0.245862</v>
      </c>
      <c r="M8714" t="b">
        <v>1</v>
      </c>
      <c r="N8714">
        <v>1</v>
      </c>
    </row>
    <row r="8715" spans="1:14">
      <c r="A8715" s="28">
        <v>44043.166666666664</v>
      </c>
      <c r="B8715" s="28">
        <v>44043</v>
      </c>
      <c r="C8715">
        <v>34964545</v>
      </c>
      <c r="D8715" t="s">
        <v>233</v>
      </c>
      <c r="G8715" t="s">
        <v>234</v>
      </c>
      <c r="I8715">
        <v>17.850000000000001</v>
      </c>
      <c r="J8715">
        <v>18.157761000000001</v>
      </c>
      <c r="K8715">
        <v>0</v>
      </c>
      <c r="L8715">
        <v>0.30442799999999998</v>
      </c>
      <c r="M8715" t="b">
        <v>1</v>
      </c>
      <c r="N8715">
        <v>1</v>
      </c>
    </row>
    <row r="8716" spans="1:14">
      <c r="A8716" s="28">
        <v>44043.208333333336</v>
      </c>
      <c r="B8716" s="28">
        <v>44043.041666666664</v>
      </c>
      <c r="C8716">
        <v>34964545</v>
      </c>
      <c r="D8716" t="s">
        <v>233</v>
      </c>
      <c r="G8716" t="s">
        <v>234</v>
      </c>
      <c r="I8716">
        <v>16.39</v>
      </c>
      <c r="J8716">
        <v>16.649922</v>
      </c>
      <c r="K8716">
        <v>0</v>
      </c>
      <c r="L8716">
        <v>0.26242199999999999</v>
      </c>
      <c r="M8716" t="b">
        <v>1</v>
      </c>
      <c r="N8716">
        <v>1</v>
      </c>
    </row>
    <row r="8717" spans="1:14">
      <c r="A8717" s="28">
        <v>44043.25</v>
      </c>
      <c r="B8717" s="28">
        <v>44043.083333333336</v>
      </c>
      <c r="C8717">
        <v>34964545</v>
      </c>
      <c r="D8717" t="s">
        <v>233</v>
      </c>
      <c r="G8717" t="s">
        <v>234</v>
      </c>
      <c r="I8717">
        <v>15.41</v>
      </c>
      <c r="J8717">
        <v>15.651956999999999</v>
      </c>
      <c r="K8717">
        <v>0</v>
      </c>
      <c r="L8717">
        <v>0.24279100000000001</v>
      </c>
      <c r="M8717" t="b">
        <v>1</v>
      </c>
      <c r="N8717">
        <v>1</v>
      </c>
    </row>
    <row r="8718" spans="1:14">
      <c r="A8718" s="28">
        <v>44043.291666666664</v>
      </c>
      <c r="B8718" s="28">
        <v>44043.125</v>
      </c>
      <c r="C8718">
        <v>34964545</v>
      </c>
      <c r="D8718" t="s">
        <v>233</v>
      </c>
      <c r="G8718" t="s">
        <v>234</v>
      </c>
      <c r="I8718">
        <v>14.73</v>
      </c>
      <c r="J8718">
        <v>14.961114999999999</v>
      </c>
      <c r="K8718">
        <v>0</v>
      </c>
      <c r="L8718">
        <v>0.22861500000000001</v>
      </c>
      <c r="M8718" t="b">
        <v>1</v>
      </c>
      <c r="N8718">
        <v>1</v>
      </c>
    </row>
    <row r="8719" spans="1:14">
      <c r="A8719" s="28">
        <v>44043.333333333336</v>
      </c>
      <c r="B8719" s="28">
        <v>44043.166666666664</v>
      </c>
      <c r="C8719">
        <v>34964545</v>
      </c>
      <c r="D8719" t="s">
        <v>233</v>
      </c>
      <c r="G8719" t="s">
        <v>234</v>
      </c>
      <c r="I8719">
        <v>15.2</v>
      </c>
      <c r="J8719">
        <v>15.44645</v>
      </c>
      <c r="K8719">
        <v>0</v>
      </c>
      <c r="L8719">
        <v>0.24978400000000001</v>
      </c>
      <c r="M8719" t="b">
        <v>1</v>
      </c>
      <c r="N8719">
        <v>1</v>
      </c>
    </row>
    <row r="8720" spans="1:14">
      <c r="A8720" s="28">
        <v>44043.375</v>
      </c>
      <c r="B8720" s="28">
        <v>44043.208333333336</v>
      </c>
      <c r="C8720">
        <v>34964545</v>
      </c>
      <c r="D8720" t="s">
        <v>233</v>
      </c>
      <c r="G8720" t="s">
        <v>234</v>
      </c>
      <c r="I8720">
        <v>17.649999999999999</v>
      </c>
      <c r="J8720">
        <v>17.978971999999999</v>
      </c>
      <c r="K8720">
        <v>0</v>
      </c>
      <c r="L8720">
        <v>0.32897199999999999</v>
      </c>
      <c r="M8720" t="b">
        <v>1</v>
      </c>
      <c r="N8720">
        <v>1</v>
      </c>
    </row>
    <row r="8721" spans="1:14">
      <c r="A8721" s="28">
        <v>44043.416666666664</v>
      </c>
      <c r="B8721" s="28">
        <v>44043.25</v>
      </c>
      <c r="C8721">
        <v>34964545</v>
      </c>
      <c r="D8721" t="s">
        <v>233</v>
      </c>
      <c r="G8721" t="s">
        <v>234</v>
      </c>
      <c r="I8721">
        <v>17.64</v>
      </c>
      <c r="J8721">
        <v>18.198136000000002</v>
      </c>
      <c r="K8721">
        <v>0.22914699999999999</v>
      </c>
      <c r="L8721">
        <v>0.33065699999999998</v>
      </c>
      <c r="M8721" t="b">
        <v>1</v>
      </c>
      <c r="N8721">
        <v>1</v>
      </c>
    </row>
    <row r="8722" spans="1:14">
      <c r="A8722" s="28">
        <v>44043.458333333336</v>
      </c>
      <c r="B8722" s="28">
        <v>44043.291666666664</v>
      </c>
      <c r="C8722">
        <v>34964545</v>
      </c>
      <c r="D8722" t="s">
        <v>233</v>
      </c>
      <c r="G8722" t="s">
        <v>234</v>
      </c>
      <c r="I8722">
        <v>19.100000000000001</v>
      </c>
      <c r="J8722">
        <v>20.574444</v>
      </c>
      <c r="K8722">
        <v>1.15804</v>
      </c>
      <c r="L8722">
        <v>0.31640400000000002</v>
      </c>
      <c r="M8722" t="b">
        <v>1</v>
      </c>
      <c r="N8722">
        <v>1</v>
      </c>
    </row>
    <row r="8723" spans="1:14">
      <c r="A8723" s="28">
        <v>44043.5</v>
      </c>
      <c r="B8723" s="28">
        <v>44043.333333333336</v>
      </c>
      <c r="C8723">
        <v>34964545</v>
      </c>
      <c r="D8723" t="s">
        <v>233</v>
      </c>
      <c r="G8723" t="s">
        <v>234</v>
      </c>
      <c r="I8723">
        <v>19.059999999999999</v>
      </c>
      <c r="J8723">
        <v>19.164639999999999</v>
      </c>
      <c r="K8723">
        <v>0</v>
      </c>
      <c r="L8723">
        <v>0.10964</v>
      </c>
      <c r="M8723" t="b">
        <v>1</v>
      </c>
      <c r="N8723">
        <v>1</v>
      </c>
    </row>
    <row r="8724" spans="1:14">
      <c r="A8724" s="28">
        <v>44043.541666666664</v>
      </c>
      <c r="B8724" s="28">
        <v>44043.375</v>
      </c>
      <c r="C8724">
        <v>34964545</v>
      </c>
      <c r="D8724" t="s">
        <v>233</v>
      </c>
      <c r="G8724" t="s">
        <v>234</v>
      </c>
      <c r="I8724">
        <v>20.58</v>
      </c>
      <c r="J8724">
        <v>20.692221</v>
      </c>
      <c r="K8724">
        <v>4.8925000000000003E-2</v>
      </c>
      <c r="L8724">
        <v>6.8295999999999996E-2</v>
      </c>
      <c r="M8724" t="b">
        <v>1</v>
      </c>
      <c r="N8724">
        <v>1</v>
      </c>
    </row>
    <row r="8725" spans="1:14">
      <c r="A8725" s="28">
        <v>44043.583333333336</v>
      </c>
      <c r="B8725" s="28">
        <v>44043.416666666664</v>
      </c>
      <c r="C8725">
        <v>34964545</v>
      </c>
      <c r="D8725" t="s">
        <v>233</v>
      </c>
      <c r="G8725" t="s">
        <v>234</v>
      </c>
      <c r="I8725">
        <v>19.62</v>
      </c>
      <c r="J8725">
        <v>19.515961999999998</v>
      </c>
      <c r="K8725">
        <v>-7.6835000000000001E-2</v>
      </c>
      <c r="L8725">
        <v>-2.7203000000000001E-2</v>
      </c>
      <c r="M8725" t="b">
        <v>1</v>
      </c>
      <c r="N8725">
        <v>1</v>
      </c>
    </row>
    <row r="8726" spans="1:14">
      <c r="A8726" s="28">
        <v>44043.625</v>
      </c>
      <c r="B8726" s="28">
        <v>44043.458333333336</v>
      </c>
      <c r="C8726">
        <v>34964545</v>
      </c>
      <c r="D8726" t="s">
        <v>233</v>
      </c>
      <c r="G8726" t="s">
        <v>234</v>
      </c>
      <c r="I8726">
        <v>22.99</v>
      </c>
      <c r="J8726">
        <v>22.742121000000001</v>
      </c>
      <c r="K8726">
        <v>-0.167129</v>
      </c>
      <c r="L8726">
        <v>-8.1584000000000004E-2</v>
      </c>
      <c r="M8726" t="b">
        <v>1</v>
      </c>
      <c r="N8726">
        <v>1</v>
      </c>
    </row>
    <row r="8727" spans="1:14">
      <c r="A8727" s="28">
        <v>44043.666666666664</v>
      </c>
      <c r="B8727" s="28">
        <v>44043.5</v>
      </c>
      <c r="C8727">
        <v>34964545</v>
      </c>
      <c r="D8727" t="s">
        <v>233</v>
      </c>
      <c r="G8727" t="s">
        <v>234</v>
      </c>
      <c r="I8727">
        <v>22.64</v>
      </c>
      <c r="J8727">
        <v>22.471647999999998</v>
      </c>
      <c r="K8727">
        <v>-4.3582000000000003E-2</v>
      </c>
      <c r="L8727">
        <v>-0.12227</v>
      </c>
      <c r="M8727" t="b">
        <v>1</v>
      </c>
      <c r="N8727">
        <v>1</v>
      </c>
    </row>
    <row r="8728" spans="1:14">
      <c r="A8728" s="28">
        <v>44043.708333333336</v>
      </c>
      <c r="B8728" s="28">
        <v>44043.541666666664</v>
      </c>
      <c r="C8728">
        <v>34964545</v>
      </c>
      <c r="D8728" t="s">
        <v>233</v>
      </c>
      <c r="G8728" t="s">
        <v>234</v>
      </c>
      <c r="I8728">
        <v>22.56</v>
      </c>
      <c r="J8728">
        <v>22.608491999999998</v>
      </c>
      <c r="K8728">
        <v>0.21473700000000001</v>
      </c>
      <c r="L8728">
        <v>-0.162912</v>
      </c>
      <c r="M8728" t="b">
        <v>1</v>
      </c>
      <c r="N8728">
        <v>1</v>
      </c>
    </row>
    <row r="8729" spans="1:14">
      <c r="A8729" s="28">
        <v>44043.75</v>
      </c>
      <c r="B8729" s="28">
        <v>44043.583333333336</v>
      </c>
      <c r="C8729">
        <v>34964545</v>
      </c>
      <c r="D8729" t="s">
        <v>233</v>
      </c>
      <c r="G8729" t="s">
        <v>234</v>
      </c>
      <c r="I8729">
        <v>21.68</v>
      </c>
      <c r="J8729">
        <v>22.490500999999998</v>
      </c>
      <c r="K8729">
        <v>0.97519800000000001</v>
      </c>
      <c r="L8729">
        <v>-0.16553100000000001</v>
      </c>
      <c r="M8729" t="b">
        <v>1</v>
      </c>
      <c r="N8729">
        <v>1</v>
      </c>
    </row>
    <row r="8730" spans="1:14">
      <c r="A8730" s="28">
        <v>44043.791666666664</v>
      </c>
      <c r="B8730" s="28">
        <v>44043.625</v>
      </c>
      <c r="C8730">
        <v>34964545</v>
      </c>
      <c r="D8730" t="s">
        <v>233</v>
      </c>
      <c r="G8730" t="s">
        <v>234</v>
      </c>
      <c r="I8730">
        <v>44.34</v>
      </c>
      <c r="J8730">
        <v>53.085208999999999</v>
      </c>
      <c r="K8730">
        <v>9.157667</v>
      </c>
      <c r="L8730">
        <v>-0.41495799999999999</v>
      </c>
      <c r="M8730" t="b">
        <v>1</v>
      </c>
      <c r="N8730">
        <v>1</v>
      </c>
    </row>
    <row r="8731" spans="1:14">
      <c r="A8731" s="28">
        <v>44043.833333333336</v>
      </c>
      <c r="B8731" s="28">
        <v>44043.666666666664</v>
      </c>
      <c r="C8731">
        <v>34964545</v>
      </c>
      <c r="D8731" t="s">
        <v>233</v>
      </c>
      <c r="G8731" t="s">
        <v>234</v>
      </c>
      <c r="I8731">
        <v>40.47</v>
      </c>
      <c r="J8731">
        <v>39.675573999999997</v>
      </c>
      <c r="K8731">
        <v>-0.26476499999999997</v>
      </c>
      <c r="L8731">
        <v>-0.53299399999999997</v>
      </c>
      <c r="M8731" t="b">
        <v>1</v>
      </c>
      <c r="N8731">
        <v>1</v>
      </c>
    </row>
    <row r="8732" spans="1:14">
      <c r="A8732" s="28">
        <v>44043.875</v>
      </c>
      <c r="B8732" s="28">
        <v>44043.708333333336</v>
      </c>
      <c r="C8732">
        <v>34964545</v>
      </c>
      <c r="D8732" t="s">
        <v>233</v>
      </c>
      <c r="G8732" t="s">
        <v>234</v>
      </c>
      <c r="I8732">
        <v>40.33</v>
      </c>
      <c r="J8732">
        <v>39.492654000000002</v>
      </c>
      <c r="K8732">
        <v>-0.34151399999999998</v>
      </c>
      <c r="L8732">
        <v>-0.49833300000000003</v>
      </c>
      <c r="M8732" t="b">
        <v>1</v>
      </c>
      <c r="N8732">
        <v>1</v>
      </c>
    </row>
    <row r="8733" spans="1:14">
      <c r="A8733" s="28">
        <v>44043.916666666664</v>
      </c>
      <c r="B8733" s="28">
        <v>44043.75</v>
      </c>
      <c r="C8733">
        <v>34964545</v>
      </c>
      <c r="D8733" t="s">
        <v>233</v>
      </c>
      <c r="G8733" t="s">
        <v>234</v>
      </c>
      <c r="I8733">
        <v>42.33</v>
      </c>
      <c r="J8733">
        <v>40.932321999999999</v>
      </c>
      <c r="K8733">
        <v>-0.90742299999999998</v>
      </c>
      <c r="L8733">
        <v>-0.491089</v>
      </c>
      <c r="M8733" t="b">
        <v>1</v>
      </c>
      <c r="N8733">
        <v>1</v>
      </c>
    </row>
    <row r="8734" spans="1:14">
      <c r="A8734" s="28">
        <v>44043.958333333336</v>
      </c>
      <c r="B8734" s="28">
        <v>44043.791666666664</v>
      </c>
      <c r="C8734">
        <v>34964545</v>
      </c>
      <c r="D8734" t="s">
        <v>233</v>
      </c>
      <c r="G8734" t="s">
        <v>234</v>
      </c>
      <c r="I8734">
        <v>26.94</v>
      </c>
      <c r="J8734">
        <v>26.638869</v>
      </c>
      <c r="K8734">
        <v>-0.17025699999999999</v>
      </c>
      <c r="L8734">
        <v>-0.13254099999999999</v>
      </c>
      <c r="M8734" t="b">
        <v>1</v>
      </c>
      <c r="N8734">
        <v>1</v>
      </c>
    </row>
    <row r="8735" spans="1:14">
      <c r="A8735" s="28">
        <v>44044</v>
      </c>
      <c r="B8735" s="28">
        <v>44043.833333333336</v>
      </c>
      <c r="C8735">
        <v>34964545</v>
      </c>
      <c r="D8735" t="s">
        <v>233</v>
      </c>
      <c r="G8735" t="s">
        <v>234</v>
      </c>
      <c r="I8735">
        <v>20</v>
      </c>
      <c r="J8735">
        <v>20.132432999999999</v>
      </c>
      <c r="K8735">
        <v>0.10005</v>
      </c>
      <c r="L8735">
        <v>3.0716E-2</v>
      </c>
      <c r="M8735" t="b">
        <v>1</v>
      </c>
      <c r="N8735">
        <v>1</v>
      </c>
    </row>
    <row r="8736" spans="1:14">
      <c r="A8736" s="28">
        <v>44044.041666666664</v>
      </c>
      <c r="B8736" s="28">
        <v>44043.875</v>
      </c>
      <c r="C8736">
        <v>34964545</v>
      </c>
      <c r="D8736" t="s">
        <v>233</v>
      </c>
      <c r="G8736" t="s">
        <v>234</v>
      </c>
      <c r="I8736">
        <v>22.55</v>
      </c>
      <c r="J8736">
        <v>19.520178999999999</v>
      </c>
      <c r="K8736">
        <v>-3.0470120000000001</v>
      </c>
      <c r="L8736">
        <v>1.7191000000000001E-2</v>
      </c>
      <c r="M8736" t="b">
        <v>1</v>
      </c>
      <c r="N8736">
        <v>1</v>
      </c>
    </row>
    <row r="8737" spans="1:14">
      <c r="A8737" s="28">
        <v>44044.083333333336</v>
      </c>
      <c r="B8737" s="28">
        <v>44043.916666666664</v>
      </c>
      <c r="C8737">
        <v>34964545</v>
      </c>
      <c r="D8737" t="s">
        <v>233</v>
      </c>
      <c r="G8737" t="s">
        <v>234</v>
      </c>
      <c r="I8737">
        <v>18.59</v>
      </c>
      <c r="J8737">
        <v>18.603073999999999</v>
      </c>
      <c r="K8737">
        <v>-4.9283E-2</v>
      </c>
      <c r="L8737">
        <v>6.2357000000000003E-2</v>
      </c>
      <c r="M8737" t="b">
        <v>1</v>
      </c>
      <c r="N8737">
        <v>1</v>
      </c>
    </row>
    <row r="8738" spans="1:14">
      <c r="A8738" s="28">
        <v>44044.125</v>
      </c>
      <c r="B8738" s="28">
        <v>44043.958333333336</v>
      </c>
      <c r="C8738">
        <v>34964545</v>
      </c>
      <c r="D8738" t="s">
        <v>233</v>
      </c>
      <c r="G8738" t="s">
        <v>234</v>
      </c>
      <c r="I8738">
        <v>16.98</v>
      </c>
      <c r="J8738">
        <v>17.051642000000001</v>
      </c>
      <c r="K8738">
        <v>0</v>
      </c>
      <c r="L8738">
        <v>7.4975E-2</v>
      </c>
      <c r="M8738" t="b">
        <v>1</v>
      </c>
      <c r="N8738">
        <v>1</v>
      </c>
    </row>
    <row r="8739" spans="1:14">
      <c r="A8739" s="28">
        <v>44044.166666666664</v>
      </c>
      <c r="B8739" s="28">
        <v>44044</v>
      </c>
      <c r="C8739">
        <v>34964545</v>
      </c>
      <c r="D8739" t="s">
        <v>233</v>
      </c>
      <c r="G8739" t="s">
        <v>234</v>
      </c>
      <c r="I8739">
        <v>15.48</v>
      </c>
      <c r="J8739">
        <v>15.570207</v>
      </c>
      <c r="K8739">
        <v>0</v>
      </c>
      <c r="L8739">
        <v>8.6874000000000007E-2</v>
      </c>
      <c r="M8739" t="b">
        <v>1</v>
      </c>
      <c r="N8739">
        <v>1</v>
      </c>
    </row>
    <row r="8740" spans="1:14">
      <c r="I8740">
        <f>AVERAGE(I3:I8739)</f>
        <v>21.862545496165701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3"/>
  <sheetViews>
    <sheetView workbookViewId="0">
      <selection activeCell="L9" sqref="L9"/>
    </sheetView>
  </sheetViews>
  <sheetFormatPr defaultRowHeight="15"/>
  <cols>
    <col min="17" max="17" width="34.140625" customWidth="1"/>
    <col min="18" max="18" width="14.85546875" customWidth="1"/>
  </cols>
  <sheetData>
    <row r="1" spans="1:18" ht="16.5" thickBot="1">
      <c r="A1" s="31" t="s">
        <v>237</v>
      </c>
      <c r="B1" s="31" t="s">
        <v>238</v>
      </c>
      <c r="C1" s="31" t="s">
        <v>239</v>
      </c>
      <c r="D1" s="31" t="s">
        <v>240</v>
      </c>
      <c r="E1" s="31" t="s">
        <v>241</v>
      </c>
      <c r="F1" s="31" t="s">
        <v>33</v>
      </c>
      <c r="G1" s="31" t="s">
        <v>242</v>
      </c>
      <c r="H1" s="31" t="s">
        <v>243</v>
      </c>
      <c r="I1" s="32" t="s">
        <v>244</v>
      </c>
      <c r="J1" s="32" t="s">
        <v>245</v>
      </c>
      <c r="K1" s="32" t="s">
        <v>246</v>
      </c>
      <c r="L1" s="33"/>
      <c r="M1" s="33"/>
      <c r="N1" s="34" t="s">
        <v>440</v>
      </c>
      <c r="O1" s="33" t="str">
        <f>About!B2</f>
        <v>VA</v>
      </c>
      <c r="P1" s="33"/>
      <c r="Q1" s="33"/>
      <c r="R1" s="33"/>
    </row>
    <row r="2" spans="1:18" ht="16.5" thickBot="1">
      <c r="A2" s="31" t="s">
        <v>247</v>
      </c>
      <c r="B2" s="31" t="s">
        <v>248</v>
      </c>
      <c r="C2" s="35">
        <v>9000</v>
      </c>
      <c r="D2" s="35">
        <v>0</v>
      </c>
      <c r="E2" s="35">
        <v>9000</v>
      </c>
      <c r="F2" s="31"/>
      <c r="G2" s="35">
        <v>1</v>
      </c>
      <c r="H2" s="35">
        <v>2</v>
      </c>
      <c r="I2" s="36" t="s">
        <v>249</v>
      </c>
      <c r="J2" s="36" t="s">
        <v>249</v>
      </c>
      <c r="K2" s="36" t="s">
        <v>250</v>
      </c>
      <c r="L2" s="33" t="str">
        <f t="shared" ref="L2:L65" si="0">IF(AND(K2="Different",OR(I2 = $O$1,J2=$O$1)),E2,"")</f>
        <v/>
      </c>
      <c r="M2" s="33" t="str">
        <f t="shared" ref="M2:M65" si="1">IF(L2&lt;&gt;"",IF(I2=$O$1,J2,I2),"")</f>
        <v/>
      </c>
      <c r="N2" s="37"/>
      <c r="O2" s="33"/>
      <c r="P2" s="33"/>
      <c r="Q2" s="33"/>
      <c r="R2" s="33"/>
    </row>
    <row r="3" spans="1:18" ht="37.5" customHeight="1" thickBot="1">
      <c r="A3" s="31" t="s">
        <v>247</v>
      </c>
      <c r="B3" s="31" t="s">
        <v>251</v>
      </c>
      <c r="C3" s="35">
        <v>9804</v>
      </c>
      <c r="D3" s="35">
        <v>0</v>
      </c>
      <c r="E3" s="35">
        <v>9804</v>
      </c>
      <c r="F3" s="31"/>
      <c r="G3" s="35">
        <v>1</v>
      </c>
      <c r="H3" s="35">
        <v>4</v>
      </c>
      <c r="I3" s="36" t="s">
        <v>249</v>
      </c>
      <c r="J3" s="36" t="s">
        <v>249</v>
      </c>
      <c r="K3" s="36" t="s">
        <v>250</v>
      </c>
      <c r="L3" s="33" t="str">
        <f t="shared" si="0"/>
        <v/>
      </c>
      <c r="M3" s="33" t="str">
        <f t="shared" si="1"/>
        <v/>
      </c>
      <c r="N3" s="33"/>
      <c r="O3" s="33"/>
      <c r="P3" s="33"/>
      <c r="Q3" s="30" t="s">
        <v>443</v>
      </c>
      <c r="R3" s="33" t="s">
        <v>444</v>
      </c>
    </row>
    <row r="4" spans="1:18" ht="16.5" thickBot="1">
      <c r="A4" s="31" t="s">
        <v>248</v>
      </c>
      <c r="B4" s="31" t="s">
        <v>252</v>
      </c>
      <c r="C4" s="35">
        <v>1942</v>
      </c>
      <c r="D4" s="35">
        <v>0</v>
      </c>
      <c r="E4" s="35">
        <v>1942</v>
      </c>
      <c r="F4" s="31"/>
      <c r="G4" s="35">
        <v>2</v>
      </c>
      <c r="H4" s="35">
        <v>3</v>
      </c>
      <c r="I4" s="36" t="s">
        <v>249</v>
      </c>
      <c r="J4" s="36" t="s">
        <v>249</v>
      </c>
      <c r="K4" s="36" t="s">
        <v>250</v>
      </c>
      <c r="L4" s="33" t="str">
        <f t="shared" si="0"/>
        <v/>
      </c>
      <c r="M4" s="33" t="str">
        <f t="shared" si="1"/>
        <v/>
      </c>
      <c r="N4" s="33"/>
      <c r="O4" s="33"/>
      <c r="P4" s="33" t="s">
        <v>381</v>
      </c>
      <c r="Q4" s="33">
        <f>SUMIFS($L$2:$L$312,$M$2:$M$312,P4)</f>
        <v>0</v>
      </c>
      <c r="R4" s="33">
        <f>Q4/$Q$54</f>
        <v>0</v>
      </c>
    </row>
    <row r="5" spans="1:18" ht="16.5" thickBot="1">
      <c r="A5" s="31" t="s">
        <v>248</v>
      </c>
      <c r="B5" s="31" t="s">
        <v>251</v>
      </c>
      <c r="C5" s="35">
        <v>4252</v>
      </c>
      <c r="D5" s="35">
        <v>0</v>
      </c>
      <c r="E5" s="35">
        <v>4252</v>
      </c>
      <c r="F5" s="31"/>
      <c r="G5" s="35">
        <v>2</v>
      </c>
      <c r="H5" s="35">
        <v>4</v>
      </c>
      <c r="I5" s="36" t="s">
        <v>249</v>
      </c>
      <c r="J5" s="36" t="s">
        <v>249</v>
      </c>
      <c r="K5" s="36" t="s">
        <v>250</v>
      </c>
      <c r="L5" s="33" t="str">
        <f t="shared" si="0"/>
        <v/>
      </c>
      <c r="M5" s="33" t="str">
        <f t="shared" si="1"/>
        <v/>
      </c>
      <c r="N5" s="33"/>
      <c r="O5" s="33"/>
      <c r="P5" s="33" t="s">
        <v>441</v>
      </c>
      <c r="Q5" s="33">
        <f t="shared" ref="Q5:Q53" si="2">SUMIFS($L$2:$L$312,$M$2:$M$312,P5)</f>
        <v>0</v>
      </c>
      <c r="R5" s="33">
        <f t="shared" ref="R5:R53" si="3">Q5/$Q$54</f>
        <v>0</v>
      </c>
    </row>
    <row r="6" spans="1:18" ht="16.5" thickBot="1">
      <c r="A6" s="31" t="s">
        <v>248</v>
      </c>
      <c r="B6" s="31" t="s">
        <v>253</v>
      </c>
      <c r="C6" s="35">
        <v>15397</v>
      </c>
      <c r="D6" s="35">
        <v>0</v>
      </c>
      <c r="E6" s="35">
        <v>15397</v>
      </c>
      <c r="F6" s="31"/>
      <c r="G6" s="35">
        <v>2</v>
      </c>
      <c r="H6" s="35">
        <v>5</v>
      </c>
      <c r="I6" s="36" t="s">
        <v>249</v>
      </c>
      <c r="J6" s="36" t="s">
        <v>254</v>
      </c>
      <c r="K6" s="36" t="s">
        <v>255</v>
      </c>
      <c r="L6" s="33" t="str">
        <f t="shared" si="0"/>
        <v/>
      </c>
      <c r="M6" s="33" t="str">
        <f t="shared" si="1"/>
        <v/>
      </c>
      <c r="N6" s="33"/>
      <c r="O6" s="33"/>
      <c r="P6" s="33" t="s">
        <v>274</v>
      </c>
      <c r="Q6" s="33">
        <f t="shared" si="2"/>
        <v>0</v>
      </c>
      <c r="R6" s="33">
        <f t="shared" si="3"/>
        <v>0</v>
      </c>
    </row>
    <row r="7" spans="1:18" ht="16.5" thickBot="1">
      <c r="A7" s="31" t="s">
        <v>248</v>
      </c>
      <c r="B7" s="31" t="s">
        <v>256</v>
      </c>
      <c r="C7" s="35">
        <v>5207</v>
      </c>
      <c r="D7" s="35">
        <v>0</v>
      </c>
      <c r="E7" s="35">
        <v>5207</v>
      </c>
      <c r="F7" s="31"/>
      <c r="G7" s="35">
        <v>2</v>
      </c>
      <c r="H7" s="35">
        <v>14</v>
      </c>
      <c r="I7" s="36" t="s">
        <v>249</v>
      </c>
      <c r="J7" s="36" t="s">
        <v>257</v>
      </c>
      <c r="K7" s="36" t="s">
        <v>255</v>
      </c>
      <c r="L7" s="33" t="str">
        <f t="shared" si="0"/>
        <v/>
      </c>
      <c r="M7" s="33" t="str">
        <f t="shared" si="1"/>
        <v/>
      </c>
      <c r="N7" s="33"/>
      <c r="O7" s="33"/>
      <c r="P7" s="33" t="s">
        <v>340</v>
      </c>
      <c r="Q7" s="33">
        <f t="shared" si="2"/>
        <v>0</v>
      </c>
      <c r="R7" s="33">
        <f t="shared" si="3"/>
        <v>0</v>
      </c>
    </row>
    <row r="8" spans="1:18" ht="16.5" thickBot="1">
      <c r="A8" s="31" t="s">
        <v>252</v>
      </c>
      <c r="B8" s="31" t="s">
        <v>251</v>
      </c>
      <c r="C8" s="35">
        <v>9721</v>
      </c>
      <c r="D8" s="35">
        <v>0</v>
      </c>
      <c r="E8" s="35">
        <v>9721</v>
      </c>
      <c r="F8" s="31"/>
      <c r="G8" s="35">
        <v>3</v>
      </c>
      <c r="H8" s="35">
        <v>4</v>
      </c>
      <c r="I8" s="36" t="s">
        <v>249</v>
      </c>
      <c r="J8" s="36" t="s">
        <v>249</v>
      </c>
      <c r="K8" s="36" t="s">
        <v>250</v>
      </c>
      <c r="L8" s="33" t="str">
        <f t="shared" si="0"/>
        <v/>
      </c>
      <c r="M8" s="33" t="str">
        <f t="shared" si="1"/>
        <v/>
      </c>
      <c r="N8" s="33"/>
      <c r="O8" s="33"/>
      <c r="P8" s="33" t="s">
        <v>263</v>
      </c>
      <c r="Q8" s="33">
        <f t="shared" si="2"/>
        <v>0</v>
      </c>
      <c r="R8" s="33">
        <f t="shared" si="3"/>
        <v>0</v>
      </c>
    </row>
    <row r="9" spans="1:18" ht="16.5" thickBot="1">
      <c r="A9" s="31" t="s">
        <v>252</v>
      </c>
      <c r="B9" s="31" t="s">
        <v>253</v>
      </c>
      <c r="C9" s="35">
        <v>762</v>
      </c>
      <c r="D9" s="35">
        <v>0</v>
      </c>
      <c r="E9" s="35">
        <v>762</v>
      </c>
      <c r="F9" s="31"/>
      <c r="G9" s="35">
        <v>3</v>
      </c>
      <c r="H9" s="35">
        <v>5</v>
      </c>
      <c r="I9" s="36" t="s">
        <v>249</v>
      </c>
      <c r="J9" s="36" t="s">
        <v>254</v>
      </c>
      <c r="K9" s="36" t="s">
        <v>255</v>
      </c>
      <c r="L9" s="33" t="str">
        <f t="shared" si="0"/>
        <v/>
      </c>
      <c r="M9" s="33" t="str">
        <f t="shared" si="1"/>
        <v/>
      </c>
      <c r="N9" s="33"/>
      <c r="O9" s="33"/>
      <c r="P9" s="33" t="s">
        <v>293</v>
      </c>
      <c r="Q9" s="33">
        <f t="shared" si="2"/>
        <v>0</v>
      </c>
      <c r="R9" s="33">
        <f t="shared" si="3"/>
        <v>0</v>
      </c>
    </row>
    <row r="10" spans="1:18" ht="16.5" thickBot="1">
      <c r="A10" s="31" t="s">
        <v>252</v>
      </c>
      <c r="B10" s="31" t="s">
        <v>256</v>
      </c>
      <c r="C10" s="35">
        <v>8360</v>
      </c>
      <c r="D10" s="35">
        <v>0</v>
      </c>
      <c r="E10" s="35">
        <v>8360</v>
      </c>
      <c r="F10" s="31"/>
      <c r="G10" s="35">
        <v>3</v>
      </c>
      <c r="H10" s="35">
        <v>14</v>
      </c>
      <c r="I10" s="36" t="s">
        <v>249</v>
      </c>
      <c r="J10" s="36" t="s">
        <v>257</v>
      </c>
      <c r="K10" s="36" t="s">
        <v>255</v>
      </c>
      <c r="L10" s="33" t="str">
        <f t="shared" si="0"/>
        <v/>
      </c>
      <c r="M10" s="33" t="str">
        <f t="shared" si="1"/>
        <v/>
      </c>
      <c r="N10" s="33"/>
      <c r="O10" s="33"/>
      <c r="P10" s="33" t="s">
        <v>432</v>
      </c>
      <c r="Q10" s="33">
        <f t="shared" si="2"/>
        <v>0</v>
      </c>
      <c r="R10" s="33">
        <f t="shared" si="3"/>
        <v>0</v>
      </c>
    </row>
    <row r="11" spans="1:18" ht="16.5" thickBot="1">
      <c r="A11" s="31" t="s">
        <v>252</v>
      </c>
      <c r="B11" s="31" t="s">
        <v>258</v>
      </c>
      <c r="C11" s="35">
        <v>2843</v>
      </c>
      <c r="D11" s="35">
        <v>0</v>
      </c>
      <c r="E11" s="35">
        <v>2843</v>
      </c>
      <c r="F11" s="31"/>
      <c r="G11" s="35">
        <v>3</v>
      </c>
      <c r="H11" s="35">
        <v>17</v>
      </c>
      <c r="I11" s="36" t="s">
        <v>249</v>
      </c>
      <c r="J11" s="36" t="s">
        <v>259</v>
      </c>
      <c r="K11" s="36" t="s">
        <v>255</v>
      </c>
      <c r="L11" s="33" t="str">
        <f t="shared" si="0"/>
        <v/>
      </c>
      <c r="M11" s="33" t="str">
        <f t="shared" si="1"/>
        <v/>
      </c>
      <c r="N11" s="33"/>
      <c r="O11" s="33"/>
      <c r="P11" s="33" t="s">
        <v>420</v>
      </c>
      <c r="Q11" s="33">
        <f t="shared" si="2"/>
        <v>0</v>
      </c>
      <c r="R11" s="33">
        <f t="shared" si="3"/>
        <v>0</v>
      </c>
    </row>
    <row r="12" spans="1:18" ht="16.5" thickBot="1">
      <c r="A12" s="31" t="s">
        <v>253</v>
      </c>
      <c r="B12" s="31" t="s">
        <v>260</v>
      </c>
      <c r="C12" s="35">
        <v>3809</v>
      </c>
      <c r="D12" s="35">
        <v>0</v>
      </c>
      <c r="E12" s="35">
        <v>3809</v>
      </c>
      <c r="F12" s="31"/>
      <c r="G12" s="35">
        <v>5</v>
      </c>
      <c r="H12" s="35">
        <v>6</v>
      </c>
      <c r="I12" s="36" t="s">
        <v>254</v>
      </c>
      <c r="J12" s="36" t="s">
        <v>254</v>
      </c>
      <c r="K12" s="36" t="s">
        <v>250</v>
      </c>
      <c r="L12" s="33" t="str">
        <f t="shared" si="0"/>
        <v/>
      </c>
      <c r="M12" s="33" t="str">
        <f t="shared" si="1"/>
        <v/>
      </c>
      <c r="N12" s="33"/>
      <c r="O12" s="33"/>
      <c r="P12" s="33" t="s">
        <v>386</v>
      </c>
      <c r="Q12" s="33">
        <f t="shared" si="2"/>
        <v>0</v>
      </c>
      <c r="R12" s="33">
        <f t="shared" si="3"/>
        <v>0</v>
      </c>
    </row>
    <row r="13" spans="1:18" ht="16.5" thickBot="1">
      <c r="A13" s="31" t="s">
        <v>253</v>
      </c>
      <c r="B13" s="31" t="s">
        <v>261</v>
      </c>
      <c r="C13" s="35">
        <v>1778</v>
      </c>
      <c r="D13" s="35">
        <v>0</v>
      </c>
      <c r="E13" s="35">
        <v>1778</v>
      </c>
      <c r="F13" s="31"/>
      <c r="G13" s="35">
        <v>5</v>
      </c>
      <c r="H13" s="35">
        <v>7</v>
      </c>
      <c r="I13" s="36" t="s">
        <v>254</v>
      </c>
      <c r="J13" s="36" t="s">
        <v>254</v>
      </c>
      <c r="K13" s="36" t="s">
        <v>250</v>
      </c>
      <c r="L13" s="33" t="str">
        <f t="shared" si="0"/>
        <v/>
      </c>
      <c r="M13" s="33" t="str">
        <f t="shared" si="1"/>
        <v/>
      </c>
      <c r="N13" s="33"/>
      <c r="O13" s="33"/>
      <c r="P13" s="33" t="s">
        <v>384</v>
      </c>
      <c r="Q13" s="33">
        <f t="shared" si="2"/>
        <v>0</v>
      </c>
      <c r="R13" s="33">
        <f t="shared" si="3"/>
        <v>0</v>
      </c>
    </row>
    <row r="14" spans="1:18" ht="16.5" thickBot="1">
      <c r="A14" s="31" t="s">
        <v>253</v>
      </c>
      <c r="B14" s="31" t="s">
        <v>262</v>
      </c>
      <c r="C14" s="35">
        <v>0</v>
      </c>
      <c r="D14" s="35">
        <v>2780</v>
      </c>
      <c r="E14" s="35">
        <v>4370.9939999999997</v>
      </c>
      <c r="F14" s="31"/>
      <c r="G14" s="35">
        <v>5</v>
      </c>
      <c r="H14" s="35">
        <v>10</v>
      </c>
      <c r="I14" s="36" t="s">
        <v>254</v>
      </c>
      <c r="J14" s="36" t="s">
        <v>263</v>
      </c>
      <c r="K14" s="36" t="s">
        <v>255</v>
      </c>
      <c r="L14" s="33" t="str">
        <f t="shared" si="0"/>
        <v/>
      </c>
      <c r="M14" s="33" t="str">
        <f t="shared" si="1"/>
        <v/>
      </c>
      <c r="N14" s="33"/>
      <c r="O14" s="33"/>
      <c r="P14" s="33" t="s">
        <v>442</v>
      </c>
      <c r="Q14" s="33">
        <f t="shared" si="2"/>
        <v>0</v>
      </c>
      <c r="R14" s="33">
        <f t="shared" si="3"/>
        <v>0</v>
      </c>
    </row>
    <row r="15" spans="1:18" ht="16.5" thickBot="1">
      <c r="A15" s="31" t="s">
        <v>253</v>
      </c>
      <c r="B15" s="31" t="s">
        <v>256</v>
      </c>
      <c r="C15" s="35">
        <v>352</v>
      </c>
      <c r="D15" s="35">
        <v>0</v>
      </c>
      <c r="E15" s="35">
        <v>352</v>
      </c>
      <c r="F15" s="31"/>
      <c r="G15" s="35">
        <v>5</v>
      </c>
      <c r="H15" s="35">
        <v>14</v>
      </c>
      <c r="I15" s="36" t="s">
        <v>254</v>
      </c>
      <c r="J15" s="36" t="s">
        <v>257</v>
      </c>
      <c r="K15" s="36" t="s">
        <v>255</v>
      </c>
      <c r="L15" s="33" t="str">
        <f t="shared" si="0"/>
        <v/>
      </c>
      <c r="M15" s="33" t="str">
        <f t="shared" si="1"/>
        <v/>
      </c>
      <c r="N15" s="33"/>
      <c r="O15" s="33"/>
      <c r="P15" s="33" t="s">
        <v>257</v>
      </c>
      <c r="Q15" s="33">
        <f t="shared" si="2"/>
        <v>0</v>
      </c>
      <c r="R15" s="33">
        <f t="shared" si="3"/>
        <v>0</v>
      </c>
    </row>
    <row r="16" spans="1:18" ht="16.5" thickBot="1">
      <c r="A16" s="31" t="s">
        <v>253</v>
      </c>
      <c r="B16" s="31" t="s">
        <v>264</v>
      </c>
      <c r="C16" s="35">
        <v>478</v>
      </c>
      <c r="D16" s="35">
        <v>0</v>
      </c>
      <c r="E16" s="35">
        <v>478</v>
      </c>
      <c r="F16" s="31"/>
      <c r="G16" s="35">
        <v>5</v>
      </c>
      <c r="H16" s="35">
        <v>15</v>
      </c>
      <c r="I16" s="36" t="s">
        <v>254</v>
      </c>
      <c r="J16" s="36" t="s">
        <v>257</v>
      </c>
      <c r="K16" s="36" t="s">
        <v>255</v>
      </c>
      <c r="L16" s="33" t="str">
        <f t="shared" si="0"/>
        <v/>
      </c>
      <c r="M16" s="33" t="str">
        <f t="shared" si="1"/>
        <v/>
      </c>
      <c r="N16" s="33"/>
      <c r="O16" s="33"/>
      <c r="P16" s="33" t="s">
        <v>363</v>
      </c>
      <c r="Q16" s="33">
        <f t="shared" si="2"/>
        <v>0</v>
      </c>
      <c r="R16" s="33">
        <f t="shared" si="3"/>
        <v>0</v>
      </c>
    </row>
    <row r="17" spans="1:18" ht="16.5" thickBot="1">
      <c r="A17" s="31" t="s">
        <v>260</v>
      </c>
      <c r="B17" s="31" t="s">
        <v>261</v>
      </c>
      <c r="C17" s="35">
        <v>797</v>
      </c>
      <c r="D17" s="35">
        <v>0</v>
      </c>
      <c r="E17" s="35">
        <v>797</v>
      </c>
      <c r="F17" s="31"/>
      <c r="G17" s="35">
        <v>6</v>
      </c>
      <c r="H17" s="35">
        <v>7</v>
      </c>
      <c r="I17" s="36" t="s">
        <v>254</v>
      </c>
      <c r="J17" s="36" t="s">
        <v>254</v>
      </c>
      <c r="K17" s="36" t="s">
        <v>250</v>
      </c>
      <c r="L17" s="33" t="str">
        <f t="shared" si="0"/>
        <v/>
      </c>
      <c r="M17" s="33" t="str">
        <f t="shared" si="1"/>
        <v/>
      </c>
      <c r="N17" s="33"/>
      <c r="O17" s="33"/>
      <c r="P17" s="33" t="s">
        <v>372</v>
      </c>
      <c r="Q17" s="33">
        <f t="shared" si="2"/>
        <v>0</v>
      </c>
      <c r="R17" s="33">
        <f t="shared" si="3"/>
        <v>0</v>
      </c>
    </row>
    <row r="18" spans="1:18" ht="16.5" thickBot="1">
      <c r="A18" s="31" t="s">
        <v>260</v>
      </c>
      <c r="B18" s="31" t="s">
        <v>265</v>
      </c>
      <c r="C18" s="35">
        <v>1939</v>
      </c>
      <c r="D18" s="35">
        <v>0</v>
      </c>
      <c r="E18" s="35">
        <v>1939</v>
      </c>
      <c r="F18" s="31"/>
      <c r="G18" s="35">
        <v>6</v>
      </c>
      <c r="H18" s="35">
        <v>8</v>
      </c>
      <c r="I18" s="36" t="s">
        <v>254</v>
      </c>
      <c r="J18" s="36" t="s">
        <v>263</v>
      </c>
      <c r="K18" s="36" t="s">
        <v>255</v>
      </c>
      <c r="L18" s="33" t="str">
        <f t="shared" si="0"/>
        <v/>
      </c>
      <c r="M18" s="33" t="str">
        <f t="shared" si="1"/>
        <v/>
      </c>
      <c r="N18" s="33"/>
      <c r="O18" s="33"/>
      <c r="P18" s="33" t="s">
        <v>320</v>
      </c>
      <c r="Q18" s="33">
        <f t="shared" si="2"/>
        <v>0</v>
      </c>
      <c r="R18" s="33">
        <f t="shared" si="3"/>
        <v>0</v>
      </c>
    </row>
    <row r="19" spans="1:18" ht="16.5" thickBot="1">
      <c r="A19" s="31" t="s">
        <v>260</v>
      </c>
      <c r="B19" s="31" t="s">
        <v>266</v>
      </c>
      <c r="C19" s="35">
        <v>2366.8812429999998</v>
      </c>
      <c r="D19" s="35">
        <v>0</v>
      </c>
      <c r="E19" s="35">
        <v>2366.8812429999998</v>
      </c>
      <c r="F19" s="31"/>
      <c r="G19" s="35">
        <v>6</v>
      </c>
      <c r="H19" s="35">
        <v>9</v>
      </c>
      <c r="I19" s="36" t="s">
        <v>254</v>
      </c>
      <c r="J19" s="36" t="s">
        <v>263</v>
      </c>
      <c r="K19" s="36" t="s">
        <v>255</v>
      </c>
      <c r="L19" s="33" t="str">
        <f t="shared" si="0"/>
        <v/>
      </c>
      <c r="M19" s="33" t="str">
        <f t="shared" si="1"/>
        <v/>
      </c>
      <c r="N19" s="33"/>
      <c r="O19" s="33"/>
      <c r="P19" s="33" t="s">
        <v>309</v>
      </c>
      <c r="Q19" s="33">
        <f t="shared" si="2"/>
        <v>0</v>
      </c>
      <c r="R19" s="33">
        <f t="shared" si="3"/>
        <v>0</v>
      </c>
    </row>
    <row r="20" spans="1:18" ht="16.5" thickBot="1">
      <c r="A20" s="31" t="s">
        <v>261</v>
      </c>
      <c r="B20" s="31" t="s">
        <v>265</v>
      </c>
      <c r="C20" s="35">
        <v>50</v>
      </c>
      <c r="D20" s="35">
        <v>0</v>
      </c>
      <c r="E20" s="35">
        <v>50</v>
      </c>
      <c r="F20" s="31"/>
      <c r="G20" s="35">
        <v>7</v>
      </c>
      <c r="H20" s="35">
        <v>8</v>
      </c>
      <c r="I20" s="36" t="s">
        <v>254</v>
      </c>
      <c r="J20" s="36" t="s">
        <v>263</v>
      </c>
      <c r="K20" s="36" t="s">
        <v>255</v>
      </c>
      <c r="L20" s="33" t="str">
        <f t="shared" si="0"/>
        <v/>
      </c>
      <c r="M20" s="33" t="str">
        <f t="shared" si="1"/>
        <v/>
      </c>
      <c r="N20" s="33"/>
      <c r="O20" s="33"/>
      <c r="P20" s="33" t="s">
        <v>374</v>
      </c>
      <c r="Q20" s="33">
        <f t="shared" si="2"/>
        <v>402.48107606000002</v>
      </c>
      <c r="R20" s="33">
        <f t="shared" si="3"/>
        <v>2.6671825093394871E-2</v>
      </c>
    </row>
    <row r="21" spans="1:18" ht="16.5" thickBot="1">
      <c r="A21" s="31" t="s">
        <v>261</v>
      </c>
      <c r="B21" s="31" t="s">
        <v>267</v>
      </c>
      <c r="C21" s="35">
        <v>1</v>
      </c>
      <c r="D21" s="35">
        <v>0</v>
      </c>
      <c r="E21" s="35">
        <v>1</v>
      </c>
      <c r="F21" s="31"/>
      <c r="G21" s="35">
        <v>7</v>
      </c>
      <c r="H21" s="35">
        <v>12</v>
      </c>
      <c r="I21" s="36" t="s">
        <v>254</v>
      </c>
      <c r="J21" s="36" t="s">
        <v>268</v>
      </c>
      <c r="K21" s="36" t="s">
        <v>255</v>
      </c>
      <c r="L21" s="33" t="str">
        <f t="shared" si="0"/>
        <v/>
      </c>
      <c r="M21" s="33" t="str">
        <f t="shared" si="1"/>
        <v/>
      </c>
      <c r="N21" s="33"/>
      <c r="O21" s="33"/>
      <c r="P21" s="33" t="s">
        <v>352</v>
      </c>
      <c r="Q21" s="33">
        <f t="shared" si="2"/>
        <v>0</v>
      </c>
      <c r="R21" s="33">
        <f t="shared" si="3"/>
        <v>0</v>
      </c>
    </row>
    <row r="22" spans="1:18" ht="16.5" thickBot="1">
      <c r="A22" s="31" t="s">
        <v>261</v>
      </c>
      <c r="B22" s="31" t="s">
        <v>264</v>
      </c>
      <c r="C22" s="35">
        <v>1303</v>
      </c>
      <c r="D22" s="35">
        <v>0</v>
      </c>
      <c r="E22" s="35">
        <v>1303</v>
      </c>
      <c r="F22" s="31"/>
      <c r="G22" s="35">
        <v>7</v>
      </c>
      <c r="H22" s="35">
        <v>15</v>
      </c>
      <c r="I22" s="36" t="s">
        <v>254</v>
      </c>
      <c r="J22" s="36" t="s">
        <v>257</v>
      </c>
      <c r="K22" s="36" t="s">
        <v>255</v>
      </c>
      <c r="L22" s="33" t="str">
        <f t="shared" si="0"/>
        <v/>
      </c>
      <c r="M22" s="33" t="str">
        <f t="shared" si="1"/>
        <v/>
      </c>
      <c r="N22" s="33"/>
      <c r="O22" s="33"/>
      <c r="P22" s="33" t="s">
        <v>436</v>
      </c>
      <c r="Q22" s="33">
        <f t="shared" si="2"/>
        <v>0</v>
      </c>
      <c r="R22" s="33">
        <f t="shared" si="3"/>
        <v>0</v>
      </c>
    </row>
    <row r="23" spans="1:18" ht="16.5" thickBot="1">
      <c r="A23" s="31" t="s">
        <v>265</v>
      </c>
      <c r="B23" s="31" t="s">
        <v>266</v>
      </c>
      <c r="C23" s="35">
        <v>85.182120879999999</v>
      </c>
      <c r="D23" s="35">
        <v>0</v>
      </c>
      <c r="E23" s="35">
        <v>85.182120879999999</v>
      </c>
      <c r="F23" s="31"/>
      <c r="G23" s="35">
        <v>8</v>
      </c>
      <c r="H23" s="35">
        <v>9</v>
      </c>
      <c r="I23" s="36" t="s">
        <v>263</v>
      </c>
      <c r="J23" s="36" t="s">
        <v>263</v>
      </c>
      <c r="K23" s="36" t="s">
        <v>250</v>
      </c>
      <c r="L23" s="33" t="str">
        <f t="shared" si="0"/>
        <v/>
      </c>
      <c r="M23" s="33" t="str">
        <f t="shared" si="1"/>
        <v/>
      </c>
      <c r="N23" s="33"/>
      <c r="O23" s="33"/>
      <c r="P23" s="33" t="s">
        <v>402</v>
      </c>
      <c r="Q23" s="33">
        <f t="shared" si="2"/>
        <v>268.02882799999998</v>
      </c>
      <c r="R23" s="33">
        <f t="shared" si="3"/>
        <v>1.7761873652260621E-2</v>
      </c>
    </row>
    <row r="24" spans="1:18" ht="16.5" thickBot="1">
      <c r="A24" s="31" t="s">
        <v>265</v>
      </c>
      <c r="B24" s="31" t="s">
        <v>267</v>
      </c>
      <c r="C24" s="35">
        <v>300</v>
      </c>
      <c r="D24" s="35">
        <v>0</v>
      </c>
      <c r="E24" s="35">
        <v>300</v>
      </c>
      <c r="F24" s="31"/>
      <c r="G24" s="35">
        <v>8</v>
      </c>
      <c r="H24" s="35">
        <v>12</v>
      </c>
      <c r="I24" s="36" t="s">
        <v>263</v>
      </c>
      <c r="J24" s="36" t="s">
        <v>268</v>
      </c>
      <c r="K24" s="36" t="s">
        <v>255</v>
      </c>
      <c r="L24" s="33" t="str">
        <f t="shared" si="0"/>
        <v/>
      </c>
      <c r="M24" s="33" t="str">
        <f t="shared" si="1"/>
        <v/>
      </c>
      <c r="N24" s="33"/>
      <c r="O24" s="33"/>
      <c r="P24" s="33" t="s">
        <v>430</v>
      </c>
      <c r="Q24" s="33">
        <f t="shared" si="2"/>
        <v>0</v>
      </c>
      <c r="R24" s="33">
        <f t="shared" si="3"/>
        <v>0</v>
      </c>
    </row>
    <row r="25" spans="1:18" ht="16.5" thickBot="1">
      <c r="A25" s="31" t="s">
        <v>266</v>
      </c>
      <c r="B25" s="31" t="s">
        <v>262</v>
      </c>
      <c r="C25" s="35">
        <v>8242</v>
      </c>
      <c r="D25" s="35">
        <v>0</v>
      </c>
      <c r="E25" s="35">
        <v>8242</v>
      </c>
      <c r="F25" s="31"/>
      <c r="G25" s="35">
        <v>9</v>
      </c>
      <c r="H25" s="35">
        <v>10</v>
      </c>
      <c r="I25" s="36" t="s">
        <v>263</v>
      </c>
      <c r="J25" s="36" t="s">
        <v>263</v>
      </c>
      <c r="K25" s="36" t="s">
        <v>250</v>
      </c>
      <c r="L25" s="33" t="str">
        <f t="shared" si="0"/>
        <v/>
      </c>
      <c r="M25" s="33" t="str">
        <f t="shared" si="1"/>
        <v/>
      </c>
      <c r="N25" s="33"/>
      <c r="O25" s="33"/>
      <c r="P25" s="33" t="s">
        <v>331</v>
      </c>
      <c r="Q25" s="33">
        <f t="shared" si="2"/>
        <v>0</v>
      </c>
      <c r="R25" s="33">
        <f t="shared" si="3"/>
        <v>0</v>
      </c>
    </row>
    <row r="26" spans="1:18" ht="16.5" thickBot="1">
      <c r="A26" s="31" t="s">
        <v>266</v>
      </c>
      <c r="B26" s="31" t="s">
        <v>267</v>
      </c>
      <c r="C26" s="35">
        <v>105.86217329999999</v>
      </c>
      <c r="D26" s="35">
        <v>0</v>
      </c>
      <c r="E26" s="35">
        <v>105.86217329999999</v>
      </c>
      <c r="F26" s="31"/>
      <c r="G26" s="35">
        <v>9</v>
      </c>
      <c r="H26" s="35">
        <v>12</v>
      </c>
      <c r="I26" s="36" t="s">
        <v>263</v>
      </c>
      <c r="J26" s="36" t="s">
        <v>268</v>
      </c>
      <c r="K26" s="36" t="s">
        <v>255</v>
      </c>
      <c r="L26" s="33" t="str">
        <f t="shared" si="0"/>
        <v/>
      </c>
      <c r="M26" s="33" t="str">
        <f t="shared" si="1"/>
        <v/>
      </c>
      <c r="N26" s="33"/>
      <c r="O26" s="33"/>
      <c r="P26" s="33" t="s">
        <v>314</v>
      </c>
      <c r="Q26" s="33">
        <f t="shared" si="2"/>
        <v>0</v>
      </c>
      <c r="R26" s="33">
        <f t="shared" si="3"/>
        <v>0</v>
      </c>
    </row>
    <row r="27" spans="1:18" ht="16.5" thickBot="1">
      <c r="A27" s="31" t="s">
        <v>262</v>
      </c>
      <c r="B27" s="31" t="s">
        <v>269</v>
      </c>
      <c r="C27" s="35">
        <v>7240</v>
      </c>
      <c r="D27" s="35">
        <v>0</v>
      </c>
      <c r="E27" s="35">
        <v>7240</v>
      </c>
      <c r="F27" s="31"/>
      <c r="G27" s="35">
        <v>10</v>
      </c>
      <c r="H27" s="35">
        <v>11</v>
      </c>
      <c r="I27" s="36" t="s">
        <v>263</v>
      </c>
      <c r="J27" s="36" t="s">
        <v>263</v>
      </c>
      <c r="K27" s="36" t="s">
        <v>250</v>
      </c>
      <c r="L27" s="33" t="str">
        <f t="shared" si="0"/>
        <v/>
      </c>
      <c r="M27" s="33" t="str">
        <f t="shared" si="1"/>
        <v/>
      </c>
      <c r="N27" s="33"/>
      <c r="O27" s="33"/>
      <c r="P27" s="33" t="s">
        <v>356</v>
      </c>
      <c r="Q27" s="33">
        <f t="shared" si="2"/>
        <v>0</v>
      </c>
      <c r="R27" s="33">
        <f t="shared" si="3"/>
        <v>0</v>
      </c>
    </row>
    <row r="28" spans="1:18" ht="16.5" thickBot="1">
      <c r="A28" s="31" t="s">
        <v>262</v>
      </c>
      <c r="B28" s="31" t="s">
        <v>267</v>
      </c>
      <c r="C28" s="35">
        <v>7.8781152260000002</v>
      </c>
      <c r="D28" s="35">
        <v>0</v>
      </c>
      <c r="E28" s="35">
        <v>7.8781152260000002</v>
      </c>
      <c r="F28" s="31"/>
      <c r="G28" s="35">
        <v>10</v>
      </c>
      <c r="H28" s="35">
        <v>12</v>
      </c>
      <c r="I28" s="36" t="s">
        <v>263</v>
      </c>
      <c r="J28" s="36" t="s">
        <v>268</v>
      </c>
      <c r="K28" s="36" t="s">
        <v>255</v>
      </c>
      <c r="L28" s="33" t="str">
        <f t="shared" si="0"/>
        <v/>
      </c>
      <c r="M28" s="33" t="str">
        <f t="shared" si="1"/>
        <v/>
      </c>
      <c r="N28" s="33"/>
      <c r="O28" s="33"/>
      <c r="P28" s="33" t="s">
        <v>324</v>
      </c>
      <c r="Q28" s="33">
        <f t="shared" si="2"/>
        <v>0</v>
      </c>
      <c r="R28" s="33">
        <f t="shared" si="3"/>
        <v>0</v>
      </c>
    </row>
    <row r="29" spans="1:18" ht="16.5" thickBot="1">
      <c r="A29" s="31" t="s">
        <v>262</v>
      </c>
      <c r="B29" s="31" t="s">
        <v>270</v>
      </c>
      <c r="C29" s="35">
        <v>2283</v>
      </c>
      <c r="D29" s="35">
        <v>0</v>
      </c>
      <c r="E29" s="35">
        <v>2283</v>
      </c>
      <c r="F29" s="31"/>
      <c r="G29" s="35">
        <v>10</v>
      </c>
      <c r="H29" s="35">
        <v>13</v>
      </c>
      <c r="I29" s="36" t="s">
        <v>263</v>
      </c>
      <c r="J29" s="36" t="s">
        <v>268</v>
      </c>
      <c r="K29" s="36" t="s">
        <v>255</v>
      </c>
      <c r="L29" s="33" t="str">
        <f t="shared" si="0"/>
        <v/>
      </c>
      <c r="M29" s="33" t="str">
        <f t="shared" si="1"/>
        <v/>
      </c>
      <c r="N29" s="33"/>
      <c r="O29" s="33"/>
      <c r="P29" s="33" t="s">
        <v>259</v>
      </c>
      <c r="Q29" s="33">
        <f t="shared" si="2"/>
        <v>0</v>
      </c>
      <c r="R29" s="33">
        <f t="shared" si="3"/>
        <v>0</v>
      </c>
    </row>
    <row r="30" spans="1:18" ht="16.5" thickBot="1">
      <c r="A30" s="31" t="s">
        <v>262</v>
      </c>
      <c r="B30" s="31" t="s">
        <v>271</v>
      </c>
      <c r="C30" s="35">
        <v>0</v>
      </c>
      <c r="D30" s="35">
        <v>1920</v>
      </c>
      <c r="E30" s="35">
        <v>3018.8159999999998</v>
      </c>
      <c r="F30" s="31"/>
      <c r="G30" s="35">
        <v>10</v>
      </c>
      <c r="H30" s="35">
        <v>25</v>
      </c>
      <c r="I30" s="36" t="s">
        <v>263</v>
      </c>
      <c r="J30" s="36" t="s">
        <v>272</v>
      </c>
      <c r="K30" s="36" t="s">
        <v>255</v>
      </c>
      <c r="L30" s="33" t="str">
        <f t="shared" si="0"/>
        <v/>
      </c>
      <c r="M30" s="33" t="str">
        <f t="shared" si="1"/>
        <v/>
      </c>
      <c r="N30" s="33"/>
      <c r="O30" s="33"/>
      <c r="P30" s="33" t="s">
        <v>296</v>
      </c>
      <c r="Q30" s="33">
        <f t="shared" si="2"/>
        <v>0</v>
      </c>
      <c r="R30" s="33">
        <f t="shared" si="3"/>
        <v>0</v>
      </c>
    </row>
    <row r="31" spans="1:18" ht="16.5" thickBot="1">
      <c r="A31" s="31" t="s">
        <v>262</v>
      </c>
      <c r="B31" s="31" t="s">
        <v>273</v>
      </c>
      <c r="C31" s="35">
        <v>1746</v>
      </c>
      <c r="D31" s="35">
        <v>0</v>
      </c>
      <c r="E31" s="35">
        <v>1746</v>
      </c>
      <c r="F31" s="31"/>
      <c r="G31" s="35">
        <v>10</v>
      </c>
      <c r="H31" s="35">
        <v>27</v>
      </c>
      <c r="I31" s="36" t="s">
        <v>263</v>
      </c>
      <c r="J31" s="36" t="s">
        <v>274</v>
      </c>
      <c r="K31" s="36" t="s">
        <v>255</v>
      </c>
      <c r="L31" s="33" t="str">
        <f t="shared" si="0"/>
        <v/>
      </c>
      <c r="M31" s="33" t="str">
        <f t="shared" si="1"/>
        <v/>
      </c>
      <c r="N31" s="33"/>
      <c r="O31" s="33"/>
      <c r="P31" s="33" t="s">
        <v>268</v>
      </c>
      <c r="Q31" s="33">
        <f t="shared" si="2"/>
        <v>0</v>
      </c>
      <c r="R31" s="33">
        <f t="shared" si="3"/>
        <v>0</v>
      </c>
    </row>
    <row r="32" spans="1:18" ht="16.5" thickBot="1">
      <c r="A32" s="31" t="s">
        <v>262</v>
      </c>
      <c r="B32" s="31" t="s">
        <v>275</v>
      </c>
      <c r="C32" s="35">
        <v>1204.407438</v>
      </c>
      <c r="D32" s="35">
        <v>0</v>
      </c>
      <c r="E32" s="35">
        <v>1204.407438</v>
      </c>
      <c r="F32" s="31"/>
      <c r="G32" s="35">
        <v>10</v>
      </c>
      <c r="H32" s="35">
        <v>28</v>
      </c>
      <c r="I32" s="36" t="s">
        <v>263</v>
      </c>
      <c r="J32" s="36" t="s">
        <v>274</v>
      </c>
      <c r="K32" s="36" t="s">
        <v>255</v>
      </c>
      <c r="L32" s="33" t="str">
        <f t="shared" si="0"/>
        <v/>
      </c>
      <c r="M32" s="33" t="str">
        <f t="shared" si="1"/>
        <v/>
      </c>
      <c r="N32" s="33"/>
      <c r="O32" s="33"/>
      <c r="P32" s="33" t="s">
        <v>434</v>
      </c>
      <c r="Q32" s="33">
        <f t="shared" si="2"/>
        <v>0</v>
      </c>
      <c r="R32" s="33">
        <f t="shared" si="3"/>
        <v>0</v>
      </c>
    </row>
    <row r="33" spans="1:18" ht="16.5" thickBot="1">
      <c r="A33" s="31" t="s">
        <v>262</v>
      </c>
      <c r="B33" s="31" t="s">
        <v>276</v>
      </c>
      <c r="C33" s="35">
        <v>947</v>
      </c>
      <c r="D33" s="35">
        <v>0</v>
      </c>
      <c r="E33" s="35">
        <v>947</v>
      </c>
      <c r="F33" s="31"/>
      <c r="G33" s="35">
        <v>10</v>
      </c>
      <c r="H33" s="35">
        <v>136</v>
      </c>
      <c r="I33" s="36" t="s">
        <v>263</v>
      </c>
      <c r="J33" s="36" t="s">
        <v>277</v>
      </c>
      <c r="K33" s="36" t="s">
        <v>255</v>
      </c>
      <c r="L33" s="33" t="str">
        <f t="shared" si="0"/>
        <v/>
      </c>
      <c r="M33" s="33" t="str">
        <f t="shared" si="1"/>
        <v/>
      </c>
      <c r="N33" s="33"/>
      <c r="O33" s="33"/>
      <c r="P33" s="33" t="s">
        <v>422</v>
      </c>
      <c r="Q33" s="33">
        <f t="shared" si="2"/>
        <v>0</v>
      </c>
      <c r="R33" s="33">
        <f t="shared" si="3"/>
        <v>0</v>
      </c>
    </row>
    <row r="34" spans="1:18" ht="16.5" thickBot="1">
      <c r="A34" s="31" t="s">
        <v>269</v>
      </c>
      <c r="B34" s="31" t="s">
        <v>278</v>
      </c>
      <c r="C34" s="35">
        <v>500</v>
      </c>
      <c r="D34" s="35">
        <v>0</v>
      </c>
      <c r="E34" s="35">
        <v>500</v>
      </c>
      <c r="F34" s="31"/>
      <c r="G34" s="35">
        <v>11</v>
      </c>
      <c r="H34" s="35">
        <v>135</v>
      </c>
      <c r="I34" s="36" t="s">
        <v>263</v>
      </c>
      <c r="J34" s="36" t="s">
        <v>277</v>
      </c>
      <c r="K34" s="36" t="s">
        <v>255</v>
      </c>
      <c r="L34" s="33" t="str">
        <f t="shared" si="0"/>
        <v/>
      </c>
      <c r="M34" s="33" t="str">
        <f t="shared" si="1"/>
        <v/>
      </c>
      <c r="N34" s="33"/>
      <c r="O34" s="33"/>
      <c r="P34" s="33" t="s">
        <v>298</v>
      </c>
      <c r="Q34" s="33">
        <f t="shared" si="2"/>
        <v>0</v>
      </c>
      <c r="R34" s="33">
        <f t="shared" si="3"/>
        <v>0</v>
      </c>
    </row>
    <row r="35" spans="1:18" ht="16.5" thickBot="1">
      <c r="A35" s="31" t="s">
        <v>267</v>
      </c>
      <c r="B35" s="31" t="s">
        <v>270</v>
      </c>
      <c r="C35" s="35">
        <v>252.87110569999999</v>
      </c>
      <c r="D35" s="35">
        <v>0</v>
      </c>
      <c r="E35" s="35">
        <v>252.87110569999999</v>
      </c>
      <c r="F35" s="31"/>
      <c r="G35" s="35">
        <v>12</v>
      </c>
      <c r="H35" s="35">
        <v>13</v>
      </c>
      <c r="I35" s="36" t="s">
        <v>268</v>
      </c>
      <c r="J35" s="36" t="s">
        <v>268</v>
      </c>
      <c r="K35" s="36" t="s">
        <v>250</v>
      </c>
      <c r="L35" s="33" t="str">
        <f t="shared" si="0"/>
        <v/>
      </c>
      <c r="M35" s="33" t="str">
        <f t="shared" si="1"/>
        <v/>
      </c>
      <c r="N35" s="33"/>
      <c r="O35" s="33"/>
      <c r="P35" s="33" t="s">
        <v>424</v>
      </c>
      <c r="Q35" s="33">
        <f t="shared" si="2"/>
        <v>0</v>
      </c>
      <c r="R35" s="33">
        <f t="shared" si="3"/>
        <v>0</v>
      </c>
    </row>
    <row r="36" spans="1:18" ht="16.5" thickBot="1">
      <c r="A36" s="31" t="s">
        <v>267</v>
      </c>
      <c r="B36" s="31" t="s">
        <v>264</v>
      </c>
      <c r="C36" s="35">
        <v>863</v>
      </c>
      <c r="D36" s="35">
        <v>0</v>
      </c>
      <c r="E36" s="35">
        <v>863</v>
      </c>
      <c r="F36" s="31"/>
      <c r="G36" s="35">
        <v>12</v>
      </c>
      <c r="H36" s="35">
        <v>15</v>
      </c>
      <c r="I36" s="36" t="s">
        <v>268</v>
      </c>
      <c r="J36" s="36" t="s">
        <v>257</v>
      </c>
      <c r="K36" s="36" t="s">
        <v>255</v>
      </c>
      <c r="L36" s="33" t="str">
        <f t="shared" si="0"/>
        <v/>
      </c>
      <c r="M36" s="33" t="str">
        <f t="shared" si="1"/>
        <v/>
      </c>
      <c r="N36" s="33"/>
      <c r="O36" s="33"/>
      <c r="P36" s="33" t="s">
        <v>389</v>
      </c>
      <c r="Q36" s="33">
        <f t="shared" si="2"/>
        <v>3611.0856200999997</v>
      </c>
      <c r="R36" s="33">
        <f t="shared" si="3"/>
        <v>0.23930129833538424</v>
      </c>
    </row>
    <row r="37" spans="1:18" ht="16.5" thickBot="1">
      <c r="A37" s="31" t="s">
        <v>267</v>
      </c>
      <c r="B37" s="31" t="s">
        <v>271</v>
      </c>
      <c r="C37" s="35">
        <v>319</v>
      </c>
      <c r="D37" s="35">
        <v>0</v>
      </c>
      <c r="E37" s="35">
        <v>319</v>
      </c>
      <c r="F37" s="31"/>
      <c r="G37" s="35">
        <v>12</v>
      </c>
      <c r="H37" s="35">
        <v>25</v>
      </c>
      <c r="I37" s="36" t="s">
        <v>268</v>
      </c>
      <c r="J37" s="36" t="s">
        <v>272</v>
      </c>
      <c r="K37" s="36" t="s">
        <v>255</v>
      </c>
      <c r="L37" s="33" t="str">
        <f t="shared" si="0"/>
        <v/>
      </c>
      <c r="M37" s="33" t="str">
        <f t="shared" si="1"/>
        <v/>
      </c>
      <c r="N37" s="33"/>
      <c r="O37" s="33"/>
      <c r="P37" s="33" t="s">
        <v>311</v>
      </c>
      <c r="Q37" s="33">
        <f t="shared" si="2"/>
        <v>0</v>
      </c>
      <c r="R37" s="33">
        <f t="shared" si="3"/>
        <v>0</v>
      </c>
    </row>
    <row r="38" spans="1:18" ht="16.5" thickBot="1">
      <c r="A38" s="31" t="s">
        <v>270</v>
      </c>
      <c r="B38" s="31" t="s">
        <v>271</v>
      </c>
      <c r="C38" s="35">
        <v>155.77275499999999</v>
      </c>
      <c r="D38" s="35">
        <v>0</v>
      </c>
      <c r="E38" s="35">
        <v>155.77275499999999</v>
      </c>
      <c r="F38" s="31"/>
      <c r="G38" s="35">
        <v>13</v>
      </c>
      <c r="H38" s="35">
        <v>25</v>
      </c>
      <c r="I38" s="36" t="s">
        <v>268</v>
      </c>
      <c r="J38" s="36" t="s">
        <v>272</v>
      </c>
      <c r="K38" s="36" t="s">
        <v>255</v>
      </c>
      <c r="L38" s="33" t="str">
        <f t="shared" si="0"/>
        <v/>
      </c>
      <c r="M38" s="33" t="str">
        <f t="shared" si="1"/>
        <v/>
      </c>
      <c r="N38" s="33"/>
      <c r="O38" s="33"/>
      <c r="P38" s="33" t="s">
        <v>407</v>
      </c>
      <c r="Q38" s="33">
        <f t="shared" si="2"/>
        <v>0</v>
      </c>
      <c r="R38" s="33">
        <f t="shared" si="3"/>
        <v>0</v>
      </c>
    </row>
    <row r="39" spans="1:18" ht="16.5" thickBot="1">
      <c r="A39" s="31" t="s">
        <v>270</v>
      </c>
      <c r="B39" s="31" t="s">
        <v>273</v>
      </c>
      <c r="C39" s="35">
        <v>1955</v>
      </c>
      <c r="D39" s="35">
        <v>0</v>
      </c>
      <c r="E39" s="35">
        <v>1955</v>
      </c>
      <c r="F39" s="31"/>
      <c r="G39" s="35">
        <v>13</v>
      </c>
      <c r="H39" s="35">
        <v>27</v>
      </c>
      <c r="I39" s="36" t="s">
        <v>268</v>
      </c>
      <c r="J39" s="36" t="s">
        <v>274</v>
      </c>
      <c r="K39" s="36" t="s">
        <v>255</v>
      </c>
      <c r="L39" s="33" t="str">
        <f t="shared" si="0"/>
        <v/>
      </c>
      <c r="M39" s="33" t="str">
        <f t="shared" si="1"/>
        <v/>
      </c>
      <c r="N39" s="33"/>
      <c r="O39" s="33"/>
      <c r="P39" s="33" t="s">
        <v>336</v>
      </c>
      <c r="Q39" s="33">
        <f t="shared" si="2"/>
        <v>0</v>
      </c>
      <c r="R39" s="33">
        <f t="shared" si="3"/>
        <v>0</v>
      </c>
    </row>
    <row r="40" spans="1:18" ht="16.5" thickBot="1">
      <c r="A40" s="31" t="s">
        <v>270</v>
      </c>
      <c r="B40" s="31" t="s">
        <v>275</v>
      </c>
      <c r="C40" s="35">
        <v>2492</v>
      </c>
      <c r="D40" s="35">
        <v>0</v>
      </c>
      <c r="E40" s="35">
        <v>2492</v>
      </c>
      <c r="F40" s="31"/>
      <c r="G40" s="35">
        <v>13</v>
      </c>
      <c r="H40" s="35">
        <v>28</v>
      </c>
      <c r="I40" s="36" t="s">
        <v>268</v>
      </c>
      <c r="J40" s="36" t="s">
        <v>274</v>
      </c>
      <c r="K40" s="36" t="s">
        <v>255</v>
      </c>
      <c r="L40" s="33" t="str">
        <f t="shared" si="0"/>
        <v/>
      </c>
      <c r="M40" s="33" t="str">
        <f t="shared" si="1"/>
        <v/>
      </c>
      <c r="N40" s="33"/>
      <c r="O40" s="33"/>
      <c r="P40" s="33" t="s">
        <v>254</v>
      </c>
      <c r="Q40" s="33">
        <f t="shared" si="2"/>
        <v>0</v>
      </c>
      <c r="R40" s="33">
        <f t="shared" si="3"/>
        <v>0</v>
      </c>
    </row>
    <row r="41" spans="1:18" ht="16.5" thickBot="1">
      <c r="A41" s="31" t="s">
        <v>256</v>
      </c>
      <c r="B41" s="31" t="s">
        <v>264</v>
      </c>
      <c r="C41" s="35">
        <v>1204</v>
      </c>
      <c r="D41" s="35">
        <v>0</v>
      </c>
      <c r="E41" s="35">
        <v>1204</v>
      </c>
      <c r="F41" s="31"/>
      <c r="G41" s="35">
        <v>14</v>
      </c>
      <c r="H41" s="35">
        <v>15</v>
      </c>
      <c r="I41" s="36" t="s">
        <v>257</v>
      </c>
      <c r="J41" s="36" t="s">
        <v>257</v>
      </c>
      <c r="K41" s="36" t="s">
        <v>250</v>
      </c>
      <c r="L41" s="33" t="str">
        <f t="shared" si="0"/>
        <v/>
      </c>
      <c r="M41" s="33" t="str">
        <f t="shared" si="1"/>
        <v/>
      </c>
      <c r="N41" s="33"/>
      <c r="O41" s="33"/>
      <c r="P41" s="33" t="s">
        <v>414</v>
      </c>
      <c r="Q41" s="33">
        <f t="shared" si="2"/>
        <v>0</v>
      </c>
      <c r="R41" s="33">
        <f t="shared" si="3"/>
        <v>0</v>
      </c>
    </row>
    <row r="42" spans="1:18" ht="16.5" thickBot="1">
      <c r="A42" s="31" t="s">
        <v>256</v>
      </c>
      <c r="B42" s="31" t="s">
        <v>258</v>
      </c>
      <c r="C42" s="35">
        <v>1593</v>
      </c>
      <c r="D42" s="35">
        <v>0</v>
      </c>
      <c r="E42" s="35">
        <v>1593</v>
      </c>
      <c r="F42" s="31"/>
      <c r="G42" s="35">
        <v>14</v>
      </c>
      <c r="H42" s="35">
        <v>17</v>
      </c>
      <c r="I42" s="36" t="s">
        <v>257</v>
      </c>
      <c r="J42" s="36" t="s">
        <v>259</v>
      </c>
      <c r="K42" s="36" t="s">
        <v>255</v>
      </c>
      <c r="L42" s="33" t="str">
        <f t="shared" si="0"/>
        <v/>
      </c>
      <c r="M42" s="33" t="str">
        <f t="shared" si="1"/>
        <v/>
      </c>
      <c r="N42" s="33"/>
      <c r="O42" s="33"/>
      <c r="P42" s="33" t="s">
        <v>438</v>
      </c>
      <c r="Q42" s="33">
        <f t="shared" si="2"/>
        <v>0</v>
      </c>
      <c r="R42" s="33">
        <f t="shared" si="3"/>
        <v>0</v>
      </c>
    </row>
    <row r="43" spans="1:18" ht="16.5" thickBot="1">
      <c r="A43" s="31" t="s">
        <v>264</v>
      </c>
      <c r="B43" s="31" t="s">
        <v>279</v>
      </c>
      <c r="C43" s="35">
        <v>4469</v>
      </c>
      <c r="D43" s="35">
        <v>0</v>
      </c>
      <c r="E43" s="35">
        <v>4469</v>
      </c>
      <c r="F43" s="31"/>
      <c r="G43" s="35">
        <v>15</v>
      </c>
      <c r="H43" s="35">
        <v>16</v>
      </c>
      <c r="I43" s="36" t="s">
        <v>257</v>
      </c>
      <c r="J43" s="36" t="s">
        <v>257</v>
      </c>
      <c r="K43" s="36" t="s">
        <v>250</v>
      </c>
      <c r="L43" s="33" t="str">
        <f t="shared" si="0"/>
        <v/>
      </c>
      <c r="M43" s="33" t="str">
        <f t="shared" si="1"/>
        <v/>
      </c>
      <c r="N43" s="33"/>
      <c r="O43" s="33"/>
      <c r="P43" s="33" t="s">
        <v>394</v>
      </c>
      <c r="Q43" s="33">
        <f t="shared" si="2"/>
        <v>0</v>
      </c>
      <c r="R43" s="33">
        <f t="shared" si="3"/>
        <v>0</v>
      </c>
    </row>
    <row r="44" spans="1:18" ht="16.5" thickBot="1">
      <c r="A44" s="31" t="s">
        <v>264</v>
      </c>
      <c r="B44" s="31" t="s">
        <v>258</v>
      </c>
      <c r="C44" s="35">
        <v>2537</v>
      </c>
      <c r="D44" s="35">
        <v>0</v>
      </c>
      <c r="E44" s="35">
        <v>2537</v>
      </c>
      <c r="F44" s="31"/>
      <c r="G44" s="35">
        <v>15</v>
      </c>
      <c r="H44" s="35">
        <v>17</v>
      </c>
      <c r="I44" s="36" t="s">
        <v>257</v>
      </c>
      <c r="J44" s="36" t="s">
        <v>259</v>
      </c>
      <c r="K44" s="36" t="s">
        <v>255</v>
      </c>
      <c r="L44" s="33" t="str">
        <f t="shared" si="0"/>
        <v/>
      </c>
      <c r="M44" s="33" t="str">
        <f t="shared" si="1"/>
        <v/>
      </c>
      <c r="N44" s="33"/>
      <c r="O44" s="33"/>
      <c r="P44" s="33" t="s">
        <v>291</v>
      </c>
      <c r="Q44" s="33">
        <f t="shared" si="2"/>
        <v>0</v>
      </c>
      <c r="R44" s="33">
        <f t="shared" si="3"/>
        <v>0</v>
      </c>
    </row>
    <row r="45" spans="1:18" ht="16.5" thickBot="1">
      <c r="A45" s="31" t="s">
        <v>264</v>
      </c>
      <c r="B45" s="31" t="s">
        <v>280</v>
      </c>
      <c r="C45" s="35">
        <v>847</v>
      </c>
      <c r="D45" s="35">
        <v>0</v>
      </c>
      <c r="E45" s="35">
        <v>847</v>
      </c>
      <c r="F45" s="31"/>
      <c r="G45" s="35">
        <v>15</v>
      </c>
      <c r="H45" s="35">
        <v>21</v>
      </c>
      <c r="I45" s="36" t="s">
        <v>257</v>
      </c>
      <c r="J45" s="36" t="s">
        <v>281</v>
      </c>
      <c r="K45" s="36" t="s">
        <v>255</v>
      </c>
      <c r="L45" s="33" t="str">
        <f t="shared" si="0"/>
        <v/>
      </c>
      <c r="M45" s="33" t="str">
        <f t="shared" si="1"/>
        <v/>
      </c>
      <c r="N45" s="33"/>
      <c r="O45" s="33"/>
      <c r="P45" s="33" t="s">
        <v>378</v>
      </c>
      <c r="Q45" s="33">
        <f t="shared" si="2"/>
        <v>127.2095559</v>
      </c>
      <c r="R45" s="33">
        <f t="shared" si="3"/>
        <v>8.4299889534866917E-3</v>
      </c>
    </row>
    <row r="46" spans="1:18" ht="16.5" thickBot="1">
      <c r="A46" s="31" t="s">
        <v>264</v>
      </c>
      <c r="B46" s="31" t="s">
        <v>271</v>
      </c>
      <c r="C46" s="35">
        <v>680</v>
      </c>
      <c r="D46" s="35">
        <v>0</v>
      </c>
      <c r="E46" s="35">
        <v>680</v>
      </c>
      <c r="F46" s="31"/>
      <c r="G46" s="35">
        <v>15</v>
      </c>
      <c r="H46" s="35">
        <v>25</v>
      </c>
      <c r="I46" s="36" t="s">
        <v>257</v>
      </c>
      <c r="J46" s="36" t="s">
        <v>272</v>
      </c>
      <c r="K46" s="36" t="s">
        <v>255</v>
      </c>
      <c r="L46" s="33" t="str">
        <f t="shared" si="0"/>
        <v/>
      </c>
      <c r="M46" s="33" t="str">
        <f t="shared" si="1"/>
        <v/>
      </c>
      <c r="N46" s="33"/>
      <c r="O46" s="33"/>
      <c r="P46" s="33" t="s">
        <v>305</v>
      </c>
      <c r="Q46" s="33">
        <f t="shared" si="2"/>
        <v>0</v>
      </c>
      <c r="R46" s="33">
        <f t="shared" si="3"/>
        <v>0</v>
      </c>
    </row>
    <row r="47" spans="1:18" ht="16.5" thickBot="1">
      <c r="A47" s="31" t="s">
        <v>279</v>
      </c>
      <c r="B47" s="31" t="s">
        <v>258</v>
      </c>
      <c r="C47" s="35">
        <v>179</v>
      </c>
      <c r="D47" s="35">
        <v>0</v>
      </c>
      <c r="E47" s="35">
        <v>179</v>
      </c>
      <c r="F47" s="31"/>
      <c r="G47" s="35">
        <v>16</v>
      </c>
      <c r="H47" s="35">
        <v>17</v>
      </c>
      <c r="I47" s="36" t="s">
        <v>257</v>
      </c>
      <c r="J47" s="36" t="s">
        <v>259</v>
      </c>
      <c r="K47" s="36" t="s">
        <v>255</v>
      </c>
      <c r="L47" s="33" t="str">
        <f t="shared" si="0"/>
        <v/>
      </c>
      <c r="M47" s="33" t="str">
        <f t="shared" si="1"/>
        <v/>
      </c>
      <c r="N47" s="33"/>
      <c r="O47" s="33"/>
      <c r="P47" s="33" t="s">
        <v>272</v>
      </c>
      <c r="Q47" s="33">
        <f t="shared" si="2"/>
        <v>0</v>
      </c>
      <c r="R47" s="33">
        <f t="shared" si="3"/>
        <v>0</v>
      </c>
    </row>
    <row r="48" spans="1:18" ht="16.5" thickBot="1">
      <c r="A48" s="31" t="s">
        <v>279</v>
      </c>
      <c r="B48" s="31" t="s">
        <v>282</v>
      </c>
      <c r="C48" s="35">
        <v>48</v>
      </c>
      <c r="D48" s="35">
        <v>0</v>
      </c>
      <c r="E48" s="35">
        <v>48</v>
      </c>
      <c r="F48" s="31"/>
      <c r="G48" s="35">
        <v>16</v>
      </c>
      <c r="H48" s="35">
        <v>18</v>
      </c>
      <c r="I48" s="36" t="s">
        <v>257</v>
      </c>
      <c r="J48" s="36" t="s">
        <v>259</v>
      </c>
      <c r="K48" s="36" t="s">
        <v>255</v>
      </c>
      <c r="L48" s="33" t="str">
        <f t="shared" si="0"/>
        <v/>
      </c>
      <c r="M48" s="33" t="str">
        <f t="shared" si="1"/>
        <v/>
      </c>
      <c r="N48" s="33"/>
      <c r="O48" s="33"/>
      <c r="P48" s="33" t="s">
        <v>428</v>
      </c>
      <c r="Q48" s="33">
        <f t="shared" si="2"/>
        <v>0</v>
      </c>
      <c r="R48" s="33">
        <f t="shared" si="3"/>
        <v>0</v>
      </c>
    </row>
    <row r="49" spans="1:18" ht="16.5" thickBot="1">
      <c r="A49" s="31" t="s">
        <v>279</v>
      </c>
      <c r="B49" s="31" t="s">
        <v>280</v>
      </c>
      <c r="C49" s="35">
        <v>2853</v>
      </c>
      <c r="D49" s="35">
        <v>0</v>
      </c>
      <c r="E49" s="35">
        <v>2853</v>
      </c>
      <c r="F49" s="31"/>
      <c r="G49" s="35">
        <v>16</v>
      </c>
      <c r="H49" s="35">
        <v>21</v>
      </c>
      <c r="I49" s="36" t="s">
        <v>257</v>
      </c>
      <c r="J49" s="36" t="s">
        <v>281</v>
      </c>
      <c r="K49" s="36" t="s">
        <v>255</v>
      </c>
      <c r="L49" s="33" t="str">
        <f t="shared" si="0"/>
        <v/>
      </c>
      <c r="M49" s="33" t="str">
        <f t="shared" si="1"/>
        <v/>
      </c>
      <c r="N49" s="33"/>
      <c r="O49" s="33"/>
      <c r="P49" s="33" t="s">
        <v>392</v>
      </c>
      <c r="Q49" s="33">
        <f t="shared" si="2"/>
        <v>0</v>
      </c>
      <c r="R49" s="33">
        <f t="shared" si="3"/>
        <v>0</v>
      </c>
    </row>
    <row r="50" spans="1:18" ht="16.5" thickBot="1">
      <c r="A50" s="31" t="s">
        <v>279</v>
      </c>
      <c r="B50" s="31" t="s">
        <v>271</v>
      </c>
      <c r="C50" s="35">
        <v>785</v>
      </c>
      <c r="D50" s="35">
        <v>0</v>
      </c>
      <c r="E50" s="35">
        <v>785</v>
      </c>
      <c r="F50" s="31"/>
      <c r="G50" s="35">
        <v>16</v>
      </c>
      <c r="H50" s="35">
        <v>25</v>
      </c>
      <c r="I50" s="36" t="s">
        <v>257</v>
      </c>
      <c r="J50" s="36" t="s">
        <v>272</v>
      </c>
      <c r="K50" s="36" t="s">
        <v>255</v>
      </c>
      <c r="L50" s="33" t="str">
        <f t="shared" si="0"/>
        <v/>
      </c>
      <c r="M50" s="33" t="str">
        <f t="shared" si="1"/>
        <v/>
      </c>
      <c r="N50" s="33"/>
      <c r="O50" s="33"/>
      <c r="P50" s="33" t="s">
        <v>249</v>
      </c>
      <c r="Q50" s="33">
        <f t="shared" si="2"/>
        <v>0</v>
      </c>
      <c r="R50" s="33">
        <f t="shared" si="3"/>
        <v>0</v>
      </c>
    </row>
    <row r="51" spans="1:18" ht="16.5" thickBot="1">
      <c r="A51" s="31" t="s">
        <v>258</v>
      </c>
      <c r="B51" s="31" t="s">
        <v>282</v>
      </c>
      <c r="C51" s="35">
        <v>2077</v>
      </c>
      <c r="D51" s="35">
        <v>0</v>
      </c>
      <c r="E51" s="35">
        <v>2077</v>
      </c>
      <c r="F51" s="31"/>
      <c r="G51" s="35">
        <v>17</v>
      </c>
      <c r="H51" s="35">
        <v>18</v>
      </c>
      <c r="I51" s="36" t="s">
        <v>259</v>
      </c>
      <c r="J51" s="36" t="s">
        <v>259</v>
      </c>
      <c r="K51" s="36" t="s">
        <v>250</v>
      </c>
      <c r="L51" s="33" t="str">
        <f t="shared" si="0"/>
        <v/>
      </c>
      <c r="M51" s="33" t="str">
        <f t="shared" si="1"/>
        <v/>
      </c>
      <c r="N51" s="33"/>
      <c r="O51" s="33"/>
      <c r="P51" s="33" t="s">
        <v>400</v>
      </c>
      <c r="Q51" s="33">
        <f t="shared" si="2"/>
        <v>10681.316224</v>
      </c>
      <c r="R51" s="33">
        <f t="shared" si="3"/>
        <v>0.70783501396547355</v>
      </c>
    </row>
    <row r="52" spans="1:18" ht="16.5" thickBot="1">
      <c r="A52" s="31" t="s">
        <v>258</v>
      </c>
      <c r="B52" s="31" t="s">
        <v>283</v>
      </c>
      <c r="C52" s="35">
        <v>1789</v>
      </c>
      <c r="D52" s="35">
        <v>0</v>
      </c>
      <c r="E52" s="35">
        <v>1789</v>
      </c>
      <c r="F52" s="31"/>
      <c r="G52" s="35">
        <v>17</v>
      </c>
      <c r="H52" s="35">
        <v>20</v>
      </c>
      <c r="I52" s="36" t="s">
        <v>259</v>
      </c>
      <c r="J52" s="36" t="s">
        <v>259</v>
      </c>
      <c r="K52" s="36" t="s">
        <v>250</v>
      </c>
      <c r="L52" s="33" t="str">
        <f t="shared" si="0"/>
        <v/>
      </c>
      <c r="M52" s="33" t="str">
        <f t="shared" si="1"/>
        <v/>
      </c>
      <c r="N52" s="33"/>
      <c r="O52" s="33"/>
      <c r="P52" s="33" t="s">
        <v>327</v>
      </c>
      <c r="Q52" s="33">
        <f t="shared" si="2"/>
        <v>0</v>
      </c>
      <c r="R52" s="33">
        <f t="shared" si="3"/>
        <v>0</v>
      </c>
    </row>
    <row r="53" spans="1:18" ht="16.5" thickBot="1">
      <c r="A53" s="31" t="s">
        <v>282</v>
      </c>
      <c r="B53" s="31" t="s">
        <v>284</v>
      </c>
      <c r="C53" s="35">
        <v>262</v>
      </c>
      <c r="D53" s="35">
        <v>0</v>
      </c>
      <c r="E53" s="35">
        <v>262</v>
      </c>
      <c r="F53" s="31"/>
      <c r="G53" s="35">
        <v>18</v>
      </c>
      <c r="H53" s="35">
        <v>19</v>
      </c>
      <c r="I53" s="36" t="s">
        <v>259</v>
      </c>
      <c r="J53" s="36" t="s">
        <v>259</v>
      </c>
      <c r="K53" s="36" t="s">
        <v>250</v>
      </c>
      <c r="L53" s="33" t="str">
        <f t="shared" si="0"/>
        <v/>
      </c>
      <c r="M53" s="33" t="str">
        <f t="shared" si="1"/>
        <v/>
      </c>
      <c r="N53" s="33"/>
      <c r="O53" s="33"/>
      <c r="P53" s="33" t="s">
        <v>281</v>
      </c>
      <c r="Q53" s="33">
        <f t="shared" si="2"/>
        <v>0</v>
      </c>
      <c r="R53" s="33">
        <f t="shared" si="3"/>
        <v>0</v>
      </c>
    </row>
    <row r="54" spans="1:18" ht="16.5" thickBot="1">
      <c r="A54" s="31" t="s">
        <v>282</v>
      </c>
      <c r="B54" s="31" t="s">
        <v>283</v>
      </c>
      <c r="C54" s="35">
        <v>2321</v>
      </c>
      <c r="D54" s="35">
        <v>0</v>
      </c>
      <c r="E54" s="35">
        <v>2321</v>
      </c>
      <c r="F54" s="31"/>
      <c r="G54" s="35">
        <v>18</v>
      </c>
      <c r="H54" s="35">
        <v>20</v>
      </c>
      <c r="I54" s="36" t="s">
        <v>259</v>
      </c>
      <c r="J54" s="36" t="s">
        <v>259</v>
      </c>
      <c r="K54" s="36" t="s">
        <v>250</v>
      </c>
      <c r="L54" s="33" t="str">
        <f t="shared" si="0"/>
        <v/>
      </c>
      <c r="M54" s="33" t="str">
        <f t="shared" si="1"/>
        <v/>
      </c>
      <c r="N54" s="33"/>
      <c r="O54" s="33"/>
      <c r="P54" s="33"/>
      <c r="Q54" s="33">
        <f>SUM(Q4:Q53)</f>
        <v>15090.12130406</v>
      </c>
      <c r="R54" s="33"/>
    </row>
    <row r="55" spans="1:18" ht="16.5" thickBot="1">
      <c r="A55" s="31" t="s">
        <v>282</v>
      </c>
      <c r="B55" s="31" t="s">
        <v>280</v>
      </c>
      <c r="C55" s="35">
        <v>1361</v>
      </c>
      <c r="D55" s="35">
        <v>0</v>
      </c>
      <c r="E55" s="35">
        <v>1361</v>
      </c>
      <c r="F55" s="31"/>
      <c r="G55" s="35">
        <v>18</v>
      </c>
      <c r="H55" s="35">
        <v>21</v>
      </c>
      <c r="I55" s="36" t="s">
        <v>259</v>
      </c>
      <c r="J55" s="36" t="s">
        <v>281</v>
      </c>
      <c r="K55" s="36" t="s">
        <v>255</v>
      </c>
      <c r="L55" s="33" t="str">
        <f t="shared" si="0"/>
        <v/>
      </c>
      <c r="M55" s="33" t="str">
        <f t="shared" si="1"/>
        <v/>
      </c>
      <c r="N55" s="33"/>
      <c r="O55" s="33"/>
      <c r="P55" s="33"/>
      <c r="Q55" s="33"/>
      <c r="R55" s="33"/>
    </row>
    <row r="56" spans="1:18" ht="16.5" thickBot="1">
      <c r="A56" s="31" t="s">
        <v>282</v>
      </c>
      <c r="B56" s="31" t="s">
        <v>285</v>
      </c>
      <c r="C56" s="35">
        <v>94.559270519999998</v>
      </c>
      <c r="D56" s="35">
        <v>0</v>
      </c>
      <c r="E56" s="35">
        <v>94.559270519999998</v>
      </c>
      <c r="F56" s="31"/>
      <c r="G56" s="35">
        <v>18</v>
      </c>
      <c r="H56" s="35">
        <v>22</v>
      </c>
      <c r="I56" s="36" t="s">
        <v>259</v>
      </c>
      <c r="J56" s="36" t="s">
        <v>281</v>
      </c>
      <c r="K56" s="36" t="s">
        <v>255</v>
      </c>
      <c r="L56" s="33" t="str">
        <f t="shared" si="0"/>
        <v/>
      </c>
      <c r="M56" s="33" t="str">
        <f t="shared" si="1"/>
        <v/>
      </c>
      <c r="N56" s="33"/>
      <c r="O56" s="33"/>
      <c r="P56" s="33"/>
      <c r="Q56" s="33"/>
      <c r="R56" s="33"/>
    </row>
    <row r="57" spans="1:18" ht="16.5" thickBot="1">
      <c r="A57" s="31" t="s">
        <v>283</v>
      </c>
      <c r="B57" s="31" t="s">
        <v>286</v>
      </c>
      <c r="C57" s="35">
        <v>0</v>
      </c>
      <c r="D57" s="35">
        <v>200</v>
      </c>
      <c r="E57" s="35">
        <v>314.45999999999998</v>
      </c>
      <c r="F57" s="31"/>
      <c r="G57" s="35">
        <v>20</v>
      </c>
      <c r="H57" s="35">
        <v>35</v>
      </c>
      <c r="I57" s="36" t="s">
        <v>259</v>
      </c>
      <c r="J57" s="36" t="s">
        <v>259</v>
      </c>
      <c r="K57" s="36" t="s">
        <v>250</v>
      </c>
      <c r="L57" s="33" t="str">
        <f t="shared" si="0"/>
        <v/>
      </c>
      <c r="M57" s="33" t="str">
        <f t="shared" si="1"/>
        <v/>
      </c>
      <c r="N57" s="33"/>
      <c r="O57" s="33"/>
      <c r="P57" s="33"/>
      <c r="Q57" s="33"/>
      <c r="R57" s="33"/>
    </row>
    <row r="58" spans="1:18" ht="16.5" thickBot="1">
      <c r="A58" s="31" t="s">
        <v>280</v>
      </c>
      <c r="B58" s="31" t="s">
        <v>287</v>
      </c>
      <c r="C58" s="35">
        <v>295.8206687</v>
      </c>
      <c r="D58" s="35">
        <v>0</v>
      </c>
      <c r="E58" s="35">
        <v>295.8206687</v>
      </c>
      <c r="F58" s="31"/>
      <c r="G58" s="35">
        <v>21</v>
      </c>
      <c r="H58" s="35">
        <v>24</v>
      </c>
      <c r="I58" s="36" t="s">
        <v>281</v>
      </c>
      <c r="J58" s="36" t="s">
        <v>281</v>
      </c>
      <c r="K58" s="36" t="s">
        <v>250</v>
      </c>
      <c r="L58" s="33" t="str">
        <f t="shared" si="0"/>
        <v/>
      </c>
      <c r="M58" s="33" t="str">
        <f t="shared" si="1"/>
        <v/>
      </c>
      <c r="N58" s="33"/>
      <c r="O58" s="33"/>
      <c r="P58" s="33"/>
      <c r="Q58" s="33"/>
      <c r="R58" s="33"/>
    </row>
    <row r="59" spans="1:18" ht="16.5" thickBot="1">
      <c r="A59" s="31" t="s">
        <v>280</v>
      </c>
      <c r="B59" s="31" t="s">
        <v>271</v>
      </c>
      <c r="C59" s="35">
        <v>1282</v>
      </c>
      <c r="D59" s="35">
        <v>0</v>
      </c>
      <c r="E59" s="35">
        <v>1282</v>
      </c>
      <c r="F59" s="31"/>
      <c r="G59" s="35">
        <v>21</v>
      </c>
      <c r="H59" s="35">
        <v>25</v>
      </c>
      <c r="I59" s="36" t="s">
        <v>281</v>
      </c>
      <c r="J59" s="36" t="s">
        <v>272</v>
      </c>
      <c r="K59" s="36" t="s">
        <v>255</v>
      </c>
      <c r="L59" s="33" t="str">
        <f t="shared" si="0"/>
        <v/>
      </c>
      <c r="M59" s="33" t="str">
        <f t="shared" si="1"/>
        <v/>
      </c>
      <c r="N59" s="33"/>
      <c r="O59" s="33"/>
      <c r="P59" s="33"/>
      <c r="Q59" s="33"/>
      <c r="R59" s="33"/>
    </row>
    <row r="60" spans="1:18" ht="16.5" thickBot="1">
      <c r="A60" s="31" t="s">
        <v>280</v>
      </c>
      <c r="B60" s="31" t="s">
        <v>288</v>
      </c>
      <c r="C60" s="35">
        <v>628</v>
      </c>
      <c r="D60" s="35">
        <v>0</v>
      </c>
      <c r="E60" s="35">
        <v>628</v>
      </c>
      <c r="F60" s="31"/>
      <c r="G60" s="35">
        <v>21</v>
      </c>
      <c r="H60" s="35">
        <v>26</v>
      </c>
      <c r="I60" s="36" t="s">
        <v>281</v>
      </c>
      <c r="J60" s="36" t="s">
        <v>272</v>
      </c>
      <c r="K60" s="36" t="s">
        <v>255</v>
      </c>
      <c r="L60" s="33" t="str">
        <f t="shared" si="0"/>
        <v/>
      </c>
      <c r="M60" s="33" t="str">
        <f t="shared" si="1"/>
        <v/>
      </c>
      <c r="N60" s="33"/>
      <c r="O60" s="33"/>
      <c r="P60" s="33"/>
      <c r="Q60" s="33"/>
      <c r="R60" s="33"/>
    </row>
    <row r="61" spans="1:18" ht="16.5" thickBot="1">
      <c r="A61" s="31" t="s">
        <v>285</v>
      </c>
      <c r="B61" s="31" t="s">
        <v>289</v>
      </c>
      <c r="C61" s="35">
        <v>1010</v>
      </c>
      <c r="D61" s="35">
        <v>0</v>
      </c>
      <c r="E61" s="35">
        <v>1010</v>
      </c>
      <c r="F61" s="31"/>
      <c r="G61" s="35">
        <v>22</v>
      </c>
      <c r="H61" s="35">
        <v>23</v>
      </c>
      <c r="I61" s="36" t="s">
        <v>281</v>
      </c>
      <c r="J61" s="36" t="s">
        <v>281</v>
      </c>
      <c r="K61" s="36" t="s">
        <v>250</v>
      </c>
      <c r="L61" s="33" t="str">
        <f t="shared" si="0"/>
        <v/>
      </c>
      <c r="M61" s="33" t="str">
        <f t="shared" si="1"/>
        <v/>
      </c>
      <c r="N61" s="33"/>
      <c r="O61" s="33"/>
      <c r="P61" s="33"/>
      <c r="Q61" s="33"/>
      <c r="R61" s="33"/>
    </row>
    <row r="62" spans="1:18" ht="16.5" thickBot="1">
      <c r="A62" s="31" t="s">
        <v>285</v>
      </c>
      <c r="B62" s="31" t="s">
        <v>287</v>
      </c>
      <c r="C62" s="35">
        <v>518</v>
      </c>
      <c r="D62" s="35">
        <v>0</v>
      </c>
      <c r="E62" s="35">
        <v>518</v>
      </c>
      <c r="F62" s="31"/>
      <c r="G62" s="35">
        <v>22</v>
      </c>
      <c r="H62" s="35">
        <v>24</v>
      </c>
      <c r="I62" s="36" t="s">
        <v>281</v>
      </c>
      <c r="J62" s="36" t="s">
        <v>281</v>
      </c>
      <c r="K62" s="36" t="s">
        <v>250</v>
      </c>
      <c r="L62" s="33" t="str">
        <f t="shared" si="0"/>
        <v/>
      </c>
      <c r="M62" s="33" t="str">
        <f t="shared" si="1"/>
        <v/>
      </c>
      <c r="N62" s="33"/>
      <c r="O62" s="33"/>
      <c r="P62" s="33"/>
      <c r="Q62" s="33"/>
      <c r="R62" s="33"/>
    </row>
    <row r="63" spans="1:18" ht="16.5" thickBot="1">
      <c r="A63" s="31" t="s">
        <v>289</v>
      </c>
      <c r="B63" s="31" t="s">
        <v>287</v>
      </c>
      <c r="C63" s="35">
        <v>868</v>
      </c>
      <c r="D63" s="35">
        <v>0</v>
      </c>
      <c r="E63" s="35">
        <v>868</v>
      </c>
      <c r="F63" s="31"/>
      <c r="G63" s="35">
        <v>23</v>
      </c>
      <c r="H63" s="35">
        <v>24</v>
      </c>
      <c r="I63" s="36" t="s">
        <v>281</v>
      </c>
      <c r="J63" s="36" t="s">
        <v>281</v>
      </c>
      <c r="K63" s="36" t="s">
        <v>250</v>
      </c>
      <c r="L63" s="33" t="str">
        <f t="shared" si="0"/>
        <v/>
      </c>
      <c r="M63" s="33" t="str">
        <f t="shared" si="1"/>
        <v/>
      </c>
      <c r="N63" s="33"/>
      <c r="O63" s="33"/>
      <c r="P63" s="33"/>
      <c r="Q63" s="33"/>
      <c r="R63" s="33"/>
    </row>
    <row r="64" spans="1:18" ht="16.5" thickBot="1">
      <c r="A64" s="31" t="s">
        <v>289</v>
      </c>
      <c r="B64" s="31" t="s">
        <v>290</v>
      </c>
      <c r="C64" s="35">
        <v>2063</v>
      </c>
      <c r="D64" s="35">
        <v>0</v>
      </c>
      <c r="E64" s="35">
        <v>2063</v>
      </c>
      <c r="F64" s="31"/>
      <c r="G64" s="35">
        <v>23</v>
      </c>
      <c r="H64" s="35">
        <v>32</v>
      </c>
      <c r="I64" s="36" t="s">
        <v>281</v>
      </c>
      <c r="J64" s="36" t="s">
        <v>291</v>
      </c>
      <c r="K64" s="36" t="s">
        <v>255</v>
      </c>
      <c r="L64" s="33" t="str">
        <f t="shared" si="0"/>
        <v/>
      </c>
      <c r="M64" s="33" t="str">
        <f t="shared" si="1"/>
        <v/>
      </c>
      <c r="N64" s="33"/>
      <c r="O64" s="33"/>
      <c r="P64" s="33"/>
      <c r="Q64" s="33"/>
      <c r="R64" s="33"/>
    </row>
    <row r="65" spans="1:67" ht="16.5" thickBot="1">
      <c r="A65" s="31" t="s">
        <v>287</v>
      </c>
      <c r="B65" s="31" t="s">
        <v>290</v>
      </c>
      <c r="C65" s="35">
        <v>422</v>
      </c>
      <c r="D65" s="35">
        <v>0</v>
      </c>
      <c r="E65" s="35">
        <v>422</v>
      </c>
      <c r="F65" s="31"/>
      <c r="G65" s="35">
        <v>24</v>
      </c>
      <c r="H65" s="35">
        <v>32</v>
      </c>
      <c r="I65" s="36" t="s">
        <v>281</v>
      </c>
      <c r="J65" s="36" t="s">
        <v>291</v>
      </c>
      <c r="K65" s="36" t="s">
        <v>255</v>
      </c>
      <c r="L65" s="33" t="str">
        <f t="shared" si="0"/>
        <v/>
      </c>
      <c r="M65" s="33" t="str">
        <f t="shared" si="1"/>
        <v/>
      </c>
      <c r="N65" s="33"/>
      <c r="O65" s="33"/>
      <c r="P65" s="33"/>
      <c r="Q65" s="33"/>
      <c r="R65" s="33"/>
    </row>
    <row r="66" spans="1:67" ht="16.5" thickBot="1">
      <c r="A66" s="31" t="s">
        <v>287</v>
      </c>
      <c r="B66" s="31" t="s">
        <v>292</v>
      </c>
      <c r="C66" s="35">
        <v>3320</v>
      </c>
      <c r="D66" s="35">
        <v>0</v>
      </c>
      <c r="E66" s="35">
        <v>3320</v>
      </c>
      <c r="F66" s="31"/>
      <c r="G66" s="35">
        <v>24</v>
      </c>
      <c r="H66" s="35">
        <v>33</v>
      </c>
      <c r="I66" s="36" t="s">
        <v>281</v>
      </c>
      <c r="J66" s="36" t="s">
        <v>293</v>
      </c>
      <c r="K66" s="36" t="s">
        <v>255</v>
      </c>
      <c r="L66" s="33" t="str">
        <f t="shared" ref="L66:L129" si="4">IF(AND(K66="Different",OR(I66 = $O$1,J66=$O$1)),E66,"")</f>
        <v/>
      </c>
      <c r="M66" s="33" t="str">
        <f t="shared" ref="M66:M129" si="5">IF(L66&lt;&gt;"",IF(I66=$O$1,J66,I66),"")</f>
        <v/>
      </c>
      <c r="N66" s="33"/>
      <c r="O66" s="33"/>
      <c r="P66" s="33"/>
      <c r="Q66" s="33"/>
      <c r="R66" s="33"/>
    </row>
    <row r="67" spans="1:67" ht="16.5" thickBot="1">
      <c r="A67" s="31" t="s">
        <v>287</v>
      </c>
      <c r="B67" s="31" t="s">
        <v>294</v>
      </c>
      <c r="C67" s="35">
        <v>0</v>
      </c>
      <c r="D67" s="35">
        <v>310</v>
      </c>
      <c r="E67" s="35">
        <v>487.41300000000001</v>
      </c>
      <c r="F67" s="31" t="s">
        <v>295</v>
      </c>
      <c r="G67" s="35">
        <v>24</v>
      </c>
      <c r="H67" s="35">
        <v>39</v>
      </c>
      <c r="I67" s="36" t="s">
        <v>281</v>
      </c>
      <c r="J67" s="36" t="s">
        <v>296</v>
      </c>
      <c r="K67" s="36" t="s">
        <v>255</v>
      </c>
      <c r="L67" s="33" t="str">
        <f t="shared" si="4"/>
        <v/>
      </c>
      <c r="M67" s="33" t="str">
        <f t="shared" si="5"/>
        <v/>
      </c>
      <c r="N67" s="33"/>
      <c r="O67" s="33"/>
      <c r="P67" s="3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16.5" thickBot="1">
      <c r="A68" s="31" t="s">
        <v>271</v>
      </c>
      <c r="B68" s="31" t="s">
        <v>288</v>
      </c>
      <c r="C68" s="35">
        <v>1237</v>
      </c>
      <c r="D68" s="35">
        <v>0</v>
      </c>
      <c r="E68" s="35">
        <v>1237</v>
      </c>
      <c r="F68" s="31"/>
      <c r="G68" s="35">
        <v>25</v>
      </c>
      <c r="H68" s="35">
        <v>26</v>
      </c>
      <c r="I68" s="36" t="s">
        <v>272</v>
      </c>
      <c r="J68" s="36" t="s">
        <v>272</v>
      </c>
      <c r="K68" s="36" t="s">
        <v>250</v>
      </c>
      <c r="L68" s="33" t="str">
        <f t="shared" si="4"/>
        <v/>
      </c>
      <c r="M68" s="33" t="str">
        <f t="shared" si="5"/>
        <v/>
      </c>
      <c r="N68" s="33"/>
      <c r="O68" s="33"/>
      <c r="P68" s="3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16.5" thickBot="1">
      <c r="A69" s="31" t="s">
        <v>271</v>
      </c>
      <c r="B69" s="31" t="s">
        <v>275</v>
      </c>
      <c r="C69" s="35">
        <v>142.27244959999999</v>
      </c>
      <c r="D69" s="35">
        <v>0</v>
      </c>
      <c r="E69" s="35">
        <v>142.27244959999999</v>
      </c>
      <c r="F69" s="31"/>
      <c r="G69" s="35">
        <v>25</v>
      </c>
      <c r="H69" s="35">
        <v>28</v>
      </c>
      <c r="I69" s="36" t="s">
        <v>272</v>
      </c>
      <c r="J69" s="36" t="s">
        <v>274</v>
      </c>
      <c r="K69" s="36" t="s">
        <v>255</v>
      </c>
      <c r="L69" s="33" t="str">
        <f t="shared" si="4"/>
        <v/>
      </c>
      <c r="M69" s="33" t="str">
        <f t="shared" si="5"/>
        <v/>
      </c>
      <c r="N69" s="33"/>
      <c r="O69" s="33"/>
      <c r="P69" s="3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16.5" thickBot="1">
      <c r="A70" s="31" t="s">
        <v>271</v>
      </c>
      <c r="B70" s="31" t="s">
        <v>297</v>
      </c>
      <c r="C70" s="35">
        <v>299.08368969999998</v>
      </c>
      <c r="D70" s="35">
        <v>0</v>
      </c>
      <c r="E70" s="35">
        <v>299.08368969999998</v>
      </c>
      <c r="F70" s="31"/>
      <c r="G70" s="35">
        <v>25</v>
      </c>
      <c r="H70" s="35">
        <v>31</v>
      </c>
      <c r="I70" s="36" t="s">
        <v>272</v>
      </c>
      <c r="J70" s="36" t="s">
        <v>298</v>
      </c>
      <c r="K70" s="36" t="s">
        <v>255</v>
      </c>
      <c r="L70" s="33" t="str">
        <f t="shared" si="4"/>
        <v/>
      </c>
      <c r="M70" s="33" t="str">
        <f t="shared" si="5"/>
        <v/>
      </c>
      <c r="N70" s="33"/>
      <c r="O70" s="33"/>
      <c r="P70" s="3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16.5" thickBot="1">
      <c r="A71" s="31" t="s">
        <v>288</v>
      </c>
      <c r="B71" s="31" t="s">
        <v>292</v>
      </c>
      <c r="C71" s="35">
        <v>239.24012160000001</v>
      </c>
      <c r="D71" s="35">
        <v>0</v>
      </c>
      <c r="E71" s="35">
        <v>239.24012160000001</v>
      </c>
      <c r="F71" s="31"/>
      <c r="G71" s="35">
        <v>26</v>
      </c>
      <c r="H71" s="35">
        <v>33</v>
      </c>
      <c r="I71" s="36" t="s">
        <v>272</v>
      </c>
      <c r="J71" s="36" t="s">
        <v>293</v>
      </c>
      <c r="K71" s="36" t="s">
        <v>255</v>
      </c>
      <c r="L71" s="33" t="str">
        <f t="shared" si="4"/>
        <v/>
      </c>
      <c r="M71" s="33" t="str">
        <f t="shared" si="5"/>
        <v/>
      </c>
      <c r="N71" s="33"/>
      <c r="O71" s="33"/>
      <c r="P71" s="3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16.5" thickBot="1">
      <c r="A72" s="31" t="s">
        <v>273</v>
      </c>
      <c r="B72" s="31" t="s">
        <v>275</v>
      </c>
      <c r="C72" s="35">
        <v>799</v>
      </c>
      <c r="D72" s="35">
        <v>0</v>
      </c>
      <c r="E72" s="35">
        <v>799</v>
      </c>
      <c r="F72" s="31"/>
      <c r="G72" s="35">
        <v>27</v>
      </c>
      <c r="H72" s="35">
        <v>28</v>
      </c>
      <c r="I72" s="36" t="s">
        <v>274</v>
      </c>
      <c r="J72" s="36" t="s">
        <v>274</v>
      </c>
      <c r="K72" s="36" t="s">
        <v>250</v>
      </c>
      <c r="L72" s="33" t="str">
        <f t="shared" si="4"/>
        <v/>
      </c>
      <c r="M72" s="33" t="str">
        <f t="shared" si="5"/>
        <v/>
      </c>
      <c r="N72" s="33"/>
      <c r="O72" s="33"/>
      <c r="P72" s="3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6.5" thickBot="1">
      <c r="A73" s="31" t="s">
        <v>275</v>
      </c>
      <c r="B73" s="31" t="s">
        <v>299</v>
      </c>
      <c r="C73" s="35">
        <v>5047</v>
      </c>
      <c r="D73" s="35">
        <v>0</v>
      </c>
      <c r="E73" s="35">
        <v>5047</v>
      </c>
      <c r="F73" s="31"/>
      <c r="G73" s="35">
        <v>28</v>
      </c>
      <c r="H73" s="35">
        <v>29</v>
      </c>
      <c r="I73" s="36" t="s">
        <v>274</v>
      </c>
      <c r="J73" s="36" t="s">
        <v>274</v>
      </c>
      <c r="K73" s="36" t="s">
        <v>250</v>
      </c>
      <c r="L73" s="33" t="str">
        <f t="shared" si="4"/>
        <v/>
      </c>
      <c r="M73" s="33" t="str">
        <f t="shared" si="5"/>
        <v/>
      </c>
      <c r="N73" s="33"/>
      <c r="O73" s="33"/>
      <c r="P73" s="3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16.5" thickBot="1">
      <c r="A74" s="31" t="s">
        <v>275</v>
      </c>
      <c r="B74" s="31" t="s">
        <v>300</v>
      </c>
      <c r="C74" s="35">
        <v>4209</v>
      </c>
      <c r="D74" s="35">
        <v>0</v>
      </c>
      <c r="E74" s="35">
        <v>4209</v>
      </c>
      <c r="F74" s="31"/>
      <c r="G74" s="35">
        <v>28</v>
      </c>
      <c r="H74" s="35">
        <v>30</v>
      </c>
      <c r="I74" s="36" t="s">
        <v>274</v>
      </c>
      <c r="J74" s="36" t="s">
        <v>274</v>
      </c>
      <c r="K74" s="36" t="s">
        <v>250</v>
      </c>
      <c r="L74" s="33" t="str">
        <f t="shared" si="4"/>
        <v/>
      </c>
      <c r="M74" s="33" t="str">
        <f t="shared" si="5"/>
        <v/>
      </c>
      <c r="N74" s="33"/>
      <c r="O74" s="33"/>
      <c r="P74" s="3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16.5" thickBot="1">
      <c r="A75" s="31" t="s">
        <v>275</v>
      </c>
      <c r="B75" s="31" t="s">
        <v>297</v>
      </c>
      <c r="C75" s="35">
        <v>3357</v>
      </c>
      <c r="D75" s="35">
        <v>0</v>
      </c>
      <c r="E75" s="35">
        <v>3357</v>
      </c>
      <c r="F75" s="31"/>
      <c r="G75" s="35">
        <v>28</v>
      </c>
      <c r="H75" s="35">
        <v>31</v>
      </c>
      <c r="I75" s="36" t="s">
        <v>274</v>
      </c>
      <c r="J75" s="36" t="s">
        <v>298</v>
      </c>
      <c r="K75" s="36" t="s">
        <v>255</v>
      </c>
      <c r="L75" s="33" t="str">
        <f t="shared" si="4"/>
        <v/>
      </c>
      <c r="M75" s="33" t="str">
        <f t="shared" si="5"/>
        <v/>
      </c>
      <c r="N75" s="33"/>
      <c r="O75" s="33"/>
      <c r="P75" s="3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16.5" thickBot="1">
      <c r="A76" s="31" t="s">
        <v>299</v>
      </c>
      <c r="B76" s="31" t="s">
        <v>300</v>
      </c>
      <c r="C76" s="35">
        <v>639</v>
      </c>
      <c r="D76" s="35">
        <v>0</v>
      </c>
      <c r="E76" s="35">
        <v>639</v>
      </c>
      <c r="F76" s="31"/>
      <c r="G76" s="35">
        <v>29</v>
      </c>
      <c r="H76" s="35">
        <v>30</v>
      </c>
      <c r="I76" s="36" t="s">
        <v>274</v>
      </c>
      <c r="J76" s="36" t="s">
        <v>274</v>
      </c>
      <c r="K76" s="36" t="s">
        <v>250</v>
      </c>
      <c r="L76" s="33" t="str">
        <f t="shared" si="4"/>
        <v/>
      </c>
      <c r="M76" s="33" t="str">
        <f t="shared" si="5"/>
        <v/>
      </c>
      <c r="N76" s="33"/>
      <c r="O76" s="33"/>
      <c r="P76" s="3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16.5" thickBot="1">
      <c r="A77" s="31" t="s">
        <v>299</v>
      </c>
      <c r="B77" s="31" t="s">
        <v>297</v>
      </c>
      <c r="C77" s="35">
        <v>3602</v>
      </c>
      <c r="D77" s="35">
        <v>0</v>
      </c>
      <c r="E77" s="35">
        <v>3602</v>
      </c>
      <c r="F77" s="31"/>
      <c r="G77" s="35">
        <v>29</v>
      </c>
      <c r="H77" s="35">
        <v>31</v>
      </c>
      <c r="I77" s="36" t="s">
        <v>274</v>
      </c>
      <c r="J77" s="36" t="s">
        <v>298</v>
      </c>
      <c r="K77" s="36" t="s">
        <v>255</v>
      </c>
      <c r="L77" s="33" t="str">
        <f t="shared" si="4"/>
        <v/>
      </c>
      <c r="M77" s="33" t="str">
        <f t="shared" si="5"/>
        <v/>
      </c>
      <c r="N77" s="33"/>
      <c r="O77" s="33"/>
      <c r="P77" s="3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6.5" thickBot="1">
      <c r="A78" s="31" t="s">
        <v>297</v>
      </c>
      <c r="B78" s="31" t="s">
        <v>301</v>
      </c>
      <c r="C78" s="35">
        <v>690</v>
      </c>
      <c r="D78" s="35">
        <v>0</v>
      </c>
      <c r="E78" s="35">
        <v>690</v>
      </c>
      <c r="F78" s="31"/>
      <c r="G78" s="35">
        <v>31</v>
      </c>
      <c r="H78" s="35">
        <v>34</v>
      </c>
      <c r="I78" s="36" t="s">
        <v>298</v>
      </c>
      <c r="J78" s="36" t="s">
        <v>293</v>
      </c>
      <c r="K78" s="36" t="s">
        <v>255</v>
      </c>
      <c r="L78" s="33" t="str">
        <f t="shared" si="4"/>
        <v/>
      </c>
      <c r="M78" s="33" t="str">
        <f t="shared" si="5"/>
        <v/>
      </c>
      <c r="N78" s="33"/>
      <c r="O78" s="33"/>
      <c r="P78" s="3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16.5" thickBot="1">
      <c r="A79" s="31" t="s">
        <v>297</v>
      </c>
      <c r="B79" s="31" t="s">
        <v>302</v>
      </c>
      <c r="C79" s="35">
        <v>0</v>
      </c>
      <c r="D79" s="35">
        <v>200</v>
      </c>
      <c r="E79" s="35">
        <v>314.45999999999998</v>
      </c>
      <c r="F79" s="31" t="s">
        <v>303</v>
      </c>
      <c r="G79" s="35">
        <v>31</v>
      </c>
      <c r="H79" s="35">
        <v>47</v>
      </c>
      <c r="I79" s="36" t="s">
        <v>298</v>
      </c>
      <c r="J79" s="36" t="s">
        <v>298</v>
      </c>
      <c r="K79" s="36" t="s">
        <v>250</v>
      </c>
      <c r="L79" s="33" t="str">
        <f t="shared" si="4"/>
        <v/>
      </c>
      <c r="M79" s="33" t="str">
        <f t="shared" si="5"/>
        <v/>
      </c>
      <c r="N79" s="33"/>
      <c r="O79" s="33"/>
      <c r="P79" s="3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16.5" thickBot="1">
      <c r="A80" s="31" t="s">
        <v>297</v>
      </c>
      <c r="B80" s="31" t="s">
        <v>304</v>
      </c>
      <c r="C80" s="35">
        <v>0</v>
      </c>
      <c r="D80" s="35">
        <v>200</v>
      </c>
      <c r="E80" s="35">
        <v>314.45999999999998</v>
      </c>
      <c r="F80" s="31" t="s">
        <v>303</v>
      </c>
      <c r="G80" s="35">
        <v>31</v>
      </c>
      <c r="H80" s="35">
        <v>48</v>
      </c>
      <c r="I80" s="36" t="s">
        <v>298</v>
      </c>
      <c r="J80" s="36" t="s">
        <v>305</v>
      </c>
      <c r="K80" s="36" t="s">
        <v>255</v>
      </c>
      <c r="L80" s="33" t="str">
        <f t="shared" si="4"/>
        <v/>
      </c>
      <c r="M80" s="33" t="str">
        <f t="shared" si="5"/>
        <v/>
      </c>
      <c r="N80" s="33"/>
      <c r="O80" s="33"/>
      <c r="P80" s="3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16.5" thickBot="1">
      <c r="A81" s="31" t="s">
        <v>297</v>
      </c>
      <c r="B81" s="31" t="s">
        <v>306</v>
      </c>
      <c r="C81" s="35">
        <v>2859</v>
      </c>
      <c r="D81" s="35">
        <v>0</v>
      </c>
      <c r="E81" s="35">
        <v>2859</v>
      </c>
      <c r="F81" s="31"/>
      <c r="G81" s="35">
        <v>31</v>
      </c>
      <c r="H81" s="35">
        <v>59</v>
      </c>
      <c r="I81" s="36" t="s">
        <v>298</v>
      </c>
      <c r="J81" s="36" t="s">
        <v>305</v>
      </c>
      <c r="K81" s="36" t="s">
        <v>255</v>
      </c>
      <c r="L81" s="33" t="str">
        <f t="shared" si="4"/>
        <v/>
      </c>
      <c r="M81" s="33" t="str">
        <f t="shared" si="5"/>
        <v/>
      </c>
      <c r="N81" s="33"/>
      <c r="O81" s="33"/>
      <c r="P81" s="3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6.5" thickBot="1">
      <c r="A82" s="31" t="s">
        <v>290</v>
      </c>
      <c r="B82" s="31" t="s">
        <v>307</v>
      </c>
      <c r="C82" s="35">
        <v>0</v>
      </c>
      <c r="D82" s="35">
        <v>200</v>
      </c>
      <c r="E82" s="35">
        <v>314.45999999999998</v>
      </c>
      <c r="F82" s="31"/>
      <c r="G82" s="35">
        <v>32</v>
      </c>
      <c r="H82" s="35">
        <v>38</v>
      </c>
      <c r="I82" s="36" t="s">
        <v>291</v>
      </c>
      <c r="J82" s="36" t="s">
        <v>291</v>
      </c>
      <c r="K82" s="36" t="s">
        <v>250</v>
      </c>
      <c r="L82" s="33" t="str">
        <f t="shared" si="4"/>
        <v/>
      </c>
      <c r="M82" s="33" t="str">
        <f t="shared" si="5"/>
        <v/>
      </c>
      <c r="N82" s="33"/>
      <c r="O82" s="33"/>
      <c r="P82" s="3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ht="16.5" thickBot="1">
      <c r="A83" s="31" t="s">
        <v>292</v>
      </c>
      <c r="B83" s="31" t="s">
        <v>301</v>
      </c>
      <c r="C83" s="35">
        <v>2735</v>
      </c>
      <c r="D83" s="35">
        <v>0</v>
      </c>
      <c r="E83" s="35">
        <v>2735</v>
      </c>
      <c r="F83" s="31"/>
      <c r="G83" s="35">
        <v>33</v>
      </c>
      <c r="H83" s="35">
        <v>34</v>
      </c>
      <c r="I83" s="36" t="s">
        <v>293</v>
      </c>
      <c r="J83" s="36" t="s">
        <v>293</v>
      </c>
      <c r="K83" s="36" t="s">
        <v>250</v>
      </c>
      <c r="L83" s="33" t="str">
        <f t="shared" si="4"/>
        <v/>
      </c>
      <c r="M83" s="33" t="str">
        <f t="shared" si="5"/>
        <v/>
      </c>
      <c r="N83" s="33"/>
      <c r="O83" s="33"/>
      <c r="P83" s="3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16.5" thickBot="1">
      <c r="A84" s="31" t="s">
        <v>301</v>
      </c>
      <c r="B84" s="31" t="s">
        <v>308</v>
      </c>
      <c r="C84" s="35">
        <v>0</v>
      </c>
      <c r="D84" s="35">
        <v>210</v>
      </c>
      <c r="E84" s="35">
        <v>330.18299999999999</v>
      </c>
      <c r="F84" s="31"/>
      <c r="G84" s="35">
        <v>34</v>
      </c>
      <c r="H84" s="35">
        <v>52</v>
      </c>
      <c r="I84" s="36" t="s">
        <v>293</v>
      </c>
      <c r="J84" s="36" t="s">
        <v>309</v>
      </c>
      <c r="K84" s="36" t="s">
        <v>255</v>
      </c>
      <c r="L84" s="33" t="str">
        <f t="shared" si="4"/>
        <v/>
      </c>
      <c r="M84" s="33" t="str">
        <f t="shared" si="5"/>
        <v/>
      </c>
      <c r="N84" s="33"/>
      <c r="O84" s="33"/>
      <c r="P84" s="3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6.5" thickBot="1">
      <c r="A85" s="31" t="s">
        <v>286</v>
      </c>
      <c r="B85" s="31" t="s">
        <v>310</v>
      </c>
      <c r="C85" s="35">
        <v>609.54989999999998</v>
      </c>
      <c r="D85" s="35">
        <v>0</v>
      </c>
      <c r="E85" s="35">
        <v>609.54989999999998</v>
      </c>
      <c r="F85" s="31"/>
      <c r="G85" s="35">
        <v>35</v>
      </c>
      <c r="H85" s="35">
        <v>36</v>
      </c>
      <c r="I85" s="36" t="s">
        <v>259</v>
      </c>
      <c r="J85" s="36" t="s">
        <v>311</v>
      </c>
      <c r="K85" s="36" t="s">
        <v>255</v>
      </c>
      <c r="L85" s="33" t="str">
        <f t="shared" si="4"/>
        <v/>
      </c>
      <c r="M85" s="33" t="str">
        <f t="shared" si="5"/>
        <v/>
      </c>
      <c r="N85" s="33"/>
      <c r="O85" s="33"/>
      <c r="P85" s="3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16.5" thickBot="1">
      <c r="A86" s="31" t="s">
        <v>310</v>
      </c>
      <c r="B86" s="31" t="s">
        <v>312</v>
      </c>
      <c r="C86" s="35">
        <v>1127.729</v>
      </c>
      <c r="D86" s="35">
        <v>0</v>
      </c>
      <c r="E86" s="35">
        <v>1127.729</v>
      </c>
      <c r="F86" s="31"/>
      <c r="G86" s="35">
        <v>36</v>
      </c>
      <c r="H86" s="35">
        <v>37</v>
      </c>
      <c r="I86" s="36" t="s">
        <v>311</v>
      </c>
      <c r="J86" s="36" t="s">
        <v>311</v>
      </c>
      <c r="K86" s="36" t="s">
        <v>250</v>
      </c>
      <c r="L86" s="33" t="str">
        <f t="shared" si="4"/>
        <v/>
      </c>
      <c r="M86" s="33" t="str">
        <f t="shared" si="5"/>
        <v/>
      </c>
      <c r="N86" s="33"/>
      <c r="O86" s="33"/>
      <c r="P86" s="3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16.5" thickBot="1">
      <c r="A87" s="31" t="s">
        <v>310</v>
      </c>
      <c r="B87" s="31" t="s">
        <v>307</v>
      </c>
      <c r="C87" s="35">
        <v>2054.0320000000002</v>
      </c>
      <c r="D87" s="35">
        <v>0</v>
      </c>
      <c r="E87" s="35">
        <v>2054.0320000000002</v>
      </c>
      <c r="F87" s="31"/>
      <c r="G87" s="35">
        <v>36</v>
      </c>
      <c r="H87" s="35">
        <v>38</v>
      </c>
      <c r="I87" s="36" t="s">
        <v>311</v>
      </c>
      <c r="J87" s="36" t="s">
        <v>291</v>
      </c>
      <c r="K87" s="36" t="s">
        <v>255</v>
      </c>
      <c r="L87" s="33" t="str">
        <f t="shared" si="4"/>
        <v/>
      </c>
      <c r="M87" s="33" t="str">
        <f t="shared" si="5"/>
        <v/>
      </c>
      <c r="N87" s="33"/>
      <c r="O87" s="33"/>
      <c r="P87" s="3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16.5" thickBot="1">
      <c r="A88" s="31" t="s">
        <v>312</v>
      </c>
      <c r="B88" s="31" t="s">
        <v>307</v>
      </c>
      <c r="C88" s="35">
        <v>206.3271</v>
      </c>
      <c r="D88" s="35">
        <v>0</v>
      </c>
      <c r="E88" s="35">
        <v>206.3271</v>
      </c>
      <c r="F88" s="31"/>
      <c r="G88" s="35">
        <v>37</v>
      </c>
      <c r="H88" s="35">
        <v>38</v>
      </c>
      <c r="I88" s="36" t="s">
        <v>311</v>
      </c>
      <c r="J88" s="36" t="s">
        <v>291</v>
      </c>
      <c r="K88" s="36" t="s">
        <v>255</v>
      </c>
      <c r="L88" s="33" t="str">
        <f t="shared" si="4"/>
        <v/>
      </c>
      <c r="M88" s="33" t="str">
        <f t="shared" si="5"/>
        <v/>
      </c>
      <c r="N88" s="33"/>
      <c r="O88" s="33"/>
      <c r="P88" s="3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ht="16.5" thickBot="1">
      <c r="A89" s="31" t="s">
        <v>312</v>
      </c>
      <c r="B89" s="31" t="s">
        <v>313</v>
      </c>
      <c r="C89" s="35">
        <v>647.24450000000002</v>
      </c>
      <c r="D89" s="35">
        <v>0</v>
      </c>
      <c r="E89" s="35">
        <v>647.24450000000002</v>
      </c>
      <c r="F89" s="31"/>
      <c r="G89" s="35">
        <v>37</v>
      </c>
      <c r="H89" s="35">
        <v>42</v>
      </c>
      <c r="I89" s="36" t="s">
        <v>311</v>
      </c>
      <c r="J89" s="36" t="s">
        <v>314</v>
      </c>
      <c r="K89" s="36" t="s">
        <v>255</v>
      </c>
      <c r="L89" s="33" t="str">
        <f t="shared" si="4"/>
        <v/>
      </c>
      <c r="M89" s="33" t="str">
        <f t="shared" si="5"/>
        <v/>
      </c>
      <c r="N89" s="33"/>
      <c r="O89" s="33"/>
      <c r="P89" s="3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16.5" thickBot="1">
      <c r="A90" s="31" t="s">
        <v>312</v>
      </c>
      <c r="B90" s="31" t="s">
        <v>315</v>
      </c>
      <c r="C90" s="35">
        <v>1678.682</v>
      </c>
      <c r="D90" s="35">
        <v>1500</v>
      </c>
      <c r="E90" s="35">
        <v>2358.4499999999998</v>
      </c>
      <c r="F90" s="31" t="s">
        <v>316</v>
      </c>
      <c r="G90" s="35">
        <v>37</v>
      </c>
      <c r="H90" s="35">
        <v>43</v>
      </c>
      <c r="I90" s="36" t="s">
        <v>311</v>
      </c>
      <c r="J90" s="36" t="s">
        <v>314</v>
      </c>
      <c r="K90" s="36" t="s">
        <v>255</v>
      </c>
      <c r="L90" s="33" t="str">
        <f t="shared" si="4"/>
        <v/>
      </c>
      <c r="M90" s="33" t="str">
        <f t="shared" si="5"/>
        <v/>
      </c>
      <c r="N90" s="33"/>
      <c r="O90" s="33"/>
      <c r="P90" s="3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16.5" thickBot="1">
      <c r="A91" s="31" t="s">
        <v>307</v>
      </c>
      <c r="B91" s="31" t="s">
        <v>294</v>
      </c>
      <c r="C91" s="35">
        <v>314.58679999999998</v>
      </c>
      <c r="D91" s="35">
        <v>0</v>
      </c>
      <c r="E91" s="35">
        <v>314.58679999999998</v>
      </c>
      <c r="F91" s="31"/>
      <c r="G91" s="35">
        <v>38</v>
      </c>
      <c r="H91" s="35">
        <v>39</v>
      </c>
      <c r="I91" s="36" t="s">
        <v>291</v>
      </c>
      <c r="J91" s="36" t="s">
        <v>296</v>
      </c>
      <c r="K91" s="36" t="s">
        <v>255</v>
      </c>
      <c r="L91" s="33" t="str">
        <f t="shared" si="4"/>
        <v/>
      </c>
      <c r="M91" s="33" t="str">
        <f t="shared" si="5"/>
        <v/>
      </c>
      <c r="N91" s="33"/>
      <c r="O91" s="33"/>
      <c r="P91" s="3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ht="16.5" thickBot="1">
      <c r="A92" s="31" t="s">
        <v>307</v>
      </c>
      <c r="B92" s="31" t="s">
        <v>317</v>
      </c>
      <c r="C92" s="35">
        <v>733.82240000000002</v>
      </c>
      <c r="D92" s="35">
        <v>0</v>
      </c>
      <c r="E92" s="35">
        <v>733.82240000000002</v>
      </c>
      <c r="F92" s="31"/>
      <c r="G92" s="35">
        <v>38</v>
      </c>
      <c r="H92" s="35">
        <v>40</v>
      </c>
      <c r="I92" s="36" t="s">
        <v>291</v>
      </c>
      <c r="J92" s="36" t="s">
        <v>296</v>
      </c>
      <c r="K92" s="36" t="s">
        <v>255</v>
      </c>
      <c r="L92" s="33" t="str">
        <f t="shared" si="4"/>
        <v/>
      </c>
      <c r="M92" s="33" t="str">
        <f t="shared" si="5"/>
        <v/>
      </c>
      <c r="N92" s="33"/>
      <c r="O92" s="33"/>
      <c r="P92" s="3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ht="16.5" thickBot="1">
      <c r="A93" s="31" t="s">
        <v>307</v>
      </c>
      <c r="B93" s="31" t="s">
        <v>315</v>
      </c>
      <c r="C93" s="35">
        <v>84.395390000000006</v>
      </c>
      <c r="D93" s="35">
        <v>0</v>
      </c>
      <c r="E93" s="35">
        <v>84.395390000000006</v>
      </c>
      <c r="F93" s="31"/>
      <c r="G93" s="35">
        <v>38</v>
      </c>
      <c r="H93" s="35">
        <v>43</v>
      </c>
      <c r="I93" s="36" t="s">
        <v>291</v>
      </c>
      <c r="J93" s="36" t="s">
        <v>314</v>
      </c>
      <c r="K93" s="36" t="s">
        <v>255</v>
      </c>
      <c r="L93" s="33" t="str">
        <f t="shared" si="4"/>
        <v/>
      </c>
      <c r="M93" s="33" t="str">
        <f t="shared" si="5"/>
        <v/>
      </c>
      <c r="N93" s="33"/>
      <c r="O93" s="33"/>
      <c r="P93" s="3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ht="16.5" thickBot="1">
      <c r="A94" s="31" t="s">
        <v>307</v>
      </c>
      <c r="B94" s="31" t="s">
        <v>318</v>
      </c>
      <c r="C94" s="35">
        <v>1147.3</v>
      </c>
      <c r="D94" s="35">
        <v>0</v>
      </c>
      <c r="E94" s="35">
        <v>1147.3</v>
      </c>
      <c r="F94" s="31"/>
      <c r="G94" s="35">
        <v>38</v>
      </c>
      <c r="H94" s="35">
        <v>44</v>
      </c>
      <c r="I94" s="36" t="s">
        <v>291</v>
      </c>
      <c r="J94" s="36" t="s">
        <v>314</v>
      </c>
      <c r="K94" s="36" t="s">
        <v>255</v>
      </c>
      <c r="L94" s="33" t="str">
        <f t="shared" si="4"/>
        <v/>
      </c>
      <c r="M94" s="33" t="str">
        <f t="shared" si="5"/>
        <v/>
      </c>
      <c r="N94" s="33"/>
      <c r="O94" s="33"/>
      <c r="P94" s="3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ht="16.5" thickBot="1">
      <c r="A95" s="31" t="s">
        <v>307</v>
      </c>
      <c r="B95" s="31" t="s">
        <v>319</v>
      </c>
      <c r="C95" s="35">
        <v>1494.105</v>
      </c>
      <c r="D95" s="35">
        <v>0</v>
      </c>
      <c r="E95" s="35">
        <v>1494.105</v>
      </c>
      <c r="F95" s="31"/>
      <c r="G95" s="35">
        <v>38</v>
      </c>
      <c r="H95" s="35">
        <v>45</v>
      </c>
      <c r="I95" s="36" t="s">
        <v>291</v>
      </c>
      <c r="J95" s="36" t="s">
        <v>320</v>
      </c>
      <c r="K95" s="36" t="s">
        <v>255</v>
      </c>
      <c r="L95" s="33" t="str">
        <f t="shared" si="4"/>
        <v/>
      </c>
      <c r="M95" s="33" t="str">
        <f t="shared" si="5"/>
        <v/>
      </c>
      <c r="N95" s="33"/>
      <c r="O95" s="33"/>
      <c r="P95" s="3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ht="16.5" thickBot="1">
      <c r="A96" s="31" t="s">
        <v>294</v>
      </c>
      <c r="B96" s="31" t="s">
        <v>317</v>
      </c>
      <c r="C96" s="35">
        <v>2750.3069999999998</v>
      </c>
      <c r="D96" s="35">
        <v>0</v>
      </c>
      <c r="E96" s="35">
        <v>2750.3069999999998</v>
      </c>
      <c r="F96" s="31"/>
      <c r="G96" s="35">
        <v>39</v>
      </c>
      <c r="H96" s="35">
        <v>40</v>
      </c>
      <c r="I96" s="36" t="s">
        <v>296</v>
      </c>
      <c r="J96" s="36" t="s">
        <v>296</v>
      </c>
      <c r="K96" s="36" t="s">
        <v>250</v>
      </c>
      <c r="L96" s="33" t="str">
        <f t="shared" si="4"/>
        <v/>
      </c>
      <c r="M96" s="33" t="str">
        <f t="shared" si="5"/>
        <v/>
      </c>
      <c r="N96" s="33"/>
      <c r="O96" s="33"/>
      <c r="P96" s="3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ht="16.5" thickBot="1">
      <c r="A97" s="31" t="s">
        <v>317</v>
      </c>
      <c r="B97" s="31" t="s">
        <v>321</v>
      </c>
      <c r="C97" s="35">
        <v>1733.566</v>
      </c>
      <c r="D97" s="35">
        <v>0</v>
      </c>
      <c r="E97" s="35">
        <v>1733.566</v>
      </c>
      <c r="F97" s="31"/>
      <c r="G97" s="35">
        <v>40</v>
      </c>
      <c r="H97" s="35">
        <v>41</v>
      </c>
      <c r="I97" s="36" t="s">
        <v>296</v>
      </c>
      <c r="J97" s="36" t="s">
        <v>296</v>
      </c>
      <c r="K97" s="36" t="s">
        <v>250</v>
      </c>
      <c r="L97" s="33" t="str">
        <f t="shared" si="4"/>
        <v/>
      </c>
      <c r="M97" s="33" t="str">
        <f t="shared" si="5"/>
        <v/>
      </c>
      <c r="N97" s="33"/>
      <c r="O97" s="33"/>
      <c r="P97" s="3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ht="16.5" thickBot="1">
      <c r="A98" s="31" t="s">
        <v>317</v>
      </c>
      <c r="B98" s="31" t="s">
        <v>319</v>
      </c>
      <c r="C98" s="35">
        <v>781.05799999999999</v>
      </c>
      <c r="D98" s="35">
        <v>0</v>
      </c>
      <c r="E98" s="35">
        <v>781.05799999999999</v>
      </c>
      <c r="F98" s="31"/>
      <c r="G98" s="35">
        <v>40</v>
      </c>
      <c r="H98" s="35">
        <v>45</v>
      </c>
      <c r="I98" s="36" t="s">
        <v>296</v>
      </c>
      <c r="J98" s="36" t="s">
        <v>320</v>
      </c>
      <c r="K98" s="36" t="s">
        <v>255</v>
      </c>
      <c r="L98" s="33" t="str">
        <f t="shared" si="4"/>
        <v/>
      </c>
      <c r="M98" s="33" t="str">
        <f t="shared" si="5"/>
        <v/>
      </c>
      <c r="N98" s="33"/>
      <c r="O98" s="33"/>
      <c r="P98" s="3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6.5" thickBot="1">
      <c r="A99" s="31" t="s">
        <v>317</v>
      </c>
      <c r="B99" s="31" t="s">
        <v>308</v>
      </c>
      <c r="C99" s="35">
        <v>622.12389380000002</v>
      </c>
      <c r="D99" s="35">
        <v>0</v>
      </c>
      <c r="E99" s="35">
        <v>622.12389380000002</v>
      </c>
      <c r="F99" s="31"/>
      <c r="G99" s="35">
        <v>40</v>
      </c>
      <c r="H99" s="35">
        <v>52</v>
      </c>
      <c r="I99" s="36" t="s">
        <v>296</v>
      </c>
      <c r="J99" s="36" t="s">
        <v>309</v>
      </c>
      <c r="K99" s="36" t="s">
        <v>255</v>
      </c>
      <c r="L99" s="33" t="str">
        <f t="shared" si="4"/>
        <v/>
      </c>
      <c r="M99" s="33" t="str">
        <f t="shared" si="5"/>
        <v/>
      </c>
      <c r="N99" s="33"/>
      <c r="O99" s="33"/>
      <c r="P99" s="3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ht="16.5" thickBot="1">
      <c r="A100" s="31" t="s">
        <v>321</v>
      </c>
      <c r="B100" s="31" t="s">
        <v>319</v>
      </c>
      <c r="C100" s="35">
        <v>2798.1120000000001</v>
      </c>
      <c r="D100" s="35">
        <v>0</v>
      </c>
      <c r="E100" s="35">
        <v>2798.1120000000001</v>
      </c>
      <c r="F100" s="31"/>
      <c r="G100" s="35">
        <v>41</v>
      </c>
      <c r="H100" s="35">
        <v>45</v>
      </c>
      <c r="I100" s="36" t="s">
        <v>296</v>
      </c>
      <c r="J100" s="36" t="s">
        <v>320</v>
      </c>
      <c r="K100" s="36" t="s">
        <v>255</v>
      </c>
      <c r="L100" s="33" t="str">
        <f t="shared" si="4"/>
        <v/>
      </c>
      <c r="M100" s="33" t="str">
        <f t="shared" si="5"/>
        <v/>
      </c>
      <c r="N100" s="33"/>
      <c r="O100" s="33"/>
      <c r="P100" s="3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ht="16.5" thickBot="1">
      <c r="A101" s="31" t="s">
        <v>321</v>
      </c>
      <c r="B101" s="31" t="s">
        <v>322</v>
      </c>
      <c r="C101" s="35">
        <v>332.7433628</v>
      </c>
      <c r="D101" s="35">
        <v>0</v>
      </c>
      <c r="E101" s="35">
        <v>332.7433628</v>
      </c>
      <c r="F101" s="31"/>
      <c r="G101" s="35">
        <v>41</v>
      </c>
      <c r="H101" s="35">
        <v>53</v>
      </c>
      <c r="I101" s="36" t="s">
        <v>296</v>
      </c>
      <c r="J101" s="36" t="s">
        <v>309</v>
      </c>
      <c r="K101" s="36" t="s">
        <v>255</v>
      </c>
      <c r="L101" s="33" t="str">
        <f t="shared" si="4"/>
        <v/>
      </c>
      <c r="M101" s="33" t="str">
        <f t="shared" si="5"/>
        <v/>
      </c>
      <c r="N101" s="33"/>
      <c r="O101" s="33"/>
      <c r="P101" s="3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ht="16.5" thickBot="1">
      <c r="A102" s="31" t="s">
        <v>321</v>
      </c>
      <c r="B102" s="31" t="s">
        <v>323</v>
      </c>
      <c r="C102" s="35">
        <v>1923.0088499999999</v>
      </c>
      <c r="D102" s="35">
        <v>0</v>
      </c>
      <c r="E102" s="35">
        <v>1923.0088499999999</v>
      </c>
      <c r="F102" s="31"/>
      <c r="G102" s="35">
        <v>41</v>
      </c>
      <c r="H102" s="35">
        <v>54</v>
      </c>
      <c r="I102" s="36" t="s">
        <v>296</v>
      </c>
      <c r="J102" s="36" t="s">
        <v>324</v>
      </c>
      <c r="K102" s="36" t="s">
        <v>255</v>
      </c>
      <c r="L102" s="33" t="str">
        <f t="shared" si="4"/>
        <v/>
      </c>
      <c r="M102" s="33" t="str">
        <f t="shared" si="5"/>
        <v/>
      </c>
      <c r="N102" s="33"/>
      <c r="O102" s="33"/>
      <c r="P102" s="3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ht="16.5" thickBot="1">
      <c r="A103" s="31" t="s">
        <v>321</v>
      </c>
      <c r="B103" s="31" t="s">
        <v>325</v>
      </c>
      <c r="C103" s="35">
        <v>819.40819999999997</v>
      </c>
      <c r="D103" s="35">
        <v>0</v>
      </c>
      <c r="E103" s="35">
        <v>819.40819999999997</v>
      </c>
      <c r="F103" s="31"/>
      <c r="G103" s="35">
        <v>41</v>
      </c>
      <c r="H103" s="35">
        <v>70</v>
      </c>
      <c r="I103" s="36" t="s">
        <v>296</v>
      </c>
      <c r="J103" s="36" t="s">
        <v>320</v>
      </c>
      <c r="K103" s="36" t="s">
        <v>255</v>
      </c>
      <c r="L103" s="33" t="str">
        <f t="shared" si="4"/>
        <v/>
      </c>
      <c r="M103" s="33" t="str">
        <f t="shared" si="5"/>
        <v/>
      </c>
      <c r="N103" s="33"/>
      <c r="O103" s="33"/>
      <c r="P103" s="3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ht="16.5" thickBot="1">
      <c r="A104" s="31" t="s">
        <v>313</v>
      </c>
      <c r="B104" s="31" t="s">
        <v>315</v>
      </c>
      <c r="C104" s="35">
        <v>2296.634</v>
      </c>
      <c r="D104" s="35">
        <v>0</v>
      </c>
      <c r="E104" s="35">
        <v>2296.634</v>
      </c>
      <c r="F104" s="31"/>
      <c r="G104" s="35">
        <v>42</v>
      </c>
      <c r="H104" s="35">
        <v>43</v>
      </c>
      <c r="I104" s="36" t="s">
        <v>314</v>
      </c>
      <c r="J104" s="36" t="s">
        <v>314</v>
      </c>
      <c r="K104" s="36" t="s">
        <v>250</v>
      </c>
      <c r="L104" s="33" t="str">
        <f t="shared" si="4"/>
        <v/>
      </c>
      <c r="M104" s="33" t="str">
        <f t="shared" si="5"/>
        <v/>
      </c>
      <c r="N104" s="33"/>
      <c r="O104" s="33"/>
      <c r="P104" s="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ht="16.5" thickBot="1">
      <c r="A105" s="31" t="s">
        <v>315</v>
      </c>
      <c r="B105" s="31" t="s">
        <v>318</v>
      </c>
      <c r="C105" s="35">
        <v>947.23050000000001</v>
      </c>
      <c r="D105" s="35">
        <v>0</v>
      </c>
      <c r="E105" s="35">
        <v>947.23050000000001</v>
      </c>
      <c r="F105" s="31"/>
      <c r="G105" s="35">
        <v>43</v>
      </c>
      <c r="H105" s="35">
        <v>44</v>
      </c>
      <c r="I105" s="36" t="s">
        <v>314</v>
      </c>
      <c r="J105" s="36" t="s">
        <v>314</v>
      </c>
      <c r="K105" s="36" t="s">
        <v>250</v>
      </c>
      <c r="L105" s="33" t="str">
        <f t="shared" si="4"/>
        <v/>
      </c>
      <c r="M105" s="33" t="str">
        <f t="shared" si="5"/>
        <v/>
      </c>
      <c r="N105" s="33"/>
      <c r="O105" s="33"/>
      <c r="P105" s="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ht="16.5" thickBot="1">
      <c r="A106" s="31" t="s">
        <v>315</v>
      </c>
      <c r="B106" s="31" t="s">
        <v>326</v>
      </c>
      <c r="C106" s="35">
        <v>1554.97</v>
      </c>
      <c r="D106" s="35">
        <v>0</v>
      </c>
      <c r="E106" s="35">
        <v>1554.97</v>
      </c>
      <c r="F106" s="31"/>
      <c r="G106" s="35">
        <v>43</v>
      </c>
      <c r="H106" s="35">
        <v>46</v>
      </c>
      <c r="I106" s="36" t="s">
        <v>314</v>
      </c>
      <c r="J106" s="36" t="s">
        <v>327</v>
      </c>
      <c r="K106" s="36" t="s">
        <v>255</v>
      </c>
      <c r="L106" s="33" t="str">
        <f t="shared" si="4"/>
        <v/>
      </c>
      <c r="M106" s="33" t="str">
        <f t="shared" si="5"/>
        <v/>
      </c>
      <c r="N106" s="33"/>
      <c r="O106" s="33"/>
      <c r="P106" s="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ht="16.5" thickBot="1">
      <c r="A107" s="31" t="s">
        <v>315</v>
      </c>
      <c r="B107" s="31" t="s">
        <v>328</v>
      </c>
      <c r="C107" s="35">
        <v>1959.943</v>
      </c>
      <c r="D107" s="35">
        <v>0</v>
      </c>
      <c r="E107" s="35">
        <v>1959.943</v>
      </c>
      <c r="F107" s="31"/>
      <c r="G107" s="35">
        <v>43</v>
      </c>
      <c r="H107" s="35">
        <v>68</v>
      </c>
      <c r="I107" s="36" t="s">
        <v>314</v>
      </c>
      <c r="J107" s="36" t="s">
        <v>314</v>
      </c>
      <c r="K107" s="36" t="s">
        <v>250</v>
      </c>
      <c r="L107" s="33" t="str">
        <f t="shared" si="4"/>
        <v/>
      </c>
      <c r="M107" s="33" t="str">
        <f t="shared" si="5"/>
        <v/>
      </c>
      <c r="N107" s="33"/>
      <c r="O107" s="33"/>
      <c r="P107" s="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ht="16.5" thickBot="1">
      <c r="A108" s="31" t="s">
        <v>318</v>
      </c>
      <c r="B108" s="31" t="s">
        <v>319</v>
      </c>
      <c r="C108" s="35">
        <v>64.588009999999997</v>
      </c>
      <c r="D108" s="35">
        <v>0</v>
      </c>
      <c r="E108" s="35">
        <v>64.588009999999997</v>
      </c>
      <c r="F108" s="31"/>
      <c r="G108" s="35">
        <v>44</v>
      </c>
      <c r="H108" s="35">
        <v>45</v>
      </c>
      <c r="I108" s="36" t="s">
        <v>314</v>
      </c>
      <c r="J108" s="36" t="s">
        <v>320</v>
      </c>
      <c r="K108" s="36" t="s">
        <v>255</v>
      </c>
      <c r="L108" s="33" t="str">
        <f t="shared" si="4"/>
        <v/>
      </c>
      <c r="M108" s="33" t="str">
        <f t="shared" si="5"/>
        <v/>
      </c>
      <c r="N108" s="33"/>
      <c r="O108" s="33"/>
      <c r="P108" s="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ht="16.5" thickBot="1">
      <c r="A109" s="31" t="s">
        <v>318</v>
      </c>
      <c r="B109" s="31" t="s">
        <v>328</v>
      </c>
      <c r="C109" s="35">
        <v>202.76390000000001</v>
      </c>
      <c r="D109" s="35">
        <v>0</v>
      </c>
      <c r="E109" s="35">
        <v>202.76390000000001</v>
      </c>
      <c r="F109" s="31"/>
      <c r="G109" s="35">
        <v>44</v>
      </c>
      <c r="H109" s="35">
        <v>68</v>
      </c>
      <c r="I109" s="36" t="s">
        <v>314</v>
      </c>
      <c r="J109" s="36" t="s">
        <v>314</v>
      </c>
      <c r="K109" s="36" t="s">
        <v>250</v>
      </c>
      <c r="L109" s="33" t="str">
        <f t="shared" si="4"/>
        <v/>
      </c>
      <c r="M109" s="33" t="str">
        <f t="shared" si="5"/>
        <v/>
      </c>
      <c r="N109" s="33"/>
      <c r="O109" s="33"/>
      <c r="P109" s="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ht="16.5" thickBot="1">
      <c r="A110" s="31" t="s">
        <v>319</v>
      </c>
      <c r="B110" s="31" t="s">
        <v>323</v>
      </c>
      <c r="C110" s="35">
        <v>429.20353979999999</v>
      </c>
      <c r="D110" s="35">
        <v>0</v>
      </c>
      <c r="E110" s="35">
        <v>429.20353979999999</v>
      </c>
      <c r="F110" s="31"/>
      <c r="G110" s="35">
        <v>45</v>
      </c>
      <c r="H110" s="35">
        <v>54</v>
      </c>
      <c r="I110" s="36" t="s">
        <v>320</v>
      </c>
      <c r="J110" s="36" t="s">
        <v>324</v>
      </c>
      <c r="K110" s="36" t="s">
        <v>255</v>
      </c>
      <c r="L110" s="33" t="str">
        <f t="shared" si="4"/>
        <v/>
      </c>
      <c r="M110" s="33" t="str">
        <f t="shared" si="5"/>
        <v/>
      </c>
      <c r="N110" s="33"/>
      <c r="O110" s="33"/>
      <c r="P110" s="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ht="16.5" thickBot="1">
      <c r="A111" s="31" t="s">
        <v>319</v>
      </c>
      <c r="B111" s="31" t="s">
        <v>328</v>
      </c>
      <c r="C111" s="35">
        <v>362.37700000000001</v>
      </c>
      <c r="D111" s="35">
        <v>0</v>
      </c>
      <c r="E111" s="35">
        <v>362.37700000000001</v>
      </c>
      <c r="F111" s="31"/>
      <c r="G111" s="35">
        <v>45</v>
      </c>
      <c r="H111" s="35">
        <v>68</v>
      </c>
      <c r="I111" s="36" t="s">
        <v>320</v>
      </c>
      <c r="J111" s="36" t="s">
        <v>314</v>
      </c>
      <c r="K111" s="36" t="s">
        <v>255</v>
      </c>
      <c r="L111" s="33" t="str">
        <f t="shared" si="4"/>
        <v/>
      </c>
      <c r="M111" s="33" t="str">
        <f t="shared" si="5"/>
        <v/>
      </c>
      <c r="N111" s="33"/>
      <c r="O111" s="33"/>
      <c r="P111" s="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ht="16.5" thickBot="1">
      <c r="A112" s="31" t="s">
        <v>319</v>
      </c>
      <c r="B112" s="31" t="s">
        <v>329</v>
      </c>
      <c r="C112" s="35">
        <v>188.40039999999999</v>
      </c>
      <c r="D112" s="35">
        <v>0</v>
      </c>
      <c r="E112" s="35">
        <v>188.40039999999999</v>
      </c>
      <c r="F112" s="31"/>
      <c r="G112" s="35">
        <v>45</v>
      </c>
      <c r="H112" s="35">
        <v>69</v>
      </c>
      <c r="I112" s="36" t="s">
        <v>320</v>
      </c>
      <c r="J112" s="36" t="s">
        <v>320</v>
      </c>
      <c r="K112" s="36" t="s">
        <v>250</v>
      </c>
      <c r="L112" s="33" t="str">
        <f t="shared" si="4"/>
        <v/>
      </c>
      <c r="M112" s="33" t="str">
        <f t="shared" si="5"/>
        <v/>
      </c>
      <c r="N112" s="33"/>
      <c r="O112" s="33"/>
      <c r="P112" s="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ht="16.5" thickBot="1">
      <c r="A113" s="31" t="s">
        <v>319</v>
      </c>
      <c r="B113" s="31" t="s">
        <v>325</v>
      </c>
      <c r="C113" s="35">
        <v>2277.8829999999998</v>
      </c>
      <c r="D113" s="35">
        <v>0</v>
      </c>
      <c r="E113" s="35">
        <v>2277.8829999999998</v>
      </c>
      <c r="F113" s="31"/>
      <c r="G113" s="35">
        <v>45</v>
      </c>
      <c r="H113" s="35">
        <v>70</v>
      </c>
      <c r="I113" s="36" t="s">
        <v>320</v>
      </c>
      <c r="J113" s="36" t="s">
        <v>320</v>
      </c>
      <c r="K113" s="36" t="s">
        <v>250</v>
      </c>
      <c r="L113" s="33" t="str">
        <f t="shared" si="4"/>
        <v/>
      </c>
      <c r="M113" s="33" t="str">
        <f t="shared" si="5"/>
        <v/>
      </c>
      <c r="N113" s="33"/>
      <c r="O113" s="33"/>
      <c r="P113" s="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ht="16.5" thickBot="1">
      <c r="A114" s="31" t="s">
        <v>326</v>
      </c>
      <c r="B114" s="31" t="s">
        <v>328</v>
      </c>
      <c r="C114" s="35">
        <v>66.640010000000004</v>
      </c>
      <c r="D114" s="35">
        <v>0</v>
      </c>
      <c r="E114" s="35">
        <v>66.640010000000004</v>
      </c>
      <c r="F114" s="31"/>
      <c r="G114" s="35">
        <v>46</v>
      </c>
      <c r="H114" s="35">
        <v>68</v>
      </c>
      <c r="I114" s="36" t="s">
        <v>327</v>
      </c>
      <c r="J114" s="36" t="s">
        <v>314</v>
      </c>
      <c r="K114" s="36" t="s">
        <v>255</v>
      </c>
      <c r="L114" s="33" t="str">
        <f t="shared" si="4"/>
        <v/>
      </c>
      <c r="M114" s="33" t="str">
        <f t="shared" si="5"/>
        <v/>
      </c>
      <c r="N114" s="33"/>
      <c r="O114" s="33"/>
      <c r="P114" s="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ht="16.5" thickBot="1">
      <c r="A115" s="31" t="s">
        <v>326</v>
      </c>
      <c r="B115" s="31" t="s">
        <v>330</v>
      </c>
      <c r="C115" s="35">
        <v>10.63885267</v>
      </c>
      <c r="D115" s="35">
        <v>0</v>
      </c>
      <c r="E115" s="35">
        <v>10.63885267</v>
      </c>
      <c r="F115" s="31"/>
      <c r="G115" s="35">
        <v>46</v>
      </c>
      <c r="H115" s="35">
        <v>74</v>
      </c>
      <c r="I115" s="36" t="s">
        <v>327</v>
      </c>
      <c r="J115" s="36" t="s">
        <v>331</v>
      </c>
      <c r="K115" s="36" t="s">
        <v>255</v>
      </c>
      <c r="L115" s="33" t="str">
        <f t="shared" si="4"/>
        <v/>
      </c>
      <c r="M115" s="33" t="str">
        <f t="shared" si="5"/>
        <v/>
      </c>
      <c r="N115" s="33"/>
      <c r="O115" s="33"/>
      <c r="P115" s="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ht="16.5" thickBot="1">
      <c r="A116" s="31" t="s">
        <v>326</v>
      </c>
      <c r="B116" s="31" t="s">
        <v>332</v>
      </c>
      <c r="C116" s="35">
        <v>154.15906129999999</v>
      </c>
      <c r="D116" s="35">
        <v>0</v>
      </c>
      <c r="E116" s="35">
        <v>154.15906129999999</v>
      </c>
      <c r="F116" s="31"/>
      <c r="G116" s="35">
        <v>46</v>
      </c>
      <c r="H116" s="35">
        <v>75</v>
      </c>
      <c r="I116" s="36" t="s">
        <v>327</v>
      </c>
      <c r="J116" s="36" t="s">
        <v>327</v>
      </c>
      <c r="K116" s="36" t="s">
        <v>250</v>
      </c>
      <c r="L116" s="33" t="str">
        <f t="shared" si="4"/>
        <v/>
      </c>
      <c r="M116" s="33" t="str">
        <f t="shared" si="5"/>
        <v/>
      </c>
      <c r="N116" s="33"/>
      <c r="O116" s="33"/>
      <c r="P116" s="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ht="16.5" thickBot="1">
      <c r="A117" s="31" t="s">
        <v>326</v>
      </c>
      <c r="B117" s="31" t="s">
        <v>333</v>
      </c>
      <c r="C117" s="35">
        <v>241.56453719999999</v>
      </c>
      <c r="D117" s="35">
        <v>0</v>
      </c>
      <c r="E117" s="35">
        <v>241.56453719999999</v>
      </c>
      <c r="F117" s="31"/>
      <c r="G117" s="35">
        <v>46</v>
      </c>
      <c r="H117" s="35">
        <v>76</v>
      </c>
      <c r="I117" s="36" t="s">
        <v>327</v>
      </c>
      <c r="J117" s="36" t="s">
        <v>327</v>
      </c>
      <c r="K117" s="36" t="s">
        <v>250</v>
      </c>
      <c r="L117" s="33" t="str">
        <f t="shared" si="4"/>
        <v/>
      </c>
      <c r="M117" s="33" t="str">
        <f t="shared" si="5"/>
        <v/>
      </c>
      <c r="N117" s="33"/>
      <c r="O117" s="33"/>
      <c r="P117" s="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ht="16.5" thickBot="1">
      <c r="A118" s="31" t="s">
        <v>326</v>
      </c>
      <c r="B118" s="31" t="s">
        <v>334</v>
      </c>
      <c r="C118" s="35">
        <v>224.45893090000001</v>
      </c>
      <c r="D118" s="35">
        <v>0</v>
      </c>
      <c r="E118" s="35">
        <v>224.45893090000001</v>
      </c>
      <c r="F118" s="31"/>
      <c r="G118" s="35">
        <v>46</v>
      </c>
      <c r="H118" s="35">
        <v>77</v>
      </c>
      <c r="I118" s="36" t="s">
        <v>327</v>
      </c>
      <c r="J118" s="36" t="s">
        <v>327</v>
      </c>
      <c r="K118" s="36" t="s">
        <v>250</v>
      </c>
      <c r="L118" s="33" t="str">
        <f t="shared" si="4"/>
        <v/>
      </c>
      <c r="M118" s="33" t="str">
        <f t="shared" si="5"/>
        <v/>
      </c>
      <c r="N118" s="33"/>
      <c r="O118" s="33"/>
      <c r="P118" s="33"/>
      <c r="Q118" s="33"/>
      <c r="R118" s="33"/>
    </row>
    <row r="119" spans="1:67" ht="16.5" thickBot="1">
      <c r="A119" s="31" t="s">
        <v>302</v>
      </c>
      <c r="B119" s="31" t="s">
        <v>304</v>
      </c>
      <c r="C119" s="35">
        <v>2843.68</v>
      </c>
      <c r="D119" s="35">
        <v>0</v>
      </c>
      <c r="E119" s="35">
        <v>2843.68</v>
      </c>
      <c r="F119" s="31"/>
      <c r="G119" s="35">
        <v>47</v>
      </c>
      <c r="H119" s="35">
        <v>48</v>
      </c>
      <c r="I119" s="36" t="s">
        <v>298</v>
      </c>
      <c r="J119" s="36" t="s">
        <v>305</v>
      </c>
      <c r="K119" s="36" t="s">
        <v>255</v>
      </c>
      <c r="L119" s="33" t="str">
        <f t="shared" si="4"/>
        <v/>
      </c>
      <c r="M119" s="33" t="str">
        <f t="shared" si="5"/>
        <v/>
      </c>
      <c r="N119" s="33"/>
      <c r="O119" s="33"/>
      <c r="P119" s="33"/>
      <c r="Q119" s="33"/>
      <c r="R119" s="33"/>
    </row>
    <row r="120" spans="1:67" ht="16.5" thickBot="1">
      <c r="A120" s="31" t="s">
        <v>304</v>
      </c>
      <c r="B120" s="31" t="s">
        <v>335</v>
      </c>
      <c r="C120" s="35">
        <v>1115.106</v>
      </c>
      <c r="D120" s="35">
        <v>0</v>
      </c>
      <c r="E120" s="35">
        <v>1115.106</v>
      </c>
      <c r="F120" s="31"/>
      <c r="G120" s="35">
        <v>48</v>
      </c>
      <c r="H120" s="35">
        <v>49</v>
      </c>
      <c r="I120" s="36" t="s">
        <v>305</v>
      </c>
      <c r="J120" s="36" t="s">
        <v>336</v>
      </c>
      <c r="K120" s="36" t="s">
        <v>255</v>
      </c>
      <c r="L120" s="33" t="str">
        <f t="shared" si="4"/>
        <v/>
      </c>
      <c r="M120" s="33" t="str">
        <f t="shared" si="5"/>
        <v/>
      </c>
      <c r="N120" s="33"/>
      <c r="O120" s="33"/>
      <c r="P120" s="33"/>
      <c r="Q120" s="33"/>
      <c r="R120" s="33"/>
    </row>
    <row r="121" spans="1:67" ht="16.5" thickBot="1">
      <c r="A121" s="31" t="s">
        <v>304</v>
      </c>
      <c r="B121" s="31" t="s">
        <v>337</v>
      </c>
      <c r="C121" s="35">
        <v>1691.8487520000001</v>
      </c>
      <c r="D121" s="35">
        <v>0</v>
      </c>
      <c r="E121" s="35">
        <v>1691.8487520000001</v>
      </c>
      <c r="F121" s="31"/>
      <c r="G121" s="35">
        <v>48</v>
      </c>
      <c r="H121" s="35">
        <v>50</v>
      </c>
      <c r="I121" s="36" t="s">
        <v>305</v>
      </c>
      <c r="J121" s="36" t="s">
        <v>336</v>
      </c>
      <c r="K121" s="36" t="s">
        <v>255</v>
      </c>
      <c r="L121" s="33" t="str">
        <f t="shared" si="4"/>
        <v/>
      </c>
      <c r="M121" s="33" t="str">
        <f t="shared" si="5"/>
        <v/>
      </c>
      <c r="N121" s="33"/>
      <c r="O121" s="33"/>
      <c r="P121" s="33"/>
      <c r="Q121" s="33"/>
      <c r="R121" s="33"/>
    </row>
    <row r="122" spans="1:67" ht="16.5" thickBot="1">
      <c r="A122" s="31" t="s">
        <v>335</v>
      </c>
      <c r="B122" s="31" t="s">
        <v>337</v>
      </c>
      <c r="C122" s="35">
        <v>45.191160000000004</v>
      </c>
      <c r="D122" s="35">
        <v>0</v>
      </c>
      <c r="E122" s="35">
        <v>45.191160000000004</v>
      </c>
      <c r="F122" s="31"/>
      <c r="G122" s="35">
        <v>49</v>
      </c>
      <c r="H122" s="35">
        <v>50</v>
      </c>
      <c r="I122" s="36" t="s">
        <v>336</v>
      </c>
      <c r="J122" s="36" t="s">
        <v>336</v>
      </c>
      <c r="K122" s="36" t="s">
        <v>250</v>
      </c>
      <c r="L122" s="33" t="str">
        <f t="shared" si="4"/>
        <v/>
      </c>
      <c r="M122" s="33" t="str">
        <f t="shared" si="5"/>
        <v/>
      </c>
      <c r="N122" s="33"/>
      <c r="O122" s="33"/>
      <c r="P122" s="33"/>
      <c r="Q122" s="33"/>
      <c r="R122" s="33"/>
    </row>
    <row r="123" spans="1:67" ht="16.5" thickBot="1">
      <c r="A123" s="31" t="s">
        <v>335</v>
      </c>
      <c r="B123" s="31" t="s">
        <v>308</v>
      </c>
      <c r="C123" s="35">
        <v>105.47195619999999</v>
      </c>
      <c r="D123" s="35">
        <v>0</v>
      </c>
      <c r="E123" s="35">
        <v>105.47195619999999</v>
      </c>
      <c r="F123" s="31"/>
      <c r="G123" s="35">
        <v>49</v>
      </c>
      <c r="H123" s="35">
        <v>52</v>
      </c>
      <c r="I123" s="36" t="s">
        <v>336</v>
      </c>
      <c r="J123" s="36" t="s">
        <v>309</v>
      </c>
      <c r="K123" s="36" t="s">
        <v>255</v>
      </c>
      <c r="L123" s="33" t="str">
        <f t="shared" si="4"/>
        <v/>
      </c>
      <c r="M123" s="33" t="str">
        <f t="shared" si="5"/>
        <v/>
      </c>
      <c r="N123" s="33"/>
      <c r="O123" s="33"/>
      <c r="P123" s="33"/>
      <c r="Q123" s="33"/>
      <c r="R123" s="33"/>
    </row>
    <row r="124" spans="1:67" ht="16.5" thickBot="1">
      <c r="A124" s="31" t="s">
        <v>335</v>
      </c>
      <c r="B124" s="31" t="s">
        <v>322</v>
      </c>
      <c r="C124" s="35">
        <v>8.0027359780000005</v>
      </c>
      <c r="D124" s="35">
        <v>0</v>
      </c>
      <c r="E124" s="35">
        <v>8.0027359780000005</v>
      </c>
      <c r="F124" s="31"/>
      <c r="G124" s="35">
        <v>49</v>
      </c>
      <c r="H124" s="35">
        <v>53</v>
      </c>
      <c r="I124" s="36" t="s">
        <v>336</v>
      </c>
      <c r="J124" s="36" t="s">
        <v>309</v>
      </c>
      <c r="K124" s="36" t="s">
        <v>255</v>
      </c>
      <c r="L124" s="33" t="str">
        <f t="shared" si="4"/>
        <v/>
      </c>
      <c r="M124" s="33" t="str">
        <f t="shared" si="5"/>
        <v/>
      </c>
      <c r="N124" s="33"/>
      <c r="O124" s="33"/>
      <c r="P124" s="33"/>
      <c r="Q124" s="33"/>
      <c r="R124" s="33"/>
    </row>
    <row r="125" spans="1:67" ht="16.5" thickBot="1">
      <c r="A125" s="31" t="s">
        <v>337</v>
      </c>
      <c r="B125" s="31" t="s">
        <v>338</v>
      </c>
      <c r="C125" s="35">
        <v>4411.8849410000003</v>
      </c>
      <c r="D125" s="35">
        <v>0</v>
      </c>
      <c r="E125" s="35">
        <v>4411.8849410000003</v>
      </c>
      <c r="F125" s="31"/>
      <c r="G125" s="35">
        <v>50</v>
      </c>
      <c r="H125" s="35">
        <v>51</v>
      </c>
      <c r="I125" s="36" t="s">
        <v>336</v>
      </c>
      <c r="J125" s="36" t="s">
        <v>336</v>
      </c>
      <c r="K125" s="36" t="s">
        <v>250</v>
      </c>
      <c r="L125" s="33" t="str">
        <f t="shared" si="4"/>
        <v/>
      </c>
      <c r="M125" s="33" t="str">
        <f t="shared" si="5"/>
        <v/>
      </c>
      <c r="N125" s="33"/>
      <c r="O125" s="33"/>
      <c r="P125" s="33"/>
      <c r="Q125" s="33"/>
      <c r="R125" s="33"/>
    </row>
    <row r="126" spans="1:67" ht="16.5" thickBot="1">
      <c r="A126" s="31" t="s">
        <v>337</v>
      </c>
      <c r="B126" s="31" t="s">
        <v>322</v>
      </c>
      <c r="C126" s="35">
        <v>104.1723666</v>
      </c>
      <c r="D126" s="35">
        <v>0</v>
      </c>
      <c r="E126" s="35">
        <v>104.1723666</v>
      </c>
      <c r="F126" s="31"/>
      <c r="G126" s="35">
        <v>50</v>
      </c>
      <c r="H126" s="35">
        <v>53</v>
      </c>
      <c r="I126" s="36" t="s">
        <v>336</v>
      </c>
      <c r="J126" s="36" t="s">
        <v>309</v>
      </c>
      <c r="K126" s="36" t="s">
        <v>255</v>
      </c>
      <c r="L126" s="33" t="str">
        <f t="shared" si="4"/>
        <v/>
      </c>
      <c r="M126" s="33" t="str">
        <f t="shared" si="5"/>
        <v/>
      </c>
      <c r="N126" s="33"/>
      <c r="O126" s="33"/>
      <c r="P126" s="33"/>
      <c r="Q126" s="33"/>
      <c r="R126" s="33"/>
    </row>
    <row r="127" spans="1:67" ht="16.5" thickBot="1">
      <c r="A127" s="31" t="s">
        <v>337</v>
      </c>
      <c r="B127" s="31" t="s">
        <v>339</v>
      </c>
      <c r="C127" s="35">
        <v>878.16980000000001</v>
      </c>
      <c r="D127" s="35">
        <v>0</v>
      </c>
      <c r="E127" s="35">
        <v>878.16980000000001</v>
      </c>
      <c r="F127" s="31"/>
      <c r="G127" s="35">
        <v>50</v>
      </c>
      <c r="H127" s="35">
        <v>56</v>
      </c>
      <c r="I127" s="36" t="s">
        <v>336</v>
      </c>
      <c r="J127" s="36" t="s">
        <v>340</v>
      </c>
      <c r="K127" s="36" t="s">
        <v>255</v>
      </c>
      <c r="L127" s="33" t="str">
        <f t="shared" si="4"/>
        <v/>
      </c>
      <c r="M127" s="33" t="str">
        <f t="shared" si="5"/>
        <v/>
      </c>
      <c r="N127" s="33"/>
      <c r="O127" s="33"/>
      <c r="P127" s="33"/>
      <c r="Q127" s="33"/>
      <c r="R127" s="33"/>
    </row>
    <row r="128" spans="1:67" ht="16.5" thickBot="1">
      <c r="A128" s="31" t="s">
        <v>337</v>
      </c>
      <c r="B128" s="31" t="s">
        <v>341</v>
      </c>
      <c r="C128" s="35">
        <v>952.12729999999999</v>
      </c>
      <c r="D128" s="35">
        <v>0</v>
      </c>
      <c r="E128" s="35">
        <v>952.12729999999999</v>
      </c>
      <c r="F128" s="31"/>
      <c r="G128" s="35">
        <v>50</v>
      </c>
      <c r="H128" s="35">
        <v>57</v>
      </c>
      <c r="I128" s="36" t="s">
        <v>336</v>
      </c>
      <c r="J128" s="36" t="s">
        <v>305</v>
      </c>
      <c r="K128" s="36" t="s">
        <v>255</v>
      </c>
      <c r="L128" s="33" t="str">
        <f t="shared" si="4"/>
        <v/>
      </c>
      <c r="M128" s="33" t="str">
        <f t="shared" si="5"/>
        <v/>
      </c>
      <c r="N128" s="33"/>
      <c r="O128" s="33"/>
      <c r="P128" s="33"/>
      <c r="Q128" s="33"/>
      <c r="R128" s="33"/>
    </row>
    <row r="129" spans="1:18" ht="16.5" thickBot="1">
      <c r="A129" s="31" t="s">
        <v>337</v>
      </c>
      <c r="B129" s="31" t="s">
        <v>342</v>
      </c>
      <c r="C129" s="35">
        <v>0</v>
      </c>
      <c r="D129" s="35">
        <v>220</v>
      </c>
      <c r="E129" s="35">
        <v>345.90600000000001</v>
      </c>
      <c r="F129" s="31" t="s">
        <v>343</v>
      </c>
      <c r="G129" s="35">
        <v>50</v>
      </c>
      <c r="H129" s="35">
        <v>60</v>
      </c>
      <c r="I129" s="36" t="s">
        <v>336</v>
      </c>
      <c r="J129" s="36" t="s">
        <v>305</v>
      </c>
      <c r="K129" s="36" t="s">
        <v>255</v>
      </c>
      <c r="L129" s="33" t="str">
        <f t="shared" si="4"/>
        <v/>
      </c>
      <c r="M129" s="33" t="str">
        <f t="shared" si="5"/>
        <v/>
      </c>
      <c r="N129" s="33"/>
      <c r="O129" s="33"/>
      <c r="P129" s="33"/>
      <c r="Q129" s="33"/>
      <c r="R129" s="33"/>
    </row>
    <row r="130" spans="1:18" ht="16.5" thickBot="1">
      <c r="A130" s="31" t="s">
        <v>337</v>
      </c>
      <c r="B130" s="31" t="s">
        <v>344</v>
      </c>
      <c r="C130" s="35">
        <v>0</v>
      </c>
      <c r="D130" s="35">
        <v>0</v>
      </c>
      <c r="E130" s="35">
        <v>0</v>
      </c>
      <c r="F130" s="31" t="s">
        <v>345</v>
      </c>
      <c r="G130" s="35">
        <v>50</v>
      </c>
      <c r="H130" s="35">
        <v>63</v>
      </c>
      <c r="I130" s="36" t="s">
        <v>336</v>
      </c>
      <c r="J130" s="36" t="s">
        <v>305</v>
      </c>
      <c r="K130" s="36" t="s">
        <v>255</v>
      </c>
      <c r="L130" s="33" t="str">
        <f t="shared" ref="L130:L193" si="6">IF(AND(K130="Different",OR(I130 = $O$1,J130=$O$1)),E130,"")</f>
        <v/>
      </c>
      <c r="M130" s="33" t="str">
        <f t="shared" ref="M130:M193" si="7">IF(L130&lt;&gt;"",IF(I130=$O$1,J130,I130),"")</f>
        <v/>
      </c>
      <c r="N130" s="33"/>
      <c r="O130" s="33"/>
      <c r="P130" s="33"/>
      <c r="Q130" s="33"/>
      <c r="R130" s="33"/>
    </row>
    <row r="131" spans="1:18" ht="16.5" thickBot="1">
      <c r="A131" s="31" t="s">
        <v>337</v>
      </c>
      <c r="B131" s="31" t="s">
        <v>346</v>
      </c>
      <c r="C131" s="35">
        <v>225.6802137</v>
      </c>
      <c r="D131" s="35">
        <v>0</v>
      </c>
      <c r="E131" s="35">
        <v>225.6802137</v>
      </c>
      <c r="F131" s="31"/>
      <c r="G131" s="35">
        <v>50</v>
      </c>
      <c r="H131" s="35">
        <v>85</v>
      </c>
      <c r="I131" s="36" t="s">
        <v>336</v>
      </c>
      <c r="J131" s="36" t="s">
        <v>340</v>
      </c>
      <c r="K131" s="36" t="s">
        <v>255</v>
      </c>
      <c r="L131" s="33" t="str">
        <f t="shared" si="6"/>
        <v/>
      </c>
      <c r="M131" s="33" t="str">
        <f t="shared" si="7"/>
        <v/>
      </c>
      <c r="N131" s="33"/>
      <c r="O131" s="33"/>
      <c r="P131" s="33"/>
      <c r="Q131" s="33"/>
      <c r="R131" s="33"/>
    </row>
    <row r="132" spans="1:18" ht="16.5" thickBot="1">
      <c r="A132" s="31" t="s">
        <v>338</v>
      </c>
      <c r="B132" s="31" t="s">
        <v>322</v>
      </c>
      <c r="C132" s="35">
        <v>112.7906977</v>
      </c>
      <c r="D132" s="35">
        <v>0</v>
      </c>
      <c r="E132" s="35">
        <v>112.7906977</v>
      </c>
      <c r="F132" s="31"/>
      <c r="G132" s="35">
        <v>51</v>
      </c>
      <c r="H132" s="35">
        <v>53</v>
      </c>
      <c r="I132" s="36" t="s">
        <v>336</v>
      </c>
      <c r="J132" s="36" t="s">
        <v>309</v>
      </c>
      <c r="K132" s="36" t="s">
        <v>255</v>
      </c>
      <c r="L132" s="33" t="str">
        <f t="shared" si="6"/>
        <v/>
      </c>
      <c r="M132" s="33" t="str">
        <f t="shared" si="7"/>
        <v/>
      </c>
      <c r="N132" s="33"/>
      <c r="O132" s="33"/>
      <c r="P132" s="33"/>
      <c r="Q132" s="33"/>
      <c r="R132" s="33"/>
    </row>
    <row r="133" spans="1:18" ht="16.5" thickBot="1">
      <c r="A133" s="31" t="s">
        <v>338</v>
      </c>
      <c r="B133" s="31" t="s">
        <v>347</v>
      </c>
      <c r="C133" s="35">
        <v>35.362517099999998</v>
      </c>
      <c r="D133" s="35">
        <v>0</v>
      </c>
      <c r="E133" s="35">
        <v>35.362517099999998</v>
      </c>
      <c r="F133" s="31"/>
      <c r="G133" s="35">
        <v>51</v>
      </c>
      <c r="H133" s="35">
        <v>55</v>
      </c>
      <c r="I133" s="36" t="s">
        <v>336</v>
      </c>
      <c r="J133" s="36" t="s">
        <v>324</v>
      </c>
      <c r="K133" s="36" t="s">
        <v>255</v>
      </c>
      <c r="L133" s="33" t="str">
        <f t="shared" si="6"/>
        <v/>
      </c>
      <c r="M133" s="33" t="str">
        <f t="shared" si="7"/>
        <v/>
      </c>
      <c r="N133" s="33"/>
      <c r="O133" s="33"/>
      <c r="P133" s="33"/>
      <c r="Q133" s="33"/>
      <c r="R133" s="33"/>
    </row>
    <row r="134" spans="1:18" ht="16.5" thickBot="1">
      <c r="A134" s="31" t="s">
        <v>338</v>
      </c>
      <c r="B134" s="31" t="s">
        <v>339</v>
      </c>
      <c r="C134" s="35">
        <v>3107.5630000000001</v>
      </c>
      <c r="D134" s="35">
        <v>0</v>
      </c>
      <c r="E134" s="35">
        <v>3107.5630000000001</v>
      </c>
      <c r="F134" s="31"/>
      <c r="G134" s="35">
        <v>51</v>
      </c>
      <c r="H134" s="35">
        <v>56</v>
      </c>
      <c r="I134" s="36" t="s">
        <v>336</v>
      </c>
      <c r="J134" s="36" t="s">
        <v>340</v>
      </c>
      <c r="K134" s="36" t="s">
        <v>255</v>
      </c>
      <c r="L134" s="33" t="str">
        <f t="shared" si="6"/>
        <v/>
      </c>
      <c r="M134" s="33" t="str">
        <f t="shared" si="7"/>
        <v/>
      </c>
      <c r="N134" s="33"/>
      <c r="O134" s="33"/>
      <c r="P134" s="33"/>
      <c r="Q134" s="33"/>
      <c r="R134" s="33"/>
    </row>
    <row r="135" spans="1:18" ht="16.5" thickBot="1">
      <c r="A135" s="31" t="s">
        <v>308</v>
      </c>
      <c r="B135" s="31" t="s">
        <v>322</v>
      </c>
      <c r="C135" s="35">
        <v>610.66250000000002</v>
      </c>
      <c r="D135" s="35">
        <v>0</v>
      </c>
      <c r="E135" s="35">
        <v>610.66250000000002</v>
      </c>
      <c r="F135" s="31"/>
      <c r="G135" s="35">
        <v>52</v>
      </c>
      <c r="H135" s="35">
        <v>53</v>
      </c>
      <c r="I135" s="36" t="s">
        <v>309</v>
      </c>
      <c r="J135" s="36" t="s">
        <v>309</v>
      </c>
      <c r="K135" s="36" t="s">
        <v>250</v>
      </c>
      <c r="L135" s="33" t="str">
        <f t="shared" si="6"/>
        <v/>
      </c>
      <c r="M135" s="33" t="str">
        <f t="shared" si="7"/>
        <v/>
      </c>
      <c r="N135" s="33"/>
      <c r="O135" s="33"/>
      <c r="P135" s="33"/>
      <c r="Q135" s="33"/>
      <c r="R135" s="33"/>
    </row>
    <row r="136" spans="1:18" ht="16.5" thickBot="1">
      <c r="A136" s="31" t="s">
        <v>322</v>
      </c>
      <c r="B136" s="31" t="s">
        <v>323</v>
      </c>
      <c r="C136" s="35">
        <v>1406.588</v>
      </c>
      <c r="D136" s="35">
        <v>0</v>
      </c>
      <c r="E136" s="35">
        <v>1406.588</v>
      </c>
      <c r="F136" s="31"/>
      <c r="G136" s="35">
        <v>53</v>
      </c>
      <c r="H136" s="35">
        <v>54</v>
      </c>
      <c r="I136" s="36" t="s">
        <v>309</v>
      </c>
      <c r="J136" s="36" t="s">
        <v>324</v>
      </c>
      <c r="K136" s="36" t="s">
        <v>255</v>
      </c>
      <c r="L136" s="33" t="str">
        <f t="shared" si="6"/>
        <v/>
      </c>
      <c r="M136" s="33" t="str">
        <f t="shared" si="7"/>
        <v/>
      </c>
      <c r="N136" s="33"/>
      <c r="O136" s="33"/>
      <c r="P136" s="33"/>
      <c r="Q136" s="33"/>
      <c r="R136" s="33"/>
    </row>
    <row r="137" spans="1:18" ht="16.5" thickBot="1">
      <c r="A137" s="31" t="s">
        <v>322</v>
      </c>
      <c r="B137" s="31" t="s">
        <v>347</v>
      </c>
      <c r="C137" s="35">
        <v>1085.692</v>
      </c>
      <c r="D137" s="35">
        <v>0</v>
      </c>
      <c r="E137" s="35">
        <v>1085.692</v>
      </c>
      <c r="F137" s="31"/>
      <c r="G137" s="35">
        <v>53</v>
      </c>
      <c r="H137" s="35">
        <v>55</v>
      </c>
      <c r="I137" s="36" t="s">
        <v>309</v>
      </c>
      <c r="J137" s="36" t="s">
        <v>324</v>
      </c>
      <c r="K137" s="36" t="s">
        <v>255</v>
      </c>
      <c r="L137" s="33" t="str">
        <f t="shared" si="6"/>
        <v/>
      </c>
      <c r="M137" s="33" t="str">
        <f t="shared" si="7"/>
        <v/>
      </c>
      <c r="N137" s="33"/>
      <c r="O137" s="33"/>
      <c r="P137" s="33"/>
      <c r="Q137" s="33"/>
      <c r="R137" s="33"/>
    </row>
    <row r="138" spans="1:18" ht="16.5" thickBot="1">
      <c r="A138" s="31" t="s">
        <v>323</v>
      </c>
      <c r="B138" s="31" t="s">
        <v>347</v>
      </c>
      <c r="C138" s="35">
        <v>1037.173</v>
      </c>
      <c r="D138" s="35">
        <v>0</v>
      </c>
      <c r="E138" s="35">
        <v>1037.173</v>
      </c>
      <c r="F138" s="31"/>
      <c r="G138" s="35">
        <v>54</v>
      </c>
      <c r="H138" s="35">
        <v>55</v>
      </c>
      <c r="I138" s="36" t="s">
        <v>324</v>
      </c>
      <c r="J138" s="36" t="s">
        <v>324</v>
      </c>
      <c r="K138" s="36" t="s">
        <v>250</v>
      </c>
      <c r="L138" s="33" t="str">
        <f t="shared" si="6"/>
        <v/>
      </c>
      <c r="M138" s="33" t="str">
        <f t="shared" si="7"/>
        <v/>
      </c>
      <c r="N138" s="33"/>
      <c r="O138" s="33"/>
      <c r="P138" s="33"/>
      <c r="Q138" s="33"/>
      <c r="R138" s="33"/>
    </row>
    <row r="139" spans="1:18" ht="16.5" thickBot="1">
      <c r="A139" s="31" t="s">
        <v>323</v>
      </c>
      <c r="B139" s="31" t="s">
        <v>325</v>
      </c>
      <c r="C139" s="35">
        <v>192.920354</v>
      </c>
      <c r="D139" s="35">
        <v>0</v>
      </c>
      <c r="E139" s="35">
        <v>192.920354</v>
      </c>
      <c r="F139" s="31"/>
      <c r="G139" s="35">
        <v>54</v>
      </c>
      <c r="H139" s="35">
        <v>70</v>
      </c>
      <c r="I139" s="36" t="s">
        <v>324</v>
      </c>
      <c r="J139" s="36" t="s">
        <v>320</v>
      </c>
      <c r="K139" s="36" t="s">
        <v>255</v>
      </c>
      <c r="L139" s="33" t="str">
        <f t="shared" si="6"/>
        <v/>
      </c>
      <c r="M139" s="33" t="str">
        <f t="shared" si="7"/>
        <v/>
      </c>
      <c r="N139" s="33"/>
      <c r="O139" s="33"/>
      <c r="P139" s="33"/>
      <c r="Q139" s="33"/>
      <c r="R139" s="33"/>
    </row>
    <row r="140" spans="1:18" ht="16.5" thickBot="1">
      <c r="A140" s="31" t="s">
        <v>323</v>
      </c>
      <c r="B140" s="31" t="s">
        <v>348</v>
      </c>
      <c r="C140" s="35">
        <v>158.47227319999999</v>
      </c>
      <c r="D140" s="35">
        <v>0</v>
      </c>
      <c r="E140" s="35">
        <v>158.47227319999999</v>
      </c>
      <c r="F140" s="31"/>
      <c r="G140" s="35">
        <v>54</v>
      </c>
      <c r="H140" s="35">
        <v>71</v>
      </c>
      <c r="I140" s="36" t="s">
        <v>324</v>
      </c>
      <c r="J140" s="36" t="s">
        <v>324</v>
      </c>
      <c r="K140" s="36" t="s">
        <v>250</v>
      </c>
      <c r="L140" s="33" t="str">
        <f t="shared" si="6"/>
        <v/>
      </c>
      <c r="M140" s="33" t="str">
        <f t="shared" si="7"/>
        <v/>
      </c>
      <c r="N140" s="33"/>
      <c r="O140" s="33"/>
      <c r="P140" s="33"/>
      <c r="Q140" s="33"/>
      <c r="R140" s="33"/>
    </row>
    <row r="141" spans="1:18" ht="16.5" thickBot="1">
      <c r="A141" s="31" t="s">
        <v>323</v>
      </c>
      <c r="B141" s="31" t="s">
        <v>349</v>
      </c>
      <c r="C141" s="35">
        <v>1183.9882480000001</v>
      </c>
      <c r="D141" s="35">
        <v>0</v>
      </c>
      <c r="E141" s="35">
        <v>1183.9882480000001</v>
      </c>
      <c r="F141" s="31"/>
      <c r="G141" s="35">
        <v>54</v>
      </c>
      <c r="H141" s="35">
        <v>72</v>
      </c>
      <c r="I141" s="36" t="s">
        <v>324</v>
      </c>
      <c r="J141" s="36" t="s">
        <v>324</v>
      </c>
      <c r="K141" s="36" t="s">
        <v>250</v>
      </c>
      <c r="L141" s="33" t="str">
        <f t="shared" si="6"/>
        <v/>
      </c>
      <c r="M141" s="33" t="str">
        <f t="shared" si="7"/>
        <v/>
      </c>
      <c r="N141" s="33"/>
      <c r="O141" s="33"/>
      <c r="P141" s="33"/>
      <c r="Q141" s="33"/>
      <c r="R141" s="33"/>
    </row>
    <row r="142" spans="1:18" ht="16.5" thickBot="1">
      <c r="A142" s="31" t="s">
        <v>347</v>
      </c>
      <c r="B142" s="31" t="s">
        <v>339</v>
      </c>
      <c r="C142" s="35">
        <v>206.63474690000001</v>
      </c>
      <c r="D142" s="35">
        <v>0</v>
      </c>
      <c r="E142" s="35">
        <v>206.63474690000001</v>
      </c>
      <c r="F142" s="31"/>
      <c r="G142" s="35">
        <v>55</v>
      </c>
      <c r="H142" s="35">
        <v>56</v>
      </c>
      <c r="I142" s="36" t="s">
        <v>324</v>
      </c>
      <c r="J142" s="36" t="s">
        <v>340</v>
      </c>
      <c r="K142" s="36" t="s">
        <v>255</v>
      </c>
      <c r="L142" s="33" t="str">
        <f t="shared" si="6"/>
        <v/>
      </c>
      <c r="M142" s="33" t="str">
        <f t="shared" si="7"/>
        <v/>
      </c>
      <c r="N142" s="33"/>
      <c r="O142" s="33"/>
      <c r="P142" s="33"/>
      <c r="Q142" s="33"/>
      <c r="R142" s="33"/>
    </row>
    <row r="143" spans="1:18" ht="16.5" thickBot="1">
      <c r="A143" s="31" t="s">
        <v>347</v>
      </c>
      <c r="B143" s="31" t="s">
        <v>349</v>
      </c>
      <c r="C143" s="35">
        <v>139.80168929999999</v>
      </c>
      <c r="D143" s="35">
        <v>0</v>
      </c>
      <c r="E143" s="35">
        <v>139.80168929999999</v>
      </c>
      <c r="F143" s="31"/>
      <c r="G143" s="35">
        <v>55</v>
      </c>
      <c r="H143" s="35">
        <v>72</v>
      </c>
      <c r="I143" s="36" t="s">
        <v>324</v>
      </c>
      <c r="J143" s="36" t="s">
        <v>324</v>
      </c>
      <c r="K143" s="36" t="s">
        <v>250</v>
      </c>
      <c r="L143" s="33" t="str">
        <f t="shared" si="6"/>
        <v/>
      </c>
      <c r="M143" s="33" t="str">
        <f t="shared" si="7"/>
        <v/>
      </c>
      <c r="N143" s="33"/>
      <c r="O143" s="33"/>
      <c r="P143" s="33"/>
      <c r="Q143" s="33"/>
      <c r="R143" s="33"/>
    </row>
    <row r="144" spans="1:18" ht="16.5" thickBot="1">
      <c r="A144" s="31" t="s">
        <v>347</v>
      </c>
      <c r="B144" s="31" t="s">
        <v>350</v>
      </c>
      <c r="C144" s="35">
        <v>997.73778919999995</v>
      </c>
      <c r="D144" s="35">
        <v>0</v>
      </c>
      <c r="E144" s="35">
        <v>997.73778919999995</v>
      </c>
      <c r="F144" s="31"/>
      <c r="G144" s="35">
        <v>55</v>
      </c>
      <c r="H144" s="35">
        <v>84</v>
      </c>
      <c r="I144" s="36" t="s">
        <v>324</v>
      </c>
      <c r="J144" s="36" t="s">
        <v>324</v>
      </c>
      <c r="K144" s="36" t="s">
        <v>250</v>
      </c>
      <c r="L144" s="33" t="str">
        <f t="shared" si="6"/>
        <v/>
      </c>
      <c r="M144" s="33" t="str">
        <f t="shared" si="7"/>
        <v/>
      </c>
      <c r="N144" s="33"/>
      <c r="O144" s="33"/>
      <c r="P144" s="33"/>
      <c r="Q144" s="33"/>
      <c r="R144" s="33"/>
    </row>
    <row r="145" spans="1:18" ht="16.5" thickBot="1">
      <c r="A145" s="31" t="s">
        <v>347</v>
      </c>
      <c r="B145" s="31" t="s">
        <v>346</v>
      </c>
      <c r="C145" s="35">
        <v>490</v>
      </c>
      <c r="D145" s="35">
        <v>0</v>
      </c>
      <c r="E145" s="35">
        <v>490</v>
      </c>
      <c r="F145" s="31"/>
      <c r="G145" s="35">
        <v>55</v>
      </c>
      <c r="H145" s="35">
        <v>85</v>
      </c>
      <c r="I145" s="36" t="s">
        <v>324</v>
      </c>
      <c r="J145" s="36" t="s">
        <v>340</v>
      </c>
      <c r="K145" s="36" t="s">
        <v>255</v>
      </c>
      <c r="L145" s="33" t="str">
        <f t="shared" si="6"/>
        <v/>
      </c>
      <c r="M145" s="33" t="str">
        <f t="shared" si="7"/>
        <v/>
      </c>
      <c r="N145" s="33"/>
      <c r="O145" s="33"/>
      <c r="P145" s="33"/>
      <c r="Q145" s="33"/>
      <c r="R145" s="33"/>
    </row>
    <row r="146" spans="1:18" ht="16.5" thickBot="1">
      <c r="A146" s="31" t="s">
        <v>339</v>
      </c>
      <c r="B146" s="31" t="s">
        <v>346</v>
      </c>
      <c r="C146" s="35">
        <v>1935.7985120000001</v>
      </c>
      <c r="D146" s="35">
        <v>0</v>
      </c>
      <c r="E146" s="35">
        <v>1935.7985120000001</v>
      </c>
      <c r="F146" s="31"/>
      <c r="G146" s="35">
        <v>56</v>
      </c>
      <c r="H146" s="35">
        <v>85</v>
      </c>
      <c r="I146" s="36" t="s">
        <v>340</v>
      </c>
      <c r="J146" s="36" t="s">
        <v>340</v>
      </c>
      <c r="K146" s="36" t="s">
        <v>250</v>
      </c>
      <c r="L146" s="33" t="str">
        <f t="shared" si="6"/>
        <v/>
      </c>
      <c r="M146" s="33" t="str">
        <f t="shared" si="7"/>
        <v/>
      </c>
      <c r="N146" s="33"/>
      <c r="O146" s="33"/>
      <c r="P146" s="33"/>
      <c r="Q146" s="33"/>
      <c r="R146" s="33"/>
    </row>
    <row r="147" spans="1:18" ht="16.5" thickBot="1">
      <c r="A147" s="31" t="s">
        <v>341</v>
      </c>
      <c r="B147" s="31" t="s">
        <v>351</v>
      </c>
      <c r="C147" s="35">
        <v>1325.565732</v>
      </c>
      <c r="D147" s="35">
        <v>0</v>
      </c>
      <c r="E147" s="35">
        <v>1325.565732</v>
      </c>
      <c r="F147" s="31"/>
      <c r="G147" s="35">
        <v>57</v>
      </c>
      <c r="H147" s="35">
        <v>58</v>
      </c>
      <c r="I147" s="36" t="s">
        <v>305</v>
      </c>
      <c r="J147" s="36" t="s">
        <v>352</v>
      </c>
      <c r="K147" s="36" t="s">
        <v>255</v>
      </c>
      <c r="L147" s="33" t="str">
        <f t="shared" si="6"/>
        <v/>
      </c>
      <c r="M147" s="33" t="str">
        <f t="shared" si="7"/>
        <v/>
      </c>
      <c r="N147" s="33"/>
      <c r="O147" s="33"/>
      <c r="P147" s="33"/>
      <c r="Q147" s="33"/>
      <c r="R147" s="33"/>
    </row>
    <row r="148" spans="1:18" ht="16.5" thickBot="1">
      <c r="A148" s="31" t="s">
        <v>341</v>
      </c>
      <c r="B148" s="31" t="s">
        <v>344</v>
      </c>
      <c r="C148" s="35">
        <v>0</v>
      </c>
      <c r="D148" s="35">
        <v>600</v>
      </c>
      <c r="E148" s="35">
        <v>943.38</v>
      </c>
      <c r="F148" s="31"/>
      <c r="G148" s="35">
        <v>57</v>
      </c>
      <c r="H148" s="35">
        <v>63</v>
      </c>
      <c r="I148" s="36" t="s">
        <v>305</v>
      </c>
      <c r="J148" s="36" t="s">
        <v>305</v>
      </c>
      <c r="K148" s="36" t="s">
        <v>250</v>
      </c>
      <c r="L148" s="33" t="str">
        <f t="shared" si="6"/>
        <v/>
      </c>
      <c r="M148" s="33" t="str">
        <f t="shared" si="7"/>
        <v/>
      </c>
      <c r="N148" s="33"/>
      <c r="O148" s="33"/>
      <c r="P148" s="33"/>
      <c r="Q148" s="33"/>
      <c r="R148" s="33"/>
    </row>
    <row r="149" spans="1:18" ht="16.5" thickBot="1">
      <c r="A149" s="31" t="s">
        <v>341</v>
      </c>
      <c r="B149" s="31" t="s">
        <v>353</v>
      </c>
      <c r="C149" s="35">
        <v>463.98874260000002</v>
      </c>
      <c r="D149" s="35">
        <v>0</v>
      </c>
      <c r="E149" s="35">
        <v>463.98874260000002</v>
      </c>
      <c r="F149" s="31"/>
      <c r="G149" s="35">
        <v>57</v>
      </c>
      <c r="H149" s="35">
        <v>66</v>
      </c>
      <c r="I149" s="36" t="s">
        <v>305</v>
      </c>
      <c r="J149" s="36" t="s">
        <v>305</v>
      </c>
      <c r="K149" s="36" t="s">
        <v>250</v>
      </c>
      <c r="L149" s="33" t="str">
        <f t="shared" si="6"/>
        <v/>
      </c>
      <c r="M149" s="33" t="str">
        <f t="shared" si="7"/>
        <v/>
      </c>
      <c r="N149" s="33"/>
      <c r="O149" s="33"/>
      <c r="P149" s="33"/>
      <c r="Q149" s="33"/>
      <c r="R149" s="33"/>
    </row>
    <row r="150" spans="1:18" ht="16.5" thickBot="1">
      <c r="A150" s="31" t="s">
        <v>341</v>
      </c>
      <c r="B150" s="31" t="s">
        <v>346</v>
      </c>
      <c r="C150" s="35">
        <v>318.96680020000002</v>
      </c>
      <c r="D150" s="35">
        <v>0</v>
      </c>
      <c r="E150" s="35">
        <v>318.96680020000002</v>
      </c>
      <c r="F150" s="31"/>
      <c r="G150" s="35">
        <v>57</v>
      </c>
      <c r="H150" s="35">
        <v>85</v>
      </c>
      <c r="I150" s="36" t="s">
        <v>305</v>
      </c>
      <c r="J150" s="36" t="s">
        <v>340</v>
      </c>
      <c r="K150" s="36" t="s">
        <v>255</v>
      </c>
      <c r="L150" s="33" t="str">
        <f t="shared" si="6"/>
        <v/>
      </c>
      <c r="M150" s="33" t="str">
        <f t="shared" si="7"/>
        <v/>
      </c>
      <c r="N150" s="33"/>
      <c r="O150" s="33"/>
      <c r="P150" s="33"/>
      <c r="Q150" s="33"/>
      <c r="R150" s="33"/>
    </row>
    <row r="151" spans="1:18" ht="16.5" thickBot="1">
      <c r="A151" s="31" t="s">
        <v>351</v>
      </c>
      <c r="B151" s="31" t="s">
        <v>353</v>
      </c>
      <c r="C151" s="35">
        <v>3051.19</v>
      </c>
      <c r="D151" s="35">
        <v>0</v>
      </c>
      <c r="E151" s="35">
        <v>3051.19</v>
      </c>
      <c r="F151" s="31"/>
      <c r="G151" s="35">
        <v>58</v>
      </c>
      <c r="H151" s="35">
        <v>66</v>
      </c>
      <c r="I151" s="36" t="s">
        <v>352</v>
      </c>
      <c r="J151" s="36" t="s">
        <v>305</v>
      </c>
      <c r="K151" s="36" t="s">
        <v>255</v>
      </c>
      <c r="L151" s="33" t="str">
        <f t="shared" si="6"/>
        <v/>
      </c>
      <c r="M151" s="33" t="str">
        <f t="shared" si="7"/>
        <v/>
      </c>
      <c r="N151" s="33"/>
      <c r="O151" s="33"/>
      <c r="P151" s="33"/>
      <c r="Q151" s="33"/>
      <c r="R151" s="33"/>
    </row>
    <row r="152" spans="1:18" ht="16.5" thickBot="1">
      <c r="A152" s="31" t="s">
        <v>351</v>
      </c>
      <c r="B152" s="31" t="s">
        <v>346</v>
      </c>
      <c r="C152" s="35">
        <v>142.41720000000001</v>
      </c>
      <c r="D152" s="35">
        <v>0</v>
      </c>
      <c r="E152" s="35">
        <v>142.41720000000001</v>
      </c>
      <c r="F152" s="31"/>
      <c r="G152" s="35">
        <v>58</v>
      </c>
      <c r="H152" s="35">
        <v>85</v>
      </c>
      <c r="I152" s="36" t="s">
        <v>352</v>
      </c>
      <c r="J152" s="36" t="s">
        <v>340</v>
      </c>
      <c r="K152" s="36" t="s">
        <v>255</v>
      </c>
      <c r="L152" s="33" t="str">
        <f t="shared" si="6"/>
        <v/>
      </c>
      <c r="M152" s="33" t="str">
        <f t="shared" si="7"/>
        <v/>
      </c>
      <c r="N152" s="33"/>
      <c r="O152" s="33"/>
      <c r="P152" s="33"/>
      <c r="Q152" s="33"/>
      <c r="R152" s="33"/>
    </row>
    <row r="153" spans="1:18" ht="16.5" thickBot="1">
      <c r="A153" s="31" t="s">
        <v>351</v>
      </c>
      <c r="B153" s="31" t="s">
        <v>354</v>
      </c>
      <c r="C153" s="35">
        <v>944.55070000000001</v>
      </c>
      <c r="D153" s="35">
        <v>0</v>
      </c>
      <c r="E153" s="35">
        <v>944.55070000000001</v>
      </c>
      <c r="F153" s="31"/>
      <c r="G153" s="35">
        <v>58</v>
      </c>
      <c r="H153" s="35">
        <v>86</v>
      </c>
      <c r="I153" s="36" t="s">
        <v>352</v>
      </c>
      <c r="J153" s="36" t="s">
        <v>352</v>
      </c>
      <c r="K153" s="36" t="s">
        <v>250</v>
      </c>
      <c r="L153" s="33" t="str">
        <f t="shared" si="6"/>
        <v/>
      </c>
      <c r="M153" s="33" t="str">
        <f t="shared" si="7"/>
        <v/>
      </c>
      <c r="N153" s="33"/>
      <c r="O153" s="33"/>
      <c r="P153" s="33"/>
      <c r="Q153" s="33"/>
      <c r="R153" s="33"/>
    </row>
    <row r="154" spans="1:18" ht="16.5" thickBot="1">
      <c r="A154" s="31" t="s">
        <v>351</v>
      </c>
      <c r="B154" s="31" t="s">
        <v>355</v>
      </c>
      <c r="C154" s="35">
        <v>4042.3580000000002</v>
      </c>
      <c r="D154" s="35">
        <v>0</v>
      </c>
      <c r="E154" s="35">
        <v>4042.3580000000002</v>
      </c>
      <c r="F154" s="31"/>
      <c r="G154" s="35">
        <v>58</v>
      </c>
      <c r="H154" s="35">
        <v>87</v>
      </c>
      <c r="I154" s="36" t="s">
        <v>352</v>
      </c>
      <c r="J154" s="36" t="s">
        <v>356</v>
      </c>
      <c r="K154" s="36" t="s">
        <v>255</v>
      </c>
      <c r="L154" s="33" t="str">
        <f t="shared" si="6"/>
        <v/>
      </c>
      <c r="M154" s="33" t="str">
        <f t="shared" si="7"/>
        <v/>
      </c>
      <c r="N154" s="33"/>
      <c r="O154" s="33"/>
      <c r="P154" s="33"/>
      <c r="Q154" s="33"/>
      <c r="R154" s="33"/>
    </row>
    <row r="155" spans="1:18" ht="16.5" thickBot="1">
      <c r="A155" s="31" t="s">
        <v>342</v>
      </c>
      <c r="B155" s="31" t="s">
        <v>357</v>
      </c>
      <c r="C155" s="35">
        <v>2473</v>
      </c>
      <c r="D155" s="35">
        <v>0</v>
      </c>
      <c r="E155" s="35">
        <v>2473</v>
      </c>
      <c r="F155" s="31"/>
      <c r="G155" s="35">
        <v>60</v>
      </c>
      <c r="H155" s="35">
        <v>61</v>
      </c>
      <c r="I155" s="36" t="s">
        <v>305</v>
      </c>
      <c r="J155" s="36" t="s">
        <v>305</v>
      </c>
      <c r="K155" s="36" t="s">
        <v>250</v>
      </c>
      <c r="L155" s="33" t="str">
        <f t="shared" si="6"/>
        <v/>
      </c>
      <c r="M155" s="33" t="str">
        <f t="shared" si="7"/>
        <v/>
      </c>
      <c r="N155" s="33"/>
      <c r="O155" s="33"/>
      <c r="P155" s="33"/>
      <c r="Q155" s="33"/>
      <c r="R155" s="33"/>
    </row>
    <row r="156" spans="1:18" ht="16.5" thickBot="1">
      <c r="A156" s="31" t="s">
        <v>342</v>
      </c>
      <c r="B156" s="31" t="s">
        <v>358</v>
      </c>
      <c r="C156" s="35">
        <v>2303</v>
      </c>
      <c r="D156" s="35">
        <v>0</v>
      </c>
      <c r="E156" s="35">
        <v>2303</v>
      </c>
      <c r="F156" s="31"/>
      <c r="G156" s="35">
        <v>60</v>
      </c>
      <c r="H156" s="35">
        <v>62</v>
      </c>
      <c r="I156" s="36" t="s">
        <v>305</v>
      </c>
      <c r="J156" s="36" t="s">
        <v>305</v>
      </c>
      <c r="K156" s="36" t="s">
        <v>250</v>
      </c>
      <c r="L156" s="33" t="str">
        <f t="shared" si="6"/>
        <v/>
      </c>
      <c r="M156" s="33" t="str">
        <f t="shared" si="7"/>
        <v/>
      </c>
      <c r="N156" s="33"/>
      <c r="O156" s="33"/>
      <c r="P156" s="33"/>
      <c r="Q156" s="33"/>
      <c r="R156" s="33"/>
    </row>
    <row r="157" spans="1:18" ht="16.5" thickBot="1">
      <c r="A157" s="31" t="s">
        <v>342</v>
      </c>
      <c r="B157" s="31" t="s">
        <v>344</v>
      </c>
      <c r="C157" s="35">
        <v>2003</v>
      </c>
      <c r="D157" s="35">
        <v>0</v>
      </c>
      <c r="E157" s="35">
        <v>2003</v>
      </c>
      <c r="F157" s="31"/>
      <c r="G157" s="35">
        <v>60</v>
      </c>
      <c r="H157" s="35">
        <v>63</v>
      </c>
      <c r="I157" s="36" t="s">
        <v>305</v>
      </c>
      <c r="J157" s="36" t="s">
        <v>305</v>
      </c>
      <c r="K157" s="36" t="s">
        <v>250</v>
      </c>
      <c r="L157" s="33" t="str">
        <f t="shared" si="6"/>
        <v/>
      </c>
      <c r="M157" s="33" t="str">
        <f t="shared" si="7"/>
        <v/>
      </c>
      <c r="N157" s="33"/>
      <c r="O157" s="33"/>
      <c r="P157" s="33"/>
      <c r="Q157" s="33"/>
      <c r="R157" s="33"/>
    </row>
    <row r="158" spans="1:18" ht="16.5" thickBot="1">
      <c r="A158" s="31" t="s">
        <v>357</v>
      </c>
      <c r="B158" s="31" t="s">
        <v>358</v>
      </c>
      <c r="C158" s="35">
        <v>832</v>
      </c>
      <c r="D158" s="35">
        <v>0</v>
      </c>
      <c r="E158" s="35">
        <v>832</v>
      </c>
      <c r="F158" s="31"/>
      <c r="G158" s="35">
        <v>61</v>
      </c>
      <c r="H158" s="35">
        <v>62</v>
      </c>
      <c r="I158" s="36" t="s">
        <v>305</v>
      </c>
      <c r="J158" s="36" t="s">
        <v>305</v>
      </c>
      <c r="K158" s="36" t="s">
        <v>250</v>
      </c>
      <c r="L158" s="33" t="str">
        <f t="shared" si="6"/>
        <v/>
      </c>
      <c r="M158" s="33" t="str">
        <f t="shared" si="7"/>
        <v/>
      </c>
      <c r="N158" s="33"/>
      <c r="O158" s="33"/>
      <c r="P158" s="33"/>
      <c r="Q158" s="33"/>
      <c r="R158" s="33"/>
    </row>
    <row r="159" spans="1:18" ht="16.5" thickBot="1">
      <c r="A159" s="31" t="s">
        <v>357</v>
      </c>
      <c r="B159" s="31" t="s">
        <v>344</v>
      </c>
      <c r="C159" s="35">
        <v>456</v>
      </c>
      <c r="D159" s="35">
        <v>0</v>
      </c>
      <c r="E159" s="35">
        <v>456</v>
      </c>
      <c r="F159" s="31"/>
      <c r="G159" s="35">
        <v>61</v>
      </c>
      <c r="H159" s="35">
        <v>63</v>
      </c>
      <c r="I159" s="36" t="s">
        <v>305</v>
      </c>
      <c r="J159" s="36" t="s">
        <v>305</v>
      </c>
      <c r="K159" s="36" t="s">
        <v>250</v>
      </c>
      <c r="L159" s="33" t="str">
        <f t="shared" si="6"/>
        <v/>
      </c>
      <c r="M159" s="33" t="str">
        <f t="shared" si="7"/>
        <v/>
      </c>
      <c r="N159" s="33"/>
      <c r="O159" s="33"/>
      <c r="P159" s="33"/>
      <c r="Q159" s="33"/>
      <c r="R159" s="33"/>
    </row>
    <row r="160" spans="1:18" ht="16.5" thickBot="1">
      <c r="A160" s="31" t="s">
        <v>357</v>
      </c>
      <c r="B160" s="31" t="s">
        <v>359</v>
      </c>
      <c r="C160" s="35">
        <v>238</v>
      </c>
      <c r="D160" s="35">
        <v>0</v>
      </c>
      <c r="E160" s="35">
        <v>238</v>
      </c>
      <c r="F160" s="31"/>
      <c r="G160" s="35">
        <v>61</v>
      </c>
      <c r="H160" s="35">
        <v>64</v>
      </c>
      <c r="I160" s="36" t="s">
        <v>305</v>
      </c>
      <c r="J160" s="36" t="s">
        <v>305</v>
      </c>
      <c r="K160" s="36" t="s">
        <v>250</v>
      </c>
      <c r="L160" s="33" t="str">
        <f t="shared" si="6"/>
        <v/>
      </c>
      <c r="M160" s="33" t="str">
        <f t="shared" si="7"/>
        <v/>
      </c>
      <c r="N160" s="33"/>
      <c r="O160" s="33"/>
      <c r="P160" s="33"/>
      <c r="Q160" s="33"/>
      <c r="R160" s="33"/>
    </row>
    <row r="161" spans="1:18" ht="16.5" thickBot="1">
      <c r="A161" s="31" t="s">
        <v>357</v>
      </c>
      <c r="B161" s="31" t="s">
        <v>360</v>
      </c>
      <c r="C161" s="35">
        <v>466</v>
      </c>
      <c r="D161" s="35">
        <v>0</v>
      </c>
      <c r="E161" s="35">
        <v>466</v>
      </c>
      <c r="F161" s="31"/>
      <c r="G161" s="35">
        <v>61</v>
      </c>
      <c r="H161" s="35">
        <v>65</v>
      </c>
      <c r="I161" s="36" t="s">
        <v>305</v>
      </c>
      <c r="J161" s="36" t="s">
        <v>305</v>
      </c>
      <c r="K161" s="36" t="s">
        <v>250</v>
      </c>
      <c r="L161" s="33" t="str">
        <f t="shared" si="6"/>
        <v/>
      </c>
      <c r="M161" s="33" t="str">
        <f t="shared" si="7"/>
        <v/>
      </c>
      <c r="N161" s="33"/>
      <c r="O161" s="33"/>
      <c r="P161" s="33"/>
      <c r="Q161" s="33"/>
      <c r="R161" s="33"/>
    </row>
    <row r="162" spans="1:18" ht="16.5" thickBot="1">
      <c r="A162" s="31" t="s">
        <v>344</v>
      </c>
      <c r="B162" s="31" t="s">
        <v>359</v>
      </c>
      <c r="C162" s="35">
        <v>4440</v>
      </c>
      <c r="D162" s="35">
        <v>0</v>
      </c>
      <c r="E162" s="35">
        <v>4440</v>
      </c>
      <c r="F162" s="31"/>
      <c r="G162" s="35">
        <v>63</v>
      </c>
      <c r="H162" s="35">
        <v>64</v>
      </c>
      <c r="I162" s="36" t="s">
        <v>305</v>
      </c>
      <c r="J162" s="36" t="s">
        <v>305</v>
      </c>
      <c r="K162" s="36" t="s">
        <v>250</v>
      </c>
      <c r="L162" s="33" t="str">
        <f t="shared" si="6"/>
        <v/>
      </c>
      <c r="M162" s="33" t="str">
        <f t="shared" si="7"/>
        <v/>
      </c>
      <c r="N162" s="33"/>
      <c r="O162" s="33"/>
      <c r="P162" s="33"/>
      <c r="Q162" s="33"/>
      <c r="R162" s="33"/>
    </row>
    <row r="163" spans="1:18" ht="16.5" thickBot="1">
      <c r="A163" s="31" t="s">
        <v>344</v>
      </c>
      <c r="B163" s="31" t="s">
        <v>361</v>
      </c>
      <c r="C163" s="35">
        <v>2138</v>
      </c>
      <c r="D163" s="35">
        <v>0</v>
      </c>
      <c r="E163" s="35">
        <v>2138</v>
      </c>
      <c r="F163" s="31"/>
      <c r="G163" s="35">
        <v>63</v>
      </c>
      <c r="H163" s="35">
        <v>67</v>
      </c>
      <c r="I163" s="36" t="s">
        <v>305</v>
      </c>
      <c r="J163" s="36" t="s">
        <v>305</v>
      </c>
      <c r="K163" s="36" t="s">
        <v>250</v>
      </c>
      <c r="L163" s="33" t="str">
        <f t="shared" si="6"/>
        <v/>
      </c>
      <c r="M163" s="33" t="str">
        <f t="shared" si="7"/>
        <v/>
      </c>
      <c r="N163" s="33"/>
      <c r="O163" s="33"/>
      <c r="P163" s="33"/>
      <c r="Q163" s="33"/>
      <c r="R163" s="33"/>
    </row>
    <row r="164" spans="1:18" ht="16.5" thickBot="1">
      <c r="A164" s="31" t="s">
        <v>359</v>
      </c>
      <c r="B164" s="31" t="s">
        <v>360</v>
      </c>
      <c r="C164" s="35">
        <v>6298</v>
      </c>
      <c r="D164" s="35">
        <v>0</v>
      </c>
      <c r="E164" s="35">
        <v>6298</v>
      </c>
      <c r="F164" s="31"/>
      <c r="G164" s="35">
        <v>64</v>
      </c>
      <c r="H164" s="35">
        <v>65</v>
      </c>
      <c r="I164" s="36" t="s">
        <v>305</v>
      </c>
      <c r="J164" s="36" t="s">
        <v>305</v>
      </c>
      <c r="K164" s="36" t="s">
        <v>250</v>
      </c>
      <c r="L164" s="33" t="str">
        <f t="shared" si="6"/>
        <v/>
      </c>
      <c r="M164" s="33" t="str">
        <f t="shared" si="7"/>
        <v/>
      </c>
      <c r="N164" s="33"/>
      <c r="O164" s="33"/>
      <c r="P164" s="33"/>
      <c r="Q164" s="33"/>
      <c r="R164" s="33"/>
    </row>
    <row r="165" spans="1:18" ht="16.5" thickBot="1">
      <c r="A165" s="31" t="s">
        <v>359</v>
      </c>
      <c r="B165" s="31" t="s">
        <v>361</v>
      </c>
      <c r="C165" s="35">
        <v>2207</v>
      </c>
      <c r="D165" s="35">
        <v>0</v>
      </c>
      <c r="E165" s="35">
        <v>2207</v>
      </c>
      <c r="F165" s="31"/>
      <c r="G165" s="35">
        <v>64</v>
      </c>
      <c r="H165" s="35">
        <v>67</v>
      </c>
      <c r="I165" s="36" t="s">
        <v>305</v>
      </c>
      <c r="J165" s="36" t="s">
        <v>305</v>
      </c>
      <c r="K165" s="36" t="s">
        <v>250</v>
      </c>
      <c r="L165" s="33" t="str">
        <f t="shared" si="6"/>
        <v/>
      </c>
      <c r="M165" s="33" t="str">
        <f t="shared" si="7"/>
        <v/>
      </c>
      <c r="N165" s="33"/>
      <c r="O165" s="33"/>
      <c r="P165" s="33"/>
      <c r="Q165" s="33"/>
      <c r="R165" s="33"/>
    </row>
    <row r="166" spans="1:18" ht="16.5" thickBot="1">
      <c r="A166" s="31" t="s">
        <v>360</v>
      </c>
      <c r="B166" s="31" t="s">
        <v>361</v>
      </c>
      <c r="C166" s="35">
        <v>6360</v>
      </c>
      <c r="D166" s="35">
        <v>0</v>
      </c>
      <c r="E166" s="35">
        <v>6360</v>
      </c>
      <c r="F166" s="31"/>
      <c r="G166" s="35">
        <v>65</v>
      </c>
      <c r="H166" s="35">
        <v>67</v>
      </c>
      <c r="I166" s="36" t="s">
        <v>305</v>
      </c>
      <c r="J166" s="36" t="s">
        <v>305</v>
      </c>
      <c r="K166" s="36" t="s">
        <v>250</v>
      </c>
      <c r="L166" s="33" t="str">
        <f t="shared" si="6"/>
        <v/>
      </c>
      <c r="M166" s="33" t="str">
        <f t="shared" si="7"/>
        <v/>
      </c>
      <c r="N166" s="33"/>
      <c r="O166" s="33"/>
      <c r="P166" s="33"/>
      <c r="Q166" s="33"/>
      <c r="R166" s="33"/>
    </row>
    <row r="167" spans="1:18" ht="16.5" thickBot="1">
      <c r="A167" s="31" t="s">
        <v>353</v>
      </c>
      <c r="B167" s="31" t="s">
        <v>354</v>
      </c>
      <c r="C167" s="35">
        <v>1046.5509999999999</v>
      </c>
      <c r="D167" s="35">
        <v>0</v>
      </c>
      <c r="E167" s="35">
        <v>1046.5509999999999</v>
      </c>
      <c r="F167" s="31"/>
      <c r="G167" s="35">
        <v>66</v>
      </c>
      <c r="H167" s="35">
        <v>86</v>
      </c>
      <c r="I167" s="36" t="s">
        <v>305</v>
      </c>
      <c r="J167" s="36" t="s">
        <v>352</v>
      </c>
      <c r="K167" s="36" t="s">
        <v>255</v>
      </c>
      <c r="L167" s="33" t="str">
        <f t="shared" si="6"/>
        <v/>
      </c>
      <c r="M167" s="33" t="str">
        <f t="shared" si="7"/>
        <v/>
      </c>
      <c r="N167" s="33"/>
      <c r="O167" s="33"/>
      <c r="P167" s="33"/>
      <c r="Q167" s="33"/>
      <c r="R167" s="33"/>
    </row>
    <row r="168" spans="1:18" ht="16.5" thickBot="1">
      <c r="A168" s="31" t="s">
        <v>328</v>
      </c>
      <c r="B168" s="31" t="s">
        <v>329</v>
      </c>
      <c r="C168" s="35">
        <v>949.37850000000003</v>
      </c>
      <c r="D168" s="35">
        <v>0</v>
      </c>
      <c r="E168" s="35">
        <v>949.37850000000003</v>
      </c>
      <c r="F168" s="31"/>
      <c r="G168" s="35">
        <v>68</v>
      </c>
      <c r="H168" s="35">
        <v>69</v>
      </c>
      <c r="I168" s="36" t="s">
        <v>314</v>
      </c>
      <c r="J168" s="36" t="s">
        <v>320</v>
      </c>
      <c r="K168" s="36" t="s">
        <v>255</v>
      </c>
      <c r="L168" s="33" t="str">
        <f t="shared" si="6"/>
        <v/>
      </c>
      <c r="M168" s="33" t="str">
        <f t="shared" si="7"/>
        <v/>
      </c>
      <c r="N168" s="33"/>
      <c r="O168" s="33"/>
      <c r="P168" s="33"/>
      <c r="Q168" s="33"/>
      <c r="R168" s="33"/>
    </row>
    <row r="169" spans="1:18" ht="16.5" thickBot="1">
      <c r="A169" s="31" t="s">
        <v>328</v>
      </c>
      <c r="B169" s="31" t="s">
        <v>334</v>
      </c>
      <c r="C169" s="35">
        <v>55.697522820000003</v>
      </c>
      <c r="D169" s="35">
        <v>0</v>
      </c>
      <c r="E169" s="35">
        <v>55.697522820000003</v>
      </c>
      <c r="F169" s="31"/>
      <c r="G169" s="35">
        <v>68</v>
      </c>
      <c r="H169" s="35">
        <v>77</v>
      </c>
      <c r="I169" s="36" t="s">
        <v>314</v>
      </c>
      <c r="J169" s="36" t="s">
        <v>327</v>
      </c>
      <c r="K169" s="36" t="s">
        <v>255</v>
      </c>
      <c r="L169" s="33" t="str">
        <f t="shared" si="6"/>
        <v/>
      </c>
      <c r="M169" s="33" t="str">
        <f t="shared" si="7"/>
        <v/>
      </c>
      <c r="N169" s="33"/>
      <c r="O169" s="33"/>
      <c r="P169" s="33"/>
      <c r="Q169" s="33"/>
      <c r="R169" s="33"/>
    </row>
    <row r="170" spans="1:18" ht="16.5" thickBot="1">
      <c r="A170" s="31" t="s">
        <v>329</v>
      </c>
      <c r="B170" s="31" t="s">
        <v>325</v>
      </c>
      <c r="C170" s="35">
        <v>1130.6369999999999</v>
      </c>
      <c r="D170" s="35">
        <v>0</v>
      </c>
      <c r="E170" s="35">
        <v>1130.6369999999999</v>
      </c>
      <c r="F170" s="31"/>
      <c r="G170" s="35">
        <v>69</v>
      </c>
      <c r="H170" s="35">
        <v>70</v>
      </c>
      <c r="I170" s="36" t="s">
        <v>320</v>
      </c>
      <c r="J170" s="36" t="s">
        <v>320</v>
      </c>
      <c r="K170" s="36" t="s">
        <v>250</v>
      </c>
      <c r="L170" s="33" t="str">
        <f t="shared" si="6"/>
        <v/>
      </c>
      <c r="M170" s="33" t="str">
        <f t="shared" si="7"/>
        <v/>
      </c>
      <c r="N170" s="33"/>
      <c r="O170" s="33"/>
      <c r="P170" s="33"/>
      <c r="Q170" s="33"/>
      <c r="R170" s="33"/>
    </row>
    <row r="171" spans="1:18" ht="16.5" thickBot="1">
      <c r="A171" s="31" t="s">
        <v>329</v>
      </c>
      <c r="B171" s="31" t="s">
        <v>334</v>
      </c>
      <c r="C171" s="35">
        <v>93.663624510000005</v>
      </c>
      <c r="D171" s="35">
        <v>0</v>
      </c>
      <c r="E171" s="35">
        <v>93.663624510000005</v>
      </c>
      <c r="F171" s="31"/>
      <c r="G171" s="35">
        <v>69</v>
      </c>
      <c r="H171" s="35">
        <v>77</v>
      </c>
      <c r="I171" s="36" t="s">
        <v>320</v>
      </c>
      <c r="J171" s="36" t="s">
        <v>327</v>
      </c>
      <c r="K171" s="36" t="s">
        <v>255</v>
      </c>
      <c r="L171" s="33" t="str">
        <f t="shared" si="6"/>
        <v/>
      </c>
      <c r="M171" s="33" t="str">
        <f t="shared" si="7"/>
        <v/>
      </c>
      <c r="N171" s="33"/>
      <c r="O171" s="33"/>
      <c r="P171" s="33"/>
      <c r="Q171" s="33"/>
      <c r="R171" s="33"/>
    </row>
    <row r="172" spans="1:18" ht="16.5" thickBot="1">
      <c r="A172" s="31" t="s">
        <v>325</v>
      </c>
      <c r="B172" s="31" t="s">
        <v>348</v>
      </c>
      <c r="C172" s="35">
        <v>241.6994607</v>
      </c>
      <c r="D172" s="35">
        <v>0</v>
      </c>
      <c r="E172" s="35">
        <v>241.6994607</v>
      </c>
      <c r="F172" s="31"/>
      <c r="G172" s="35">
        <v>70</v>
      </c>
      <c r="H172" s="35">
        <v>71</v>
      </c>
      <c r="I172" s="36" t="s">
        <v>320</v>
      </c>
      <c r="J172" s="36" t="s">
        <v>324</v>
      </c>
      <c r="K172" s="36" t="s">
        <v>255</v>
      </c>
      <c r="L172" s="33" t="str">
        <f t="shared" si="6"/>
        <v/>
      </c>
      <c r="M172" s="33" t="str">
        <f t="shared" si="7"/>
        <v/>
      </c>
      <c r="N172" s="33"/>
      <c r="O172" s="33"/>
      <c r="P172" s="33"/>
      <c r="Q172" s="33"/>
      <c r="R172" s="33"/>
    </row>
    <row r="173" spans="1:18" ht="16.5" thickBot="1">
      <c r="A173" s="31" t="s">
        <v>325</v>
      </c>
      <c r="B173" s="31" t="s">
        <v>334</v>
      </c>
      <c r="C173" s="35">
        <v>17.73142112</v>
      </c>
      <c r="D173" s="35">
        <v>0</v>
      </c>
      <c r="E173" s="35">
        <v>17.73142112</v>
      </c>
      <c r="F173" s="31"/>
      <c r="G173" s="35">
        <v>70</v>
      </c>
      <c r="H173" s="35">
        <v>77</v>
      </c>
      <c r="I173" s="36" t="s">
        <v>320</v>
      </c>
      <c r="J173" s="36" t="s">
        <v>327</v>
      </c>
      <c r="K173" s="36" t="s">
        <v>255</v>
      </c>
      <c r="L173" s="33" t="str">
        <f t="shared" si="6"/>
        <v/>
      </c>
      <c r="M173" s="33" t="str">
        <f t="shared" si="7"/>
        <v/>
      </c>
      <c r="N173" s="33"/>
      <c r="O173" s="33"/>
      <c r="P173" s="33"/>
      <c r="Q173" s="33"/>
      <c r="R173" s="33"/>
    </row>
    <row r="174" spans="1:18" ht="16.5" thickBot="1">
      <c r="A174" s="31" t="s">
        <v>325</v>
      </c>
      <c r="B174" s="31" t="s">
        <v>362</v>
      </c>
      <c r="C174" s="35">
        <v>281</v>
      </c>
      <c r="D174" s="35">
        <v>0</v>
      </c>
      <c r="E174" s="35">
        <v>281</v>
      </c>
      <c r="F174" s="31"/>
      <c r="G174" s="35">
        <v>70</v>
      </c>
      <c r="H174" s="35">
        <v>80</v>
      </c>
      <c r="I174" s="36" t="s">
        <v>320</v>
      </c>
      <c r="J174" s="36" t="s">
        <v>363</v>
      </c>
      <c r="K174" s="36" t="s">
        <v>255</v>
      </c>
      <c r="L174" s="33" t="str">
        <f t="shared" si="6"/>
        <v/>
      </c>
      <c r="M174" s="33" t="str">
        <f t="shared" si="7"/>
        <v/>
      </c>
      <c r="N174" s="33"/>
      <c r="O174" s="33"/>
      <c r="P174" s="33"/>
      <c r="Q174" s="33"/>
      <c r="R174" s="33"/>
    </row>
    <row r="175" spans="1:18" ht="16.5" thickBot="1">
      <c r="A175" s="31" t="s">
        <v>325</v>
      </c>
      <c r="B175" s="31" t="s">
        <v>364</v>
      </c>
      <c r="C175" s="35">
        <v>453.40329400000002</v>
      </c>
      <c r="D175" s="35">
        <v>0</v>
      </c>
      <c r="E175" s="35">
        <v>453.40329400000002</v>
      </c>
      <c r="F175" s="31"/>
      <c r="G175" s="35">
        <v>70</v>
      </c>
      <c r="H175" s="35">
        <v>81</v>
      </c>
      <c r="I175" s="36" t="s">
        <v>320</v>
      </c>
      <c r="J175" s="36" t="s">
        <v>363</v>
      </c>
      <c r="K175" s="36" t="s">
        <v>255</v>
      </c>
      <c r="L175" s="33" t="str">
        <f t="shared" si="6"/>
        <v/>
      </c>
      <c r="M175" s="33" t="str">
        <f t="shared" si="7"/>
        <v/>
      </c>
      <c r="N175" s="33"/>
      <c r="O175" s="33"/>
      <c r="P175" s="33"/>
      <c r="Q175" s="33"/>
      <c r="R175" s="33"/>
    </row>
    <row r="176" spans="1:18" ht="16.5" thickBot="1">
      <c r="A176" s="31" t="s">
        <v>348</v>
      </c>
      <c r="B176" s="31" t="s">
        <v>349</v>
      </c>
      <c r="C176" s="35">
        <v>1188.7690270000001</v>
      </c>
      <c r="D176" s="35">
        <v>0</v>
      </c>
      <c r="E176" s="35">
        <v>1188.7690270000001</v>
      </c>
      <c r="F176" s="31"/>
      <c r="G176" s="35">
        <v>71</v>
      </c>
      <c r="H176" s="35">
        <v>72</v>
      </c>
      <c r="I176" s="36" t="s">
        <v>324</v>
      </c>
      <c r="J176" s="36" t="s">
        <v>324</v>
      </c>
      <c r="K176" s="36" t="s">
        <v>250</v>
      </c>
      <c r="L176" s="33" t="str">
        <f t="shared" si="6"/>
        <v/>
      </c>
      <c r="M176" s="33" t="str">
        <f t="shared" si="7"/>
        <v/>
      </c>
      <c r="N176" s="33"/>
      <c r="O176" s="33"/>
      <c r="P176" s="33"/>
      <c r="Q176" s="33"/>
      <c r="R176" s="33"/>
    </row>
    <row r="177" spans="1:18" ht="16.5" thickBot="1">
      <c r="A177" s="31" t="s">
        <v>348</v>
      </c>
      <c r="B177" s="31" t="s">
        <v>364</v>
      </c>
      <c r="C177" s="35">
        <v>270.52289999999999</v>
      </c>
      <c r="D177" s="35">
        <v>0</v>
      </c>
      <c r="E177" s="35">
        <v>270.52289999999999</v>
      </c>
      <c r="F177" s="31"/>
      <c r="G177" s="35">
        <v>71</v>
      </c>
      <c r="H177" s="35">
        <v>81</v>
      </c>
      <c r="I177" s="36" t="s">
        <v>324</v>
      </c>
      <c r="J177" s="36" t="s">
        <v>363</v>
      </c>
      <c r="K177" s="36" t="s">
        <v>255</v>
      </c>
      <c r="L177" s="33" t="str">
        <f t="shared" si="6"/>
        <v/>
      </c>
      <c r="M177" s="33" t="str">
        <f t="shared" si="7"/>
        <v/>
      </c>
      <c r="N177" s="33"/>
      <c r="O177" s="33"/>
      <c r="P177" s="33"/>
      <c r="Q177" s="33"/>
      <c r="R177" s="33"/>
    </row>
    <row r="178" spans="1:18" ht="16.5" thickBot="1">
      <c r="A178" s="31" t="s">
        <v>349</v>
      </c>
      <c r="B178" s="31" t="s">
        <v>365</v>
      </c>
      <c r="C178" s="35">
        <v>2014.778</v>
      </c>
      <c r="D178" s="35">
        <v>0</v>
      </c>
      <c r="E178" s="35">
        <v>2014.778</v>
      </c>
      <c r="F178" s="31"/>
      <c r="G178" s="35">
        <v>72</v>
      </c>
      <c r="H178" s="35">
        <v>73</v>
      </c>
      <c r="I178" s="36" t="s">
        <v>324</v>
      </c>
      <c r="J178" s="36" t="s">
        <v>324</v>
      </c>
      <c r="K178" s="36" t="s">
        <v>250</v>
      </c>
      <c r="L178" s="33" t="str">
        <f t="shared" si="6"/>
        <v/>
      </c>
      <c r="M178" s="33" t="str">
        <f t="shared" si="7"/>
        <v/>
      </c>
      <c r="N178" s="33"/>
      <c r="O178" s="33"/>
      <c r="P178" s="33"/>
      <c r="Q178" s="33"/>
      <c r="R178" s="33"/>
    </row>
    <row r="179" spans="1:18" ht="16.5" thickBot="1">
      <c r="A179" s="31" t="s">
        <v>349</v>
      </c>
      <c r="B179" s="31" t="s">
        <v>364</v>
      </c>
      <c r="C179" s="35">
        <v>3609.634</v>
      </c>
      <c r="D179" s="35">
        <v>0</v>
      </c>
      <c r="E179" s="35">
        <v>3609.634</v>
      </c>
      <c r="F179" s="31"/>
      <c r="G179" s="35">
        <v>72</v>
      </c>
      <c r="H179" s="35">
        <v>81</v>
      </c>
      <c r="I179" s="36" t="s">
        <v>324</v>
      </c>
      <c r="J179" s="36" t="s">
        <v>363</v>
      </c>
      <c r="K179" s="36" t="s">
        <v>255</v>
      </c>
      <c r="L179" s="33" t="str">
        <f t="shared" si="6"/>
        <v/>
      </c>
      <c r="M179" s="33" t="str">
        <f t="shared" si="7"/>
        <v/>
      </c>
      <c r="N179" s="33"/>
      <c r="O179" s="33"/>
      <c r="P179" s="33"/>
      <c r="Q179" s="33"/>
      <c r="R179" s="33"/>
    </row>
    <row r="180" spans="1:18" ht="16.5" thickBot="1">
      <c r="A180" s="31" t="s">
        <v>349</v>
      </c>
      <c r="B180" s="31" t="s">
        <v>350</v>
      </c>
      <c r="C180" s="35">
        <v>1918.2529999999999</v>
      </c>
      <c r="D180" s="35">
        <v>0</v>
      </c>
      <c r="E180" s="35">
        <v>1918.2529999999999</v>
      </c>
      <c r="F180" s="31"/>
      <c r="G180" s="35">
        <v>72</v>
      </c>
      <c r="H180" s="35">
        <v>84</v>
      </c>
      <c r="I180" s="36" t="s">
        <v>324</v>
      </c>
      <c r="J180" s="36" t="s">
        <v>324</v>
      </c>
      <c r="K180" s="36" t="s">
        <v>250</v>
      </c>
      <c r="L180" s="33" t="str">
        <f t="shared" si="6"/>
        <v/>
      </c>
      <c r="M180" s="33" t="str">
        <f t="shared" si="7"/>
        <v/>
      </c>
      <c r="N180" s="33"/>
      <c r="O180" s="33"/>
      <c r="P180" s="33"/>
      <c r="Q180" s="33"/>
      <c r="R180" s="33"/>
    </row>
    <row r="181" spans="1:18" ht="16.5" thickBot="1">
      <c r="A181" s="31" t="s">
        <v>365</v>
      </c>
      <c r="B181" s="31" t="s">
        <v>350</v>
      </c>
      <c r="C181" s="35">
        <v>1343.0940390000001</v>
      </c>
      <c r="D181" s="35">
        <v>0</v>
      </c>
      <c r="E181" s="35">
        <v>1343.0940390000001</v>
      </c>
      <c r="F181" s="31"/>
      <c r="G181" s="35">
        <v>73</v>
      </c>
      <c r="H181" s="35">
        <v>84</v>
      </c>
      <c r="I181" s="36" t="s">
        <v>324</v>
      </c>
      <c r="J181" s="36" t="s">
        <v>324</v>
      </c>
      <c r="K181" s="36" t="s">
        <v>250</v>
      </c>
      <c r="L181" s="33" t="str">
        <f t="shared" si="6"/>
        <v/>
      </c>
      <c r="M181" s="33" t="str">
        <f t="shared" si="7"/>
        <v/>
      </c>
      <c r="N181" s="33"/>
      <c r="O181" s="33"/>
      <c r="P181" s="33"/>
      <c r="Q181" s="33"/>
      <c r="R181" s="33"/>
    </row>
    <row r="182" spans="1:18" ht="16.5" thickBot="1">
      <c r="A182" s="31" t="s">
        <v>330</v>
      </c>
      <c r="B182" s="31" t="s">
        <v>332</v>
      </c>
      <c r="C182" s="35">
        <v>899.51898400000005</v>
      </c>
      <c r="D182" s="35">
        <v>0</v>
      </c>
      <c r="E182" s="35">
        <v>899.51898400000005</v>
      </c>
      <c r="F182" s="31"/>
      <c r="G182" s="35">
        <v>74</v>
      </c>
      <c r="H182" s="35">
        <v>75</v>
      </c>
      <c r="I182" s="36" t="s">
        <v>331</v>
      </c>
      <c r="J182" s="36" t="s">
        <v>327</v>
      </c>
      <c r="K182" s="36" t="s">
        <v>255</v>
      </c>
      <c r="L182" s="33" t="str">
        <f t="shared" si="6"/>
        <v/>
      </c>
      <c r="M182" s="33" t="str">
        <f t="shared" si="7"/>
        <v/>
      </c>
      <c r="N182" s="33"/>
      <c r="O182" s="33"/>
      <c r="P182" s="33"/>
      <c r="Q182" s="33"/>
      <c r="R182" s="33"/>
    </row>
    <row r="183" spans="1:18" ht="16.5" thickBot="1">
      <c r="A183" s="31" t="s">
        <v>330</v>
      </c>
      <c r="B183" s="31" t="s">
        <v>366</v>
      </c>
      <c r="C183" s="35">
        <v>422</v>
      </c>
      <c r="D183" s="35">
        <v>0</v>
      </c>
      <c r="E183" s="35">
        <v>422</v>
      </c>
      <c r="F183" s="31"/>
      <c r="G183" s="35">
        <v>74</v>
      </c>
      <c r="H183" s="35">
        <v>103</v>
      </c>
      <c r="I183" s="36" t="s">
        <v>331</v>
      </c>
      <c r="J183" s="36" t="s">
        <v>331</v>
      </c>
      <c r="K183" s="36" t="s">
        <v>250</v>
      </c>
      <c r="L183" s="33" t="str">
        <f t="shared" si="6"/>
        <v/>
      </c>
      <c r="M183" s="33" t="str">
        <f t="shared" si="7"/>
        <v/>
      </c>
      <c r="N183" s="33"/>
      <c r="O183" s="33"/>
      <c r="P183" s="33"/>
      <c r="Q183" s="33"/>
      <c r="R183" s="33"/>
    </row>
    <row r="184" spans="1:18" ht="16.5" thickBot="1">
      <c r="A184" s="31" t="s">
        <v>332</v>
      </c>
      <c r="B184" s="31" t="s">
        <v>333</v>
      </c>
      <c r="C184" s="35">
        <v>2489.6455340000002</v>
      </c>
      <c r="D184" s="35">
        <v>0</v>
      </c>
      <c r="E184" s="35">
        <v>2489.6455340000002</v>
      </c>
      <c r="F184" s="31"/>
      <c r="G184" s="35">
        <v>75</v>
      </c>
      <c r="H184" s="35">
        <v>76</v>
      </c>
      <c r="I184" s="36" t="s">
        <v>327</v>
      </c>
      <c r="J184" s="36" t="s">
        <v>327</v>
      </c>
      <c r="K184" s="36" t="s">
        <v>250</v>
      </c>
      <c r="L184" s="33" t="str">
        <f t="shared" si="6"/>
        <v/>
      </c>
      <c r="M184" s="33" t="str">
        <f t="shared" si="7"/>
        <v/>
      </c>
      <c r="N184" s="33"/>
      <c r="O184" s="33"/>
      <c r="P184" s="33"/>
      <c r="Q184" s="33"/>
      <c r="R184" s="33"/>
    </row>
    <row r="185" spans="1:18" ht="16.5" thickBot="1">
      <c r="A185" s="31" t="s">
        <v>332</v>
      </c>
      <c r="B185" s="31" t="s">
        <v>367</v>
      </c>
      <c r="C185" s="35">
        <v>133.64042029999999</v>
      </c>
      <c r="D185" s="35">
        <v>0</v>
      </c>
      <c r="E185" s="35">
        <v>133.64042029999999</v>
      </c>
      <c r="F185" s="31"/>
      <c r="G185" s="35">
        <v>75</v>
      </c>
      <c r="H185" s="35">
        <v>79</v>
      </c>
      <c r="I185" s="36" t="s">
        <v>327</v>
      </c>
      <c r="J185" s="36" t="s">
        <v>327</v>
      </c>
      <c r="K185" s="36" t="s">
        <v>250</v>
      </c>
      <c r="L185" s="33" t="str">
        <f t="shared" si="6"/>
        <v/>
      </c>
      <c r="M185" s="33" t="str">
        <f t="shared" si="7"/>
        <v/>
      </c>
      <c r="N185" s="33"/>
      <c r="O185" s="33"/>
      <c r="P185" s="33"/>
      <c r="Q185" s="33"/>
      <c r="R185" s="33"/>
    </row>
    <row r="186" spans="1:18" ht="16.5" thickBot="1">
      <c r="A186" s="31" t="s">
        <v>333</v>
      </c>
      <c r="B186" s="31" t="s">
        <v>334</v>
      </c>
      <c r="C186" s="35">
        <v>472.99709999999999</v>
      </c>
      <c r="D186" s="35">
        <v>0</v>
      </c>
      <c r="E186" s="35">
        <v>472.99709999999999</v>
      </c>
      <c r="F186" s="31"/>
      <c r="G186" s="35">
        <v>76</v>
      </c>
      <c r="H186" s="35">
        <v>77</v>
      </c>
      <c r="I186" s="36" t="s">
        <v>327</v>
      </c>
      <c r="J186" s="36" t="s">
        <v>327</v>
      </c>
      <c r="K186" s="36" t="s">
        <v>250</v>
      </c>
      <c r="L186" s="33" t="str">
        <f t="shared" si="6"/>
        <v/>
      </c>
      <c r="M186" s="33" t="str">
        <f t="shared" si="7"/>
        <v/>
      </c>
      <c r="N186" s="33"/>
      <c r="O186" s="33"/>
      <c r="P186" s="33"/>
      <c r="Q186" s="33"/>
      <c r="R186" s="33"/>
    </row>
    <row r="187" spans="1:18" ht="16.5" thickBot="1">
      <c r="A187" s="31" t="s">
        <v>333</v>
      </c>
      <c r="B187" s="31" t="s">
        <v>368</v>
      </c>
      <c r="C187" s="35">
        <v>1065.4770000000001</v>
      </c>
      <c r="D187" s="35">
        <v>0</v>
      </c>
      <c r="E187" s="35">
        <v>1065.4770000000001</v>
      </c>
      <c r="F187" s="31"/>
      <c r="G187" s="35">
        <v>76</v>
      </c>
      <c r="H187" s="35">
        <v>78</v>
      </c>
      <c r="I187" s="36" t="s">
        <v>327</v>
      </c>
      <c r="J187" s="36" t="s">
        <v>327</v>
      </c>
      <c r="K187" s="36" t="s">
        <v>250</v>
      </c>
      <c r="L187" s="33" t="str">
        <f t="shared" si="6"/>
        <v/>
      </c>
      <c r="M187" s="33" t="str">
        <f t="shared" si="7"/>
        <v/>
      </c>
      <c r="N187" s="33"/>
      <c r="O187" s="33"/>
      <c r="P187" s="33"/>
      <c r="Q187" s="33"/>
      <c r="R187" s="33"/>
    </row>
    <row r="188" spans="1:18" ht="16.5" thickBot="1">
      <c r="A188" s="31" t="s">
        <v>333</v>
      </c>
      <c r="B188" s="31" t="s">
        <v>367</v>
      </c>
      <c r="C188" s="35">
        <v>562.74650929999996</v>
      </c>
      <c r="D188" s="35">
        <v>0</v>
      </c>
      <c r="E188" s="35">
        <v>562.74650929999996</v>
      </c>
      <c r="F188" s="31"/>
      <c r="G188" s="35">
        <v>76</v>
      </c>
      <c r="H188" s="35">
        <v>79</v>
      </c>
      <c r="I188" s="36" t="s">
        <v>327</v>
      </c>
      <c r="J188" s="36" t="s">
        <v>327</v>
      </c>
      <c r="K188" s="36" t="s">
        <v>250</v>
      </c>
      <c r="L188" s="33" t="str">
        <f t="shared" si="6"/>
        <v/>
      </c>
      <c r="M188" s="33" t="str">
        <f t="shared" si="7"/>
        <v/>
      </c>
      <c r="N188" s="33"/>
      <c r="O188" s="33"/>
      <c r="P188" s="33"/>
      <c r="Q188" s="33"/>
      <c r="R188" s="33"/>
    </row>
    <row r="189" spans="1:18" ht="16.5" thickBot="1">
      <c r="A189" s="31" t="s">
        <v>334</v>
      </c>
      <c r="B189" s="31" t="s">
        <v>368</v>
      </c>
      <c r="C189" s="35">
        <v>213.53137699999999</v>
      </c>
      <c r="D189" s="35">
        <v>0</v>
      </c>
      <c r="E189" s="35">
        <v>213.53137699999999</v>
      </c>
      <c r="F189" s="31"/>
      <c r="G189" s="35">
        <v>77</v>
      </c>
      <c r="H189" s="35">
        <v>78</v>
      </c>
      <c r="I189" s="36" t="s">
        <v>327</v>
      </c>
      <c r="J189" s="36" t="s">
        <v>327</v>
      </c>
      <c r="K189" s="36" t="s">
        <v>250</v>
      </c>
      <c r="L189" s="33" t="str">
        <f t="shared" si="6"/>
        <v/>
      </c>
      <c r="M189" s="33" t="str">
        <f t="shared" si="7"/>
        <v/>
      </c>
      <c r="N189" s="33"/>
      <c r="O189" s="33"/>
      <c r="P189" s="33"/>
      <c r="Q189" s="33"/>
      <c r="R189" s="33"/>
    </row>
    <row r="190" spans="1:18" ht="16.5" thickBot="1">
      <c r="A190" s="31" t="s">
        <v>334</v>
      </c>
      <c r="B190" s="31" t="s">
        <v>362</v>
      </c>
      <c r="C190" s="35">
        <v>13.14236361</v>
      </c>
      <c r="D190" s="35">
        <v>0</v>
      </c>
      <c r="E190" s="35">
        <v>13.14236361</v>
      </c>
      <c r="F190" s="31"/>
      <c r="G190" s="35">
        <v>77</v>
      </c>
      <c r="H190" s="35">
        <v>80</v>
      </c>
      <c r="I190" s="36" t="s">
        <v>327</v>
      </c>
      <c r="J190" s="36" t="s">
        <v>363</v>
      </c>
      <c r="K190" s="36" t="s">
        <v>255</v>
      </c>
      <c r="L190" s="33" t="str">
        <f t="shared" si="6"/>
        <v/>
      </c>
      <c r="M190" s="33" t="str">
        <f t="shared" si="7"/>
        <v/>
      </c>
      <c r="N190" s="33"/>
      <c r="O190" s="33"/>
      <c r="P190" s="33"/>
      <c r="Q190" s="33"/>
      <c r="R190" s="33"/>
    </row>
    <row r="191" spans="1:18" ht="16.5" thickBot="1">
      <c r="A191" s="31" t="s">
        <v>368</v>
      </c>
      <c r="B191" s="31" t="s">
        <v>367</v>
      </c>
      <c r="C191" s="35">
        <v>192.86022740000001</v>
      </c>
      <c r="D191" s="35">
        <v>0</v>
      </c>
      <c r="E191" s="35">
        <v>192.86022740000001</v>
      </c>
      <c r="F191" s="31"/>
      <c r="G191" s="35">
        <v>78</v>
      </c>
      <c r="H191" s="35">
        <v>79</v>
      </c>
      <c r="I191" s="36" t="s">
        <v>327</v>
      </c>
      <c r="J191" s="36" t="s">
        <v>327</v>
      </c>
      <c r="K191" s="36" t="s">
        <v>250</v>
      </c>
      <c r="L191" s="33" t="str">
        <f t="shared" si="6"/>
        <v/>
      </c>
      <c r="M191" s="33" t="str">
        <f t="shared" si="7"/>
        <v/>
      </c>
      <c r="N191" s="33"/>
      <c r="O191" s="33"/>
      <c r="P191" s="33"/>
      <c r="Q191" s="33"/>
      <c r="R191" s="33"/>
    </row>
    <row r="192" spans="1:18" ht="16.5" thickBot="1">
      <c r="A192" s="31" t="s">
        <v>368</v>
      </c>
      <c r="B192" s="31" t="s">
        <v>362</v>
      </c>
      <c r="C192" s="35">
        <v>197.61047930000001</v>
      </c>
      <c r="D192" s="35">
        <v>0</v>
      </c>
      <c r="E192" s="35">
        <v>197.61047930000001</v>
      </c>
      <c r="F192" s="31"/>
      <c r="G192" s="35">
        <v>78</v>
      </c>
      <c r="H192" s="35">
        <v>80</v>
      </c>
      <c r="I192" s="36" t="s">
        <v>327</v>
      </c>
      <c r="J192" s="36" t="s">
        <v>363</v>
      </c>
      <c r="K192" s="36" t="s">
        <v>255</v>
      </c>
      <c r="L192" s="33" t="str">
        <f t="shared" si="6"/>
        <v/>
      </c>
      <c r="M192" s="33" t="str">
        <f t="shared" si="7"/>
        <v/>
      </c>
      <c r="N192" s="33"/>
      <c r="O192" s="33"/>
      <c r="P192" s="33"/>
      <c r="Q192" s="33"/>
      <c r="R192" s="33"/>
    </row>
    <row r="193" spans="1:18" ht="16.5" thickBot="1">
      <c r="A193" s="31" t="s">
        <v>367</v>
      </c>
      <c r="B193" s="31" t="s">
        <v>362</v>
      </c>
      <c r="C193" s="35">
        <v>1514.64</v>
      </c>
      <c r="D193" s="35">
        <v>0</v>
      </c>
      <c r="E193" s="35">
        <v>1514.64</v>
      </c>
      <c r="F193" s="31"/>
      <c r="G193" s="35">
        <v>79</v>
      </c>
      <c r="H193" s="35">
        <v>80</v>
      </c>
      <c r="I193" s="36" t="s">
        <v>327</v>
      </c>
      <c r="J193" s="36" t="s">
        <v>363</v>
      </c>
      <c r="K193" s="36" t="s">
        <v>255</v>
      </c>
      <c r="L193" s="33" t="str">
        <f t="shared" si="6"/>
        <v/>
      </c>
      <c r="M193" s="33" t="str">
        <f t="shared" si="7"/>
        <v/>
      </c>
      <c r="N193" s="33"/>
      <c r="O193" s="33"/>
      <c r="P193" s="33"/>
      <c r="Q193" s="33"/>
      <c r="R193" s="33"/>
    </row>
    <row r="194" spans="1:18" ht="16.5" thickBot="1">
      <c r="A194" s="31" t="s">
        <v>362</v>
      </c>
      <c r="B194" s="31" t="s">
        <v>364</v>
      </c>
      <c r="C194" s="35">
        <v>953.05506079999998</v>
      </c>
      <c r="D194" s="35">
        <v>0</v>
      </c>
      <c r="E194" s="35">
        <v>953.05506079999998</v>
      </c>
      <c r="F194" s="31"/>
      <c r="G194" s="35">
        <v>80</v>
      </c>
      <c r="H194" s="35">
        <v>81</v>
      </c>
      <c r="I194" s="36" t="s">
        <v>363</v>
      </c>
      <c r="J194" s="36" t="s">
        <v>363</v>
      </c>
      <c r="K194" s="36" t="s">
        <v>250</v>
      </c>
      <c r="L194" s="33" t="str">
        <f t="shared" ref="L194:L257" si="8">IF(AND(K194="Different",OR(I194 = $O$1,J194=$O$1)),E194,"")</f>
        <v/>
      </c>
      <c r="M194" s="33" t="str">
        <f t="shared" ref="M194:M257" si="9">IF(L194&lt;&gt;"",IF(I194=$O$1,J194,I194),"")</f>
        <v/>
      </c>
      <c r="N194" s="33"/>
      <c r="O194" s="33"/>
      <c r="P194" s="33"/>
      <c r="Q194" s="33"/>
      <c r="R194" s="33"/>
    </row>
    <row r="195" spans="1:18" ht="16.5" thickBot="1">
      <c r="A195" s="31" t="s">
        <v>362</v>
      </c>
      <c r="B195" s="31" t="s">
        <v>369</v>
      </c>
      <c r="C195" s="35">
        <v>1825.0135519999999</v>
      </c>
      <c r="D195" s="35">
        <v>0</v>
      </c>
      <c r="E195" s="35">
        <v>1825.0135519999999</v>
      </c>
      <c r="F195" s="31"/>
      <c r="G195" s="35">
        <v>80</v>
      </c>
      <c r="H195" s="35">
        <v>82</v>
      </c>
      <c r="I195" s="36" t="s">
        <v>363</v>
      </c>
      <c r="J195" s="36" t="s">
        <v>363</v>
      </c>
      <c r="K195" s="36" t="s">
        <v>250</v>
      </c>
      <c r="L195" s="33" t="str">
        <f t="shared" si="8"/>
        <v/>
      </c>
      <c r="M195" s="33" t="str">
        <f t="shared" si="9"/>
        <v/>
      </c>
      <c r="N195" s="33"/>
      <c r="O195" s="33"/>
      <c r="P195" s="33"/>
      <c r="Q195" s="33"/>
      <c r="R195" s="33"/>
    </row>
    <row r="196" spans="1:18" ht="16.5" thickBot="1">
      <c r="A196" s="31" t="s">
        <v>362</v>
      </c>
      <c r="B196" s="31" t="s">
        <v>370</v>
      </c>
      <c r="C196" s="35">
        <v>473.63122429999999</v>
      </c>
      <c r="D196" s="35">
        <v>0</v>
      </c>
      <c r="E196" s="35">
        <v>473.63122429999999</v>
      </c>
      <c r="F196" s="31"/>
      <c r="G196" s="35">
        <v>80</v>
      </c>
      <c r="H196" s="35">
        <v>83</v>
      </c>
      <c r="I196" s="36" t="s">
        <v>363</v>
      </c>
      <c r="J196" s="36" t="s">
        <v>363</v>
      </c>
      <c r="K196" s="36" t="s">
        <v>250</v>
      </c>
      <c r="L196" s="33" t="str">
        <f t="shared" si="8"/>
        <v/>
      </c>
      <c r="M196" s="33" t="str">
        <f t="shared" si="9"/>
        <v/>
      </c>
      <c r="N196" s="33"/>
      <c r="O196" s="33"/>
      <c r="P196" s="33"/>
      <c r="Q196" s="33"/>
      <c r="R196" s="33"/>
    </row>
    <row r="197" spans="1:18" ht="16.5" thickBot="1">
      <c r="A197" s="31" t="s">
        <v>362</v>
      </c>
      <c r="B197" s="31" t="s">
        <v>371</v>
      </c>
      <c r="C197" s="35">
        <v>4210.9170000000004</v>
      </c>
      <c r="D197" s="35">
        <v>0</v>
      </c>
      <c r="E197" s="35">
        <v>4210.9170000000004</v>
      </c>
      <c r="F197" s="31"/>
      <c r="G197" s="35">
        <v>80</v>
      </c>
      <c r="H197" s="35">
        <v>105</v>
      </c>
      <c r="I197" s="36" t="s">
        <v>363</v>
      </c>
      <c r="J197" s="36" t="s">
        <v>372</v>
      </c>
      <c r="K197" s="36" t="s">
        <v>255</v>
      </c>
      <c r="L197" s="33" t="str">
        <f t="shared" si="8"/>
        <v/>
      </c>
      <c r="M197" s="33" t="str">
        <f t="shared" si="9"/>
        <v/>
      </c>
      <c r="N197" s="33"/>
      <c r="O197" s="33"/>
      <c r="P197" s="33"/>
      <c r="Q197" s="33"/>
      <c r="R197" s="33"/>
    </row>
    <row r="198" spans="1:18" ht="16.5" thickBot="1">
      <c r="A198" s="31" t="s">
        <v>364</v>
      </c>
      <c r="B198" s="31" t="s">
        <v>369</v>
      </c>
      <c r="C198" s="35">
        <v>1569.9739999999999</v>
      </c>
      <c r="D198" s="35">
        <v>0</v>
      </c>
      <c r="E198" s="35">
        <v>1569.9739999999999</v>
      </c>
      <c r="F198" s="31"/>
      <c r="G198" s="35">
        <v>81</v>
      </c>
      <c r="H198" s="35">
        <v>82</v>
      </c>
      <c r="I198" s="36" t="s">
        <v>363</v>
      </c>
      <c r="J198" s="36" t="s">
        <v>363</v>
      </c>
      <c r="K198" s="36" t="s">
        <v>250</v>
      </c>
      <c r="L198" s="33" t="str">
        <f t="shared" si="8"/>
        <v/>
      </c>
      <c r="M198" s="33" t="str">
        <f t="shared" si="9"/>
        <v/>
      </c>
      <c r="N198" s="33"/>
      <c r="O198" s="33"/>
      <c r="P198" s="33"/>
      <c r="Q198" s="33"/>
      <c r="R198" s="33"/>
    </row>
    <row r="199" spans="1:18" ht="16.5" thickBot="1">
      <c r="A199" s="31" t="s">
        <v>364</v>
      </c>
      <c r="B199" s="31" t="s">
        <v>370</v>
      </c>
      <c r="C199" s="35">
        <v>2843.9279999999999</v>
      </c>
      <c r="D199" s="35">
        <v>0</v>
      </c>
      <c r="E199" s="35">
        <v>2843.9279999999999</v>
      </c>
      <c r="F199" s="31"/>
      <c r="G199" s="35">
        <v>81</v>
      </c>
      <c r="H199" s="35">
        <v>83</v>
      </c>
      <c r="I199" s="36" t="s">
        <v>363</v>
      </c>
      <c r="J199" s="36" t="s">
        <v>363</v>
      </c>
      <c r="K199" s="36" t="s">
        <v>250</v>
      </c>
      <c r="L199" s="33" t="str">
        <f t="shared" si="8"/>
        <v/>
      </c>
      <c r="M199" s="33" t="str">
        <f t="shared" si="9"/>
        <v/>
      </c>
      <c r="N199" s="33"/>
      <c r="O199" s="33"/>
      <c r="P199" s="33"/>
      <c r="Q199" s="33"/>
      <c r="R199" s="33"/>
    </row>
    <row r="200" spans="1:18" ht="16.5" thickBot="1">
      <c r="A200" s="31" t="s">
        <v>364</v>
      </c>
      <c r="B200" s="31" t="s">
        <v>373</v>
      </c>
      <c r="C200" s="35">
        <v>2521.7910449999999</v>
      </c>
      <c r="D200" s="35">
        <v>0</v>
      </c>
      <c r="E200" s="35">
        <v>2521.7910449999999</v>
      </c>
      <c r="F200" s="31"/>
      <c r="G200" s="35">
        <v>81</v>
      </c>
      <c r="H200" s="35">
        <v>93</v>
      </c>
      <c r="I200" s="36" t="s">
        <v>363</v>
      </c>
      <c r="J200" s="36" t="s">
        <v>374</v>
      </c>
      <c r="K200" s="36" t="s">
        <v>255</v>
      </c>
      <c r="L200" s="33" t="str">
        <f t="shared" si="8"/>
        <v/>
      </c>
      <c r="M200" s="33" t="str">
        <f t="shared" si="9"/>
        <v/>
      </c>
      <c r="N200" s="33"/>
      <c r="O200" s="33"/>
      <c r="P200" s="33"/>
      <c r="Q200" s="33"/>
      <c r="R200" s="33"/>
    </row>
    <row r="201" spans="1:18" ht="16.5" thickBot="1">
      <c r="A201" s="31" t="s">
        <v>364</v>
      </c>
      <c r="B201" s="31" t="s">
        <v>375</v>
      </c>
      <c r="C201" s="35">
        <v>25.555641600000001</v>
      </c>
      <c r="D201" s="35">
        <v>0</v>
      </c>
      <c r="E201" s="35">
        <v>25.555641600000001</v>
      </c>
      <c r="F201" s="31"/>
      <c r="G201" s="35">
        <v>81</v>
      </c>
      <c r="H201" s="35">
        <v>107</v>
      </c>
      <c r="I201" s="36" t="s">
        <v>363</v>
      </c>
      <c r="J201" s="36" t="s">
        <v>372</v>
      </c>
      <c r="K201" s="36" t="s">
        <v>255</v>
      </c>
      <c r="L201" s="33" t="str">
        <f t="shared" si="8"/>
        <v/>
      </c>
      <c r="M201" s="33" t="str">
        <f t="shared" si="9"/>
        <v/>
      </c>
      <c r="N201" s="33"/>
      <c r="O201" s="33"/>
      <c r="P201" s="33"/>
      <c r="Q201" s="33"/>
      <c r="R201" s="33"/>
    </row>
    <row r="202" spans="1:18" ht="16.5" thickBot="1">
      <c r="A202" s="31" t="s">
        <v>364</v>
      </c>
      <c r="B202" s="31" t="s">
        <v>376</v>
      </c>
      <c r="C202" s="35">
        <v>100.87164180000001</v>
      </c>
      <c r="D202" s="35">
        <v>0</v>
      </c>
      <c r="E202" s="35">
        <v>100.87164180000001</v>
      </c>
      <c r="F202" s="31"/>
      <c r="G202" s="35">
        <v>81</v>
      </c>
      <c r="H202" s="35">
        <v>108</v>
      </c>
      <c r="I202" s="36" t="s">
        <v>363</v>
      </c>
      <c r="J202" s="36" t="s">
        <v>374</v>
      </c>
      <c r="K202" s="36" t="s">
        <v>255</v>
      </c>
      <c r="L202" s="33" t="str">
        <f t="shared" si="8"/>
        <v/>
      </c>
      <c r="M202" s="33" t="str">
        <f t="shared" si="9"/>
        <v/>
      </c>
      <c r="N202" s="33"/>
      <c r="O202" s="33"/>
      <c r="P202" s="33"/>
      <c r="Q202" s="33"/>
      <c r="R202" s="33"/>
    </row>
    <row r="203" spans="1:18" ht="16.5" thickBot="1">
      <c r="A203" s="31" t="s">
        <v>369</v>
      </c>
      <c r="B203" s="31" t="s">
        <v>370</v>
      </c>
      <c r="C203" s="35">
        <v>1283.5930000000001</v>
      </c>
      <c r="D203" s="35">
        <v>0</v>
      </c>
      <c r="E203" s="35">
        <v>1283.5930000000001</v>
      </c>
      <c r="F203" s="31"/>
      <c r="G203" s="35">
        <v>82</v>
      </c>
      <c r="H203" s="35">
        <v>83</v>
      </c>
      <c r="I203" s="36" t="s">
        <v>363</v>
      </c>
      <c r="J203" s="36" t="s">
        <v>363</v>
      </c>
      <c r="K203" s="36" t="s">
        <v>250</v>
      </c>
      <c r="L203" s="33" t="str">
        <f t="shared" si="8"/>
        <v/>
      </c>
      <c r="M203" s="33" t="str">
        <f t="shared" si="9"/>
        <v/>
      </c>
      <c r="N203" s="33"/>
      <c r="O203" s="33"/>
      <c r="P203" s="33"/>
      <c r="Q203" s="33"/>
      <c r="R203" s="33"/>
    </row>
    <row r="204" spans="1:18" ht="16.5" thickBot="1">
      <c r="A204" s="31" t="s">
        <v>370</v>
      </c>
      <c r="B204" s="31" t="s">
        <v>371</v>
      </c>
      <c r="C204" s="35">
        <v>320.9788585</v>
      </c>
      <c r="D204" s="35">
        <v>0</v>
      </c>
      <c r="E204" s="35">
        <v>320.9788585</v>
      </c>
      <c r="F204" s="31"/>
      <c r="G204" s="35">
        <v>83</v>
      </c>
      <c r="H204" s="35">
        <v>105</v>
      </c>
      <c r="I204" s="36" t="s">
        <v>363</v>
      </c>
      <c r="J204" s="36" t="s">
        <v>372</v>
      </c>
      <c r="K204" s="36" t="s">
        <v>255</v>
      </c>
      <c r="L204" s="33" t="str">
        <f t="shared" si="8"/>
        <v/>
      </c>
      <c r="M204" s="33" t="str">
        <f t="shared" si="9"/>
        <v/>
      </c>
      <c r="N204" s="33"/>
      <c r="O204" s="33"/>
      <c r="P204" s="33"/>
      <c r="Q204" s="33"/>
      <c r="R204" s="33"/>
    </row>
    <row r="205" spans="1:18" ht="16.5" thickBot="1">
      <c r="A205" s="31" t="s">
        <v>370</v>
      </c>
      <c r="B205" s="31" t="s">
        <v>375</v>
      </c>
      <c r="C205" s="35">
        <v>801.76566249999996</v>
      </c>
      <c r="D205" s="35">
        <v>0</v>
      </c>
      <c r="E205" s="35">
        <v>801.76566249999996</v>
      </c>
      <c r="F205" s="31"/>
      <c r="G205" s="35">
        <v>83</v>
      </c>
      <c r="H205" s="35">
        <v>107</v>
      </c>
      <c r="I205" s="36" t="s">
        <v>363</v>
      </c>
      <c r="J205" s="36" t="s">
        <v>372</v>
      </c>
      <c r="K205" s="36" t="s">
        <v>255</v>
      </c>
      <c r="L205" s="33" t="str">
        <f t="shared" si="8"/>
        <v/>
      </c>
      <c r="M205" s="33" t="str">
        <f t="shared" si="9"/>
        <v/>
      </c>
      <c r="N205" s="33"/>
      <c r="O205" s="33"/>
      <c r="P205" s="33"/>
      <c r="Q205" s="33"/>
      <c r="R205" s="33"/>
    </row>
    <row r="206" spans="1:18" ht="16.5" thickBot="1">
      <c r="A206" s="31" t="s">
        <v>350</v>
      </c>
      <c r="B206" s="31" t="s">
        <v>346</v>
      </c>
      <c r="C206" s="35">
        <v>3000</v>
      </c>
      <c r="D206" s="35">
        <v>0</v>
      </c>
      <c r="E206" s="35">
        <v>3000</v>
      </c>
      <c r="F206" s="31"/>
      <c r="G206" s="35">
        <v>84</v>
      </c>
      <c r="H206" s="35">
        <v>85</v>
      </c>
      <c r="I206" s="36" t="s">
        <v>324</v>
      </c>
      <c r="J206" s="36" t="s">
        <v>340</v>
      </c>
      <c r="K206" s="36" t="s">
        <v>255</v>
      </c>
      <c r="L206" s="33" t="str">
        <f t="shared" si="8"/>
        <v/>
      </c>
      <c r="M206" s="33" t="str">
        <f t="shared" si="9"/>
        <v/>
      </c>
      <c r="N206" s="33"/>
      <c r="O206" s="33"/>
      <c r="P206" s="33"/>
      <c r="Q206" s="33"/>
      <c r="R206" s="33"/>
    </row>
    <row r="207" spans="1:18" ht="16.5" thickBot="1">
      <c r="A207" s="31" t="s">
        <v>350</v>
      </c>
      <c r="B207" s="31" t="s">
        <v>377</v>
      </c>
      <c r="C207" s="35">
        <v>449.33731340000003</v>
      </c>
      <c r="D207" s="35">
        <v>0</v>
      </c>
      <c r="E207" s="35">
        <v>449.33731340000003</v>
      </c>
      <c r="F207" s="31"/>
      <c r="G207" s="35">
        <v>84</v>
      </c>
      <c r="H207" s="35">
        <v>92</v>
      </c>
      <c r="I207" s="36" t="s">
        <v>324</v>
      </c>
      <c r="J207" s="36" t="s">
        <v>378</v>
      </c>
      <c r="K207" s="36" t="s">
        <v>255</v>
      </c>
      <c r="L207" s="33" t="str">
        <f t="shared" si="8"/>
        <v/>
      </c>
      <c r="M207" s="33" t="str">
        <f t="shared" si="9"/>
        <v/>
      </c>
      <c r="N207" s="33"/>
      <c r="O207" s="33"/>
      <c r="P207" s="33"/>
      <c r="Q207" s="33"/>
      <c r="R207" s="33"/>
    </row>
    <row r="208" spans="1:18" ht="16.5" thickBot="1">
      <c r="A208" s="31" t="s">
        <v>346</v>
      </c>
      <c r="B208" s="31" t="s">
        <v>354</v>
      </c>
      <c r="C208" s="35">
        <v>3957.5169999999998</v>
      </c>
      <c r="D208" s="35">
        <v>0</v>
      </c>
      <c r="E208" s="35">
        <v>3957.5169999999998</v>
      </c>
      <c r="F208" s="31"/>
      <c r="G208" s="35">
        <v>85</v>
      </c>
      <c r="H208" s="35">
        <v>86</v>
      </c>
      <c r="I208" s="36" t="s">
        <v>340</v>
      </c>
      <c r="J208" s="36" t="s">
        <v>352</v>
      </c>
      <c r="K208" s="36" t="s">
        <v>255</v>
      </c>
      <c r="L208" s="33" t="str">
        <f t="shared" si="8"/>
        <v/>
      </c>
      <c r="M208" s="33" t="str">
        <f t="shared" si="9"/>
        <v/>
      </c>
      <c r="N208" s="33"/>
      <c r="O208" s="33"/>
      <c r="P208" s="33"/>
      <c r="Q208" s="33"/>
      <c r="R208" s="33"/>
    </row>
    <row r="209" spans="1:18" ht="16.5" thickBot="1">
      <c r="A209" s="31" t="s">
        <v>346</v>
      </c>
      <c r="B209" s="31" t="s">
        <v>355</v>
      </c>
      <c r="C209" s="35">
        <v>1662.681</v>
      </c>
      <c r="D209" s="35">
        <v>0</v>
      </c>
      <c r="E209" s="35">
        <v>1662.681</v>
      </c>
      <c r="F209" s="31"/>
      <c r="G209" s="35">
        <v>85</v>
      </c>
      <c r="H209" s="35">
        <v>87</v>
      </c>
      <c r="I209" s="36" t="s">
        <v>340</v>
      </c>
      <c r="J209" s="36" t="s">
        <v>356</v>
      </c>
      <c r="K209" s="36" t="s">
        <v>255</v>
      </c>
      <c r="L209" s="33" t="str">
        <f t="shared" si="8"/>
        <v/>
      </c>
      <c r="M209" s="33" t="str">
        <f t="shared" si="9"/>
        <v/>
      </c>
      <c r="N209" s="33"/>
      <c r="O209" s="33"/>
      <c r="P209" s="33"/>
      <c r="Q209" s="33"/>
      <c r="R209" s="33"/>
    </row>
    <row r="210" spans="1:18" ht="16.5" thickBot="1">
      <c r="A210" s="31" t="s">
        <v>346</v>
      </c>
      <c r="B210" s="31" t="s">
        <v>377</v>
      </c>
      <c r="C210" s="35">
        <v>1023.337407</v>
      </c>
      <c r="D210" s="35">
        <v>0</v>
      </c>
      <c r="E210" s="35">
        <v>1023.337407</v>
      </c>
      <c r="F210" s="31"/>
      <c r="G210" s="35">
        <v>85</v>
      </c>
      <c r="H210" s="35">
        <v>92</v>
      </c>
      <c r="I210" s="36" t="s">
        <v>340</v>
      </c>
      <c r="J210" s="36" t="s">
        <v>378</v>
      </c>
      <c r="K210" s="36" t="s">
        <v>255</v>
      </c>
      <c r="L210" s="33" t="str">
        <f t="shared" si="8"/>
        <v/>
      </c>
      <c r="M210" s="33" t="str">
        <f t="shared" si="9"/>
        <v/>
      </c>
      <c r="N210" s="33"/>
      <c r="O210" s="33"/>
      <c r="P210" s="33"/>
      <c r="Q210" s="33"/>
      <c r="R210" s="33"/>
    </row>
    <row r="211" spans="1:18" ht="16.5" thickBot="1">
      <c r="A211" s="31" t="s">
        <v>354</v>
      </c>
      <c r="B211" s="31" t="s">
        <v>355</v>
      </c>
      <c r="C211" s="35">
        <v>1254.23</v>
      </c>
      <c r="D211" s="35">
        <v>0</v>
      </c>
      <c r="E211" s="35">
        <v>1254.23</v>
      </c>
      <c r="F211" s="31"/>
      <c r="G211" s="35">
        <v>86</v>
      </c>
      <c r="H211" s="35">
        <v>87</v>
      </c>
      <c r="I211" s="36" t="s">
        <v>352</v>
      </c>
      <c r="J211" s="36" t="s">
        <v>356</v>
      </c>
      <c r="K211" s="36" t="s">
        <v>255</v>
      </c>
      <c r="L211" s="33" t="str">
        <f t="shared" si="8"/>
        <v/>
      </c>
      <c r="M211" s="33" t="str">
        <f t="shared" si="9"/>
        <v/>
      </c>
      <c r="N211" s="33"/>
      <c r="O211" s="33"/>
      <c r="P211" s="33"/>
      <c r="Q211" s="33"/>
      <c r="R211" s="33"/>
    </row>
    <row r="212" spans="1:18" ht="16.5" thickBot="1">
      <c r="A212" s="31" t="s">
        <v>355</v>
      </c>
      <c r="B212" s="31" t="s">
        <v>379</v>
      </c>
      <c r="C212" s="35">
        <v>1412.295331</v>
      </c>
      <c r="D212" s="35">
        <v>0</v>
      </c>
      <c r="E212" s="35">
        <v>1412.295331</v>
      </c>
      <c r="F212" s="31"/>
      <c r="G212" s="35">
        <v>87</v>
      </c>
      <c r="H212" s="35">
        <v>88</v>
      </c>
      <c r="I212" s="36" t="s">
        <v>356</v>
      </c>
      <c r="J212" s="36" t="s">
        <v>356</v>
      </c>
      <c r="K212" s="36" t="s">
        <v>250</v>
      </c>
      <c r="L212" s="33" t="str">
        <f t="shared" si="8"/>
        <v/>
      </c>
      <c r="M212" s="33" t="str">
        <f t="shared" si="9"/>
        <v/>
      </c>
      <c r="N212" s="33"/>
      <c r="O212" s="33"/>
      <c r="P212" s="33"/>
      <c r="Q212" s="33"/>
      <c r="R212" s="33"/>
    </row>
    <row r="213" spans="1:18" ht="16.5" thickBot="1">
      <c r="A213" s="31" t="s">
        <v>355</v>
      </c>
      <c r="B213" s="31" t="s">
        <v>380</v>
      </c>
      <c r="C213" s="35">
        <v>1162.2706949999999</v>
      </c>
      <c r="D213" s="35">
        <v>0</v>
      </c>
      <c r="E213" s="35">
        <v>1162.2706949999999</v>
      </c>
      <c r="F213" s="31"/>
      <c r="G213" s="35">
        <v>87</v>
      </c>
      <c r="H213" s="35">
        <v>89</v>
      </c>
      <c r="I213" s="36" t="s">
        <v>356</v>
      </c>
      <c r="J213" s="36" t="s">
        <v>381</v>
      </c>
      <c r="K213" s="36" t="s">
        <v>255</v>
      </c>
      <c r="L213" s="33" t="str">
        <f t="shared" si="8"/>
        <v/>
      </c>
      <c r="M213" s="33" t="str">
        <f t="shared" si="9"/>
        <v/>
      </c>
      <c r="N213" s="33"/>
      <c r="O213" s="33"/>
      <c r="P213" s="33"/>
      <c r="Q213" s="33"/>
      <c r="R213" s="33"/>
    </row>
    <row r="214" spans="1:18" ht="16.5" thickBot="1">
      <c r="A214" s="31" t="s">
        <v>355</v>
      </c>
      <c r="B214" s="31" t="s">
        <v>382</v>
      </c>
      <c r="C214" s="35">
        <v>1837.7293050000001</v>
      </c>
      <c r="D214" s="35">
        <v>0</v>
      </c>
      <c r="E214" s="35">
        <v>1837.7293050000001</v>
      </c>
      <c r="F214" s="31"/>
      <c r="G214" s="35">
        <v>87</v>
      </c>
      <c r="H214" s="35">
        <v>90</v>
      </c>
      <c r="I214" s="36" t="s">
        <v>356</v>
      </c>
      <c r="J214" s="36" t="s">
        <v>381</v>
      </c>
      <c r="K214" s="36" t="s">
        <v>255</v>
      </c>
      <c r="L214" s="33" t="str">
        <f t="shared" si="8"/>
        <v/>
      </c>
      <c r="M214" s="33" t="str">
        <f t="shared" si="9"/>
        <v/>
      </c>
      <c r="N214" s="33"/>
      <c r="O214" s="33"/>
      <c r="P214" s="33"/>
      <c r="Q214" s="33"/>
      <c r="R214" s="33"/>
    </row>
    <row r="215" spans="1:18" ht="16.5" thickBot="1">
      <c r="A215" s="31" t="s">
        <v>355</v>
      </c>
      <c r="B215" s="31" t="s">
        <v>377</v>
      </c>
      <c r="C215" s="35">
        <v>483.36726179999999</v>
      </c>
      <c r="D215" s="35">
        <v>0</v>
      </c>
      <c r="E215" s="35">
        <v>483.36726179999999</v>
      </c>
      <c r="F215" s="31"/>
      <c r="G215" s="35">
        <v>87</v>
      </c>
      <c r="H215" s="35">
        <v>92</v>
      </c>
      <c r="I215" s="36" t="s">
        <v>356</v>
      </c>
      <c r="J215" s="36" t="s">
        <v>378</v>
      </c>
      <c r="K215" s="36" t="s">
        <v>255</v>
      </c>
      <c r="L215" s="33" t="str">
        <f t="shared" si="8"/>
        <v/>
      </c>
      <c r="M215" s="33" t="str">
        <f t="shared" si="9"/>
        <v/>
      </c>
      <c r="N215" s="33"/>
      <c r="O215" s="33"/>
      <c r="P215" s="33"/>
      <c r="Q215" s="33"/>
      <c r="R215" s="33"/>
    </row>
    <row r="216" spans="1:18" ht="16.5" thickBot="1">
      <c r="A216" s="31" t="s">
        <v>379</v>
      </c>
      <c r="B216" s="31" t="s">
        <v>380</v>
      </c>
      <c r="C216" s="35">
        <v>1929.878835</v>
      </c>
      <c r="D216" s="35">
        <v>0</v>
      </c>
      <c r="E216" s="35">
        <v>1929.878835</v>
      </c>
      <c r="F216" s="31"/>
      <c r="G216" s="35">
        <v>88</v>
      </c>
      <c r="H216" s="35">
        <v>89</v>
      </c>
      <c r="I216" s="36" t="s">
        <v>356</v>
      </c>
      <c r="J216" s="36" t="s">
        <v>381</v>
      </c>
      <c r="K216" s="36" t="s">
        <v>255</v>
      </c>
      <c r="L216" s="33" t="str">
        <f t="shared" si="8"/>
        <v/>
      </c>
      <c r="M216" s="33" t="str">
        <f t="shared" si="9"/>
        <v/>
      </c>
      <c r="N216" s="33"/>
      <c r="O216" s="33"/>
      <c r="P216" s="33"/>
      <c r="Q216" s="33"/>
      <c r="R216" s="33"/>
    </row>
    <row r="217" spans="1:18" ht="16.5" thickBot="1">
      <c r="A217" s="31" t="s">
        <v>379</v>
      </c>
      <c r="B217" s="31" t="s">
        <v>377</v>
      </c>
      <c r="C217" s="35">
        <v>1970.902</v>
      </c>
      <c r="D217" s="35">
        <v>0</v>
      </c>
      <c r="E217" s="35">
        <v>1970.902</v>
      </c>
      <c r="F217" s="31"/>
      <c r="G217" s="35">
        <v>88</v>
      </c>
      <c r="H217" s="35">
        <v>92</v>
      </c>
      <c r="I217" s="36" t="s">
        <v>356</v>
      </c>
      <c r="J217" s="36" t="s">
        <v>378</v>
      </c>
      <c r="K217" s="36" t="s">
        <v>255</v>
      </c>
      <c r="L217" s="33" t="str">
        <f t="shared" si="8"/>
        <v/>
      </c>
      <c r="M217" s="33" t="str">
        <f t="shared" si="9"/>
        <v/>
      </c>
      <c r="N217" s="33"/>
      <c r="O217" s="33"/>
      <c r="P217" s="33"/>
      <c r="Q217" s="33"/>
      <c r="R217" s="33"/>
    </row>
    <row r="218" spans="1:18" ht="16.5" thickBot="1">
      <c r="A218" s="31" t="s">
        <v>380</v>
      </c>
      <c r="B218" s="31" t="s">
        <v>382</v>
      </c>
      <c r="C218" s="35">
        <v>4608.0730000000003</v>
      </c>
      <c r="D218" s="35">
        <v>0</v>
      </c>
      <c r="E218" s="35">
        <v>4608.0730000000003</v>
      </c>
      <c r="F218" s="31"/>
      <c r="G218" s="35">
        <v>89</v>
      </c>
      <c r="H218" s="35">
        <v>90</v>
      </c>
      <c r="I218" s="36" t="s">
        <v>381</v>
      </c>
      <c r="J218" s="36" t="s">
        <v>381</v>
      </c>
      <c r="K218" s="36" t="s">
        <v>250</v>
      </c>
      <c r="L218" s="33" t="str">
        <f t="shared" si="8"/>
        <v/>
      </c>
      <c r="M218" s="33" t="str">
        <f t="shared" si="9"/>
        <v/>
      </c>
      <c r="N218" s="33"/>
      <c r="O218" s="33"/>
      <c r="P218" s="33"/>
      <c r="Q218" s="33"/>
      <c r="R218" s="33"/>
    </row>
    <row r="219" spans="1:18" ht="16.5" thickBot="1">
      <c r="A219" s="31" t="s">
        <v>380</v>
      </c>
      <c r="B219" s="31" t="s">
        <v>377</v>
      </c>
      <c r="C219" s="35">
        <v>1349.1449689999999</v>
      </c>
      <c r="D219" s="35">
        <v>0</v>
      </c>
      <c r="E219" s="35">
        <v>1349.1449689999999</v>
      </c>
      <c r="F219" s="31"/>
      <c r="G219" s="35">
        <v>89</v>
      </c>
      <c r="H219" s="35">
        <v>92</v>
      </c>
      <c r="I219" s="36" t="s">
        <v>381</v>
      </c>
      <c r="J219" s="36" t="s">
        <v>378</v>
      </c>
      <c r="K219" s="36" t="s">
        <v>255</v>
      </c>
      <c r="L219" s="33" t="str">
        <f t="shared" si="8"/>
        <v/>
      </c>
      <c r="M219" s="33" t="str">
        <f t="shared" si="9"/>
        <v/>
      </c>
      <c r="N219" s="33"/>
      <c r="O219" s="33"/>
      <c r="P219" s="33"/>
      <c r="Q219" s="33"/>
      <c r="R219" s="33"/>
    </row>
    <row r="220" spans="1:18" ht="16.5" thickBot="1">
      <c r="A220" s="31" t="s">
        <v>380</v>
      </c>
      <c r="B220" s="31" t="s">
        <v>383</v>
      </c>
      <c r="C220" s="35">
        <v>992.15309999999999</v>
      </c>
      <c r="D220" s="35">
        <v>0</v>
      </c>
      <c r="E220" s="35">
        <v>992.15309999999999</v>
      </c>
      <c r="F220" s="31"/>
      <c r="G220" s="35">
        <v>89</v>
      </c>
      <c r="H220" s="35">
        <v>94</v>
      </c>
      <c r="I220" s="36" t="s">
        <v>381</v>
      </c>
      <c r="J220" s="36" t="s">
        <v>384</v>
      </c>
      <c r="K220" s="36" t="s">
        <v>255</v>
      </c>
      <c r="L220" s="33" t="str">
        <f t="shared" si="8"/>
        <v/>
      </c>
      <c r="M220" s="33" t="str">
        <f t="shared" si="9"/>
        <v/>
      </c>
      <c r="N220" s="33"/>
      <c r="O220" s="33"/>
      <c r="P220" s="33"/>
      <c r="Q220" s="33"/>
      <c r="R220" s="33"/>
    </row>
    <row r="221" spans="1:18" ht="16.5" thickBot="1">
      <c r="A221" s="31" t="s">
        <v>382</v>
      </c>
      <c r="B221" s="31" t="s">
        <v>385</v>
      </c>
      <c r="C221" s="35">
        <v>2856.8809999999999</v>
      </c>
      <c r="D221" s="35">
        <v>0</v>
      </c>
      <c r="E221" s="35">
        <v>2856.8809999999999</v>
      </c>
      <c r="F221" s="31"/>
      <c r="G221" s="35">
        <v>90</v>
      </c>
      <c r="H221" s="35">
        <v>91</v>
      </c>
      <c r="I221" s="36" t="s">
        <v>381</v>
      </c>
      <c r="J221" s="36" t="s">
        <v>386</v>
      </c>
      <c r="K221" s="36" t="s">
        <v>255</v>
      </c>
      <c r="L221" s="33" t="str">
        <f t="shared" si="8"/>
        <v/>
      </c>
      <c r="M221" s="33" t="str">
        <f t="shared" si="9"/>
        <v/>
      </c>
      <c r="N221" s="33"/>
      <c r="O221" s="33"/>
      <c r="P221" s="33"/>
      <c r="Q221" s="33"/>
      <c r="R221" s="33"/>
    </row>
    <row r="222" spans="1:18" ht="16.5" thickBot="1">
      <c r="A222" s="31" t="s">
        <v>382</v>
      </c>
      <c r="B222" s="31" t="s">
        <v>383</v>
      </c>
      <c r="C222" s="35">
        <v>5066.1180000000004</v>
      </c>
      <c r="D222" s="35">
        <v>0</v>
      </c>
      <c r="E222" s="35">
        <v>5066.1180000000004</v>
      </c>
      <c r="F222" s="31"/>
      <c r="G222" s="35">
        <v>90</v>
      </c>
      <c r="H222" s="35">
        <v>94</v>
      </c>
      <c r="I222" s="36" t="s">
        <v>381</v>
      </c>
      <c r="J222" s="36" t="s">
        <v>384</v>
      </c>
      <c r="K222" s="36" t="s">
        <v>255</v>
      </c>
      <c r="L222" s="33" t="str">
        <f t="shared" si="8"/>
        <v/>
      </c>
      <c r="M222" s="33" t="str">
        <f t="shared" si="9"/>
        <v/>
      </c>
      <c r="N222" s="33"/>
      <c r="O222" s="33"/>
      <c r="P222" s="33"/>
      <c r="Q222" s="33"/>
      <c r="R222" s="33"/>
    </row>
    <row r="223" spans="1:18" ht="16.5" thickBot="1">
      <c r="A223" s="31" t="s">
        <v>385</v>
      </c>
      <c r="B223" s="31" t="s">
        <v>383</v>
      </c>
      <c r="C223" s="35">
        <v>640.53470000000004</v>
      </c>
      <c r="D223" s="35">
        <v>0</v>
      </c>
      <c r="E223" s="35">
        <v>640.53470000000004</v>
      </c>
      <c r="F223" s="31"/>
      <c r="G223" s="35">
        <v>91</v>
      </c>
      <c r="H223" s="35">
        <v>94</v>
      </c>
      <c r="I223" s="36" t="s">
        <v>386</v>
      </c>
      <c r="J223" s="36" t="s">
        <v>384</v>
      </c>
      <c r="K223" s="36" t="s">
        <v>255</v>
      </c>
      <c r="L223" s="33" t="str">
        <f t="shared" si="8"/>
        <v/>
      </c>
      <c r="M223" s="33" t="str">
        <f t="shared" si="9"/>
        <v/>
      </c>
      <c r="N223" s="33"/>
      <c r="O223" s="33"/>
      <c r="P223" s="33"/>
      <c r="Q223" s="33"/>
      <c r="R223" s="33"/>
    </row>
    <row r="224" spans="1:18" ht="16.5" thickBot="1">
      <c r="A224" s="31" t="s">
        <v>385</v>
      </c>
      <c r="B224" s="31" t="s">
        <v>387</v>
      </c>
      <c r="C224" s="35">
        <v>1152.2535210000001</v>
      </c>
      <c r="D224" s="35">
        <v>0</v>
      </c>
      <c r="E224" s="35">
        <v>1152.2535210000001</v>
      </c>
      <c r="F224" s="31"/>
      <c r="G224" s="35">
        <v>91</v>
      </c>
      <c r="H224" s="35">
        <v>101</v>
      </c>
      <c r="I224" s="36" t="s">
        <v>386</v>
      </c>
      <c r="J224" s="36" t="s">
        <v>386</v>
      </c>
      <c r="K224" s="36" t="s">
        <v>250</v>
      </c>
      <c r="L224" s="33" t="str">
        <f t="shared" si="8"/>
        <v/>
      </c>
      <c r="M224" s="33" t="str">
        <f t="shared" si="9"/>
        <v/>
      </c>
      <c r="N224" s="33"/>
      <c r="O224" s="33"/>
      <c r="P224" s="33"/>
      <c r="Q224" s="33"/>
      <c r="R224" s="33"/>
    </row>
    <row r="225" spans="1:18" ht="16.5" thickBot="1">
      <c r="A225" s="31" t="s">
        <v>377</v>
      </c>
      <c r="B225" s="31" t="s">
        <v>373</v>
      </c>
      <c r="C225" s="35">
        <v>4832.3216709999997</v>
      </c>
      <c r="D225" s="35">
        <v>0</v>
      </c>
      <c r="E225" s="35">
        <v>4832.3216709999997</v>
      </c>
      <c r="F225" s="31"/>
      <c r="G225" s="35">
        <v>92</v>
      </c>
      <c r="H225" s="35">
        <v>93</v>
      </c>
      <c r="I225" s="36" t="s">
        <v>378</v>
      </c>
      <c r="J225" s="36" t="s">
        <v>374</v>
      </c>
      <c r="K225" s="36" t="s">
        <v>255</v>
      </c>
      <c r="L225" s="33" t="str">
        <f t="shared" si="8"/>
        <v/>
      </c>
      <c r="M225" s="33" t="str">
        <f t="shared" si="9"/>
        <v/>
      </c>
      <c r="N225" s="33"/>
      <c r="O225" s="33"/>
      <c r="P225" s="33"/>
      <c r="Q225" s="33"/>
      <c r="R225" s="33"/>
    </row>
    <row r="226" spans="1:18" ht="16.5" thickBot="1">
      <c r="A226" s="31" t="s">
        <v>377</v>
      </c>
      <c r="B226" s="31" t="s">
        <v>383</v>
      </c>
      <c r="C226" s="35">
        <v>720.97619659999998</v>
      </c>
      <c r="D226" s="35">
        <v>0</v>
      </c>
      <c r="E226" s="35">
        <v>720.97619659999998</v>
      </c>
      <c r="F226" s="31"/>
      <c r="G226" s="35">
        <v>92</v>
      </c>
      <c r="H226" s="35">
        <v>94</v>
      </c>
      <c r="I226" s="36" t="s">
        <v>378</v>
      </c>
      <c r="J226" s="36" t="s">
        <v>384</v>
      </c>
      <c r="K226" s="36" t="s">
        <v>255</v>
      </c>
      <c r="L226" s="33" t="str">
        <f t="shared" si="8"/>
        <v/>
      </c>
      <c r="M226" s="33" t="str">
        <f t="shared" si="9"/>
        <v/>
      </c>
      <c r="N226" s="33"/>
      <c r="O226" s="33"/>
      <c r="P226" s="33"/>
      <c r="Q226" s="33"/>
      <c r="R226" s="33"/>
    </row>
    <row r="227" spans="1:18" ht="16.5" thickBot="1">
      <c r="A227" s="31" t="s">
        <v>377</v>
      </c>
      <c r="B227" s="31" t="s">
        <v>388</v>
      </c>
      <c r="C227" s="35">
        <v>3600</v>
      </c>
      <c r="D227" s="35">
        <v>0</v>
      </c>
      <c r="E227" s="35">
        <v>3600</v>
      </c>
      <c r="F227" s="31"/>
      <c r="G227" s="35">
        <v>92</v>
      </c>
      <c r="H227" s="35">
        <v>97</v>
      </c>
      <c r="I227" s="36" t="s">
        <v>378</v>
      </c>
      <c r="J227" s="36" t="s">
        <v>389</v>
      </c>
      <c r="K227" s="36" t="s">
        <v>255</v>
      </c>
      <c r="L227" s="33" t="str">
        <f t="shared" si="8"/>
        <v/>
      </c>
      <c r="M227" s="33" t="str">
        <f t="shared" si="9"/>
        <v/>
      </c>
      <c r="N227" s="33"/>
      <c r="O227" s="33"/>
      <c r="P227" s="33"/>
      <c r="Q227" s="33"/>
      <c r="R227" s="33"/>
    </row>
    <row r="228" spans="1:18" ht="16.5" thickBot="1">
      <c r="A228" s="31" t="s">
        <v>377</v>
      </c>
      <c r="B228" s="31" t="s">
        <v>376</v>
      </c>
      <c r="C228" s="35">
        <v>3286.599209</v>
      </c>
      <c r="D228" s="35">
        <v>0</v>
      </c>
      <c r="E228" s="35">
        <v>3286.599209</v>
      </c>
      <c r="F228" s="31"/>
      <c r="G228" s="35">
        <v>92</v>
      </c>
      <c r="H228" s="35">
        <v>108</v>
      </c>
      <c r="I228" s="36" t="s">
        <v>378</v>
      </c>
      <c r="J228" s="36" t="s">
        <v>374</v>
      </c>
      <c r="K228" s="36" t="s">
        <v>255</v>
      </c>
      <c r="L228" s="33" t="str">
        <f t="shared" si="8"/>
        <v/>
      </c>
      <c r="M228" s="33" t="str">
        <f t="shared" si="9"/>
        <v/>
      </c>
      <c r="N228" s="33"/>
      <c r="O228" s="33"/>
      <c r="P228" s="33"/>
      <c r="Q228" s="33"/>
      <c r="R228" s="33"/>
    </row>
    <row r="229" spans="1:18" ht="16.5" thickBot="1">
      <c r="A229" s="31" t="s">
        <v>377</v>
      </c>
      <c r="B229" s="31" t="s">
        <v>390</v>
      </c>
      <c r="C229" s="35">
        <v>229.32</v>
      </c>
      <c r="D229" s="35">
        <v>0</v>
      </c>
      <c r="E229" s="35">
        <v>229.32</v>
      </c>
      <c r="F229" s="31"/>
      <c r="G229" s="35">
        <v>92</v>
      </c>
      <c r="H229" s="35">
        <v>109</v>
      </c>
      <c r="I229" s="36" t="s">
        <v>378</v>
      </c>
      <c r="J229" s="36" t="s">
        <v>374</v>
      </c>
      <c r="K229" s="36" t="s">
        <v>255</v>
      </c>
      <c r="L229" s="33" t="str">
        <f t="shared" si="8"/>
        <v/>
      </c>
      <c r="M229" s="33" t="str">
        <f t="shared" si="9"/>
        <v/>
      </c>
      <c r="N229" s="33"/>
      <c r="O229" s="33"/>
      <c r="P229" s="33"/>
      <c r="Q229" s="33"/>
      <c r="R229" s="33"/>
    </row>
    <row r="230" spans="1:18" ht="16.5" thickBot="1">
      <c r="A230" s="31" t="s">
        <v>377</v>
      </c>
      <c r="B230" s="31" t="s">
        <v>391</v>
      </c>
      <c r="C230" s="35">
        <v>127.2095559</v>
      </c>
      <c r="D230" s="35">
        <v>0</v>
      </c>
      <c r="E230" s="35">
        <v>127.2095559</v>
      </c>
      <c r="F230" s="31"/>
      <c r="G230" s="35">
        <v>92</v>
      </c>
      <c r="H230" s="35">
        <v>118</v>
      </c>
      <c r="I230" s="36" t="s">
        <v>378</v>
      </c>
      <c r="J230" s="36" t="s">
        <v>392</v>
      </c>
      <c r="K230" s="36" t="s">
        <v>255</v>
      </c>
      <c r="L230" s="33">
        <f t="shared" si="8"/>
        <v>127.2095559</v>
      </c>
      <c r="M230" s="33" t="str">
        <f t="shared" si="9"/>
        <v>TN</v>
      </c>
      <c r="N230" s="33"/>
      <c r="O230" s="33"/>
      <c r="P230" s="33"/>
      <c r="Q230" s="33"/>
      <c r="R230" s="33"/>
    </row>
    <row r="231" spans="1:18" ht="16.5" thickBot="1">
      <c r="A231" s="31" t="s">
        <v>373</v>
      </c>
      <c r="B231" s="31" t="s">
        <v>376</v>
      </c>
      <c r="C231" s="35">
        <v>2012.326</v>
      </c>
      <c r="D231" s="35">
        <v>0</v>
      </c>
      <c r="E231" s="35">
        <v>2012.326</v>
      </c>
      <c r="F231" s="31"/>
      <c r="G231" s="35">
        <v>93</v>
      </c>
      <c r="H231" s="35">
        <v>108</v>
      </c>
      <c r="I231" s="36" t="s">
        <v>374</v>
      </c>
      <c r="J231" s="36" t="s">
        <v>374</v>
      </c>
      <c r="K231" s="36" t="s">
        <v>250</v>
      </c>
      <c r="L231" s="33" t="str">
        <f t="shared" si="8"/>
        <v/>
      </c>
      <c r="M231" s="33" t="str">
        <f t="shared" si="9"/>
        <v/>
      </c>
      <c r="N231" s="33"/>
      <c r="O231" s="33"/>
      <c r="P231" s="33"/>
      <c r="Q231" s="33"/>
      <c r="R231" s="33"/>
    </row>
    <row r="232" spans="1:18" ht="16.5" thickBot="1">
      <c r="A232" s="31" t="s">
        <v>373</v>
      </c>
      <c r="B232" s="31" t="s">
        <v>390</v>
      </c>
      <c r="C232" s="35">
        <v>1459.04</v>
      </c>
      <c r="D232" s="35">
        <v>0</v>
      </c>
      <c r="E232" s="35">
        <v>1459.04</v>
      </c>
      <c r="F232" s="31"/>
      <c r="G232" s="35">
        <v>93</v>
      </c>
      <c r="H232" s="35">
        <v>109</v>
      </c>
      <c r="I232" s="36" t="s">
        <v>374</v>
      </c>
      <c r="J232" s="36" t="s">
        <v>374</v>
      </c>
      <c r="K232" s="36" t="s">
        <v>250</v>
      </c>
      <c r="L232" s="33" t="str">
        <f t="shared" si="8"/>
        <v/>
      </c>
      <c r="M232" s="33" t="str">
        <f t="shared" si="9"/>
        <v/>
      </c>
      <c r="N232" s="33"/>
      <c r="O232" s="33"/>
      <c r="P232" s="33"/>
      <c r="Q232" s="33"/>
      <c r="R232" s="33"/>
    </row>
    <row r="233" spans="1:18" ht="16.5" thickBot="1">
      <c r="A233" s="31" t="s">
        <v>383</v>
      </c>
      <c r="B233" s="31" t="s">
        <v>393</v>
      </c>
      <c r="C233" s="35">
        <v>2392.0120569999999</v>
      </c>
      <c r="D233" s="35">
        <v>0</v>
      </c>
      <c r="E233" s="35">
        <v>2392.0120569999999</v>
      </c>
      <c r="F233" s="31"/>
      <c r="G233" s="35">
        <v>94</v>
      </c>
      <c r="H233" s="35">
        <v>95</v>
      </c>
      <c r="I233" s="36" t="s">
        <v>384</v>
      </c>
      <c r="J233" s="36" t="s">
        <v>394</v>
      </c>
      <c r="K233" s="36" t="s">
        <v>255</v>
      </c>
      <c r="L233" s="33" t="str">
        <f t="shared" si="8"/>
        <v/>
      </c>
      <c r="M233" s="33" t="str">
        <f t="shared" si="9"/>
        <v/>
      </c>
      <c r="N233" s="33"/>
      <c r="O233" s="33"/>
      <c r="P233" s="33"/>
      <c r="Q233" s="33"/>
      <c r="R233" s="33"/>
    </row>
    <row r="234" spans="1:18" ht="16.5" thickBot="1">
      <c r="A234" s="31" t="s">
        <v>383</v>
      </c>
      <c r="B234" s="31" t="s">
        <v>395</v>
      </c>
      <c r="C234" s="35">
        <v>802.92150590000006</v>
      </c>
      <c r="D234" s="35">
        <v>0</v>
      </c>
      <c r="E234" s="35">
        <v>802.92150590000006</v>
      </c>
      <c r="F234" s="31"/>
      <c r="G234" s="35">
        <v>94</v>
      </c>
      <c r="H234" s="35">
        <v>96</v>
      </c>
      <c r="I234" s="36" t="s">
        <v>384</v>
      </c>
      <c r="J234" s="36" t="s">
        <v>394</v>
      </c>
      <c r="K234" s="36" t="s">
        <v>255</v>
      </c>
      <c r="L234" s="33" t="str">
        <f t="shared" si="8"/>
        <v/>
      </c>
      <c r="M234" s="33" t="str">
        <f t="shared" si="9"/>
        <v/>
      </c>
      <c r="N234" s="33"/>
      <c r="O234" s="33"/>
      <c r="P234" s="33"/>
      <c r="Q234" s="33"/>
      <c r="R234" s="33"/>
    </row>
    <row r="235" spans="1:18" ht="16.5" thickBot="1">
      <c r="A235" s="31" t="s">
        <v>383</v>
      </c>
      <c r="B235" s="31" t="s">
        <v>388</v>
      </c>
      <c r="C235" s="35">
        <v>47.066437010000001</v>
      </c>
      <c r="D235" s="35">
        <v>0</v>
      </c>
      <c r="E235" s="35">
        <v>47.066437010000001</v>
      </c>
      <c r="F235" s="31"/>
      <c r="G235" s="35">
        <v>94</v>
      </c>
      <c r="H235" s="35">
        <v>97</v>
      </c>
      <c r="I235" s="36" t="s">
        <v>384</v>
      </c>
      <c r="J235" s="36" t="s">
        <v>389</v>
      </c>
      <c r="K235" s="36" t="s">
        <v>255</v>
      </c>
      <c r="L235" s="33" t="str">
        <f t="shared" si="8"/>
        <v/>
      </c>
      <c r="M235" s="33" t="str">
        <f t="shared" si="9"/>
        <v/>
      </c>
      <c r="N235" s="33"/>
      <c r="O235" s="33"/>
      <c r="P235" s="33"/>
      <c r="Q235" s="33"/>
      <c r="R235" s="33"/>
    </row>
    <row r="236" spans="1:18" ht="16.5" thickBot="1">
      <c r="A236" s="31" t="s">
        <v>383</v>
      </c>
      <c r="B236" s="31" t="s">
        <v>387</v>
      </c>
      <c r="C236" s="35">
        <v>2447.7464789999999</v>
      </c>
      <c r="D236" s="35">
        <v>0</v>
      </c>
      <c r="E236" s="35">
        <v>2447.7464789999999</v>
      </c>
      <c r="F236" s="31"/>
      <c r="G236" s="35">
        <v>94</v>
      </c>
      <c r="H236" s="35">
        <v>101</v>
      </c>
      <c r="I236" s="36" t="s">
        <v>384</v>
      </c>
      <c r="J236" s="36" t="s">
        <v>386</v>
      </c>
      <c r="K236" s="36" t="s">
        <v>255</v>
      </c>
      <c r="L236" s="33" t="str">
        <f t="shared" si="8"/>
        <v/>
      </c>
      <c r="M236" s="33" t="str">
        <f t="shared" si="9"/>
        <v/>
      </c>
      <c r="N236" s="33"/>
      <c r="O236" s="33"/>
      <c r="P236" s="33"/>
      <c r="Q236" s="33"/>
      <c r="R236" s="33"/>
    </row>
    <row r="237" spans="1:18" ht="16.5" thickBot="1">
      <c r="A237" s="31" t="s">
        <v>393</v>
      </c>
      <c r="B237" s="31" t="s">
        <v>395</v>
      </c>
      <c r="C237" s="35">
        <v>1705.13</v>
      </c>
      <c r="D237" s="35">
        <v>0</v>
      </c>
      <c r="E237" s="35">
        <v>1705.13</v>
      </c>
      <c r="F237" s="31"/>
      <c r="G237" s="35">
        <v>95</v>
      </c>
      <c r="H237" s="35">
        <v>96</v>
      </c>
      <c r="I237" s="36" t="s">
        <v>394</v>
      </c>
      <c r="J237" s="36" t="s">
        <v>394</v>
      </c>
      <c r="K237" s="36" t="s">
        <v>250</v>
      </c>
      <c r="L237" s="33" t="str">
        <f t="shared" si="8"/>
        <v/>
      </c>
      <c r="M237" s="33" t="str">
        <f t="shared" si="9"/>
        <v/>
      </c>
      <c r="N237" s="33"/>
      <c r="O237" s="33"/>
      <c r="P237" s="33"/>
      <c r="Q237" s="33"/>
      <c r="R237" s="33"/>
    </row>
    <row r="238" spans="1:18" ht="16.5" thickBot="1">
      <c r="A238" s="31" t="s">
        <v>393</v>
      </c>
      <c r="B238" s="31" t="s">
        <v>388</v>
      </c>
      <c r="C238" s="35">
        <v>5283.2219999999998</v>
      </c>
      <c r="D238" s="35">
        <v>0</v>
      </c>
      <c r="E238" s="35">
        <v>5283.2219999999998</v>
      </c>
      <c r="F238" s="31"/>
      <c r="G238" s="35">
        <v>95</v>
      </c>
      <c r="H238" s="35">
        <v>97</v>
      </c>
      <c r="I238" s="36" t="s">
        <v>394</v>
      </c>
      <c r="J238" s="36" t="s">
        <v>389</v>
      </c>
      <c r="K238" s="36" t="s">
        <v>255</v>
      </c>
      <c r="L238" s="33" t="str">
        <f t="shared" si="8"/>
        <v/>
      </c>
      <c r="M238" s="33" t="str">
        <f t="shared" si="9"/>
        <v/>
      </c>
      <c r="N238" s="33"/>
      <c r="O238" s="33"/>
      <c r="P238" s="33"/>
      <c r="Q238" s="33"/>
      <c r="R238" s="33"/>
    </row>
    <row r="239" spans="1:18" ht="16.5" thickBot="1">
      <c r="A239" s="31" t="s">
        <v>393</v>
      </c>
      <c r="B239" s="31" t="s">
        <v>396</v>
      </c>
      <c r="C239" s="35">
        <v>1401.4939999999999</v>
      </c>
      <c r="D239" s="35">
        <v>0</v>
      </c>
      <c r="E239" s="35">
        <v>1401.4939999999999</v>
      </c>
      <c r="F239" s="31"/>
      <c r="G239" s="35">
        <v>95</v>
      </c>
      <c r="H239" s="35">
        <v>98</v>
      </c>
      <c r="I239" s="36" t="s">
        <v>394</v>
      </c>
      <c r="J239" s="36" t="s">
        <v>389</v>
      </c>
      <c r="K239" s="36" t="s">
        <v>255</v>
      </c>
      <c r="L239" s="33" t="str">
        <f t="shared" si="8"/>
        <v/>
      </c>
      <c r="M239" s="33" t="str">
        <f t="shared" si="9"/>
        <v/>
      </c>
      <c r="N239" s="33"/>
      <c r="O239" s="33"/>
      <c r="P239" s="33"/>
      <c r="Q239" s="33"/>
      <c r="R239" s="33"/>
    </row>
    <row r="240" spans="1:18" ht="16.5" thickBot="1">
      <c r="A240" s="31" t="s">
        <v>395</v>
      </c>
      <c r="B240" s="31" t="s">
        <v>396</v>
      </c>
      <c r="C240" s="35">
        <v>1990.702</v>
      </c>
      <c r="D240" s="35">
        <v>0</v>
      </c>
      <c r="E240" s="35">
        <v>1990.702</v>
      </c>
      <c r="F240" s="31"/>
      <c r="G240" s="35">
        <v>96</v>
      </c>
      <c r="H240" s="35">
        <v>98</v>
      </c>
      <c r="I240" s="36" t="s">
        <v>394</v>
      </c>
      <c r="J240" s="36" t="s">
        <v>389</v>
      </c>
      <c r="K240" s="36" t="s">
        <v>255</v>
      </c>
      <c r="L240" s="33" t="str">
        <f t="shared" si="8"/>
        <v/>
      </c>
      <c r="M240" s="33" t="str">
        <f t="shared" si="9"/>
        <v/>
      </c>
      <c r="N240" s="33"/>
      <c r="O240" s="33"/>
      <c r="P240" s="33"/>
      <c r="Q240" s="33"/>
      <c r="R240" s="33"/>
    </row>
    <row r="241" spans="1:18" ht="16.5" thickBot="1">
      <c r="A241" s="31" t="s">
        <v>388</v>
      </c>
      <c r="B241" s="31" t="s">
        <v>396</v>
      </c>
      <c r="C241" s="35">
        <v>3088.5439999999999</v>
      </c>
      <c r="D241" s="35">
        <v>0</v>
      </c>
      <c r="E241" s="35">
        <v>3088.5439999999999</v>
      </c>
      <c r="F241" s="31"/>
      <c r="G241" s="35">
        <v>97</v>
      </c>
      <c r="H241" s="35">
        <v>98</v>
      </c>
      <c r="I241" s="36" t="s">
        <v>389</v>
      </c>
      <c r="J241" s="36" t="s">
        <v>389</v>
      </c>
      <c r="K241" s="36" t="s">
        <v>250</v>
      </c>
      <c r="L241" s="33" t="str">
        <f t="shared" si="8"/>
        <v/>
      </c>
      <c r="M241" s="33" t="str">
        <f t="shared" si="9"/>
        <v/>
      </c>
      <c r="N241" s="33"/>
      <c r="O241" s="33"/>
      <c r="P241" s="33"/>
      <c r="Q241" s="33"/>
      <c r="R241" s="33"/>
    </row>
    <row r="242" spans="1:18" ht="16.5" thickBot="1">
      <c r="A242" s="31" t="s">
        <v>388</v>
      </c>
      <c r="B242" s="31" t="s">
        <v>391</v>
      </c>
      <c r="C242" s="35">
        <v>902.08314210000003</v>
      </c>
      <c r="D242" s="35">
        <v>0</v>
      </c>
      <c r="E242" s="35">
        <v>902.08314210000003</v>
      </c>
      <c r="F242" s="31"/>
      <c r="G242" s="35">
        <v>97</v>
      </c>
      <c r="H242" s="35">
        <v>118</v>
      </c>
      <c r="I242" s="36" t="s">
        <v>389</v>
      </c>
      <c r="J242" s="36" t="s">
        <v>392</v>
      </c>
      <c r="K242" s="36" t="s">
        <v>255</v>
      </c>
      <c r="L242" s="33">
        <f t="shared" si="8"/>
        <v>902.08314210000003</v>
      </c>
      <c r="M242" s="33" t="str">
        <f t="shared" si="9"/>
        <v>NC</v>
      </c>
      <c r="N242" s="33"/>
      <c r="O242" s="33"/>
      <c r="P242" s="33"/>
      <c r="Q242" s="33"/>
      <c r="R242" s="33"/>
    </row>
    <row r="243" spans="1:18" ht="16.5" thickBot="1">
      <c r="A243" s="31" t="s">
        <v>396</v>
      </c>
      <c r="B243" s="31" t="s">
        <v>397</v>
      </c>
      <c r="C243" s="35">
        <v>4349.8040000000001</v>
      </c>
      <c r="D243" s="35">
        <v>0</v>
      </c>
      <c r="E243" s="35">
        <v>4349.8040000000001</v>
      </c>
      <c r="F243" s="31"/>
      <c r="G243" s="35">
        <v>98</v>
      </c>
      <c r="H243" s="35">
        <v>99</v>
      </c>
      <c r="I243" s="36" t="s">
        <v>389</v>
      </c>
      <c r="J243" s="36" t="s">
        <v>389</v>
      </c>
      <c r="K243" s="36" t="s">
        <v>250</v>
      </c>
      <c r="L243" s="33" t="str">
        <f t="shared" si="8"/>
        <v/>
      </c>
      <c r="M243" s="33" t="str">
        <f t="shared" si="9"/>
        <v/>
      </c>
      <c r="N243" s="33"/>
      <c r="O243" s="33"/>
      <c r="P243" s="33"/>
      <c r="Q243" s="33"/>
      <c r="R243" s="33"/>
    </row>
    <row r="244" spans="1:18" ht="16.5" thickBot="1">
      <c r="A244" s="31" t="s">
        <v>397</v>
      </c>
      <c r="B244" s="31" t="s">
        <v>398</v>
      </c>
      <c r="C244" s="35">
        <v>1057.171699</v>
      </c>
      <c r="D244" s="35">
        <v>0</v>
      </c>
      <c r="E244" s="35">
        <v>1057.171699</v>
      </c>
      <c r="F244" s="31"/>
      <c r="G244" s="35">
        <v>99</v>
      </c>
      <c r="H244" s="35">
        <v>100</v>
      </c>
      <c r="I244" s="36" t="s">
        <v>389</v>
      </c>
      <c r="J244" s="36" t="s">
        <v>392</v>
      </c>
      <c r="K244" s="36" t="s">
        <v>255</v>
      </c>
      <c r="L244" s="33">
        <f t="shared" si="8"/>
        <v>1057.171699</v>
      </c>
      <c r="M244" s="33" t="str">
        <f t="shared" si="9"/>
        <v>NC</v>
      </c>
      <c r="N244" s="33"/>
      <c r="O244" s="33"/>
      <c r="P244" s="33"/>
      <c r="Q244" s="33"/>
      <c r="R244" s="33"/>
    </row>
    <row r="245" spans="1:18" ht="16.5" thickBot="1">
      <c r="A245" s="31" t="s">
        <v>397</v>
      </c>
      <c r="B245" s="31" t="s">
        <v>399</v>
      </c>
      <c r="C245" s="35">
        <v>590.52950350000003</v>
      </c>
      <c r="D245" s="35">
        <v>0</v>
      </c>
      <c r="E245" s="35">
        <v>590.52950350000003</v>
      </c>
      <c r="F245" s="31"/>
      <c r="G245" s="35">
        <v>99</v>
      </c>
      <c r="H245" s="35">
        <v>116</v>
      </c>
      <c r="I245" s="36" t="s">
        <v>389</v>
      </c>
      <c r="J245" s="36" t="s">
        <v>400</v>
      </c>
      <c r="K245" s="36" t="s">
        <v>255</v>
      </c>
      <c r="L245" s="33" t="str">
        <f t="shared" si="8"/>
        <v/>
      </c>
      <c r="M245" s="33" t="str">
        <f t="shared" si="9"/>
        <v/>
      </c>
      <c r="N245" s="33"/>
      <c r="O245" s="33"/>
      <c r="P245" s="33"/>
      <c r="Q245" s="33"/>
      <c r="R245" s="33"/>
    </row>
    <row r="246" spans="1:18" ht="16.5" thickBot="1">
      <c r="A246" s="31" t="s">
        <v>397</v>
      </c>
      <c r="B246" s="31" t="s">
        <v>391</v>
      </c>
      <c r="C246" s="35">
        <v>1651.8307789999999</v>
      </c>
      <c r="D246" s="35">
        <v>0</v>
      </c>
      <c r="E246" s="35">
        <v>1651.8307789999999</v>
      </c>
      <c r="F246" s="31"/>
      <c r="G246" s="35">
        <v>99</v>
      </c>
      <c r="H246" s="35">
        <v>118</v>
      </c>
      <c r="I246" s="36" t="s">
        <v>389</v>
      </c>
      <c r="J246" s="36" t="s">
        <v>392</v>
      </c>
      <c r="K246" s="36" t="s">
        <v>255</v>
      </c>
      <c r="L246" s="33">
        <f t="shared" si="8"/>
        <v>1651.8307789999999</v>
      </c>
      <c r="M246" s="33" t="str">
        <f t="shared" si="9"/>
        <v>NC</v>
      </c>
      <c r="N246" s="33"/>
      <c r="O246" s="33"/>
      <c r="P246" s="33"/>
      <c r="Q246" s="33"/>
      <c r="R246" s="33"/>
    </row>
    <row r="247" spans="1:18" ht="16.5" thickBot="1">
      <c r="A247" s="31" t="s">
        <v>397</v>
      </c>
      <c r="B247" s="31" t="s">
        <v>401</v>
      </c>
      <c r="C247" s="35">
        <v>798.38487659999998</v>
      </c>
      <c r="D247" s="35">
        <v>0</v>
      </c>
      <c r="E247" s="35">
        <v>798.38487659999998</v>
      </c>
      <c r="F247" s="31"/>
      <c r="G247" s="35">
        <v>99</v>
      </c>
      <c r="H247" s="35">
        <v>121</v>
      </c>
      <c r="I247" s="36" t="s">
        <v>389</v>
      </c>
      <c r="J247" s="36" t="s">
        <v>402</v>
      </c>
      <c r="K247" s="36" t="s">
        <v>255</v>
      </c>
      <c r="L247" s="33" t="str">
        <f t="shared" si="8"/>
        <v/>
      </c>
      <c r="M247" s="33" t="str">
        <f t="shared" si="9"/>
        <v/>
      </c>
      <c r="N247" s="33"/>
      <c r="O247" s="33"/>
      <c r="P247" s="33"/>
      <c r="Q247" s="33"/>
      <c r="R247" s="33"/>
    </row>
    <row r="248" spans="1:18" ht="16.5" thickBot="1">
      <c r="A248" s="31" t="s">
        <v>397</v>
      </c>
      <c r="B248" s="31" t="s">
        <v>403</v>
      </c>
      <c r="C248" s="35">
        <v>3900</v>
      </c>
      <c r="D248" s="35">
        <v>0</v>
      </c>
      <c r="E248" s="35">
        <v>3900</v>
      </c>
      <c r="F248" s="31"/>
      <c r="G248" s="35">
        <v>99</v>
      </c>
      <c r="H248" s="35">
        <v>123</v>
      </c>
      <c r="I248" s="36" t="s">
        <v>389</v>
      </c>
      <c r="J248" s="36" t="s">
        <v>402</v>
      </c>
      <c r="K248" s="36" t="s">
        <v>255</v>
      </c>
      <c r="L248" s="33" t="str">
        <f t="shared" si="8"/>
        <v/>
      </c>
      <c r="M248" s="33" t="str">
        <f t="shared" si="9"/>
        <v/>
      </c>
      <c r="N248" s="33"/>
      <c r="O248" s="33"/>
      <c r="P248" s="33"/>
      <c r="Q248" s="33"/>
      <c r="R248" s="33"/>
    </row>
    <row r="249" spans="1:18" ht="16.5" thickBot="1">
      <c r="A249" s="31" t="s">
        <v>398</v>
      </c>
      <c r="B249" s="31" t="s">
        <v>399</v>
      </c>
      <c r="C249" s="35">
        <v>1319.0288889999999</v>
      </c>
      <c r="D249" s="35">
        <v>0</v>
      </c>
      <c r="E249" s="35">
        <v>1319.0288889999999</v>
      </c>
      <c r="F249" s="31"/>
      <c r="G249" s="35">
        <v>100</v>
      </c>
      <c r="H249" s="35">
        <v>116</v>
      </c>
      <c r="I249" s="36" t="s">
        <v>392</v>
      </c>
      <c r="J249" s="36" t="s">
        <v>400</v>
      </c>
      <c r="K249" s="36" t="s">
        <v>255</v>
      </c>
      <c r="L249" s="33">
        <f t="shared" si="8"/>
        <v>1319.0288889999999</v>
      </c>
      <c r="M249" s="33" t="str">
        <f t="shared" si="9"/>
        <v>WV</v>
      </c>
      <c r="N249" s="33"/>
      <c r="O249" s="33"/>
      <c r="P249" s="33"/>
      <c r="Q249" s="33"/>
      <c r="R249" s="33"/>
    </row>
    <row r="250" spans="1:18" ht="16.5" thickBot="1">
      <c r="A250" s="31" t="s">
        <v>387</v>
      </c>
      <c r="B250" s="31" t="s">
        <v>404</v>
      </c>
      <c r="C250" s="35">
        <v>12071.62</v>
      </c>
      <c r="D250" s="35">
        <v>0</v>
      </c>
      <c r="E250" s="35">
        <v>12071.62</v>
      </c>
      <c r="F250" s="31"/>
      <c r="G250" s="35">
        <v>101</v>
      </c>
      <c r="H250" s="35">
        <v>102</v>
      </c>
      <c r="I250" s="36" t="s">
        <v>386</v>
      </c>
      <c r="J250" s="36" t="s">
        <v>386</v>
      </c>
      <c r="K250" s="36" t="s">
        <v>250</v>
      </c>
      <c r="L250" s="33" t="str">
        <f t="shared" si="8"/>
        <v/>
      </c>
      <c r="M250" s="33" t="str">
        <f t="shared" si="9"/>
        <v/>
      </c>
      <c r="N250" s="33"/>
      <c r="O250" s="33"/>
      <c r="P250" s="33"/>
      <c r="Q250" s="33"/>
      <c r="R250" s="33"/>
    </row>
    <row r="251" spans="1:18" ht="16.5" thickBot="1">
      <c r="A251" s="31" t="s">
        <v>366</v>
      </c>
      <c r="B251" s="31" t="s">
        <v>405</v>
      </c>
      <c r="C251" s="35">
        <v>1134.599285</v>
      </c>
      <c r="D251" s="35">
        <v>0</v>
      </c>
      <c r="E251" s="35">
        <v>1134.599285</v>
      </c>
      <c r="F251" s="31"/>
      <c r="G251" s="35">
        <v>103</v>
      </c>
      <c r="H251" s="35">
        <v>104</v>
      </c>
      <c r="I251" s="36" t="s">
        <v>331</v>
      </c>
      <c r="J251" s="36" t="s">
        <v>331</v>
      </c>
      <c r="K251" s="36" t="s">
        <v>250</v>
      </c>
      <c r="L251" s="33" t="str">
        <f t="shared" si="8"/>
        <v/>
      </c>
      <c r="M251" s="33" t="str">
        <f t="shared" si="9"/>
        <v/>
      </c>
      <c r="N251" s="33"/>
      <c r="O251" s="33"/>
      <c r="P251" s="33"/>
      <c r="Q251" s="33"/>
      <c r="R251" s="33"/>
    </row>
    <row r="252" spans="1:18" ht="16.5" thickBot="1">
      <c r="A252" s="31" t="s">
        <v>366</v>
      </c>
      <c r="B252" s="31" t="s">
        <v>371</v>
      </c>
      <c r="C252" s="35">
        <v>378.44506719999998</v>
      </c>
      <c r="D252" s="35">
        <v>0</v>
      </c>
      <c r="E252" s="35">
        <v>378.44506719999998</v>
      </c>
      <c r="F252" s="31"/>
      <c r="G252" s="35">
        <v>103</v>
      </c>
      <c r="H252" s="35">
        <v>105</v>
      </c>
      <c r="I252" s="36" t="s">
        <v>331</v>
      </c>
      <c r="J252" s="36" t="s">
        <v>372</v>
      </c>
      <c r="K252" s="36" t="s">
        <v>255</v>
      </c>
      <c r="L252" s="33" t="str">
        <f t="shared" si="8"/>
        <v/>
      </c>
      <c r="M252" s="33" t="str">
        <f t="shared" si="9"/>
        <v/>
      </c>
      <c r="N252" s="33"/>
      <c r="O252" s="33"/>
      <c r="P252" s="33"/>
      <c r="Q252" s="33"/>
      <c r="R252" s="33"/>
    </row>
    <row r="253" spans="1:18" ht="16.5" thickBot="1">
      <c r="A253" s="31" t="s">
        <v>366</v>
      </c>
      <c r="B253" s="31" t="s">
        <v>406</v>
      </c>
      <c r="C253" s="35">
        <v>390.95564789999997</v>
      </c>
      <c r="D253" s="35">
        <v>0</v>
      </c>
      <c r="E253" s="35">
        <v>390.95564789999997</v>
      </c>
      <c r="F253" s="31"/>
      <c r="G253" s="35">
        <v>103</v>
      </c>
      <c r="H253" s="35">
        <v>111</v>
      </c>
      <c r="I253" s="36" t="s">
        <v>331</v>
      </c>
      <c r="J253" s="36" t="s">
        <v>407</v>
      </c>
      <c r="K253" s="36" t="s">
        <v>255</v>
      </c>
      <c r="L253" s="33" t="str">
        <f t="shared" si="8"/>
        <v/>
      </c>
      <c r="M253" s="33" t="str">
        <f t="shared" si="9"/>
        <v/>
      </c>
      <c r="N253" s="33"/>
      <c r="O253" s="33"/>
      <c r="P253" s="33"/>
      <c r="Q253" s="33"/>
      <c r="R253" s="33"/>
    </row>
    <row r="254" spans="1:18" ht="16.5" thickBot="1">
      <c r="A254" s="31" t="s">
        <v>405</v>
      </c>
      <c r="B254" s="31" t="s">
        <v>371</v>
      </c>
      <c r="C254" s="35">
        <v>2076.9290000000001</v>
      </c>
      <c r="D254" s="35">
        <v>0</v>
      </c>
      <c r="E254" s="35">
        <v>2076.9290000000001</v>
      </c>
      <c r="F254" s="31"/>
      <c r="G254" s="35">
        <v>104</v>
      </c>
      <c r="H254" s="35">
        <v>105</v>
      </c>
      <c r="I254" s="36" t="s">
        <v>331</v>
      </c>
      <c r="J254" s="36" t="s">
        <v>372</v>
      </c>
      <c r="K254" s="36" t="s">
        <v>255</v>
      </c>
      <c r="L254" s="33" t="str">
        <f t="shared" si="8"/>
        <v/>
      </c>
      <c r="M254" s="33" t="str">
        <f t="shared" si="9"/>
        <v/>
      </c>
      <c r="N254" s="33"/>
      <c r="O254" s="33"/>
      <c r="P254" s="33"/>
      <c r="Q254" s="33"/>
      <c r="R254" s="33"/>
    </row>
    <row r="255" spans="1:18" ht="16.5" thickBot="1">
      <c r="A255" s="31" t="s">
        <v>371</v>
      </c>
      <c r="B255" s="31" t="s">
        <v>408</v>
      </c>
      <c r="C255" s="35">
        <v>2323.1529999999998</v>
      </c>
      <c r="D255" s="35">
        <v>0</v>
      </c>
      <c r="E255" s="35">
        <v>2323.1529999999998</v>
      </c>
      <c r="F255" s="31"/>
      <c r="G255" s="35">
        <v>105</v>
      </c>
      <c r="H255" s="35">
        <v>106</v>
      </c>
      <c r="I255" s="36" t="s">
        <v>372</v>
      </c>
      <c r="J255" s="36" t="s">
        <v>372</v>
      </c>
      <c r="K255" s="36" t="s">
        <v>250</v>
      </c>
      <c r="L255" s="33" t="str">
        <f t="shared" si="8"/>
        <v/>
      </c>
      <c r="M255" s="33" t="str">
        <f t="shared" si="9"/>
        <v/>
      </c>
      <c r="N255" s="33"/>
      <c r="O255" s="33"/>
      <c r="P255" s="33"/>
      <c r="Q255" s="33"/>
      <c r="R255" s="33"/>
    </row>
    <row r="256" spans="1:18" ht="16.5" thickBot="1">
      <c r="A256" s="31" t="s">
        <v>371</v>
      </c>
      <c r="B256" s="31" t="s">
        <v>375</v>
      </c>
      <c r="C256" s="35">
        <v>8378.4709999999995</v>
      </c>
      <c r="D256" s="35">
        <v>0</v>
      </c>
      <c r="E256" s="35">
        <v>8378.4709999999995</v>
      </c>
      <c r="F256" s="31"/>
      <c r="G256" s="35">
        <v>105</v>
      </c>
      <c r="H256" s="35">
        <v>107</v>
      </c>
      <c r="I256" s="36" t="s">
        <v>372</v>
      </c>
      <c r="J256" s="36" t="s">
        <v>372</v>
      </c>
      <c r="K256" s="36" t="s">
        <v>250</v>
      </c>
      <c r="L256" s="33" t="str">
        <f t="shared" si="8"/>
        <v/>
      </c>
      <c r="M256" s="33" t="str">
        <f t="shared" si="9"/>
        <v/>
      </c>
      <c r="N256" s="33"/>
      <c r="O256" s="33"/>
      <c r="P256" s="33"/>
      <c r="Q256" s="33"/>
      <c r="R256" s="33"/>
    </row>
    <row r="257" spans="1:18" ht="16.5" thickBot="1">
      <c r="A257" s="31" t="s">
        <v>371</v>
      </c>
      <c r="B257" s="31" t="s">
        <v>409</v>
      </c>
      <c r="C257" s="35">
        <v>3978.799</v>
      </c>
      <c r="D257" s="35">
        <v>0</v>
      </c>
      <c r="E257" s="35">
        <v>3978.799</v>
      </c>
      <c r="F257" s="31"/>
      <c r="G257" s="35">
        <v>105</v>
      </c>
      <c r="H257" s="35">
        <v>112</v>
      </c>
      <c r="I257" s="36" t="s">
        <v>372</v>
      </c>
      <c r="J257" s="36" t="s">
        <v>407</v>
      </c>
      <c r="K257" s="36" t="s">
        <v>255</v>
      </c>
      <c r="L257" s="33" t="str">
        <f t="shared" si="8"/>
        <v/>
      </c>
      <c r="M257" s="33" t="str">
        <f t="shared" si="9"/>
        <v/>
      </c>
      <c r="N257" s="33"/>
      <c r="O257" s="33"/>
      <c r="P257" s="33"/>
      <c r="Q257" s="33"/>
      <c r="R257" s="33"/>
    </row>
    <row r="258" spans="1:18" ht="16.5" thickBot="1">
      <c r="A258" s="31" t="s">
        <v>408</v>
      </c>
      <c r="B258" s="31" t="s">
        <v>375</v>
      </c>
      <c r="C258" s="35">
        <v>4428.4579999999996</v>
      </c>
      <c r="D258" s="35">
        <v>0</v>
      </c>
      <c r="E258" s="35">
        <v>4428.4579999999996</v>
      </c>
      <c r="F258" s="31"/>
      <c r="G258" s="35">
        <v>106</v>
      </c>
      <c r="H258" s="35">
        <v>107</v>
      </c>
      <c r="I258" s="36" t="s">
        <v>372</v>
      </c>
      <c r="J258" s="36" t="s">
        <v>372</v>
      </c>
      <c r="K258" s="36" t="s">
        <v>250</v>
      </c>
      <c r="L258" s="33" t="str">
        <f t="shared" ref="L258:L312" si="10">IF(AND(K258="Different",OR(I258 = $O$1,J258=$O$1)),E258,"")</f>
        <v/>
      </c>
      <c r="M258" s="33" t="str">
        <f t="shared" ref="M258:M313" si="11">IF(L258&lt;&gt;"",IF(I258=$O$1,J258,I258),"")</f>
        <v/>
      </c>
      <c r="N258" s="33"/>
      <c r="O258" s="33"/>
      <c r="P258" s="33"/>
      <c r="Q258" s="33"/>
      <c r="R258" s="33"/>
    </row>
    <row r="259" spans="1:18" ht="16.5" thickBot="1">
      <c r="A259" s="31" t="s">
        <v>375</v>
      </c>
      <c r="B259" s="31" t="s">
        <v>376</v>
      </c>
      <c r="C259" s="35">
        <v>24.347801130000001</v>
      </c>
      <c r="D259" s="35">
        <v>0</v>
      </c>
      <c r="E259" s="35">
        <v>24.347801130000001</v>
      </c>
      <c r="F259" s="31"/>
      <c r="G259" s="35">
        <v>107</v>
      </c>
      <c r="H259" s="35">
        <v>108</v>
      </c>
      <c r="I259" s="36" t="s">
        <v>372</v>
      </c>
      <c r="J259" s="36" t="s">
        <v>374</v>
      </c>
      <c r="K259" s="36" t="s">
        <v>255</v>
      </c>
      <c r="L259" s="33" t="str">
        <f t="shared" si="10"/>
        <v/>
      </c>
      <c r="M259" s="33" t="str">
        <f t="shared" si="11"/>
        <v/>
      </c>
      <c r="N259" s="33"/>
      <c r="O259" s="33"/>
      <c r="P259" s="33"/>
      <c r="Q259" s="33"/>
      <c r="R259" s="33"/>
    </row>
    <row r="260" spans="1:18" ht="16.5" thickBot="1">
      <c r="A260" s="31" t="s">
        <v>375</v>
      </c>
      <c r="B260" s="31" t="s">
        <v>390</v>
      </c>
      <c r="C260" s="35">
        <v>96.928904509999995</v>
      </c>
      <c r="D260" s="35">
        <v>0</v>
      </c>
      <c r="E260" s="35">
        <v>96.928904509999995</v>
      </c>
      <c r="F260" s="31"/>
      <c r="G260" s="35">
        <v>107</v>
      </c>
      <c r="H260" s="35">
        <v>109</v>
      </c>
      <c r="I260" s="36" t="s">
        <v>372</v>
      </c>
      <c r="J260" s="36" t="s">
        <v>374</v>
      </c>
      <c r="K260" s="36" t="s">
        <v>255</v>
      </c>
      <c r="L260" s="33" t="str">
        <f t="shared" si="10"/>
        <v/>
      </c>
      <c r="M260" s="33" t="str">
        <f t="shared" si="11"/>
        <v/>
      </c>
      <c r="N260" s="33"/>
      <c r="O260" s="33"/>
      <c r="P260" s="33"/>
      <c r="Q260" s="33"/>
      <c r="R260" s="33"/>
    </row>
    <row r="261" spans="1:18" ht="16.5" thickBot="1">
      <c r="A261" s="31" t="s">
        <v>375</v>
      </c>
      <c r="B261" s="31" t="s">
        <v>409</v>
      </c>
      <c r="C261" s="35">
        <v>1719.684</v>
      </c>
      <c r="D261" s="35">
        <v>0</v>
      </c>
      <c r="E261" s="35">
        <v>1719.684</v>
      </c>
      <c r="F261" s="31"/>
      <c r="G261" s="35">
        <v>107</v>
      </c>
      <c r="H261" s="35">
        <v>112</v>
      </c>
      <c r="I261" s="36" t="s">
        <v>372</v>
      </c>
      <c r="J261" s="36" t="s">
        <v>407</v>
      </c>
      <c r="K261" s="36" t="s">
        <v>255</v>
      </c>
      <c r="L261" s="33" t="str">
        <f t="shared" si="10"/>
        <v/>
      </c>
      <c r="M261" s="33" t="str">
        <f t="shared" si="11"/>
        <v/>
      </c>
      <c r="N261" s="33"/>
      <c r="O261" s="33"/>
      <c r="P261" s="33"/>
      <c r="Q261" s="33"/>
      <c r="R261" s="33"/>
    </row>
    <row r="262" spans="1:18" ht="16.5" thickBot="1">
      <c r="A262" s="31" t="s">
        <v>375</v>
      </c>
      <c r="B262" s="31" t="s">
        <v>410</v>
      </c>
      <c r="C262" s="35">
        <v>1364.905</v>
      </c>
      <c r="D262" s="35">
        <v>0</v>
      </c>
      <c r="E262" s="35">
        <v>1364.905</v>
      </c>
      <c r="F262" s="31"/>
      <c r="G262" s="35">
        <v>107</v>
      </c>
      <c r="H262" s="35">
        <v>114</v>
      </c>
      <c r="I262" s="36" t="s">
        <v>372</v>
      </c>
      <c r="J262" s="36" t="s">
        <v>407</v>
      </c>
      <c r="K262" s="36" t="s">
        <v>255</v>
      </c>
      <c r="L262" s="33" t="str">
        <f t="shared" si="10"/>
        <v/>
      </c>
      <c r="M262" s="33" t="str">
        <f t="shared" si="11"/>
        <v/>
      </c>
      <c r="N262" s="33"/>
      <c r="O262" s="33"/>
      <c r="P262" s="33"/>
      <c r="Q262" s="33"/>
      <c r="R262" s="33"/>
    </row>
    <row r="263" spans="1:18" ht="16.5" thickBot="1">
      <c r="A263" s="31" t="s">
        <v>376</v>
      </c>
      <c r="B263" s="31" t="s">
        <v>390</v>
      </c>
      <c r="C263" s="35">
        <v>672.34410000000003</v>
      </c>
      <c r="D263" s="35">
        <v>0</v>
      </c>
      <c r="E263" s="35">
        <v>672.34410000000003</v>
      </c>
      <c r="F263" s="31"/>
      <c r="G263" s="35">
        <v>108</v>
      </c>
      <c r="H263" s="35">
        <v>109</v>
      </c>
      <c r="I263" s="36" t="s">
        <v>374</v>
      </c>
      <c r="J263" s="36" t="s">
        <v>374</v>
      </c>
      <c r="K263" s="36" t="s">
        <v>250</v>
      </c>
      <c r="L263" s="33" t="str">
        <f t="shared" si="10"/>
        <v/>
      </c>
      <c r="M263" s="33" t="str">
        <f t="shared" si="11"/>
        <v/>
      </c>
      <c r="N263" s="33"/>
      <c r="O263" s="33"/>
      <c r="P263" s="33"/>
      <c r="Q263" s="33"/>
      <c r="R263" s="33"/>
    </row>
    <row r="264" spans="1:18" ht="16.5" thickBot="1">
      <c r="A264" s="31" t="s">
        <v>390</v>
      </c>
      <c r="B264" s="31" t="s">
        <v>411</v>
      </c>
      <c r="C264" s="35">
        <v>82.404978839999998</v>
      </c>
      <c r="D264" s="35">
        <v>0</v>
      </c>
      <c r="E264" s="35">
        <v>82.404978839999998</v>
      </c>
      <c r="F264" s="31"/>
      <c r="G264" s="35">
        <v>109</v>
      </c>
      <c r="H264" s="35">
        <v>110</v>
      </c>
      <c r="I264" s="36" t="s">
        <v>374</v>
      </c>
      <c r="J264" s="36" t="s">
        <v>374</v>
      </c>
      <c r="K264" s="36" t="s">
        <v>250</v>
      </c>
      <c r="L264" s="33" t="str">
        <f t="shared" si="10"/>
        <v/>
      </c>
      <c r="M264" s="33" t="str">
        <f t="shared" si="11"/>
        <v/>
      </c>
      <c r="N264" s="33"/>
      <c r="O264" s="33"/>
      <c r="P264" s="33"/>
      <c r="Q264" s="33"/>
      <c r="R264" s="33"/>
    </row>
    <row r="265" spans="1:18" ht="16.5" thickBot="1">
      <c r="A265" s="31" t="s">
        <v>390</v>
      </c>
      <c r="B265" s="31" t="s">
        <v>409</v>
      </c>
      <c r="C265" s="35">
        <v>45.767702130000004</v>
      </c>
      <c r="D265" s="35">
        <v>0</v>
      </c>
      <c r="E265" s="35">
        <v>45.767702130000004</v>
      </c>
      <c r="F265" s="31"/>
      <c r="G265" s="35">
        <v>109</v>
      </c>
      <c r="H265" s="35">
        <v>112</v>
      </c>
      <c r="I265" s="36" t="s">
        <v>374</v>
      </c>
      <c r="J265" s="36" t="s">
        <v>407</v>
      </c>
      <c r="K265" s="36" t="s">
        <v>255</v>
      </c>
      <c r="L265" s="33" t="str">
        <f t="shared" si="10"/>
        <v/>
      </c>
      <c r="M265" s="33" t="str">
        <f t="shared" si="11"/>
        <v/>
      </c>
      <c r="N265" s="33"/>
      <c r="O265" s="33"/>
      <c r="P265" s="33"/>
      <c r="Q265" s="33"/>
      <c r="R265" s="33"/>
    </row>
    <row r="266" spans="1:18" ht="16.5" thickBot="1">
      <c r="A266" s="31" t="s">
        <v>390</v>
      </c>
      <c r="B266" s="31" t="s">
        <v>410</v>
      </c>
      <c r="C266" s="35">
        <v>137.5727814</v>
      </c>
      <c r="D266" s="35">
        <v>0</v>
      </c>
      <c r="E266" s="35">
        <v>137.5727814</v>
      </c>
      <c r="F266" s="31"/>
      <c r="G266" s="35">
        <v>109</v>
      </c>
      <c r="H266" s="35">
        <v>114</v>
      </c>
      <c r="I266" s="36" t="s">
        <v>374</v>
      </c>
      <c r="J266" s="36" t="s">
        <v>407</v>
      </c>
      <c r="K266" s="36" t="s">
        <v>255</v>
      </c>
      <c r="L266" s="33" t="str">
        <f t="shared" si="10"/>
        <v/>
      </c>
      <c r="M266" s="33" t="str">
        <f t="shared" si="11"/>
        <v/>
      </c>
      <c r="N266" s="33"/>
      <c r="O266" s="33"/>
      <c r="P266" s="33"/>
      <c r="Q266" s="33"/>
      <c r="R266" s="33"/>
    </row>
    <row r="267" spans="1:18" ht="16.5" thickBot="1">
      <c r="A267" s="31" t="s">
        <v>390</v>
      </c>
      <c r="B267" s="31" t="s">
        <v>391</v>
      </c>
      <c r="C267" s="35">
        <v>22.768276060000002</v>
      </c>
      <c r="D267" s="35">
        <v>0</v>
      </c>
      <c r="E267" s="35">
        <v>22.768276060000002</v>
      </c>
      <c r="F267" s="31"/>
      <c r="G267" s="35">
        <v>109</v>
      </c>
      <c r="H267" s="35">
        <v>118</v>
      </c>
      <c r="I267" s="36" t="s">
        <v>374</v>
      </c>
      <c r="J267" s="36" t="s">
        <v>392</v>
      </c>
      <c r="K267" s="36" t="s">
        <v>255</v>
      </c>
      <c r="L267" s="33">
        <f t="shared" si="10"/>
        <v>22.768276060000002</v>
      </c>
      <c r="M267" s="33" t="str">
        <f t="shared" si="11"/>
        <v>KY</v>
      </c>
      <c r="N267" s="33"/>
      <c r="O267" s="33"/>
      <c r="P267" s="33"/>
      <c r="Q267" s="33"/>
      <c r="R267" s="33"/>
    </row>
    <row r="268" spans="1:18" ht="16.5" thickBot="1">
      <c r="A268" s="31" t="s">
        <v>411</v>
      </c>
      <c r="B268" s="31" t="s">
        <v>409</v>
      </c>
      <c r="C268" s="35">
        <v>83.15455</v>
      </c>
      <c r="D268" s="35">
        <v>0</v>
      </c>
      <c r="E268" s="35">
        <v>83.15455</v>
      </c>
      <c r="F268" s="31"/>
      <c r="G268" s="35">
        <v>110</v>
      </c>
      <c r="H268" s="35">
        <v>112</v>
      </c>
      <c r="I268" s="36" t="s">
        <v>374</v>
      </c>
      <c r="J268" s="36" t="s">
        <v>407</v>
      </c>
      <c r="K268" s="36" t="s">
        <v>255</v>
      </c>
      <c r="L268" s="33" t="str">
        <f t="shared" si="10"/>
        <v/>
      </c>
      <c r="M268" s="33" t="str">
        <f t="shared" si="11"/>
        <v/>
      </c>
      <c r="N268" s="33"/>
      <c r="O268" s="33"/>
      <c r="P268" s="33"/>
      <c r="Q268" s="33"/>
      <c r="R268" s="33"/>
    </row>
    <row r="269" spans="1:18" ht="16.5" thickBot="1">
      <c r="A269" s="31" t="s">
        <v>411</v>
      </c>
      <c r="B269" s="31" t="s">
        <v>412</v>
      </c>
      <c r="C269" s="35">
        <v>2996.277</v>
      </c>
      <c r="D269" s="35">
        <v>0</v>
      </c>
      <c r="E269" s="35">
        <v>2996.277</v>
      </c>
      <c r="F269" s="31"/>
      <c r="G269" s="35">
        <v>110</v>
      </c>
      <c r="H269" s="35">
        <v>117</v>
      </c>
      <c r="I269" s="36" t="s">
        <v>374</v>
      </c>
      <c r="J269" s="36" t="s">
        <v>400</v>
      </c>
      <c r="K269" s="36" t="s">
        <v>255</v>
      </c>
      <c r="L269" s="33" t="str">
        <f t="shared" si="10"/>
        <v/>
      </c>
      <c r="M269" s="33" t="str">
        <f t="shared" si="11"/>
        <v/>
      </c>
      <c r="N269" s="33"/>
      <c r="O269" s="33"/>
      <c r="P269" s="33"/>
      <c r="Q269" s="33"/>
      <c r="R269" s="33"/>
    </row>
    <row r="270" spans="1:18" ht="16.5" thickBot="1">
      <c r="A270" s="31" t="s">
        <v>411</v>
      </c>
      <c r="B270" s="31" t="s">
        <v>391</v>
      </c>
      <c r="C270" s="35">
        <v>379.71280000000002</v>
      </c>
      <c r="D270" s="35">
        <v>0</v>
      </c>
      <c r="E270" s="35">
        <v>379.71280000000002</v>
      </c>
      <c r="F270" s="31"/>
      <c r="G270" s="35">
        <v>110</v>
      </c>
      <c r="H270" s="35">
        <v>118</v>
      </c>
      <c r="I270" s="36" t="s">
        <v>374</v>
      </c>
      <c r="J270" s="36" t="s">
        <v>392</v>
      </c>
      <c r="K270" s="36" t="s">
        <v>255</v>
      </c>
      <c r="L270" s="33">
        <f t="shared" si="10"/>
        <v>379.71280000000002</v>
      </c>
      <c r="M270" s="33" t="str">
        <f t="shared" si="11"/>
        <v>KY</v>
      </c>
      <c r="N270" s="33"/>
      <c r="O270" s="33"/>
      <c r="P270" s="33"/>
      <c r="Q270" s="33"/>
      <c r="R270" s="33"/>
    </row>
    <row r="271" spans="1:18" ht="16.5" thickBot="1">
      <c r="A271" s="31" t="s">
        <v>406</v>
      </c>
      <c r="B271" s="31" t="s">
        <v>409</v>
      </c>
      <c r="C271" s="35">
        <v>5400.883073</v>
      </c>
      <c r="D271" s="35">
        <v>0</v>
      </c>
      <c r="E271" s="35">
        <v>5400.883073</v>
      </c>
      <c r="F271" s="31"/>
      <c r="G271" s="35">
        <v>111</v>
      </c>
      <c r="H271" s="35">
        <v>112</v>
      </c>
      <c r="I271" s="36" t="s">
        <v>407</v>
      </c>
      <c r="J271" s="36" t="s">
        <v>407</v>
      </c>
      <c r="K271" s="36" t="s">
        <v>250</v>
      </c>
      <c r="L271" s="33" t="str">
        <f t="shared" si="10"/>
        <v/>
      </c>
      <c r="M271" s="33" t="str">
        <f t="shared" si="11"/>
        <v/>
      </c>
      <c r="N271" s="33"/>
      <c r="O271" s="33"/>
      <c r="P271" s="33"/>
      <c r="Q271" s="33"/>
      <c r="R271" s="33"/>
    </row>
    <row r="272" spans="1:18" ht="16.5" thickBot="1">
      <c r="A272" s="31" t="s">
        <v>406</v>
      </c>
      <c r="B272" s="31" t="s">
        <v>413</v>
      </c>
      <c r="C272" s="35">
        <v>2707.8327319999999</v>
      </c>
      <c r="D272" s="35">
        <v>0</v>
      </c>
      <c r="E272" s="35">
        <v>2707.8327319999999</v>
      </c>
      <c r="F272" s="31"/>
      <c r="G272" s="35">
        <v>111</v>
      </c>
      <c r="H272" s="35">
        <v>115</v>
      </c>
      <c r="I272" s="36" t="s">
        <v>407</v>
      </c>
      <c r="J272" s="36" t="s">
        <v>414</v>
      </c>
      <c r="K272" s="36" t="s">
        <v>255</v>
      </c>
      <c r="L272" s="33" t="str">
        <f t="shared" si="10"/>
        <v/>
      </c>
      <c r="M272" s="33" t="str">
        <f t="shared" si="11"/>
        <v/>
      </c>
      <c r="N272" s="33"/>
      <c r="O272" s="33"/>
      <c r="P272" s="33"/>
      <c r="Q272" s="33"/>
      <c r="R272" s="33"/>
    </row>
    <row r="273" spans="1:18" ht="16.5" thickBot="1">
      <c r="A273" s="31" t="s">
        <v>406</v>
      </c>
      <c r="B273" s="31" t="s">
        <v>399</v>
      </c>
      <c r="C273" s="35">
        <v>1130.114</v>
      </c>
      <c r="D273" s="35">
        <v>0</v>
      </c>
      <c r="E273" s="35">
        <v>1130.114</v>
      </c>
      <c r="F273" s="31"/>
      <c r="G273" s="35">
        <v>111</v>
      </c>
      <c r="H273" s="35">
        <v>116</v>
      </c>
      <c r="I273" s="36" t="s">
        <v>407</v>
      </c>
      <c r="J273" s="36" t="s">
        <v>400</v>
      </c>
      <c r="K273" s="36" t="s">
        <v>255</v>
      </c>
      <c r="L273" s="33" t="str">
        <f t="shared" si="10"/>
        <v/>
      </c>
      <c r="M273" s="33" t="str">
        <f t="shared" si="11"/>
        <v/>
      </c>
      <c r="N273" s="33"/>
      <c r="O273" s="33"/>
      <c r="P273" s="33"/>
      <c r="Q273" s="33"/>
      <c r="R273" s="33"/>
    </row>
    <row r="274" spans="1:18" ht="16.5" thickBot="1">
      <c r="A274" s="31" t="s">
        <v>406</v>
      </c>
      <c r="B274" s="31" t="s">
        <v>415</v>
      </c>
      <c r="C274" s="35">
        <v>1397.2615760000001</v>
      </c>
      <c r="D274" s="35">
        <v>0</v>
      </c>
      <c r="E274" s="35">
        <v>1397.2615760000001</v>
      </c>
      <c r="F274" s="31"/>
      <c r="G274" s="35">
        <v>111</v>
      </c>
      <c r="H274" s="35">
        <v>122</v>
      </c>
      <c r="I274" s="36" t="s">
        <v>407</v>
      </c>
      <c r="J274" s="36" t="s">
        <v>414</v>
      </c>
      <c r="K274" s="36" t="s">
        <v>255</v>
      </c>
      <c r="L274" s="33" t="str">
        <f t="shared" si="10"/>
        <v/>
      </c>
      <c r="M274" s="33" t="str">
        <f t="shared" si="11"/>
        <v/>
      </c>
      <c r="N274" s="33"/>
      <c r="O274" s="33"/>
      <c r="P274" s="33"/>
      <c r="Q274" s="33"/>
      <c r="R274" s="33"/>
    </row>
    <row r="275" spans="1:18" ht="16.5" thickBot="1">
      <c r="A275" s="31" t="s">
        <v>409</v>
      </c>
      <c r="B275" s="31" t="s">
        <v>416</v>
      </c>
      <c r="C275" s="35">
        <v>3198.643</v>
      </c>
      <c r="D275" s="35">
        <v>0</v>
      </c>
      <c r="E275" s="35">
        <v>3198.643</v>
      </c>
      <c r="F275" s="31"/>
      <c r="G275" s="35">
        <v>112</v>
      </c>
      <c r="H275" s="35">
        <v>113</v>
      </c>
      <c r="I275" s="36" t="s">
        <v>407</v>
      </c>
      <c r="J275" s="36" t="s">
        <v>407</v>
      </c>
      <c r="K275" s="36" t="s">
        <v>250</v>
      </c>
      <c r="L275" s="33" t="str">
        <f t="shared" si="10"/>
        <v/>
      </c>
      <c r="M275" s="33" t="str">
        <f t="shared" si="11"/>
        <v/>
      </c>
      <c r="N275" s="33"/>
      <c r="O275" s="33"/>
      <c r="P275" s="33"/>
      <c r="Q275" s="33"/>
      <c r="R275" s="33"/>
    </row>
    <row r="276" spans="1:18" ht="16.5" thickBot="1">
      <c r="A276" s="31" t="s">
        <v>409</v>
      </c>
      <c r="B276" s="31" t="s">
        <v>410</v>
      </c>
      <c r="C276" s="35">
        <v>2557.5239999999999</v>
      </c>
      <c r="D276" s="35">
        <v>0</v>
      </c>
      <c r="E276" s="35">
        <v>2557.5239999999999</v>
      </c>
      <c r="F276" s="31"/>
      <c r="G276" s="35">
        <v>112</v>
      </c>
      <c r="H276" s="35">
        <v>114</v>
      </c>
      <c r="I276" s="36" t="s">
        <v>407</v>
      </c>
      <c r="J276" s="36" t="s">
        <v>407</v>
      </c>
      <c r="K276" s="36" t="s">
        <v>250</v>
      </c>
      <c r="L276" s="33" t="str">
        <f t="shared" si="10"/>
        <v/>
      </c>
      <c r="M276" s="33" t="str">
        <f t="shared" si="11"/>
        <v/>
      </c>
      <c r="N276" s="33"/>
      <c r="O276" s="33"/>
      <c r="P276" s="33"/>
      <c r="Q276" s="33"/>
      <c r="R276" s="33"/>
    </row>
    <row r="277" spans="1:18" ht="16.5" thickBot="1">
      <c r="A277" s="31" t="s">
        <v>409</v>
      </c>
      <c r="B277" s="31" t="s">
        <v>413</v>
      </c>
      <c r="C277" s="35">
        <v>1640.8689999999999</v>
      </c>
      <c r="D277" s="35">
        <v>0</v>
      </c>
      <c r="E277" s="35">
        <v>1640.8689999999999</v>
      </c>
      <c r="F277" s="31"/>
      <c r="G277" s="35">
        <v>112</v>
      </c>
      <c r="H277" s="35">
        <v>115</v>
      </c>
      <c r="I277" s="36" t="s">
        <v>407</v>
      </c>
      <c r="J277" s="36" t="s">
        <v>414</v>
      </c>
      <c r="K277" s="36" t="s">
        <v>255</v>
      </c>
      <c r="L277" s="33" t="str">
        <f t="shared" si="10"/>
        <v/>
      </c>
      <c r="M277" s="33" t="str">
        <f t="shared" si="11"/>
        <v/>
      </c>
      <c r="N277" s="33"/>
      <c r="O277" s="33"/>
      <c r="P277" s="33"/>
      <c r="Q277" s="33"/>
      <c r="R277" s="33"/>
    </row>
    <row r="278" spans="1:18" ht="16.5" thickBot="1">
      <c r="A278" s="31" t="s">
        <v>409</v>
      </c>
      <c r="B278" s="31" t="s">
        <v>399</v>
      </c>
      <c r="C278" s="35">
        <v>2407.7620000000002</v>
      </c>
      <c r="D278" s="35">
        <v>0</v>
      </c>
      <c r="E278" s="35">
        <v>2407.7620000000002</v>
      </c>
      <c r="F278" s="31"/>
      <c r="G278" s="35">
        <v>112</v>
      </c>
      <c r="H278" s="35">
        <v>116</v>
      </c>
      <c r="I278" s="36" t="s">
        <v>407</v>
      </c>
      <c r="J278" s="36" t="s">
        <v>400</v>
      </c>
      <c r="K278" s="36" t="s">
        <v>255</v>
      </c>
      <c r="L278" s="33" t="str">
        <f t="shared" si="10"/>
        <v/>
      </c>
      <c r="M278" s="33" t="str">
        <f t="shared" si="11"/>
        <v/>
      </c>
      <c r="N278" s="33"/>
      <c r="O278" s="33"/>
      <c r="P278" s="33"/>
      <c r="Q278" s="33"/>
      <c r="R278" s="33"/>
    </row>
    <row r="279" spans="1:18" ht="16.5" thickBot="1">
      <c r="A279" s="31" t="s">
        <v>409</v>
      </c>
      <c r="B279" s="31" t="s">
        <v>412</v>
      </c>
      <c r="C279" s="35">
        <v>1045.597</v>
      </c>
      <c r="D279" s="35">
        <v>0</v>
      </c>
      <c r="E279" s="35">
        <v>1045.597</v>
      </c>
      <c r="F279" s="31"/>
      <c r="G279" s="35">
        <v>112</v>
      </c>
      <c r="H279" s="35">
        <v>117</v>
      </c>
      <c r="I279" s="36" t="s">
        <v>407</v>
      </c>
      <c r="J279" s="36" t="s">
        <v>400</v>
      </c>
      <c r="K279" s="36" t="s">
        <v>255</v>
      </c>
      <c r="L279" s="33" t="str">
        <f t="shared" si="10"/>
        <v/>
      </c>
      <c r="M279" s="33" t="str">
        <f t="shared" si="11"/>
        <v/>
      </c>
      <c r="N279" s="33"/>
      <c r="O279" s="33"/>
      <c r="P279" s="33"/>
      <c r="Q279" s="33"/>
      <c r="R279" s="33"/>
    </row>
    <row r="280" spans="1:18" ht="16.5" thickBot="1">
      <c r="A280" s="31" t="s">
        <v>416</v>
      </c>
      <c r="B280" s="31" t="s">
        <v>410</v>
      </c>
      <c r="C280" s="35">
        <v>2489.3249999999998</v>
      </c>
      <c r="D280" s="35">
        <v>0</v>
      </c>
      <c r="E280" s="35">
        <v>2489.3249999999998</v>
      </c>
      <c r="F280" s="31"/>
      <c r="G280" s="35">
        <v>113</v>
      </c>
      <c r="H280" s="35">
        <v>114</v>
      </c>
      <c r="I280" s="36" t="s">
        <v>407</v>
      </c>
      <c r="J280" s="36" t="s">
        <v>407</v>
      </c>
      <c r="K280" s="36" t="s">
        <v>250</v>
      </c>
      <c r="L280" s="33" t="str">
        <f t="shared" si="10"/>
        <v/>
      </c>
      <c r="M280" s="33" t="str">
        <f t="shared" si="11"/>
        <v/>
      </c>
      <c r="N280" s="33"/>
      <c r="O280" s="33"/>
      <c r="P280" s="33"/>
      <c r="Q280" s="33"/>
      <c r="R280" s="33"/>
    </row>
    <row r="281" spans="1:18" ht="16.5" thickBot="1">
      <c r="A281" s="31" t="s">
        <v>413</v>
      </c>
      <c r="B281" s="31" t="s">
        <v>399</v>
      </c>
      <c r="C281" s="35">
        <v>2196.172</v>
      </c>
      <c r="D281" s="35">
        <v>0</v>
      </c>
      <c r="E281" s="35">
        <v>2196.172</v>
      </c>
      <c r="F281" s="31"/>
      <c r="G281" s="35">
        <v>115</v>
      </c>
      <c r="H281" s="35">
        <v>116</v>
      </c>
      <c r="I281" s="36" t="s">
        <v>414</v>
      </c>
      <c r="J281" s="36" t="s">
        <v>400</v>
      </c>
      <c r="K281" s="36" t="s">
        <v>255</v>
      </c>
      <c r="L281" s="33" t="str">
        <f t="shared" si="10"/>
        <v/>
      </c>
      <c r="M281" s="33" t="str">
        <f t="shared" si="11"/>
        <v/>
      </c>
      <c r="N281" s="33"/>
      <c r="O281" s="33"/>
      <c r="P281" s="33"/>
      <c r="Q281" s="33"/>
      <c r="R281" s="33"/>
    </row>
    <row r="282" spans="1:18" ht="16.5" thickBot="1">
      <c r="A282" s="31" t="s">
        <v>413</v>
      </c>
      <c r="B282" s="31" t="s">
        <v>415</v>
      </c>
      <c r="C282" s="35">
        <v>2231.1495669999999</v>
      </c>
      <c r="D282" s="35">
        <v>0</v>
      </c>
      <c r="E282" s="35">
        <v>2231.1495669999999</v>
      </c>
      <c r="F282" s="31"/>
      <c r="G282" s="35">
        <v>115</v>
      </c>
      <c r="H282" s="35">
        <v>122</v>
      </c>
      <c r="I282" s="36" t="s">
        <v>414</v>
      </c>
      <c r="J282" s="36" t="s">
        <v>414</v>
      </c>
      <c r="K282" s="36" t="s">
        <v>250</v>
      </c>
      <c r="L282" s="33" t="str">
        <f t="shared" si="10"/>
        <v/>
      </c>
      <c r="M282" s="33" t="str">
        <f t="shared" si="11"/>
        <v/>
      </c>
      <c r="N282" s="33"/>
      <c r="O282" s="33"/>
      <c r="P282" s="33"/>
      <c r="Q282" s="33"/>
      <c r="R282" s="33"/>
    </row>
    <row r="283" spans="1:18" ht="16.5" thickBot="1">
      <c r="A283" s="31" t="s">
        <v>399</v>
      </c>
      <c r="B283" s="31" t="s">
        <v>412</v>
      </c>
      <c r="C283" s="35">
        <v>3363.4749999999999</v>
      </c>
      <c r="D283" s="35">
        <v>0</v>
      </c>
      <c r="E283" s="35">
        <v>3363.4749999999999</v>
      </c>
      <c r="F283" s="31"/>
      <c r="G283" s="35">
        <v>116</v>
      </c>
      <c r="H283" s="35">
        <v>117</v>
      </c>
      <c r="I283" s="36" t="s">
        <v>400</v>
      </c>
      <c r="J283" s="36" t="s">
        <v>400</v>
      </c>
      <c r="K283" s="36" t="s">
        <v>250</v>
      </c>
      <c r="L283" s="33" t="str">
        <f t="shared" si="10"/>
        <v/>
      </c>
      <c r="M283" s="33" t="str">
        <f t="shared" si="11"/>
        <v/>
      </c>
      <c r="N283" s="33"/>
      <c r="O283" s="33"/>
      <c r="P283" s="33"/>
      <c r="Q283" s="33"/>
      <c r="R283" s="33"/>
    </row>
    <row r="284" spans="1:18" ht="16.5" thickBot="1">
      <c r="A284" s="31" t="s">
        <v>399</v>
      </c>
      <c r="B284" s="31" t="s">
        <v>391</v>
      </c>
      <c r="C284" s="35">
        <v>425.40309999999999</v>
      </c>
      <c r="D284" s="35">
        <v>0</v>
      </c>
      <c r="E284" s="35">
        <v>425.40309999999999</v>
      </c>
      <c r="F284" s="31"/>
      <c r="G284" s="35">
        <v>116</v>
      </c>
      <c r="H284" s="35">
        <v>118</v>
      </c>
      <c r="I284" s="36" t="s">
        <v>400</v>
      </c>
      <c r="J284" s="36" t="s">
        <v>392</v>
      </c>
      <c r="K284" s="36" t="s">
        <v>255</v>
      </c>
      <c r="L284" s="33">
        <f t="shared" si="10"/>
        <v>425.40309999999999</v>
      </c>
      <c r="M284" s="33" t="str">
        <f t="shared" si="11"/>
        <v>WV</v>
      </c>
      <c r="N284" s="33"/>
      <c r="O284" s="33"/>
      <c r="P284" s="33"/>
      <c r="Q284" s="33"/>
      <c r="R284" s="33"/>
    </row>
    <row r="285" spans="1:18" ht="16.5" thickBot="1">
      <c r="A285" s="31" t="s">
        <v>399</v>
      </c>
      <c r="B285" s="31" t="s">
        <v>417</v>
      </c>
      <c r="C285" s="35">
        <v>296.33797800000002</v>
      </c>
      <c r="D285" s="35">
        <v>0</v>
      </c>
      <c r="E285" s="35">
        <v>296.33797800000002</v>
      </c>
      <c r="F285" s="31"/>
      <c r="G285" s="35">
        <v>116</v>
      </c>
      <c r="H285" s="35">
        <v>120</v>
      </c>
      <c r="I285" s="36" t="s">
        <v>400</v>
      </c>
      <c r="J285" s="36" t="s">
        <v>414</v>
      </c>
      <c r="K285" s="36" t="s">
        <v>255</v>
      </c>
      <c r="L285" s="33" t="str">
        <f t="shared" si="10"/>
        <v/>
      </c>
      <c r="M285" s="33" t="str">
        <f t="shared" si="11"/>
        <v/>
      </c>
      <c r="N285" s="33"/>
      <c r="O285" s="33"/>
      <c r="P285" s="33"/>
      <c r="Q285" s="33"/>
      <c r="R285" s="33"/>
    </row>
    <row r="286" spans="1:18" ht="16.5" thickBot="1">
      <c r="A286" s="31" t="s">
        <v>399</v>
      </c>
      <c r="B286" s="31" t="s">
        <v>401</v>
      </c>
      <c r="C286" s="35">
        <v>3075.1460000000002</v>
      </c>
      <c r="D286" s="35">
        <v>0</v>
      </c>
      <c r="E286" s="35">
        <v>3075.1460000000002</v>
      </c>
      <c r="F286" s="31"/>
      <c r="G286" s="35">
        <v>116</v>
      </c>
      <c r="H286" s="35">
        <v>121</v>
      </c>
      <c r="I286" s="36" t="s">
        <v>400</v>
      </c>
      <c r="J286" s="36" t="s">
        <v>402</v>
      </c>
      <c r="K286" s="36" t="s">
        <v>255</v>
      </c>
      <c r="L286" s="33" t="str">
        <f t="shared" si="10"/>
        <v/>
      </c>
      <c r="M286" s="33" t="str">
        <f t="shared" si="11"/>
        <v/>
      </c>
      <c r="N286" s="33"/>
      <c r="O286" s="33"/>
      <c r="P286" s="33"/>
      <c r="Q286" s="33"/>
      <c r="R286" s="33"/>
    </row>
    <row r="287" spans="1:18" ht="16.5" thickBot="1">
      <c r="A287" s="31" t="s">
        <v>412</v>
      </c>
      <c r="B287" s="31" t="s">
        <v>391</v>
      </c>
      <c r="C287" s="35">
        <v>8936.8842349999995</v>
      </c>
      <c r="D287" s="35">
        <v>0</v>
      </c>
      <c r="E287" s="35">
        <v>8936.8842349999995</v>
      </c>
      <c r="F287" s="31"/>
      <c r="G287" s="35">
        <v>117</v>
      </c>
      <c r="H287" s="35">
        <v>118</v>
      </c>
      <c r="I287" s="36" t="s">
        <v>400</v>
      </c>
      <c r="J287" s="36" t="s">
        <v>392</v>
      </c>
      <c r="K287" s="36" t="s">
        <v>255</v>
      </c>
      <c r="L287" s="33">
        <f t="shared" si="10"/>
        <v>8936.8842349999995</v>
      </c>
      <c r="M287" s="33" t="str">
        <f t="shared" si="11"/>
        <v>WV</v>
      </c>
      <c r="N287" s="33"/>
      <c r="O287" s="33"/>
      <c r="P287" s="33"/>
      <c r="Q287" s="33"/>
      <c r="R287" s="33"/>
    </row>
    <row r="288" spans="1:18" ht="16.5" thickBot="1">
      <c r="A288" s="31" t="s">
        <v>418</v>
      </c>
      <c r="B288" s="31" t="s">
        <v>415</v>
      </c>
      <c r="C288" s="35">
        <v>2530.1311350000001</v>
      </c>
      <c r="D288" s="35">
        <v>0</v>
      </c>
      <c r="E288" s="35">
        <v>2530.1311350000001</v>
      </c>
      <c r="F288" s="31"/>
      <c r="G288" s="35">
        <v>119</v>
      </c>
      <c r="H288" s="35">
        <v>122</v>
      </c>
      <c r="I288" s="36" t="s">
        <v>414</v>
      </c>
      <c r="J288" s="36" t="s">
        <v>414</v>
      </c>
      <c r="K288" s="36" t="s">
        <v>250</v>
      </c>
      <c r="L288" s="33" t="str">
        <f t="shared" si="10"/>
        <v/>
      </c>
      <c r="M288" s="33" t="str">
        <f t="shared" si="11"/>
        <v/>
      </c>
      <c r="N288" s="33"/>
      <c r="O288" s="33"/>
      <c r="P288" s="33"/>
      <c r="Q288" s="33"/>
      <c r="R288" s="33"/>
    </row>
    <row r="289" spans="1:18" ht="16.5" thickBot="1">
      <c r="A289" s="31" t="s">
        <v>417</v>
      </c>
      <c r="B289" s="31" t="s">
        <v>401</v>
      </c>
      <c r="C289" s="35">
        <v>379.93170300000003</v>
      </c>
      <c r="D289" s="35">
        <v>0</v>
      </c>
      <c r="E289" s="35">
        <v>379.93170300000003</v>
      </c>
      <c r="F289" s="31"/>
      <c r="G289" s="35">
        <v>120</v>
      </c>
      <c r="H289" s="35">
        <v>121</v>
      </c>
      <c r="I289" s="36" t="s">
        <v>414</v>
      </c>
      <c r="J289" s="36" t="s">
        <v>402</v>
      </c>
      <c r="K289" s="36" t="s">
        <v>255</v>
      </c>
      <c r="L289" s="33" t="str">
        <f t="shared" si="10"/>
        <v/>
      </c>
      <c r="M289" s="33" t="str">
        <f t="shared" si="11"/>
        <v/>
      </c>
      <c r="N289" s="33"/>
      <c r="O289" s="33"/>
      <c r="P289" s="33"/>
      <c r="Q289" s="33"/>
      <c r="R289" s="33"/>
    </row>
    <row r="290" spans="1:18" ht="16.5" thickBot="1">
      <c r="A290" s="31" t="s">
        <v>417</v>
      </c>
      <c r="B290" s="31" t="s">
        <v>415</v>
      </c>
      <c r="C290" s="35">
        <v>205.38176290000001</v>
      </c>
      <c r="D290" s="35">
        <v>0</v>
      </c>
      <c r="E290" s="35">
        <v>205.38176290000001</v>
      </c>
      <c r="F290" s="31"/>
      <c r="G290" s="35">
        <v>120</v>
      </c>
      <c r="H290" s="35">
        <v>122</v>
      </c>
      <c r="I290" s="36" t="s">
        <v>414</v>
      </c>
      <c r="J290" s="36" t="s">
        <v>414</v>
      </c>
      <c r="K290" s="36" t="s">
        <v>250</v>
      </c>
      <c r="L290" s="33" t="str">
        <f t="shared" si="10"/>
        <v/>
      </c>
      <c r="M290" s="33" t="str">
        <f t="shared" si="11"/>
        <v/>
      </c>
      <c r="N290" s="33"/>
      <c r="O290" s="33"/>
      <c r="P290" s="33"/>
      <c r="Q290" s="33"/>
      <c r="R290" s="33"/>
    </row>
    <row r="291" spans="1:18" ht="16.5" thickBot="1">
      <c r="A291" s="31" t="s">
        <v>401</v>
      </c>
      <c r="B291" s="31" t="s">
        <v>415</v>
      </c>
      <c r="C291" s="35">
        <v>59.903014169999999</v>
      </c>
      <c r="D291" s="35">
        <v>0</v>
      </c>
      <c r="E291" s="35">
        <v>59.903014169999999</v>
      </c>
      <c r="F291" s="31"/>
      <c r="G291" s="35">
        <v>121</v>
      </c>
      <c r="H291" s="35">
        <v>122</v>
      </c>
      <c r="I291" s="36" t="s">
        <v>402</v>
      </c>
      <c r="J291" s="36" t="s">
        <v>414</v>
      </c>
      <c r="K291" s="36" t="s">
        <v>255</v>
      </c>
      <c r="L291" s="33" t="str">
        <f t="shared" si="10"/>
        <v/>
      </c>
      <c r="M291" s="33" t="str">
        <f t="shared" si="11"/>
        <v/>
      </c>
      <c r="N291" s="33"/>
      <c r="O291" s="33"/>
      <c r="P291" s="33"/>
      <c r="Q291" s="33"/>
      <c r="R291" s="33"/>
    </row>
    <row r="292" spans="1:18" ht="16.5" thickBot="1">
      <c r="A292" s="31" t="s">
        <v>401</v>
      </c>
      <c r="B292" s="31" t="s">
        <v>403</v>
      </c>
      <c r="C292" s="35">
        <v>1106.304079</v>
      </c>
      <c r="D292" s="35">
        <v>0</v>
      </c>
      <c r="E292" s="35">
        <v>1106.304079</v>
      </c>
      <c r="F292" s="31"/>
      <c r="G292" s="35">
        <v>121</v>
      </c>
      <c r="H292" s="35">
        <v>123</v>
      </c>
      <c r="I292" s="36" t="s">
        <v>402</v>
      </c>
      <c r="J292" s="36" t="s">
        <v>402</v>
      </c>
      <c r="K292" s="36" t="s">
        <v>250</v>
      </c>
      <c r="L292" s="33" t="str">
        <f t="shared" si="10"/>
        <v/>
      </c>
      <c r="M292" s="33" t="str">
        <f t="shared" si="11"/>
        <v/>
      </c>
      <c r="N292" s="33"/>
      <c r="O292" s="33"/>
      <c r="P292" s="33"/>
      <c r="Q292" s="33"/>
      <c r="R292" s="33"/>
    </row>
    <row r="293" spans="1:18" ht="16.5" thickBot="1">
      <c r="A293" s="31" t="s">
        <v>415</v>
      </c>
      <c r="B293" s="31" t="s">
        <v>403</v>
      </c>
      <c r="C293" s="35">
        <v>6209.39</v>
      </c>
      <c r="D293" s="35">
        <v>0</v>
      </c>
      <c r="E293" s="35">
        <v>6209.39</v>
      </c>
      <c r="F293" s="31"/>
      <c r="G293" s="35">
        <v>122</v>
      </c>
      <c r="H293" s="35">
        <v>123</v>
      </c>
      <c r="I293" s="36" t="s">
        <v>414</v>
      </c>
      <c r="J293" s="36" t="s">
        <v>402</v>
      </c>
      <c r="K293" s="36" t="s">
        <v>255</v>
      </c>
      <c r="L293" s="33" t="str">
        <f t="shared" si="10"/>
        <v/>
      </c>
      <c r="M293" s="33" t="str">
        <f t="shared" si="11"/>
        <v/>
      </c>
      <c r="N293" s="33"/>
      <c r="O293" s="33"/>
      <c r="P293" s="33"/>
      <c r="Q293" s="33"/>
      <c r="R293" s="33"/>
    </row>
    <row r="294" spans="1:18" ht="16.5" thickBot="1">
      <c r="A294" s="31" t="s">
        <v>415</v>
      </c>
      <c r="B294" s="31" t="s">
        <v>419</v>
      </c>
      <c r="C294" s="35">
        <v>976.87990000000002</v>
      </c>
      <c r="D294" s="35">
        <v>0</v>
      </c>
      <c r="E294" s="35">
        <v>976.87990000000002</v>
      </c>
      <c r="F294" s="31"/>
      <c r="G294" s="35">
        <v>122</v>
      </c>
      <c r="H294" s="35">
        <v>125</v>
      </c>
      <c r="I294" s="36" t="s">
        <v>414</v>
      </c>
      <c r="J294" s="36" t="s">
        <v>420</v>
      </c>
      <c r="K294" s="36" t="s">
        <v>255</v>
      </c>
      <c r="L294" s="33" t="str">
        <f t="shared" si="10"/>
        <v/>
      </c>
      <c r="M294" s="33" t="str">
        <f t="shared" si="11"/>
        <v/>
      </c>
      <c r="N294" s="33"/>
      <c r="O294" s="33"/>
      <c r="P294" s="33"/>
      <c r="Q294" s="33"/>
      <c r="R294" s="33"/>
    </row>
    <row r="295" spans="1:18" ht="16.5" thickBot="1">
      <c r="A295" s="31" t="s">
        <v>415</v>
      </c>
      <c r="B295" s="31" t="s">
        <v>421</v>
      </c>
      <c r="C295" s="35">
        <v>8384.0433269999994</v>
      </c>
      <c r="D295" s="35">
        <v>0</v>
      </c>
      <c r="E295" s="35">
        <v>8384.0433269999994</v>
      </c>
      <c r="F295" s="31"/>
      <c r="G295" s="35">
        <v>122</v>
      </c>
      <c r="H295" s="35">
        <v>126</v>
      </c>
      <c r="I295" s="36" t="s">
        <v>414</v>
      </c>
      <c r="J295" s="36" t="s">
        <v>422</v>
      </c>
      <c r="K295" s="36" t="s">
        <v>255</v>
      </c>
      <c r="L295" s="33" t="str">
        <f t="shared" si="10"/>
        <v/>
      </c>
      <c r="M295" s="33" t="str">
        <f t="shared" si="11"/>
        <v/>
      </c>
      <c r="N295" s="33"/>
      <c r="O295" s="33"/>
      <c r="P295" s="33"/>
      <c r="Q295" s="33"/>
      <c r="R295" s="33"/>
    </row>
    <row r="296" spans="1:18" ht="16.5" thickBot="1">
      <c r="A296" s="31" t="s">
        <v>415</v>
      </c>
      <c r="B296" s="31" t="s">
        <v>423</v>
      </c>
      <c r="C296" s="35">
        <v>846.50997150000001</v>
      </c>
      <c r="D296" s="35">
        <v>0</v>
      </c>
      <c r="E296" s="35">
        <v>846.50997150000001</v>
      </c>
      <c r="F296" s="31"/>
      <c r="G296" s="35">
        <v>122</v>
      </c>
      <c r="H296" s="35">
        <v>127</v>
      </c>
      <c r="I296" s="36" t="s">
        <v>414</v>
      </c>
      <c r="J296" s="36" t="s">
        <v>424</v>
      </c>
      <c r="K296" s="36" t="s">
        <v>255</v>
      </c>
      <c r="L296" s="33" t="str">
        <f t="shared" si="10"/>
        <v/>
      </c>
      <c r="M296" s="33" t="str">
        <f t="shared" si="11"/>
        <v/>
      </c>
      <c r="N296" s="33"/>
      <c r="O296" s="33"/>
      <c r="P296" s="33"/>
      <c r="Q296" s="33"/>
      <c r="R296" s="33"/>
    </row>
    <row r="297" spans="1:18" ht="16.5" thickBot="1">
      <c r="A297" s="31" t="s">
        <v>403</v>
      </c>
      <c r="B297" s="31" t="s">
        <v>425</v>
      </c>
      <c r="C297" s="35">
        <v>268.02882799999998</v>
      </c>
      <c r="D297" s="35">
        <v>0</v>
      </c>
      <c r="E297" s="35">
        <v>268.02882799999998</v>
      </c>
      <c r="F297" s="31"/>
      <c r="G297" s="35">
        <v>123</v>
      </c>
      <c r="H297" s="35">
        <v>124</v>
      </c>
      <c r="I297" s="36" t="s">
        <v>402</v>
      </c>
      <c r="J297" s="36" t="s">
        <v>392</v>
      </c>
      <c r="K297" s="36" t="s">
        <v>255</v>
      </c>
      <c r="L297" s="33">
        <f t="shared" si="10"/>
        <v>268.02882799999998</v>
      </c>
      <c r="M297" s="33" t="str">
        <f t="shared" si="11"/>
        <v>MD</v>
      </c>
      <c r="N297" s="33"/>
      <c r="O297" s="33"/>
      <c r="P297" s="33"/>
      <c r="Q297" s="33"/>
      <c r="R297" s="33"/>
    </row>
    <row r="298" spans="1:18" ht="16.5" thickBot="1">
      <c r="A298" s="31" t="s">
        <v>403</v>
      </c>
      <c r="B298" s="31" t="s">
        <v>419</v>
      </c>
      <c r="C298" s="35">
        <v>2749.8180000000002</v>
      </c>
      <c r="D298" s="35">
        <v>0</v>
      </c>
      <c r="E298" s="35">
        <v>2749.8180000000002</v>
      </c>
      <c r="F298" s="31"/>
      <c r="G298" s="35">
        <v>123</v>
      </c>
      <c r="H298" s="35">
        <v>125</v>
      </c>
      <c r="I298" s="36" t="s">
        <v>402</v>
      </c>
      <c r="J298" s="36" t="s">
        <v>420</v>
      </c>
      <c r="K298" s="36" t="s">
        <v>255</v>
      </c>
      <c r="L298" s="33" t="str">
        <f t="shared" si="10"/>
        <v/>
      </c>
      <c r="M298" s="33" t="str">
        <f t="shared" si="11"/>
        <v/>
      </c>
      <c r="N298" s="33"/>
      <c r="O298" s="33"/>
      <c r="P298" s="33"/>
      <c r="Q298" s="33"/>
      <c r="R298" s="33"/>
    </row>
    <row r="299" spans="1:18" ht="16.5" thickBot="1">
      <c r="A299" s="31" t="s">
        <v>419</v>
      </c>
      <c r="B299" s="31" t="s">
        <v>421</v>
      </c>
      <c r="C299" s="35">
        <v>4250.1928120000002</v>
      </c>
      <c r="D299" s="35">
        <v>0</v>
      </c>
      <c r="E299" s="35">
        <v>4250.1928120000002</v>
      </c>
      <c r="F299" s="31"/>
      <c r="G299" s="35">
        <v>125</v>
      </c>
      <c r="H299" s="35">
        <v>126</v>
      </c>
      <c r="I299" s="36" t="s">
        <v>420</v>
      </c>
      <c r="J299" s="36" t="s">
        <v>422</v>
      </c>
      <c r="K299" s="36" t="s">
        <v>255</v>
      </c>
      <c r="L299" s="33" t="str">
        <f t="shared" si="10"/>
        <v/>
      </c>
      <c r="M299" s="33" t="str">
        <f t="shared" si="11"/>
        <v/>
      </c>
      <c r="N299" s="33"/>
      <c r="O299" s="33"/>
      <c r="P299" s="33"/>
      <c r="Q299" s="33"/>
      <c r="R299" s="33"/>
    </row>
    <row r="300" spans="1:18" ht="16.5" thickBot="1">
      <c r="A300" s="31" t="s">
        <v>421</v>
      </c>
      <c r="B300" s="31" t="s">
        <v>423</v>
      </c>
      <c r="C300" s="35">
        <v>1153.4900279999999</v>
      </c>
      <c r="D300" s="35">
        <v>0</v>
      </c>
      <c r="E300" s="35">
        <v>1153.4900279999999</v>
      </c>
      <c r="F300" s="31"/>
      <c r="G300" s="35">
        <v>126</v>
      </c>
      <c r="H300" s="35">
        <v>127</v>
      </c>
      <c r="I300" s="36" t="s">
        <v>422</v>
      </c>
      <c r="J300" s="36" t="s">
        <v>424</v>
      </c>
      <c r="K300" s="36" t="s">
        <v>255</v>
      </c>
      <c r="L300" s="33" t="str">
        <f t="shared" si="10"/>
        <v/>
      </c>
      <c r="M300" s="33" t="str">
        <f t="shared" si="11"/>
        <v/>
      </c>
      <c r="N300" s="33"/>
      <c r="O300" s="33"/>
      <c r="P300" s="33"/>
      <c r="Q300" s="33"/>
      <c r="R300" s="33"/>
    </row>
    <row r="301" spans="1:18" ht="16.5" thickBot="1">
      <c r="A301" s="31" t="s">
        <v>423</v>
      </c>
      <c r="B301" s="31" t="s">
        <v>426</v>
      </c>
      <c r="C301" s="35">
        <v>4000</v>
      </c>
      <c r="D301" s="35">
        <v>0</v>
      </c>
      <c r="E301" s="35">
        <v>4000</v>
      </c>
      <c r="F301" s="31"/>
      <c r="G301" s="35">
        <v>127</v>
      </c>
      <c r="H301" s="35">
        <v>128</v>
      </c>
      <c r="I301" s="36" t="s">
        <v>424</v>
      </c>
      <c r="J301" s="36" t="s">
        <v>424</v>
      </c>
      <c r="K301" s="36" t="s">
        <v>250</v>
      </c>
      <c r="L301" s="33" t="str">
        <f t="shared" si="10"/>
        <v/>
      </c>
      <c r="M301" s="33" t="str">
        <f t="shared" si="11"/>
        <v/>
      </c>
      <c r="N301" s="33"/>
      <c r="O301" s="33"/>
      <c r="P301" s="33"/>
      <c r="Q301" s="33"/>
      <c r="R301" s="33"/>
    </row>
    <row r="302" spans="1:18" ht="16.5" thickBot="1">
      <c r="A302" s="31" t="s">
        <v>423</v>
      </c>
      <c r="B302" s="31" t="s">
        <v>427</v>
      </c>
      <c r="C302" s="35">
        <v>241.659414</v>
      </c>
      <c r="D302" s="35">
        <v>0</v>
      </c>
      <c r="E302" s="35">
        <v>241.659414</v>
      </c>
      <c r="F302" s="31"/>
      <c r="G302" s="35">
        <v>127</v>
      </c>
      <c r="H302" s="35">
        <v>129</v>
      </c>
      <c r="I302" s="36" t="s">
        <v>424</v>
      </c>
      <c r="J302" s="36" t="s">
        <v>428</v>
      </c>
      <c r="K302" s="36" t="s">
        <v>255</v>
      </c>
      <c r="L302" s="33" t="str">
        <f t="shared" si="10"/>
        <v/>
      </c>
      <c r="M302" s="33" t="str">
        <f t="shared" si="11"/>
        <v/>
      </c>
      <c r="N302" s="33"/>
      <c r="O302" s="33"/>
      <c r="P302" s="33"/>
      <c r="Q302" s="33"/>
      <c r="R302" s="33"/>
    </row>
    <row r="303" spans="1:18" ht="16.5" thickBot="1">
      <c r="A303" s="31" t="s">
        <v>423</v>
      </c>
      <c r="B303" s="31" t="s">
        <v>429</v>
      </c>
      <c r="C303" s="35">
        <v>653.49579340000003</v>
      </c>
      <c r="D303" s="35">
        <v>0</v>
      </c>
      <c r="E303" s="35">
        <v>653.49579340000003</v>
      </c>
      <c r="F303" s="31"/>
      <c r="G303" s="35">
        <v>127</v>
      </c>
      <c r="H303" s="35">
        <v>131</v>
      </c>
      <c r="I303" s="36" t="s">
        <v>424</v>
      </c>
      <c r="J303" s="36" t="s">
        <v>430</v>
      </c>
      <c r="K303" s="36" t="s">
        <v>255</v>
      </c>
      <c r="L303" s="33" t="str">
        <f t="shared" si="10"/>
        <v/>
      </c>
      <c r="M303" s="33" t="str">
        <f t="shared" si="11"/>
        <v/>
      </c>
      <c r="N303" s="33"/>
      <c r="O303" s="33"/>
      <c r="P303" s="33"/>
      <c r="Q303" s="33"/>
      <c r="R303" s="33"/>
    </row>
    <row r="304" spans="1:18" ht="16.5" thickBot="1">
      <c r="A304" s="31" t="s">
        <v>423</v>
      </c>
      <c r="B304" s="31" t="s">
        <v>431</v>
      </c>
      <c r="C304" s="35">
        <v>504.84479260000001</v>
      </c>
      <c r="D304" s="35">
        <v>0</v>
      </c>
      <c r="E304" s="35">
        <v>504.84479260000001</v>
      </c>
      <c r="F304" s="31"/>
      <c r="G304" s="35">
        <v>127</v>
      </c>
      <c r="H304" s="35">
        <v>132</v>
      </c>
      <c r="I304" s="36" t="s">
        <v>424</v>
      </c>
      <c r="J304" s="36" t="s">
        <v>432</v>
      </c>
      <c r="K304" s="36" t="s">
        <v>255</v>
      </c>
      <c r="L304" s="33" t="str">
        <f t="shared" si="10"/>
        <v/>
      </c>
      <c r="M304" s="33" t="str">
        <f t="shared" si="11"/>
        <v/>
      </c>
      <c r="N304" s="33"/>
      <c r="O304" s="33"/>
      <c r="P304" s="33"/>
      <c r="Q304" s="33"/>
      <c r="R304" s="33"/>
    </row>
    <row r="305" spans="1:18" ht="16.5" thickBot="1">
      <c r="A305" s="31" t="s">
        <v>426</v>
      </c>
      <c r="B305" s="31" t="s">
        <v>431</v>
      </c>
      <c r="C305" s="35">
        <v>634</v>
      </c>
      <c r="D305" s="35">
        <v>0</v>
      </c>
      <c r="E305" s="35">
        <v>634</v>
      </c>
      <c r="F305" s="31"/>
      <c r="G305" s="35">
        <v>128</v>
      </c>
      <c r="H305" s="35">
        <v>132</v>
      </c>
      <c r="I305" s="36" t="s">
        <v>424</v>
      </c>
      <c r="J305" s="36" t="s">
        <v>432</v>
      </c>
      <c r="K305" s="36" t="s">
        <v>255</v>
      </c>
      <c r="L305" s="33" t="str">
        <f t="shared" si="10"/>
        <v/>
      </c>
      <c r="M305" s="33" t="str">
        <f t="shared" si="11"/>
        <v/>
      </c>
      <c r="N305" s="33"/>
      <c r="O305" s="33"/>
      <c r="P305" s="33"/>
      <c r="Q305" s="33"/>
      <c r="R305" s="33"/>
    </row>
    <row r="306" spans="1:18" ht="16.5" thickBot="1">
      <c r="A306" s="31" t="s">
        <v>427</v>
      </c>
      <c r="B306" s="31" t="s">
        <v>433</v>
      </c>
      <c r="C306" s="35">
        <v>1796.173252</v>
      </c>
      <c r="D306" s="35">
        <v>0</v>
      </c>
      <c r="E306" s="35">
        <v>1796.173252</v>
      </c>
      <c r="F306" s="31"/>
      <c r="G306" s="35">
        <v>129</v>
      </c>
      <c r="H306" s="35">
        <v>130</v>
      </c>
      <c r="I306" s="36" t="s">
        <v>428</v>
      </c>
      <c r="J306" s="36" t="s">
        <v>434</v>
      </c>
      <c r="K306" s="36" t="s">
        <v>255</v>
      </c>
      <c r="L306" s="33" t="str">
        <f t="shared" si="10"/>
        <v/>
      </c>
      <c r="M306" s="33" t="str">
        <f t="shared" si="11"/>
        <v/>
      </c>
      <c r="N306" s="33"/>
      <c r="O306" s="33"/>
      <c r="P306" s="33"/>
      <c r="Q306" s="33"/>
      <c r="R306" s="33"/>
    </row>
    <row r="307" spans="1:18" ht="16.5" thickBot="1">
      <c r="A307" s="31" t="s">
        <v>427</v>
      </c>
      <c r="B307" s="31" t="s">
        <v>429</v>
      </c>
      <c r="C307" s="35">
        <v>2133.2004280000001</v>
      </c>
      <c r="D307" s="35">
        <v>0</v>
      </c>
      <c r="E307" s="35">
        <v>2133.2004280000001</v>
      </c>
      <c r="F307" s="31"/>
      <c r="G307" s="35">
        <v>129</v>
      </c>
      <c r="H307" s="35">
        <v>131</v>
      </c>
      <c r="I307" s="36" t="s">
        <v>428</v>
      </c>
      <c r="J307" s="36" t="s">
        <v>430</v>
      </c>
      <c r="K307" s="36" t="s">
        <v>255</v>
      </c>
      <c r="L307" s="33" t="str">
        <f t="shared" si="10"/>
        <v/>
      </c>
      <c r="M307" s="33" t="str">
        <f t="shared" si="11"/>
        <v/>
      </c>
      <c r="N307" s="33"/>
      <c r="O307" s="33"/>
      <c r="P307" s="33"/>
      <c r="Q307" s="33"/>
      <c r="R307" s="33"/>
    </row>
    <row r="308" spans="1:18" ht="16.5" thickBot="1">
      <c r="A308" s="31" t="s">
        <v>433</v>
      </c>
      <c r="B308" s="31" t="s">
        <v>429</v>
      </c>
      <c r="C308" s="35">
        <v>2464.4108510000001</v>
      </c>
      <c r="D308" s="35">
        <v>0</v>
      </c>
      <c r="E308" s="35">
        <v>2464.4108510000001</v>
      </c>
      <c r="F308" s="31"/>
      <c r="G308" s="35">
        <v>130</v>
      </c>
      <c r="H308" s="35">
        <v>131</v>
      </c>
      <c r="I308" s="36" t="s">
        <v>434</v>
      </c>
      <c r="J308" s="36" t="s">
        <v>430</v>
      </c>
      <c r="K308" s="36" t="s">
        <v>255</v>
      </c>
      <c r="L308" s="33" t="str">
        <f t="shared" si="10"/>
        <v/>
      </c>
      <c r="M308" s="33" t="str">
        <f t="shared" si="11"/>
        <v/>
      </c>
      <c r="N308" s="33"/>
      <c r="O308" s="33"/>
      <c r="P308" s="33"/>
      <c r="Q308" s="33"/>
      <c r="R308" s="33"/>
    </row>
    <row r="309" spans="1:18" ht="16.5" thickBot="1">
      <c r="A309" s="31" t="s">
        <v>433</v>
      </c>
      <c r="B309" s="31" t="s">
        <v>435</v>
      </c>
      <c r="C309" s="35">
        <v>1299.691</v>
      </c>
      <c r="D309" s="35">
        <v>0</v>
      </c>
      <c r="E309" s="35">
        <v>1299.691</v>
      </c>
      <c r="F309" s="31"/>
      <c r="G309" s="35">
        <v>130</v>
      </c>
      <c r="H309" s="35">
        <v>134</v>
      </c>
      <c r="I309" s="36" t="s">
        <v>434</v>
      </c>
      <c r="J309" s="36" t="s">
        <v>436</v>
      </c>
      <c r="K309" s="36" t="s">
        <v>255</v>
      </c>
      <c r="L309" s="33" t="str">
        <f t="shared" si="10"/>
        <v/>
      </c>
      <c r="M309" s="33" t="str">
        <f t="shared" si="11"/>
        <v/>
      </c>
      <c r="N309" s="33"/>
      <c r="O309" s="33"/>
      <c r="P309" s="33"/>
      <c r="Q309" s="33"/>
      <c r="R309" s="33"/>
    </row>
    <row r="310" spans="1:18" ht="16.5" thickBot="1">
      <c r="A310" s="31" t="s">
        <v>429</v>
      </c>
      <c r="B310" s="31" t="s">
        <v>431</v>
      </c>
      <c r="C310" s="35">
        <v>1520.605</v>
      </c>
      <c r="D310" s="35">
        <v>0</v>
      </c>
      <c r="E310" s="35">
        <v>1520.605</v>
      </c>
      <c r="F310" s="31"/>
      <c r="G310" s="35">
        <v>131</v>
      </c>
      <c r="H310" s="35">
        <v>132</v>
      </c>
      <c r="I310" s="36" t="s">
        <v>430</v>
      </c>
      <c r="J310" s="36" t="s">
        <v>432</v>
      </c>
      <c r="K310" s="36" t="s">
        <v>255</v>
      </c>
      <c r="L310" s="33" t="str">
        <f t="shared" si="10"/>
        <v/>
      </c>
      <c r="M310" s="33" t="str">
        <f t="shared" si="11"/>
        <v/>
      </c>
      <c r="N310" s="33"/>
      <c r="O310" s="33"/>
      <c r="P310" s="33"/>
      <c r="Q310" s="33"/>
      <c r="R310" s="33"/>
    </row>
    <row r="311" spans="1:18" ht="16.5" thickBot="1">
      <c r="A311" s="31" t="s">
        <v>429</v>
      </c>
      <c r="B311" s="31" t="s">
        <v>437</v>
      </c>
      <c r="C311" s="35">
        <v>1725.1010000000001</v>
      </c>
      <c r="D311" s="35">
        <v>0</v>
      </c>
      <c r="E311" s="35">
        <v>1725.1010000000001</v>
      </c>
      <c r="F311" s="31"/>
      <c r="G311" s="35">
        <v>131</v>
      </c>
      <c r="H311" s="35">
        <v>133</v>
      </c>
      <c r="I311" s="36" t="s">
        <v>430</v>
      </c>
      <c r="J311" s="36" t="s">
        <v>438</v>
      </c>
      <c r="K311" s="36" t="s">
        <v>255</v>
      </c>
      <c r="L311" s="33" t="str">
        <f t="shared" si="10"/>
        <v/>
      </c>
      <c r="M311" s="33" t="str">
        <f t="shared" si="11"/>
        <v/>
      </c>
      <c r="N311" s="33"/>
      <c r="O311" s="33"/>
      <c r="P311" s="33"/>
      <c r="Q311" s="33"/>
      <c r="R311" s="33"/>
    </row>
    <row r="312" spans="1:18" ht="16.5" thickBot="1">
      <c r="A312" s="31" t="s">
        <v>431</v>
      </c>
      <c r="B312" s="31" t="s">
        <v>437</v>
      </c>
      <c r="C312" s="35">
        <v>1038.325</v>
      </c>
      <c r="D312" s="35">
        <v>0</v>
      </c>
      <c r="E312" s="35">
        <v>1038.325</v>
      </c>
      <c r="F312" s="31"/>
      <c r="G312" s="35">
        <v>132</v>
      </c>
      <c r="H312" s="35">
        <v>133</v>
      </c>
      <c r="I312" s="36" t="s">
        <v>432</v>
      </c>
      <c r="J312" s="36" t="s">
        <v>438</v>
      </c>
      <c r="K312" s="36" t="s">
        <v>255</v>
      </c>
      <c r="L312" s="33" t="str">
        <f t="shared" si="10"/>
        <v/>
      </c>
      <c r="M312" s="33" t="str">
        <f t="shared" si="11"/>
        <v/>
      </c>
      <c r="N312" s="33"/>
      <c r="O312" s="33"/>
      <c r="P312" s="33"/>
      <c r="Q312" s="33"/>
      <c r="R312" s="33"/>
    </row>
    <row r="313" spans="1:18" ht="16.5" thickBot="1">
      <c r="A313" s="36"/>
      <c r="B313" s="36"/>
      <c r="C313" s="36"/>
      <c r="D313" s="36"/>
      <c r="E313" s="35">
        <v>539028.29920000001</v>
      </c>
      <c r="F313" s="36"/>
      <c r="G313" s="36"/>
      <c r="H313" s="36"/>
      <c r="I313" s="36"/>
      <c r="J313" s="36"/>
      <c r="K313" s="36"/>
      <c r="L313" s="33">
        <f>SUM(L2:L312)</f>
        <v>15090.12130406</v>
      </c>
      <c r="M313" s="33">
        <f t="shared" si="11"/>
        <v>0</v>
      </c>
      <c r="N313" s="33"/>
      <c r="O313" s="33"/>
      <c r="P313" s="33"/>
      <c r="Q313" s="33"/>
      <c r="R31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3" sqref="B133"/>
    </sheetView>
  </sheetViews>
  <sheetFormatPr defaultRowHeight="15" customHeight="1"/>
  <cols>
    <col min="1" max="1" width="10" customWidth="1"/>
    <col min="2" max="2" width="42.7109375" customWidth="1"/>
  </cols>
  <sheetData>
    <row r="1" spans="1:35" ht="15" customHeight="1" thickBot="1">
      <c r="B1" s="16" t="s">
        <v>209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>
      <c r="C2" s="7"/>
      <c r="D2" s="7"/>
      <c r="E2" s="7"/>
      <c r="F2" s="7"/>
      <c r="G2" s="7"/>
    </row>
    <row r="3" spans="1:35" ht="15" customHeight="1">
      <c r="C3" s="7" t="s">
        <v>14</v>
      </c>
      <c r="D3" s="7" t="s">
        <v>210</v>
      </c>
      <c r="E3" s="7"/>
      <c r="F3" s="7"/>
      <c r="G3" s="7"/>
    </row>
    <row r="4" spans="1:35" ht="15" customHeight="1">
      <c r="C4" s="7" t="s">
        <v>13</v>
      </c>
      <c r="D4" s="7" t="s">
        <v>211</v>
      </c>
      <c r="E4" s="7"/>
      <c r="F4" s="7"/>
      <c r="G4" s="7" t="s">
        <v>12</v>
      </c>
    </row>
    <row r="5" spans="1:35" ht="15" customHeight="1">
      <c r="C5" s="7" t="s">
        <v>11</v>
      </c>
      <c r="D5" s="7" t="s">
        <v>212</v>
      </c>
      <c r="E5" s="7"/>
      <c r="F5" s="7"/>
      <c r="G5" s="7"/>
    </row>
    <row r="6" spans="1:35" ht="15" customHeight="1">
      <c r="C6" s="7" t="s">
        <v>10</v>
      </c>
      <c r="D6" s="7"/>
      <c r="E6" s="7" t="s">
        <v>213</v>
      </c>
      <c r="F6" s="7"/>
      <c r="G6" s="7"/>
    </row>
    <row r="10" spans="1:35" ht="15" customHeight="1">
      <c r="A10" s="8" t="s">
        <v>57</v>
      </c>
      <c r="B10" s="18" t="s">
        <v>58</v>
      </c>
    </row>
    <row r="11" spans="1:35" ht="15" customHeight="1">
      <c r="B11" s="16" t="s">
        <v>217</v>
      </c>
    </row>
    <row r="12" spans="1:35" ht="15" customHeight="1">
      <c r="B12" s="16" t="s">
        <v>6</v>
      </c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  <c r="P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 t="s">
        <v>6</v>
      </c>
      <c r="W12" s="2" t="s">
        <v>6</v>
      </c>
      <c r="X12" s="2" t="s">
        <v>6</v>
      </c>
      <c r="Y12" s="2" t="s">
        <v>6</v>
      </c>
      <c r="Z12" s="2" t="s">
        <v>6</v>
      </c>
      <c r="AA12" s="2" t="s">
        <v>6</v>
      </c>
      <c r="AB12" s="2" t="s">
        <v>6</v>
      </c>
      <c r="AC12" s="2" t="s">
        <v>6</v>
      </c>
      <c r="AD12" s="2" t="s">
        <v>6</v>
      </c>
      <c r="AE12" s="2" t="s">
        <v>6</v>
      </c>
      <c r="AF12" s="2" t="s">
        <v>6</v>
      </c>
      <c r="AG12" s="2" t="s">
        <v>6</v>
      </c>
      <c r="AH12" s="2" t="s">
        <v>6</v>
      </c>
      <c r="AI12" s="2" t="s">
        <v>214</v>
      </c>
    </row>
    <row r="13" spans="1:35" ht="15" customHeight="1" thickBot="1">
      <c r="B13" s="17" t="s">
        <v>59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/>
    <row r="15" spans="1:35" ht="15" customHeight="1">
      <c r="B15" s="19" t="s">
        <v>60</v>
      </c>
    </row>
    <row r="16" spans="1:35" ht="15" customHeight="1">
      <c r="A16" s="8" t="s">
        <v>61</v>
      </c>
      <c r="B16" s="20" t="s">
        <v>62</v>
      </c>
      <c r="C16" s="25">
        <v>21.367118999999999</v>
      </c>
      <c r="D16" s="25">
        <v>21.103408999999999</v>
      </c>
      <c r="E16" s="25">
        <v>21.466442000000001</v>
      </c>
      <c r="F16" s="25">
        <v>22.180439</v>
      </c>
      <c r="G16" s="25">
        <v>22.881108999999999</v>
      </c>
      <c r="H16" s="25">
        <v>23.650236</v>
      </c>
      <c r="I16" s="25">
        <v>24.626657000000002</v>
      </c>
      <c r="J16" s="25">
        <v>25.687712000000001</v>
      </c>
      <c r="K16" s="25">
        <v>26.536884000000001</v>
      </c>
      <c r="L16" s="25">
        <v>27.189858999999998</v>
      </c>
      <c r="M16" s="25">
        <v>27.645980999999999</v>
      </c>
      <c r="N16" s="25">
        <v>28.038425</v>
      </c>
      <c r="O16" s="25">
        <v>28.190807</v>
      </c>
      <c r="P16" s="25">
        <v>28.350666</v>
      </c>
      <c r="Q16" s="25">
        <v>28.671799</v>
      </c>
      <c r="R16" s="25">
        <v>29.003789999999999</v>
      </c>
      <c r="S16" s="25">
        <v>29.368948</v>
      </c>
      <c r="T16" s="25">
        <v>29.780021999999999</v>
      </c>
      <c r="U16" s="25">
        <v>30.231045000000002</v>
      </c>
      <c r="V16" s="25">
        <v>30.688624999999998</v>
      </c>
      <c r="W16" s="25">
        <v>31.133049</v>
      </c>
      <c r="X16" s="25">
        <v>31.544138</v>
      </c>
      <c r="Y16" s="25">
        <v>31.930091999999998</v>
      </c>
      <c r="Z16" s="25">
        <v>32.405441000000003</v>
      </c>
      <c r="AA16" s="25">
        <v>32.846770999999997</v>
      </c>
      <c r="AB16" s="25">
        <v>33.278613999999997</v>
      </c>
      <c r="AC16" s="25">
        <v>33.706623</v>
      </c>
      <c r="AD16" s="25">
        <v>34.124209999999998</v>
      </c>
      <c r="AE16" s="25">
        <v>34.599556</v>
      </c>
      <c r="AF16" s="25">
        <v>35.104354999999998</v>
      </c>
      <c r="AG16" s="25">
        <v>35.563744</v>
      </c>
      <c r="AH16" s="25">
        <v>35.996456000000002</v>
      </c>
      <c r="AI16" s="22">
        <v>1.6966999999999999E-2</v>
      </c>
    </row>
    <row r="17" spans="1:35" ht="15" customHeight="1">
      <c r="A17" s="8" t="s">
        <v>63</v>
      </c>
      <c r="B17" s="20" t="s">
        <v>64</v>
      </c>
      <c r="C17" s="25">
        <v>21.885006000000001</v>
      </c>
      <c r="D17" s="25">
        <v>21.296852000000001</v>
      </c>
      <c r="E17" s="25">
        <v>21.633049</v>
      </c>
      <c r="F17" s="25">
        <v>22.205117999999999</v>
      </c>
      <c r="G17" s="25">
        <v>22.606241000000001</v>
      </c>
      <c r="H17" s="25">
        <v>23.274977</v>
      </c>
      <c r="I17" s="25">
        <v>23.709662999999999</v>
      </c>
      <c r="J17" s="25">
        <v>24.074210999999998</v>
      </c>
      <c r="K17" s="25">
        <v>24.104382000000001</v>
      </c>
      <c r="L17" s="25">
        <v>24.444966999999998</v>
      </c>
      <c r="M17" s="25">
        <v>24.643778000000001</v>
      </c>
      <c r="N17" s="25">
        <v>24.759036999999999</v>
      </c>
      <c r="O17" s="25">
        <v>25.029266</v>
      </c>
      <c r="P17" s="25">
        <v>25.196708999999998</v>
      </c>
      <c r="Q17" s="25">
        <v>25.524443000000002</v>
      </c>
      <c r="R17" s="25">
        <v>25.735932999999999</v>
      </c>
      <c r="S17" s="25">
        <v>25.950191</v>
      </c>
      <c r="T17" s="25">
        <v>26.194136</v>
      </c>
      <c r="U17" s="25">
        <v>26.345205</v>
      </c>
      <c r="V17" s="25">
        <v>26.555067000000001</v>
      </c>
      <c r="W17" s="25">
        <v>26.780670000000001</v>
      </c>
      <c r="X17" s="25">
        <v>26.790040999999999</v>
      </c>
      <c r="Y17" s="25">
        <v>26.979054999999999</v>
      </c>
      <c r="Z17" s="25">
        <v>27.345801999999999</v>
      </c>
      <c r="AA17" s="25">
        <v>27.510275</v>
      </c>
      <c r="AB17" s="25">
        <v>27.707808</v>
      </c>
      <c r="AC17" s="25">
        <v>28.063734</v>
      </c>
      <c r="AD17" s="25">
        <v>28.108651999999999</v>
      </c>
      <c r="AE17" s="25">
        <v>28.359881999999999</v>
      </c>
      <c r="AF17" s="25">
        <v>28.629048999999998</v>
      </c>
      <c r="AG17" s="25">
        <v>28.806082</v>
      </c>
      <c r="AH17" s="25">
        <v>28.939575000000001</v>
      </c>
      <c r="AI17" s="22">
        <v>9.0539999999999995E-3</v>
      </c>
    </row>
    <row r="18" spans="1:35" ht="15" customHeight="1">
      <c r="A18" s="8" t="s">
        <v>65</v>
      </c>
      <c r="B18" s="20" t="s">
        <v>66</v>
      </c>
      <c r="C18" s="25">
        <v>10.40076</v>
      </c>
      <c r="D18" s="25">
        <v>10.013341</v>
      </c>
      <c r="E18" s="25">
        <v>10.139873</v>
      </c>
      <c r="F18" s="25">
        <v>10.064783</v>
      </c>
      <c r="G18" s="25">
        <v>10.026472999999999</v>
      </c>
      <c r="H18" s="25">
        <v>10.057588000000001</v>
      </c>
      <c r="I18" s="25">
        <v>10.188620999999999</v>
      </c>
      <c r="J18" s="25">
        <v>10.375728000000001</v>
      </c>
      <c r="K18" s="25">
        <v>10.541219999999999</v>
      </c>
      <c r="L18" s="25">
        <v>10.649031000000001</v>
      </c>
      <c r="M18" s="25">
        <v>10.705569000000001</v>
      </c>
      <c r="N18" s="25">
        <v>10.975032000000001</v>
      </c>
      <c r="O18" s="25">
        <v>10.975427</v>
      </c>
      <c r="P18" s="25">
        <v>11.020530000000001</v>
      </c>
      <c r="Q18" s="25">
        <v>11.159978000000001</v>
      </c>
      <c r="R18" s="25">
        <v>11.239523999999999</v>
      </c>
      <c r="S18" s="25">
        <v>11.27379</v>
      </c>
      <c r="T18" s="25">
        <v>11.281421999999999</v>
      </c>
      <c r="U18" s="25">
        <v>11.354433999999999</v>
      </c>
      <c r="V18" s="25">
        <v>11.408001000000001</v>
      </c>
      <c r="W18" s="25">
        <v>11.447461000000001</v>
      </c>
      <c r="X18" s="25">
        <v>11.475216</v>
      </c>
      <c r="Y18" s="25">
        <v>11.520025</v>
      </c>
      <c r="Z18" s="25">
        <v>11.560247</v>
      </c>
      <c r="AA18" s="25">
        <v>11.598577000000001</v>
      </c>
      <c r="AB18" s="25">
        <v>11.630267999999999</v>
      </c>
      <c r="AC18" s="25">
        <v>11.690177</v>
      </c>
      <c r="AD18" s="25">
        <v>11.747246000000001</v>
      </c>
      <c r="AE18" s="25">
        <v>11.822725999999999</v>
      </c>
      <c r="AF18" s="25">
        <v>11.867516999999999</v>
      </c>
      <c r="AG18" s="25">
        <v>11.937593</v>
      </c>
      <c r="AH18" s="25">
        <v>11.997738999999999</v>
      </c>
      <c r="AI18" s="22">
        <v>4.6179999999999997E-3</v>
      </c>
    </row>
    <row r="19" spans="1:35" ht="15" customHeight="1">
      <c r="A19" s="8" t="s">
        <v>67</v>
      </c>
      <c r="B19" s="20" t="s">
        <v>68</v>
      </c>
      <c r="C19" s="25">
        <v>36.809517</v>
      </c>
      <c r="D19" s="25">
        <v>36.328311999999997</v>
      </c>
      <c r="E19" s="25">
        <v>36.524482999999996</v>
      </c>
      <c r="F19" s="25">
        <v>36.565094000000002</v>
      </c>
      <c r="G19" s="25">
        <v>36.773269999999997</v>
      </c>
      <c r="H19" s="25">
        <v>37.156204000000002</v>
      </c>
      <c r="I19" s="25">
        <v>37.687702000000002</v>
      </c>
      <c r="J19" s="25">
        <v>38.173763000000001</v>
      </c>
      <c r="K19" s="25">
        <v>38.425705000000001</v>
      </c>
      <c r="L19" s="25">
        <v>38.378875999999998</v>
      </c>
      <c r="M19" s="25">
        <v>38.245457000000002</v>
      </c>
      <c r="N19" s="25">
        <v>38.274386999999997</v>
      </c>
      <c r="O19" s="25">
        <v>38.189895999999997</v>
      </c>
      <c r="P19" s="25">
        <v>38.099789000000001</v>
      </c>
      <c r="Q19" s="25">
        <v>38.228614999999998</v>
      </c>
      <c r="R19" s="25">
        <v>38.282955000000001</v>
      </c>
      <c r="S19" s="25">
        <v>38.096138000000003</v>
      </c>
      <c r="T19" s="25">
        <v>37.990561999999997</v>
      </c>
      <c r="U19" s="25">
        <v>37.873897999999997</v>
      </c>
      <c r="V19" s="25">
        <v>37.909523</v>
      </c>
      <c r="W19" s="25">
        <v>37.801682</v>
      </c>
      <c r="X19" s="25">
        <v>37.635207999999999</v>
      </c>
      <c r="Y19" s="25">
        <v>37.571429999999999</v>
      </c>
      <c r="Z19" s="25">
        <v>37.458903999999997</v>
      </c>
      <c r="AA19" s="25">
        <v>37.362670999999999</v>
      </c>
      <c r="AB19" s="25">
        <v>37.349266</v>
      </c>
      <c r="AC19" s="25">
        <v>37.277393000000004</v>
      </c>
      <c r="AD19" s="25">
        <v>37.163021000000001</v>
      </c>
      <c r="AE19" s="25">
        <v>37.140563999999998</v>
      </c>
      <c r="AF19" s="25">
        <v>37.028449999999999</v>
      </c>
      <c r="AG19" s="25">
        <v>36.834682000000001</v>
      </c>
      <c r="AH19" s="25">
        <v>36.683495000000001</v>
      </c>
      <c r="AI19" s="22">
        <v>-1.11E-4</v>
      </c>
    </row>
    <row r="21" spans="1:35" ht="15" customHeight="1">
      <c r="B21" s="19" t="s">
        <v>69</v>
      </c>
    </row>
    <row r="22" spans="1:35" ht="15" customHeight="1">
      <c r="A22" s="8" t="s">
        <v>70</v>
      </c>
      <c r="B22" s="20" t="s">
        <v>62</v>
      </c>
      <c r="C22" s="25">
        <v>17.532706999999998</v>
      </c>
      <c r="D22" s="25">
        <v>16.461679</v>
      </c>
      <c r="E22" s="25">
        <v>16.897226</v>
      </c>
      <c r="F22" s="25">
        <v>17.642332</v>
      </c>
      <c r="G22" s="25">
        <v>18.154827000000001</v>
      </c>
      <c r="H22" s="25">
        <v>18.709136999999998</v>
      </c>
      <c r="I22" s="25">
        <v>19.487349999999999</v>
      </c>
      <c r="J22" s="25">
        <v>20.253893000000001</v>
      </c>
      <c r="K22" s="25">
        <v>20.666298000000001</v>
      </c>
      <c r="L22" s="25">
        <v>20.915295</v>
      </c>
      <c r="M22" s="25">
        <v>21.033928</v>
      </c>
      <c r="N22" s="25">
        <v>21.178768000000002</v>
      </c>
      <c r="O22" s="25">
        <v>21.187819000000001</v>
      </c>
      <c r="P22" s="25">
        <v>21.270918000000002</v>
      </c>
      <c r="Q22" s="25">
        <v>21.564543</v>
      </c>
      <c r="R22" s="25">
        <v>21.812473000000001</v>
      </c>
      <c r="S22" s="25">
        <v>22.069616</v>
      </c>
      <c r="T22" s="25">
        <v>22.360126000000001</v>
      </c>
      <c r="U22" s="25">
        <v>22.672346000000001</v>
      </c>
      <c r="V22" s="25">
        <v>22.966260999999999</v>
      </c>
      <c r="W22" s="25">
        <v>23.233778000000001</v>
      </c>
      <c r="X22" s="25">
        <v>23.463498999999999</v>
      </c>
      <c r="Y22" s="25">
        <v>23.678507</v>
      </c>
      <c r="Z22" s="25">
        <v>24.019242999999999</v>
      </c>
      <c r="AA22" s="25">
        <v>24.278932999999999</v>
      </c>
      <c r="AB22" s="25">
        <v>24.533297999999998</v>
      </c>
      <c r="AC22" s="25">
        <v>24.788464000000001</v>
      </c>
      <c r="AD22" s="25">
        <v>25.033518000000001</v>
      </c>
      <c r="AE22" s="25">
        <v>25.354244000000001</v>
      </c>
      <c r="AF22" s="25">
        <v>25.684698000000001</v>
      </c>
      <c r="AG22" s="25">
        <v>25.939330999999999</v>
      </c>
      <c r="AH22" s="25">
        <v>26.177326000000001</v>
      </c>
      <c r="AI22" s="22">
        <v>1.3014E-2</v>
      </c>
    </row>
    <row r="23" spans="1:35" ht="15" customHeight="1">
      <c r="A23" s="8" t="s">
        <v>71</v>
      </c>
      <c r="B23" s="20" t="s">
        <v>64</v>
      </c>
      <c r="C23" s="25">
        <v>21.969456000000001</v>
      </c>
      <c r="D23" s="25">
        <v>21.376653999999998</v>
      </c>
      <c r="E23" s="25">
        <v>20.734304000000002</v>
      </c>
      <c r="F23" s="25">
        <v>20.318745</v>
      </c>
      <c r="G23" s="25">
        <v>19.736813999999999</v>
      </c>
      <c r="H23" s="25">
        <v>19.414501000000001</v>
      </c>
      <c r="I23" s="25">
        <v>18.841920999999999</v>
      </c>
      <c r="J23" s="25">
        <v>19.221986999999999</v>
      </c>
      <c r="K23" s="25">
        <v>19.257792999999999</v>
      </c>
      <c r="L23" s="25">
        <v>19.602174999999999</v>
      </c>
      <c r="M23" s="25">
        <v>19.805004</v>
      </c>
      <c r="N23" s="25">
        <v>20.225742</v>
      </c>
      <c r="O23" s="25">
        <v>20.496693</v>
      </c>
      <c r="P23" s="25">
        <v>20.665499000000001</v>
      </c>
      <c r="Q23" s="25">
        <v>21.058674</v>
      </c>
      <c r="R23" s="25">
        <v>21.268713000000002</v>
      </c>
      <c r="S23" s="25">
        <v>21.493673000000001</v>
      </c>
      <c r="T23" s="25">
        <v>21.746466000000002</v>
      </c>
      <c r="U23" s="25">
        <v>21.899795999999998</v>
      </c>
      <c r="V23" s="25">
        <v>22.113047000000002</v>
      </c>
      <c r="W23" s="25">
        <v>22.346644999999999</v>
      </c>
      <c r="X23" s="25">
        <v>22.361111000000001</v>
      </c>
      <c r="Y23" s="25">
        <v>22.555289999999999</v>
      </c>
      <c r="Z23" s="25">
        <v>22.929818999999998</v>
      </c>
      <c r="AA23" s="25">
        <v>23.103238999999999</v>
      </c>
      <c r="AB23" s="25">
        <v>23.299997000000001</v>
      </c>
      <c r="AC23" s="25">
        <v>23.673317000000001</v>
      </c>
      <c r="AD23" s="25">
        <v>23.716480000000001</v>
      </c>
      <c r="AE23" s="25">
        <v>23.993053</v>
      </c>
      <c r="AF23" s="25">
        <v>24.261074000000001</v>
      </c>
      <c r="AG23" s="25">
        <v>24.447094</v>
      </c>
      <c r="AH23" s="25">
        <v>24.596321</v>
      </c>
      <c r="AI23" s="22">
        <v>3.65E-3</v>
      </c>
    </row>
    <row r="24" spans="1:35" ht="15" customHeight="1">
      <c r="A24" s="8" t="s">
        <v>72</v>
      </c>
      <c r="B24" s="20" t="s">
        <v>73</v>
      </c>
      <c r="C24" s="25">
        <v>6.3595119999999996</v>
      </c>
      <c r="D24" s="25">
        <v>3.619777</v>
      </c>
      <c r="E24" s="25">
        <v>5.0871579999999996</v>
      </c>
      <c r="F24" s="25">
        <v>6.2953219999999996</v>
      </c>
      <c r="G24" s="25">
        <v>7.4694719999999997</v>
      </c>
      <c r="H24" s="25">
        <v>8.7496229999999997</v>
      </c>
      <c r="I24" s="25">
        <v>10.095471999999999</v>
      </c>
      <c r="J24" s="25">
        <v>10.090911999999999</v>
      </c>
      <c r="K24" s="25">
        <v>10.459769</v>
      </c>
      <c r="L24" s="25">
        <v>10.387751</v>
      </c>
      <c r="M24" s="25">
        <v>10.830750999999999</v>
      </c>
      <c r="N24" s="25">
        <v>10.981043</v>
      </c>
      <c r="O24" s="25">
        <v>11.299893000000001</v>
      </c>
      <c r="P24" s="25">
        <v>11.404178999999999</v>
      </c>
      <c r="Q24" s="25">
        <v>11.657705999999999</v>
      </c>
      <c r="R24" s="25">
        <v>11.757783999999999</v>
      </c>
      <c r="S24" s="25">
        <v>12.003828</v>
      </c>
      <c r="T24" s="25">
        <v>12.225603</v>
      </c>
      <c r="U24" s="25">
        <v>12.361254000000001</v>
      </c>
      <c r="V24" s="25">
        <v>12.551183</v>
      </c>
      <c r="W24" s="25">
        <v>12.845352999999999</v>
      </c>
      <c r="X24" s="25">
        <v>13.172822</v>
      </c>
      <c r="Y24" s="25">
        <v>13.485004</v>
      </c>
      <c r="Z24" s="25">
        <v>13.692394999999999</v>
      </c>
      <c r="AA24" s="25">
        <v>13.907762</v>
      </c>
      <c r="AB24" s="25">
        <v>14.059457</v>
      </c>
      <c r="AC24" s="25">
        <v>14.141888</v>
      </c>
      <c r="AD24" s="25">
        <v>14.479150000000001</v>
      </c>
      <c r="AE24" s="25">
        <v>14.518565000000001</v>
      </c>
      <c r="AF24" s="25">
        <v>14.680243000000001</v>
      </c>
      <c r="AG24" s="25">
        <v>14.886027</v>
      </c>
      <c r="AH24" s="25">
        <v>15.222129000000001</v>
      </c>
      <c r="AI24" s="22">
        <v>2.8555000000000001E-2</v>
      </c>
    </row>
    <row r="25" spans="1:35" ht="15" customHeight="1">
      <c r="A25" s="8" t="s">
        <v>74</v>
      </c>
      <c r="B25" s="20" t="s">
        <v>66</v>
      </c>
      <c r="C25" s="25">
        <v>7.5152650000000003</v>
      </c>
      <c r="D25" s="25">
        <v>7.1560100000000002</v>
      </c>
      <c r="E25" s="25">
        <v>7.3025919999999998</v>
      </c>
      <c r="F25" s="25">
        <v>7.3225559999999996</v>
      </c>
      <c r="G25" s="25">
        <v>7.375051</v>
      </c>
      <c r="H25" s="25">
        <v>7.4987149999999998</v>
      </c>
      <c r="I25" s="25">
        <v>7.7191140000000003</v>
      </c>
      <c r="J25" s="25">
        <v>7.8645630000000004</v>
      </c>
      <c r="K25" s="25">
        <v>7.9897739999999997</v>
      </c>
      <c r="L25" s="25">
        <v>8.0603040000000004</v>
      </c>
      <c r="M25" s="25">
        <v>8.0848549999999992</v>
      </c>
      <c r="N25" s="25">
        <v>8.2537079999999996</v>
      </c>
      <c r="O25" s="25">
        <v>8.2198890000000002</v>
      </c>
      <c r="P25" s="25">
        <v>8.2385190000000001</v>
      </c>
      <c r="Q25" s="25">
        <v>8.3431850000000001</v>
      </c>
      <c r="R25" s="25">
        <v>8.3984590000000008</v>
      </c>
      <c r="S25" s="25">
        <v>8.4111189999999993</v>
      </c>
      <c r="T25" s="25">
        <v>8.3997989999999998</v>
      </c>
      <c r="U25" s="25">
        <v>8.4516290000000005</v>
      </c>
      <c r="V25" s="25">
        <v>8.486262</v>
      </c>
      <c r="W25" s="25">
        <v>8.5080469999999995</v>
      </c>
      <c r="X25" s="25">
        <v>8.5204939999999993</v>
      </c>
      <c r="Y25" s="25">
        <v>8.5496529999999993</v>
      </c>
      <c r="Z25" s="25">
        <v>8.5751760000000008</v>
      </c>
      <c r="AA25" s="25">
        <v>8.5985770000000006</v>
      </c>
      <c r="AB25" s="25">
        <v>8.6153099999999991</v>
      </c>
      <c r="AC25" s="25">
        <v>8.6596410000000006</v>
      </c>
      <c r="AD25" s="25">
        <v>8.7015609999999999</v>
      </c>
      <c r="AE25" s="25">
        <v>8.7612760000000005</v>
      </c>
      <c r="AF25" s="25">
        <v>8.7912949999999999</v>
      </c>
      <c r="AG25" s="25">
        <v>8.8451550000000001</v>
      </c>
      <c r="AH25" s="25">
        <v>8.8905130000000003</v>
      </c>
      <c r="AI25" s="22">
        <v>5.4359999999999999E-3</v>
      </c>
    </row>
    <row r="26" spans="1:35" ht="15" customHeight="1">
      <c r="A26" s="8" t="s">
        <v>75</v>
      </c>
      <c r="B26" s="20" t="s">
        <v>68</v>
      </c>
      <c r="C26" s="25">
        <v>30.830905999999999</v>
      </c>
      <c r="D26" s="25">
        <v>30.223993</v>
      </c>
      <c r="E26" s="25">
        <v>29.923037999999998</v>
      </c>
      <c r="F26" s="25">
        <v>29.868092999999998</v>
      </c>
      <c r="G26" s="25">
        <v>29.843609000000001</v>
      </c>
      <c r="H26" s="25">
        <v>30.006658999999999</v>
      </c>
      <c r="I26" s="25">
        <v>30.440975000000002</v>
      </c>
      <c r="J26" s="25">
        <v>30.805289999999999</v>
      </c>
      <c r="K26" s="25">
        <v>30.944893</v>
      </c>
      <c r="L26" s="25">
        <v>30.752520000000001</v>
      </c>
      <c r="M26" s="25">
        <v>30.491637999999998</v>
      </c>
      <c r="N26" s="25">
        <v>30.434598999999999</v>
      </c>
      <c r="O26" s="25">
        <v>30.253323000000002</v>
      </c>
      <c r="P26" s="25">
        <v>30.004961000000002</v>
      </c>
      <c r="Q26" s="25">
        <v>30.090971</v>
      </c>
      <c r="R26" s="25">
        <v>30.068455</v>
      </c>
      <c r="S26" s="25">
        <v>29.834833</v>
      </c>
      <c r="T26" s="25">
        <v>29.698430999999999</v>
      </c>
      <c r="U26" s="25">
        <v>29.542186999999998</v>
      </c>
      <c r="V26" s="25">
        <v>29.589179999999999</v>
      </c>
      <c r="W26" s="25">
        <v>29.462005999999999</v>
      </c>
      <c r="X26" s="25">
        <v>29.240297000000002</v>
      </c>
      <c r="Y26" s="25">
        <v>29.175716000000001</v>
      </c>
      <c r="Z26" s="25">
        <v>29.095675</v>
      </c>
      <c r="AA26" s="25">
        <v>28.940348</v>
      </c>
      <c r="AB26" s="25">
        <v>28.916779999999999</v>
      </c>
      <c r="AC26" s="25">
        <v>28.819707999999999</v>
      </c>
      <c r="AD26" s="25">
        <v>28.688568</v>
      </c>
      <c r="AE26" s="25">
        <v>28.681221000000001</v>
      </c>
      <c r="AF26" s="25">
        <v>28.564233999999999</v>
      </c>
      <c r="AG26" s="25">
        <v>28.388195</v>
      </c>
      <c r="AH26" s="25">
        <v>28.271892999999999</v>
      </c>
      <c r="AI26" s="22">
        <v>-2.7910000000000001E-3</v>
      </c>
    </row>
    <row r="28" spans="1:35" ht="15" customHeight="1">
      <c r="B28" s="19" t="s">
        <v>76</v>
      </c>
    </row>
    <row r="29" spans="1:35" ht="15" customHeight="1">
      <c r="A29" s="8" t="s">
        <v>77</v>
      </c>
      <c r="B29" s="20" t="s">
        <v>62</v>
      </c>
      <c r="C29" s="25">
        <v>12.658595999999999</v>
      </c>
      <c r="D29" s="25">
        <v>11.557613</v>
      </c>
      <c r="E29" s="25">
        <v>12.121316</v>
      </c>
      <c r="F29" s="25">
        <v>12.897453000000001</v>
      </c>
      <c r="G29" s="25">
        <v>13.376060000000001</v>
      </c>
      <c r="H29" s="25">
        <v>13.920742000000001</v>
      </c>
      <c r="I29" s="25">
        <v>14.718674999999999</v>
      </c>
      <c r="J29" s="25">
        <v>15.490639</v>
      </c>
      <c r="K29" s="25">
        <v>15.865518</v>
      </c>
      <c r="L29" s="25">
        <v>16.092715999999999</v>
      </c>
      <c r="M29" s="25">
        <v>16.194341999999999</v>
      </c>
      <c r="N29" s="25">
        <v>16.112473999999999</v>
      </c>
      <c r="O29" s="25">
        <v>16.127192999999998</v>
      </c>
      <c r="P29" s="25">
        <v>16.2225</v>
      </c>
      <c r="Q29" s="25">
        <v>16.518353000000001</v>
      </c>
      <c r="R29" s="25">
        <v>16.775680999999999</v>
      </c>
      <c r="S29" s="25">
        <v>17.043198</v>
      </c>
      <c r="T29" s="25">
        <v>17.349249</v>
      </c>
      <c r="U29" s="25">
        <v>17.678315999999999</v>
      </c>
      <c r="V29" s="25">
        <v>17.984577000000002</v>
      </c>
      <c r="W29" s="25">
        <v>18.262589999999999</v>
      </c>
      <c r="X29" s="25">
        <v>18.500119999999999</v>
      </c>
      <c r="Y29" s="25">
        <v>18.725389</v>
      </c>
      <c r="Z29" s="25">
        <v>19.102764000000001</v>
      </c>
      <c r="AA29" s="25">
        <v>19.372240000000001</v>
      </c>
      <c r="AB29" s="25">
        <v>19.642893000000001</v>
      </c>
      <c r="AC29" s="25">
        <v>19.917110000000001</v>
      </c>
      <c r="AD29" s="25">
        <v>20.180212000000001</v>
      </c>
      <c r="AE29" s="25">
        <v>20.536681999999999</v>
      </c>
      <c r="AF29" s="25">
        <v>20.898357000000001</v>
      </c>
      <c r="AG29" s="25">
        <v>21.166986000000001</v>
      </c>
      <c r="AH29" s="25">
        <v>21.424033999999999</v>
      </c>
      <c r="AI29" s="22">
        <v>1.7118000000000001E-2</v>
      </c>
    </row>
    <row r="30" spans="1:35" ht="15" customHeight="1">
      <c r="A30" s="8" t="s">
        <v>78</v>
      </c>
      <c r="B30" s="20" t="s">
        <v>64</v>
      </c>
      <c r="C30" s="25">
        <v>21.893784</v>
      </c>
      <c r="D30" s="25">
        <v>21.301303999999998</v>
      </c>
      <c r="E30" s="25">
        <v>20.683617000000002</v>
      </c>
      <c r="F30" s="25">
        <v>20.286152000000001</v>
      </c>
      <c r="G30" s="25">
        <v>19.724685999999998</v>
      </c>
      <c r="H30" s="25">
        <v>19.419933</v>
      </c>
      <c r="I30" s="25">
        <v>18.849423999999999</v>
      </c>
      <c r="J30" s="25">
        <v>19.250404</v>
      </c>
      <c r="K30" s="25">
        <v>19.300062</v>
      </c>
      <c r="L30" s="25">
        <v>19.647911000000001</v>
      </c>
      <c r="M30" s="25">
        <v>19.861505999999999</v>
      </c>
      <c r="N30" s="25">
        <v>19.985908999999999</v>
      </c>
      <c r="O30" s="25">
        <v>20.263888999999999</v>
      </c>
      <c r="P30" s="25">
        <v>20.439947</v>
      </c>
      <c r="Q30" s="25">
        <v>20.797567000000001</v>
      </c>
      <c r="R30" s="25">
        <v>21.008880999999999</v>
      </c>
      <c r="S30" s="25">
        <v>21.241523999999998</v>
      </c>
      <c r="T30" s="25">
        <v>21.495619000000001</v>
      </c>
      <c r="U30" s="25">
        <v>21.654122999999998</v>
      </c>
      <c r="V30" s="25">
        <v>21.868317000000001</v>
      </c>
      <c r="W30" s="25">
        <v>22.103235000000002</v>
      </c>
      <c r="X30" s="25">
        <v>22.121178</v>
      </c>
      <c r="Y30" s="25">
        <v>22.315123</v>
      </c>
      <c r="Z30" s="25">
        <v>22.694962</v>
      </c>
      <c r="AA30" s="25">
        <v>22.868130000000001</v>
      </c>
      <c r="AB30" s="25">
        <v>23.072498</v>
      </c>
      <c r="AC30" s="25">
        <v>23.454750000000001</v>
      </c>
      <c r="AD30" s="25">
        <v>23.488489000000001</v>
      </c>
      <c r="AE30" s="25">
        <v>23.768089</v>
      </c>
      <c r="AF30" s="25">
        <v>24.02384</v>
      </c>
      <c r="AG30" s="25">
        <v>24.207713999999999</v>
      </c>
      <c r="AH30" s="25">
        <v>24.368834</v>
      </c>
      <c r="AI30" s="22">
        <v>3.4610000000000001E-3</v>
      </c>
    </row>
    <row r="31" spans="1:35" ht="15" customHeight="1">
      <c r="A31" s="8" t="s">
        <v>79</v>
      </c>
      <c r="B31" s="20" t="s">
        <v>73</v>
      </c>
      <c r="C31" s="25">
        <v>6.4834110000000003</v>
      </c>
      <c r="D31" s="25">
        <v>3.6180509999999999</v>
      </c>
      <c r="E31" s="25">
        <v>5.2675599999999996</v>
      </c>
      <c r="F31" s="25">
        <v>6.9780139999999999</v>
      </c>
      <c r="G31" s="25">
        <v>8.5605039999999999</v>
      </c>
      <c r="H31" s="25">
        <v>10.318695</v>
      </c>
      <c r="I31" s="25">
        <v>12.019481000000001</v>
      </c>
      <c r="J31" s="25">
        <v>11.988135</v>
      </c>
      <c r="K31" s="25">
        <v>12.446024</v>
      </c>
      <c r="L31" s="25">
        <v>12.287184</v>
      </c>
      <c r="M31" s="25">
        <v>12.740126</v>
      </c>
      <c r="N31" s="25">
        <v>12.940390000000001</v>
      </c>
      <c r="O31" s="25">
        <v>13.283211</v>
      </c>
      <c r="P31" s="25">
        <v>13.363053000000001</v>
      </c>
      <c r="Q31" s="25">
        <v>13.599288</v>
      </c>
      <c r="R31" s="25">
        <v>13.670406</v>
      </c>
      <c r="S31" s="25">
        <v>13.914327</v>
      </c>
      <c r="T31" s="25">
        <v>14.140805</v>
      </c>
      <c r="U31" s="25">
        <v>14.341010000000001</v>
      </c>
      <c r="V31" s="25">
        <v>14.5328</v>
      </c>
      <c r="W31" s="25">
        <v>14.830558</v>
      </c>
      <c r="X31" s="25">
        <v>15.179667</v>
      </c>
      <c r="Y31" s="25">
        <v>15.474697000000001</v>
      </c>
      <c r="Z31" s="25">
        <v>15.701387</v>
      </c>
      <c r="AA31" s="25">
        <v>15.907579</v>
      </c>
      <c r="AB31" s="25">
        <v>16.065977</v>
      </c>
      <c r="AC31" s="25">
        <v>16.153669000000001</v>
      </c>
      <c r="AD31" s="25">
        <v>16.481852</v>
      </c>
      <c r="AE31" s="25">
        <v>16.528210000000001</v>
      </c>
      <c r="AF31" s="25">
        <v>16.694122</v>
      </c>
      <c r="AG31" s="25">
        <v>16.899334</v>
      </c>
      <c r="AH31" s="25">
        <v>17.211279000000001</v>
      </c>
      <c r="AI31" s="22">
        <v>3.1995000000000003E-2</v>
      </c>
    </row>
    <row r="32" spans="1:35" ht="15" customHeight="1">
      <c r="A32" s="8" t="s">
        <v>80</v>
      </c>
      <c r="B32" s="20" t="s">
        <v>81</v>
      </c>
      <c r="C32" s="25">
        <v>3.601216</v>
      </c>
      <c r="D32" s="25">
        <v>3.4416769999999999</v>
      </c>
      <c r="E32" s="25">
        <v>3.5355490000000001</v>
      </c>
      <c r="F32" s="25">
        <v>3.4715980000000002</v>
      </c>
      <c r="G32" s="25">
        <v>3.4863360000000001</v>
      </c>
      <c r="H32" s="25">
        <v>3.5639460000000001</v>
      </c>
      <c r="I32" s="25">
        <v>3.7634300000000001</v>
      </c>
      <c r="J32" s="25">
        <v>3.9896370000000001</v>
      </c>
      <c r="K32" s="25">
        <v>4.1376229999999996</v>
      </c>
      <c r="L32" s="25">
        <v>4.2205120000000003</v>
      </c>
      <c r="M32" s="25">
        <v>4.2283869999999997</v>
      </c>
      <c r="N32" s="25">
        <v>4.1643109999999997</v>
      </c>
      <c r="O32" s="25">
        <v>4.1199519999999996</v>
      </c>
      <c r="P32" s="25">
        <v>4.1353369999999998</v>
      </c>
      <c r="Q32" s="25">
        <v>4.1950719999999997</v>
      </c>
      <c r="R32" s="25">
        <v>4.2409369999999997</v>
      </c>
      <c r="S32" s="25">
        <v>4.2384750000000002</v>
      </c>
      <c r="T32" s="25">
        <v>4.2286400000000004</v>
      </c>
      <c r="U32" s="25">
        <v>4.2672929999999996</v>
      </c>
      <c r="V32" s="25">
        <v>4.2909519999999999</v>
      </c>
      <c r="W32" s="25">
        <v>4.297682</v>
      </c>
      <c r="X32" s="25">
        <v>4.2999460000000003</v>
      </c>
      <c r="Y32" s="25">
        <v>4.2998200000000004</v>
      </c>
      <c r="Z32" s="25">
        <v>4.3160829999999999</v>
      </c>
      <c r="AA32" s="25">
        <v>4.3300159999999996</v>
      </c>
      <c r="AB32" s="25">
        <v>4.34361</v>
      </c>
      <c r="AC32" s="25">
        <v>4.3668719999999999</v>
      </c>
      <c r="AD32" s="25">
        <v>4.4051429999999998</v>
      </c>
      <c r="AE32" s="25">
        <v>4.4551939999999997</v>
      </c>
      <c r="AF32" s="25">
        <v>4.4873620000000001</v>
      </c>
      <c r="AG32" s="25">
        <v>4.5163869999999999</v>
      </c>
      <c r="AH32" s="25">
        <v>4.5662969999999996</v>
      </c>
      <c r="AI32" s="22">
        <v>7.6889999999999997E-3</v>
      </c>
    </row>
    <row r="33" spans="1:35" ht="15" customHeight="1">
      <c r="A33" s="8" t="s">
        <v>82</v>
      </c>
      <c r="B33" s="20" t="s">
        <v>83</v>
      </c>
      <c r="C33" s="25">
        <v>4.1353039999999996</v>
      </c>
      <c r="D33" s="25">
        <v>3.7152669999999999</v>
      </c>
      <c r="E33" s="25">
        <v>3.476051</v>
      </c>
      <c r="F33" s="25">
        <v>3.3146680000000002</v>
      </c>
      <c r="G33" s="25">
        <v>3.2265839999999999</v>
      </c>
      <c r="H33" s="25">
        <v>3.2287910000000002</v>
      </c>
      <c r="I33" s="25">
        <v>3.2332890000000001</v>
      </c>
      <c r="J33" s="25">
        <v>3.2376390000000002</v>
      </c>
      <c r="K33" s="25">
        <v>3.26661</v>
      </c>
      <c r="L33" s="25">
        <v>3.2945319999999998</v>
      </c>
      <c r="M33" s="25">
        <v>3.334714</v>
      </c>
      <c r="N33" s="25">
        <v>3.367346</v>
      </c>
      <c r="O33" s="25">
        <v>3.4052180000000001</v>
      </c>
      <c r="P33" s="25">
        <v>3.4421469999999998</v>
      </c>
      <c r="Q33" s="25">
        <v>3.4753530000000001</v>
      </c>
      <c r="R33" s="25">
        <v>3.5131030000000001</v>
      </c>
      <c r="S33" s="25">
        <v>3.5464129999999998</v>
      </c>
      <c r="T33" s="25">
        <v>3.5772750000000002</v>
      </c>
      <c r="U33" s="25">
        <v>3.6102750000000001</v>
      </c>
      <c r="V33" s="25">
        <v>3.6402160000000001</v>
      </c>
      <c r="W33" s="25">
        <v>3.6753309999999999</v>
      </c>
      <c r="X33" s="25">
        <v>3.7064879999999998</v>
      </c>
      <c r="Y33" s="25">
        <v>3.746972</v>
      </c>
      <c r="Z33" s="25">
        <v>3.7830879999999998</v>
      </c>
      <c r="AA33" s="25">
        <v>3.822762</v>
      </c>
      <c r="AB33" s="25">
        <v>3.8575810000000001</v>
      </c>
      <c r="AC33" s="25">
        <v>3.895384</v>
      </c>
      <c r="AD33" s="25">
        <v>3.9313199999999999</v>
      </c>
      <c r="AE33" s="25">
        <v>3.9716300000000002</v>
      </c>
      <c r="AF33" s="25">
        <v>4.0089560000000004</v>
      </c>
      <c r="AG33" s="25">
        <v>4.0499239999999999</v>
      </c>
      <c r="AH33" s="25">
        <v>4.0878550000000002</v>
      </c>
      <c r="AI33" s="22">
        <v>-3.7199999999999999E-4</v>
      </c>
    </row>
    <row r="34" spans="1:35" ht="15" customHeight="1">
      <c r="A34" s="8" t="s">
        <v>84</v>
      </c>
      <c r="B34" s="20" t="s">
        <v>85</v>
      </c>
      <c r="C34" s="25">
        <v>2.6014539999999999</v>
      </c>
      <c r="D34" s="25">
        <v>2.5960519999999998</v>
      </c>
      <c r="E34" s="25">
        <v>2.6349610000000001</v>
      </c>
      <c r="F34" s="25">
        <v>2.6276280000000001</v>
      </c>
      <c r="G34" s="25">
        <v>2.6304409999999998</v>
      </c>
      <c r="H34" s="25">
        <v>2.6421950000000001</v>
      </c>
      <c r="I34" s="25">
        <v>2.6545420000000002</v>
      </c>
      <c r="J34" s="25">
        <v>2.6596009999999999</v>
      </c>
      <c r="K34" s="25">
        <v>2.6798289999999998</v>
      </c>
      <c r="L34" s="25">
        <v>2.680771</v>
      </c>
      <c r="M34" s="25">
        <v>2.6915469999999999</v>
      </c>
      <c r="N34" s="25">
        <v>2.6992799999999999</v>
      </c>
      <c r="O34" s="25">
        <v>2.7061489999999999</v>
      </c>
      <c r="P34" s="25">
        <v>2.71278</v>
      </c>
      <c r="Q34" s="25">
        <v>2.7184460000000001</v>
      </c>
      <c r="R34" s="25">
        <v>2.724037</v>
      </c>
      <c r="S34" s="25">
        <v>2.7276419999999999</v>
      </c>
      <c r="T34" s="25">
        <v>2.7345470000000001</v>
      </c>
      <c r="U34" s="25">
        <v>2.7446190000000001</v>
      </c>
      <c r="V34" s="25">
        <v>2.7503549999999999</v>
      </c>
      <c r="W34" s="25">
        <v>2.7598769999999999</v>
      </c>
      <c r="X34" s="25">
        <v>2.7658939999999999</v>
      </c>
      <c r="Y34" s="25">
        <v>2.7787269999999999</v>
      </c>
      <c r="Z34" s="25">
        <v>2.7909670000000002</v>
      </c>
      <c r="AA34" s="25">
        <v>2.8001230000000001</v>
      </c>
      <c r="AB34" s="25">
        <v>2.8072629999999998</v>
      </c>
      <c r="AC34" s="25">
        <v>2.819277</v>
      </c>
      <c r="AD34" s="25">
        <v>2.8270749999999998</v>
      </c>
      <c r="AE34" s="25">
        <v>2.837529</v>
      </c>
      <c r="AF34" s="25">
        <v>2.847289</v>
      </c>
      <c r="AG34" s="25">
        <v>2.8589889999999998</v>
      </c>
      <c r="AH34" s="25">
        <v>2.8707929999999999</v>
      </c>
      <c r="AI34" s="22">
        <v>3.1830000000000001E-3</v>
      </c>
    </row>
    <row r="35" spans="1:35" ht="15" customHeight="1">
      <c r="A35" s="8" t="s">
        <v>86</v>
      </c>
      <c r="B35" s="20" t="s">
        <v>87</v>
      </c>
      <c r="C35" s="22" t="s">
        <v>7</v>
      </c>
      <c r="D35" s="22" t="s">
        <v>7</v>
      </c>
      <c r="E35" s="22" t="s">
        <v>7</v>
      </c>
      <c r="F35" s="22" t="s">
        <v>7</v>
      </c>
      <c r="G35" s="22" t="s">
        <v>7</v>
      </c>
      <c r="H35" s="22" t="s">
        <v>7</v>
      </c>
      <c r="I35" s="22" t="s">
        <v>7</v>
      </c>
      <c r="J35" s="22" t="s">
        <v>7</v>
      </c>
      <c r="K35" s="22" t="s">
        <v>7</v>
      </c>
      <c r="L35" s="22" t="s">
        <v>7</v>
      </c>
      <c r="M35" s="22" t="s">
        <v>7</v>
      </c>
      <c r="N35" s="22" t="s">
        <v>7</v>
      </c>
      <c r="O35" s="22" t="s">
        <v>7</v>
      </c>
      <c r="P35" s="22" t="s">
        <v>7</v>
      </c>
      <c r="Q35" s="22" t="s">
        <v>7</v>
      </c>
      <c r="R35" s="22" t="s">
        <v>7</v>
      </c>
      <c r="S35" s="22" t="s">
        <v>7</v>
      </c>
      <c r="T35" s="22" t="s">
        <v>7</v>
      </c>
      <c r="U35" s="22" t="s">
        <v>7</v>
      </c>
      <c r="V35" s="22" t="s">
        <v>7</v>
      </c>
      <c r="W35" s="22" t="s">
        <v>7</v>
      </c>
      <c r="X35" s="22" t="s">
        <v>7</v>
      </c>
      <c r="Y35" s="22" t="s">
        <v>7</v>
      </c>
      <c r="Z35" s="22" t="s">
        <v>7</v>
      </c>
      <c r="AA35" s="22" t="s">
        <v>7</v>
      </c>
      <c r="AB35" s="22" t="s">
        <v>7</v>
      </c>
      <c r="AC35" s="22" t="s">
        <v>7</v>
      </c>
      <c r="AD35" s="22" t="s">
        <v>7</v>
      </c>
      <c r="AE35" s="22" t="s">
        <v>7</v>
      </c>
      <c r="AF35" s="22" t="s">
        <v>7</v>
      </c>
      <c r="AG35" s="22" t="s">
        <v>7</v>
      </c>
      <c r="AH35" s="22" t="s">
        <v>7</v>
      </c>
      <c r="AI35" s="22" t="s">
        <v>7</v>
      </c>
    </row>
    <row r="36" spans="1:35" ht="15" customHeight="1">
      <c r="A36" s="8" t="s">
        <v>88</v>
      </c>
      <c r="B36" s="20" t="s">
        <v>68</v>
      </c>
      <c r="C36" s="25">
        <v>20.238420000000001</v>
      </c>
      <c r="D36" s="25">
        <v>19.763301999999999</v>
      </c>
      <c r="E36" s="25">
        <v>19.078610999999999</v>
      </c>
      <c r="F36" s="25">
        <v>19.031911999999998</v>
      </c>
      <c r="G36" s="25">
        <v>18.935065999999999</v>
      </c>
      <c r="H36" s="25">
        <v>19.001669</v>
      </c>
      <c r="I36" s="25">
        <v>19.292677000000001</v>
      </c>
      <c r="J36" s="25">
        <v>19.511938000000001</v>
      </c>
      <c r="K36" s="25">
        <v>19.594936000000001</v>
      </c>
      <c r="L36" s="25">
        <v>19.511381</v>
      </c>
      <c r="M36" s="25">
        <v>19.399519000000002</v>
      </c>
      <c r="N36" s="25">
        <v>19.262284999999999</v>
      </c>
      <c r="O36" s="25">
        <v>19.146180999999999</v>
      </c>
      <c r="P36" s="25">
        <v>19.055493999999999</v>
      </c>
      <c r="Q36" s="25">
        <v>19.097113</v>
      </c>
      <c r="R36" s="25">
        <v>19.100563000000001</v>
      </c>
      <c r="S36" s="25">
        <v>18.988368999999999</v>
      </c>
      <c r="T36" s="25">
        <v>18.915678</v>
      </c>
      <c r="U36" s="25">
        <v>18.869472999999999</v>
      </c>
      <c r="V36" s="25">
        <v>18.880510000000001</v>
      </c>
      <c r="W36" s="25">
        <v>18.811025999999998</v>
      </c>
      <c r="X36" s="25">
        <v>18.707837999999999</v>
      </c>
      <c r="Y36" s="25">
        <v>18.652531</v>
      </c>
      <c r="Z36" s="25">
        <v>18.589869</v>
      </c>
      <c r="AA36" s="25">
        <v>18.544709999999998</v>
      </c>
      <c r="AB36" s="25">
        <v>18.515578999999999</v>
      </c>
      <c r="AC36" s="25">
        <v>18.471550000000001</v>
      </c>
      <c r="AD36" s="25">
        <v>18.434669</v>
      </c>
      <c r="AE36" s="25">
        <v>18.456047000000002</v>
      </c>
      <c r="AF36" s="25">
        <v>18.431228999999998</v>
      </c>
      <c r="AG36" s="25">
        <v>18.392054000000002</v>
      </c>
      <c r="AH36" s="25">
        <v>18.375685000000001</v>
      </c>
      <c r="AI36" s="22">
        <v>-3.1099999999999999E-3</v>
      </c>
    </row>
    <row r="38" spans="1:35" ht="15" customHeight="1">
      <c r="B38" s="19" t="s">
        <v>89</v>
      </c>
    </row>
    <row r="39" spans="1:35" ht="15" customHeight="1">
      <c r="A39" s="8" t="s">
        <v>90</v>
      </c>
      <c r="B39" s="20" t="s">
        <v>62</v>
      </c>
      <c r="C39" s="25">
        <v>16.634917999999999</v>
      </c>
      <c r="D39" s="25">
        <v>15.560148999999999</v>
      </c>
      <c r="E39" s="25">
        <v>16.020731000000001</v>
      </c>
      <c r="F39" s="25">
        <v>16.712645999999999</v>
      </c>
      <c r="G39" s="25">
        <v>17.151492999999999</v>
      </c>
      <c r="H39" s="25">
        <v>17.636644</v>
      </c>
      <c r="I39" s="25">
        <v>18.329802999999998</v>
      </c>
      <c r="J39" s="25">
        <v>18.998629000000001</v>
      </c>
      <c r="K39" s="25">
        <v>19.332518</v>
      </c>
      <c r="L39" s="25">
        <v>19.533010000000001</v>
      </c>
      <c r="M39" s="25">
        <v>19.624012</v>
      </c>
      <c r="N39" s="25">
        <v>20.097501999999999</v>
      </c>
      <c r="O39" s="25">
        <v>20.105340999999999</v>
      </c>
      <c r="P39" s="25">
        <v>20.179995000000002</v>
      </c>
      <c r="Q39" s="25">
        <v>20.495128999999999</v>
      </c>
      <c r="R39" s="25">
        <v>20.705454</v>
      </c>
      <c r="S39" s="25">
        <v>20.923535999999999</v>
      </c>
      <c r="T39" s="25">
        <v>21.173369999999998</v>
      </c>
      <c r="U39" s="25">
        <v>21.440998</v>
      </c>
      <c r="V39" s="25">
        <v>21.689045</v>
      </c>
      <c r="W39" s="25">
        <v>21.912479000000001</v>
      </c>
      <c r="X39" s="25">
        <v>22.101877000000002</v>
      </c>
      <c r="Y39" s="25">
        <v>22.279131</v>
      </c>
      <c r="Z39" s="25">
        <v>22.573450000000001</v>
      </c>
      <c r="AA39" s="25">
        <v>22.785976000000002</v>
      </c>
      <c r="AB39" s="25">
        <v>22.996428999999999</v>
      </c>
      <c r="AC39" s="25">
        <v>23.208030999999998</v>
      </c>
      <c r="AD39" s="25">
        <v>23.411003000000001</v>
      </c>
      <c r="AE39" s="25">
        <v>23.683239</v>
      </c>
      <c r="AF39" s="25">
        <v>23.960798</v>
      </c>
      <c r="AG39" s="25">
        <v>24.167490000000001</v>
      </c>
      <c r="AH39" s="25">
        <v>24.36318</v>
      </c>
      <c r="AI39" s="22">
        <v>1.2385E-2</v>
      </c>
    </row>
    <row r="40" spans="1:35" ht="15" customHeight="1">
      <c r="A40" s="8" t="s">
        <v>91</v>
      </c>
      <c r="B40" s="20" t="s">
        <v>92</v>
      </c>
      <c r="C40" s="25">
        <v>24.537946999999999</v>
      </c>
      <c r="D40" s="25">
        <v>24.243863999999999</v>
      </c>
      <c r="E40" s="25">
        <v>29.909514999999999</v>
      </c>
      <c r="F40" s="25">
        <v>28.426769</v>
      </c>
      <c r="G40" s="25">
        <v>28.618099000000001</v>
      </c>
      <c r="H40" s="25">
        <v>28.520074999999999</v>
      </c>
      <c r="I40" s="25">
        <v>27.862691999999999</v>
      </c>
      <c r="J40" s="25">
        <v>27.936610999999999</v>
      </c>
      <c r="K40" s="25">
        <v>28.162009999999999</v>
      </c>
      <c r="L40" s="25">
        <v>28.425083000000001</v>
      </c>
      <c r="M40" s="25">
        <v>28.713608000000001</v>
      </c>
      <c r="N40" s="25">
        <v>30.057896</v>
      </c>
      <c r="O40" s="25">
        <v>30.388204999999999</v>
      </c>
      <c r="P40" s="25">
        <v>30.548780000000001</v>
      </c>
      <c r="Q40" s="25">
        <v>31.208534</v>
      </c>
      <c r="R40" s="25">
        <v>31.695506999999999</v>
      </c>
      <c r="S40" s="25">
        <v>32.776066</v>
      </c>
      <c r="T40" s="25">
        <v>32.661560000000001</v>
      </c>
      <c r="U40" s="25">
        <v>32.834831000000001</v>
      </c>
      <c r="V40" s="25">
        <v>33.766201000000002</v>
      </c>
      <c r="W40" s="25">
        <v>34.771796999999999</v>
      </c>
      <c r="X40" s="25">
        <v>35.608722999999998</v>
      </c>
      <c r="Y40" s="25">
        <v>35.916091999999999</v>
      </c>
      <c r="Z40" s="25">
        <v>37.479790000000001</v>
      </c>
      <c r="AA40" s="25">
        <v>37.935295000000004</v>
      </c>
      <c r="AB40" s="25">
        <v>38.346237000000002</v>
      </c>
      <c r="AC40" s="25">
        <v>38.771312999999999</v>
      </c>
      <c r="AD40" s="25">
        <v>39.264046</v>
      </c>
      <c r="AE40" s="25">
        <v>42.460051999999997</v>
      </c>
      <c r="AF40" s="25">
        <v>43.544437000000002</v>
      </c>
      <c r="AG40" s="25">
        <v>43.591911000000003</v>
      </c>
      <c r="AH40" s="25">
        <v>43.892014000000003</v>
      </c>
      <c r="AI40" s="22">
        <v>1.8935E-2</v>
      </c>
    </row>
    <row r="41" spans="1:35" ht="15" customHeight="1">
      <c r="A41" s="8" t="s">
        <v>93</v>
      </c>
      <c r="B41" s="20" t="s">
        <v>94</v>
      </c>
      <c r="C41" s="25">
        <v>22.170871999999999</v>
      </c>
      <c r="D41" s="25">
        <v>21.954423999999999</v>
      </c>
      <c r="E41" s="25">
        <v>21.978480999999999</v>
      </c>
      <c r="F41" s="25">
        <v>21.98358</v>
      </c>
      <c r="G41" s="25">
        <v>21.894874999999999</v>
      </c>
      <c r="H41" s="25">
        <v>21.602947</v>
      </c>
      <c r="I41" s="25">
        <v>21.847075</v>
      </c>
      <c r="J41" s="25">
        <v>22.031654</v>
      </c>
      <c r="K41" s="25">
        <v>22.300404</v>
      </c>
      <c r="L41" s="25">
        <v>22.412120999999999</v>
      </c>
      <c r="M41" s="25">
        <v>22.707564999999999</v>
      </c>
      <c r="N41" s="25">
        <v>23.410488000000001</v>
      </c>
      <c r="O41" s="25">
        <v>23.573322000000001</v>
      </c>
      <c r="P41" s="25">
        <v>23.781666000000001</v>
      </c>
      <c r="Q41" s="25">
        <v>24.204405000000001</v>
      </c>
      <c r="R41" s="25">
        <v>24.592258000000001</v>
      </c>
      <c r="S41" s="25">
        <v>24.848427000000001</v>
      </c>
      <c r="T41" s="25">
        <v>25.145551999999999</v>
      </c>
      <c r="U41" s="25">
        <v>25.222816000000002</v>
      </c>
      <c r="V41" s="25">
        <v>25.499110999999999</v>
      </c>
      <c r="W41" s="25">
        <v>25.840990000000001</v>
      </c>
      <c r="X41" s="25">
        <v>25.933036999999999</v>
      </c>
      <c r="Y41" s="25">
        <v>26.118065000000001</v>
      </c>
      <c r="Z41" s="25">
        <v>26.521101000000002</v>
      </c>
      <c r="AA41" s="25">
        <v>26.736353000000001</v>
      </c>
      <c r="AB41" s="25">
        <v>26.945976000000002</v>
      </c>
      <c r="AC41" s="25">
        <v>27.292883</v>
      </c>
      <c r="AD41" s="25">
        <v>27.377738999999998</v>
      </c>
      <c r="AE41" s="25">
        <v>27.854393000000002</v>
      </c>
      <c r="AF41" s="25">
        <v>28.176065000000001</v>
      </c>
      <c r="AG41" s="25">
        <v>28.421361999999998</v>
      </c>
      <c r="AH41" s="25">
        <v>28.630436</v>
      </c>
      <c r="AI41" s="22">
        <v>8.2819999999999994E-3</v>
      </c>
    </row>
    <row r="42" spans="1:35" ht="15" customHeight="1">
      <c r="A42" s="8" t="s">
        <v>95</v>
      </c>
      <c r="B42" s="20" t="s">
        <v>96</v>
      </c>
      <c r="C42" s="25">
        <v>14.641048</v>
      </c>
      <c r="D42" s="25">
        <v>14.449450000000001</v>
      </c>
      <c r="E42" s="25">
        <v>14.469915</v>
      </c>
      <c r="F42" s="25">
        <v>14.677915</v>
      </c>
      <c r="G42" s="25">
        <v>14.784328</v>
      </c>
      <c r="H42" s="25">
        <v>15.181978000000001</v>
      </c>
      <c r="I42" s="25">
        <v>15.254274000000001</v>
      </c>
      <c r="J42" s="25">
        <v>15.71048</v>
      </c>
      <c r="K42" s="25">
        <v>15.739540999999999</v>
      </c>
      <c r="L42" s="25">
        <v>16.214652999999998</v>
      </c>
      <c r="M42" s="25">
        <v>16.425370999999998</v>
      </c>
      <c r="N42" s="25">
        <v>16.664819999999999</v>
      </c>
      <c r="O42" s="25">
        <v>17.012841999999999</v>
      </c>
      <c r="P42" s="25">
        <v>17.187419999999999</v>
      </c>
      <c r="Q42" s="25">
        <v>17.583839000000001</v>
      </c>
      <c r="R42" s="25">
        <v>17.868292</v>
      </c>
      <c r="S42" s="25">
        <v>18.138349999999999</v>
      </c>
      <c r="T42" s="25">
        <v>18.383088999999998</v>
      </c>
      <c r="U42" s="25">
        <v>18.624289999999998</v>
      </c>
      <c r="V42" s="25">
        <v>18.83005</v>
      </c>
      <c r="W42" s="25">
        <v>19.106794000000001</v>
      </c>
      <c r="X42" s="25">
        <v>19.197942999999999</v>
      </c>
      <c r="Y42" s="25">
        <v>19.450199000000001</v>
      </c>
      <c r="Z42" s="25">
        <v>19.834574</v>
      </c>
      <c r="AA42" s="25">
        <v>20.040814999999998</v>
      </c>
      <c r="AB42" s="25">
        <v>20.276285000000001</v>
      </c>
      <c r="AC42" s="25">
        <v>20.70055</v>
      </c>
      <c r="AD42" s="25">
        <v>20.752966000000001</v>
      </c>
      <c r="AE42" s="25">
        <v>21.175343999999999</v>
      </c>
      <c r="AF42" s="25">
        <v>21.518598999999998</v>
      </c>
      <c r="AG42" s="25">
        <v>21.766680000000001</v>
      </c>
      <c r="AH42" s="25">
        <v>21.858753</v>
      </c>
      <c r="AI42" s="22">
        <v>1.3011999999999999E-2</v>
      </c>
    </row>
    <row r="43" spans="1:35" ht="15" customHeight="1">
      <c r="A43" s="8" t="s">
        <v>97</v>
      </c>
      <c r="B43" s="20" t="s">
        <v>98</v>
      </c>
      <c r="C43" s="25">
        <v>22.110787999999999</v>
      </c>
      <c r="D43" s="25">
        <v>21.343924999999999</v>
      </c>
      <c r="E43" s="25">
        <v>21.456230000000001</v>
      </c>
      <c r="F43" s="25">
        <v>21.792422999999999</v>
      </c>
      <c r="G43" s="25">
        <v>21.917566000000001</v>
      </c>
      <c r="H43" s="25">
        <v>22.312809000000001</v>
      </c>
      <c r="I43" s="25">
        <v>22.445829</v>
      </c>
      <c r="J43" s="25">
        <v>22.857292000000001</v>
      </c>
      <c r="K43" s="25">
        <v>22.914766</v>
      </c>
      <c r="L43" s="25">
        <v>23.266224000000001</v>
      </c>
      <c r="M43" s="25">
        <v>23.483311</v>
      </c>
      <c r="N43" s="25">
        <v>23.973053</v>
      </c>
      <c r="O43" s="25">
        <v>24.241781</v>
      </c>
      <c r="P43" s="25">
        <v>24.417619999999999</v>
      </c>
      <c r="Q43" s="25">
        <v>24.810473999999999</v>
      </c>
      <c r="R43" s="25">
        <v>25.010679</v>
      </c>
      <c r="S43" s="25">
        <v>25.234774000000002</v>
      </c>
      <c r="T43" s="25">
        <v>25.49099</v>
      </c>
      <c r="U43" s="25">
        <v>25.664202</v>
      </c>
      <c r="V43" s="25">
        <v>25.881091999999999</v>
      </c>
      <c r="W43" s="25">
        <v>26.103442999999999</v>
      </c>
      <c r="X43" s="25">
        <v>26.104603000000001</v>
      </c>
      <c r="Y43" s="25">
        <v>26.271511</v>
      </c>
      <c r="Z43" s="25">
        <v>26.655840000000001</v>
      </c>
      <c r="AA43" s="25">
        <v>26.817506999999999</v>
      </c>
      <c r="AB43" s="25">
        <v>27.027259999999998</v>
      </c>
      <c r="AC43" s="25">
        <v>27.398430000000001</v>
      </c>
      <c r="AD43" s="25">
        <v>27.414787</v>
      </c>
      <c r="AE43" s="25">
        <v>27.670738</v>
      </c>
      <c r="AF43" s="25">
        <v>27.905581999999999</v>
      </c>
      <c r="AG43" s="25">
        <v>28.076466</v>
      </c>
      <c r="AH43" s="25">
        <v>28.233941999999999</v>
      </c>
      <c r="AI43" s="22">
        <v>7.9170000000000004E-3</v>
      </c>
    </row>
    <row r="44" spans="1:35" ht="15" customHeight="1">
      <c r="A44" s="8" t="s">
        <v>99</v>
      </c>
      <c r="B44" s="20" t="s">
        <v>73</v>
      </c>
      <c r="C44" s="25">
        <v>9.5779259999999997</v>
      </c>
      <c r="D44" s="25">
        <v>10.569046</v>
      </c>
      <c r="E44" s="25">
        <v>10.419720999999999</v>
      </c>
      <c r="F44" s="25">
        <v>10.188439000000001</v>
      </c>
      <c r="G44" s="25">
        <v>8.9142880000000009</v>
      </c>
      <c r="H44" s="25">
        <v>9.2094129999999996</v>
      </c>
      <c r="I44" s="25">
        <v>9.4572199999999995</v>
      </c>
      <c r="J44" s="25">
        <v>10.104760000000001</v>
      </c>
      <c r="K44" s="25">
        <v>10.913876999999999</v>
      </c>
      <c r="L44" s="25">
        <v>11.290391</v>
      </c>
      <c r="M44" s="25">
        <v>11.574986000000001</v>
      </c>
      <c r="N44" s="25">
        <v>11.016311</v>
      </c>
      <c r="O44" s="25">
        <v>11.238101</v>
      </c>
      <c r="P44" s="25">
        <v>11.303734</v>
      </c>
      <c r="Q44" s="25">
        <v>11.559741000000001</v>
      </c>
      <c r="R44" s="25">
        <v>11.693218</v>
      </c>
      <c r="S44" s="25">
        <v>12.392016999999999</v>
      </c>
      <c r="T44" s="25">
        <v>12.827140999999999</v>
      </c>
      <c r="U44" s="25">
        <v>12.921616999999999</v>
      </c>
      <c r="V44" s="25">
        <v>13.491559000000001</v>
      </c>
      <c r="W44" s="25">
        <v>13.652015</v>
      </c>
      <c r="X44" s="25">
        <v>13.829222</v>
      </c>
      <c r="Y44" s="25">
        <v>13.942467000000001</v>
      </c>
      <c r="Z44" s="25">
        <v>13.968139000000001</v>
      </c>
      <c r="AA44" s="25">
        <v>14.613647</v>
      </c>
      <c r="AB44" s="25">
        <v>14.869235</v>
      </c>
      <c r="AC44" s="25">
        <v>14.895740999999999</v>
      </c>
      <c r="AD44" s="25">
        <v>15.526524999999999</v>
      </c>
      <c r="AE44" s="25">
        <v>15.824721</v>
      </c>
      <c r="AF44" s="25">
        <v>16.030633999999999</v>
      </c>
      <c r="AG44" s="25">
        <v>16.223696</v>
      </c>
      <c r="AH44" s="25">
        <v>15.660544</v>
      </c>
      <c r="AI44" s="22">
        <v>1.5987000000000001E-2</v>
      </c>
    </row>
    <row r="45" spans="1:35" ht="15" customHeight="1">
      <c r="A45" s="8" t="s">
        <v>100</v>
      </c>
      <c r="B45" s="20" t="s">
        <v>101</v>
      </c>
      <c r="C45" s="25">
        <v>13.698598</v>
      </c>
      <c r="D45" s="25">
        <v>13.285862</v>
      </c>
      <c r="E45" s="25">
        <v>12.658550999999999</v>
      </c>
      <c r="F45" s="25">
        <v>12.415777</v>
      </c>
      <c r="G45" s="25">
        <v>12.426674999999999</v>
      </c>
      <c r="H45" s="25">
        <v>12.301192</v>
      </c>
      <c r="I45" s="25">
        <v>12.310214999999999</v>
      </c>
      <c r="J45" s="25">
        <v>12.265231</v>
      </c>
      <c r="K45" s="25">
        <v>12.143967999999999</v>
      </c>
      <c r="L45" s="25">
        <v>11.942882000000001</v>
      </c>
      <c r="M45" s="25">
        <v>11.674177</v>
      </c>
      <c r="N45" s="25">
        <v>12.097020000000001</v>
      </c>
      <c r="O45" s="25">
        <v>11.824804</v>
      </c>
      <c r="P45" s="25">
        <v>11.655065</v>
      </c>
      <c r="Q45" s="25">
        <v>11.651948000000001</v>
      </c>
      <c r="R45" s="25">
        <v>11.562685999999999</v>
      </c>
      <c r="S45" s="25">
        <v>11.455206</v>
      </c>
      <c r="T45" s="25">
        <v>11.366446</v>
      </c>
      <c r="U45" s="25">
        <v>11.344866</v>
      </c>
      <c r="V45" s="25">
        <v>11.310649</v>
      </c>
      <c r="W45" s="25">
        <v>11.269885</v>
      </c>
      <c r="X45" s="25">
        <v>11.222148000000001</v>
      </c>
      <c r="Y45" s="25">
        <v>11.174136000000001</v>
      </c>
      <c r="Z45" s="25">
        <v>11.160277000000001</v>
      </c>
      <c r="AA45" s="25">
        <v>11.142837999999999</v>
      </c>
      <c r="AB45" s="25">
        <v>11.134161000000001</v>
      </c>
      <c r="AC45" s="25">
        <v>11.127587</v>
      </c>
      <c r="AD45" s="25">
        <v>11.152502999999999</v>
      </c>
      <c r="AE45" s="25">
        <v>11.190495</v>
      </c>
      <c r="AF45" s="25">
        <v>11.209865000000001</v>
      </c>
      <c r="AG45" s="25">
        <v>11.231529999999999</v>
      </c>
      <c r="AH45" s="25">
        <v>11.277456000000001</v>
      </c>
      <c r="AI45" s="22">
        <v>-6.254E-3</v>
      </c>
    </row>
    <row r="46" spans="1:35" ht="15" customHeight="1">
      <c r="A46" s="8" t="s">
        <v>102</v>
      </c>
      <c r="B46" s="20" t="s">
        <v>68</v>
      </c>
      <c r="C46" s="25">
        <v>33.252597999999999</v>
      </c>
      <c r="D46" s="25">
        <v>33.912785</v>
      </c>
      <c r="E46" s="25">
        <v>33.971561000000001</v>
      </c>
      <c r="F46" s="25">
        <v>34.360657000000003</v>
      </c>
      <c r="G46" s="25">
        <v>34.89761</v>
      </c>
      <c r="H46" s="25">
        <v>35.386074000000001</v>
      </c>
      <c r="I46" s="25">
        <v>36.138537999999997</v>
      </c>
      <c r="J46" s="25">
        <v>36.758361999999998</v>
      </c>
      <c r="K46" s="25">
        <v>37.028300999999999</v>
      </c>
      <c r="L46" s="25">
        <v>36.980328</v>
      </c>
      <c r="M46" s="25">
        <v>36.851902000000003</v>
      </c>
      <c r="N46" s="25">
        <v>36.703060000000001</v>
      </c>
      <c r="O46" s="25">
        <v>36.648471999999998</v>
      </c>
      <c r="P46" s="25">
        <v>36.629832999999998</v>
      </c>
      <c r="Q46" s="25">
        <v>36.830044000000001</v>
      </c>
      <c r="R46" s="25">
        <v>36.911639999999998</v>
      </c>
      <c r="S46" s="25">
        <v>36.571807999999997</v>
      </c>
      <c r="T46" s="25">
        <v>36.300902999999998</v>
      </c>
      <c r="U46" s="25">
        <v>36.140179000000003</v>
      </c>
      <c r="V46" s="25">
        <v>36.026969999999999</v>
      </c>
      <c r="W46" s="25">
        <v>35.831085000000002</v>
      </c>
      <c r="X46" s="25">
        <v>35.613166999999997</v>
      </c>
      <c r="Y46" s="25">
        <v>35.422935000000003</v>
      </c>
      <c r="Z46" s="25">
        <v>35.253875999999998</v>
      </c>
      <c r="AA46" s="25">
        <v>34.979267</v>
      </c>
      <c r="AB46" s="25">
        <v>34.808914000000001</v>
      </c>
      <c r="AC46" s="25">
        <v>34.676597999999998</v>
      </c>
      <c r="AD46" s="25">
        <v>34.547210999999997</v>
      </c>
      <c r="AE46" s="25">
        <v>34.415016000000001</v>
      </c>
      <c r="AF46" s="25">
        <v>34.257465000000003</v>
      </c>
      <c r="AG46" s="25">
        <v>34.011459000000002</v>
      </c>
      <c r="AH46" s="25">
        <v>33.779319999999998</v>
      </c>
      <c r="AI46" s="22">
        <v>5.0699999999999996E-4</v>
      </c>
    </row>
    <row r="48" spans="1:35" ht="15" customHeight="1">
      <c r="B48" s="19" t="s">
        <v>103</v>
      </c>
    </row>
    <row r="49" spans="1:35" ht="15" customHeight="1">
      <c r="A49" s="8" t="s">
        <v>104</v>
      </c>
      <c r="B49" s="20" t="s">
        <v>64</v>
      </c>
      <c r="C49" s="25">
        <v>21.897860999999999</v>
      </c>
      <c r="D49" s="25">
        <v>21.309484000000001</v>
      </c>
      <c r="E49" s="25">
        <v>20.571960000000001</v>
      </c>
      <c r="F49" s="25">
        <v>20.00329</v>
      </c>
      <c r="G49" s="25">
        <v>19.325447</v>
      </c>
      <c r="H49" s="25">
        <v>18.920959</v>
      </c>
      <c r="I49" s="25">
        <v>18.257518999999998</v>
      </c>
      <c r="J49" s="25">
        <v>18.481484999999999</v>
      </c>
      <c r="K49" s="25">
        <v>18.433384</v>
      </c>
      <c r="L49" s="25">
        <v>18.729416000000001</v>
      </c>
      <c r="M49" s="25">
        <v>18.922249000000001</v>
      </c>
      <c r="N49" s="25">
        <v>19.024334</v>
      </c>
      <c r="O49" s="25">
        <v>19.197624000000001</v>
      </c>
      <c r="P49" s="25">
        <v>19.347913999999999</v>
      </c>
      <c r="Q49" s="25">
        <v>19.723099000000001</v>
      </c>
      <c r="R49" s="25">
        <v>19.970981999999999</v>
      </c>
      <c r="S49" s="25">
        <v>20.210882000000002</v>
      </c>
      <c r="T49" s="25">
        <v>20.487949</v>
      </c>
      <c r="U49" s="25">
        <v>20.628558999999999</v>
      </c>
      <c r="V49" s="25">
        <v>20.729315</v>
      </c>
      <c r="W49" s="25">
        <v>20.974581000000001</v>
      </c>
      <c r="X49" s="25">
        <v>21.028313000000001</v>
      </c>
      <c r="Y49" s="25">
        <v>21.227437999999999</v>
      </c>
      <c r="Z49" s="25">
        <v>21.605208999999999</v>
      </c>
      <c r="AA49" s="25">
        <v>21.756471999999999</v>
      </c>
      <c r="AB49" s="25">
        <v>21.953361999999998</v>
      </c>
      <c r="AC49" s="25">
        <v>22.352626999999998</v>
      </c>
      <c r="AD49" s="25">
        <v>22.440076999999999</v>
      </c>
      <c r="AE49" s="25">
        <v>22.802755000000001</v>
      </c>
      <c r="AF49" s="25">
        <v>23.148499999999999</v>
      </c>
      <c r="AG49" s="25">
        <v>23.379580000000001</v>
      </c>
      <c r="AH49" s="25">
        <v>23.534092000000001</v>
      </c>
      <c r="AI49" s="22">
        <v>2.3270000000000001E-3</v>
      </c>
    </row>
    <row r="50" spans="1:35" ht="15" customHeight="1">
      <c r="A50" s="8" t="s">
        <v>105</v>
      </c>
      <c r="B50" s="20" t="s">
        <v>73</v>
      </c>
      <c r="C50" s="25">
        <v>12.40038</v>
      </c>
      <c r="D50" s="25">
        <v>11.553703000000001</v>
      </c>
      <c r="E50" s="25">
        <v>13.360313</v>
      </c>
      <c r="F50" s="25">
        <v>13.389486</v>
      </c>
      <c r="G50" s="25">
        <v>13.319341</v>
      </c>
      <c r="H50" s="25">
        <v>13.426019999999999</v>
      </c>
      <c r="I50" s="25">
        <v>13.603244</v>
      </c>
      <c r="J50" s="25">
        <v>13.720045000000001</v>
      </c>
      <c r="K50" s="25">
        <v>14.009251000000001</v>
      </c>
      <c r="L50" s="25">
        <v>14.021473</v>
      </c>
      <c r="M50" s="25">
        <v>14.408879000000001</v>
      </c>
      <c r="N50" s="25">
        <v>14.623139</v>
      </c>
      <c r="O50" s="25">
        <v>14.886125</v>
      </c>
      <c r="P50" s="25">
        <v>15.028307</v>
      </c>
      <c r="Q50" s="25">
        <v>15.293096999999999</v>
      </c>
      <c r="R50" s="25">
        <v>15.457554999999999</v>
      </c>
      <c r="S50" s="25">
        <v>15.666325000000001</v>
      </c>
      <c r="T50" s="25">
        <v>15.853258</v>
      </c>
      <c r="U50" s="25">
        <v>16.036594000000001</v>
      </c>
      <c r="V50" s="25">
        <v>16.209066</v>
      </c>
      <c r="W50" s="25">
        <v>16.439094999999998</v>
      </c>
      <c r="X50" s="25">
        <v>16.653212</v>
      </c>
      <c r="Y50" s="25">
        <v>16.763473999999999</v>
      </c>
      <c r="Z50" s="25">
        <v>16.934118000000002</v>
      </c>
      <c r="AA50" s="25">
        <v>16.966439999999999</v>
      </c>
      <c r="AB50" s="25">
        <v>16.946860999999998</v>
      </c>
      <c r="AC50" s="25">
        <v>16.844774000000001</v>
      </c>
      <c r="AD50" s="25">
        <v>17.097082</v>
      </c>
      <c r="AE50" s="25">
        <v>17.251614</v>
      </c>
      <c r="AF50" s="25">
        <v>17.489197000000001</v>
      </c>
      <c r="AG50" s="25">
        <v>17.715216000000002</v>
      </c>
      <c r="AH50" s="25">
        <v>17.967490999999999</v>
      </c>
      <c r="AI50" s="22">
        <v>1.2034E-2</v>
      </c>
    </row>
    <row r="51" spans="1:35" ht="15" customHeight="1">
      <c r="A51" s="8" t="s">
        <v>106</v>
      </c>
      <c r="B51" s="20" t="s">
        <v>66</v>
      </c>
      <c r="C51" s="25">
        <v>2.8587899999999999</v>
      </c>
      <c r="D51" s="25">
        <v>2.6512169999999999</v>
      </c>
      <c r="E51" s="25">
        <v>2.8172890000000002</v>
      </c>
      <c r="F51" s="25">
        <v>2.811531</v>
      </c>
      <c r="G51" s="25">
        <v>2.8816489999999999</v>
      </c>
      <c r="H51" s="25">
        <v>3.0306890000000002</v>
      </c>
      <c r="I51" s="25">
        <v>3.3072020000000002</v>
      </c>
      <c r="J51" s="25">
        <v>3.516105</v>
      </c>
      <c r="K51" s="25">
        <v>3.6475420000000001</v>
      </c>
      <c r="L51" s="25">
        <v>3.712507</v>
      </c>
      <c r="M51" s="25">
        <v>3.7017319999999998</v>
      </c>
      <c r="N51" s="25">
        <v>3.6311119999999999</v>
      </c>
      <c r="O51" s="25">
        <v>3.5979700000000001</v>
      </c>
      <c r="P51" s="25">
        <v>3.6231740000000001</v>
      </c>
      <c r="Q51" s="25">
        <v>3.6899950000000001</v>
      </c>
      <c r="R51" s="25">
        <v>3.743716</v>
      </c>
      <c r="S51" s="25">
        <v>3.7384400000000002</v>
      </c>
      <c r="T51" s="25">
        <v>3.7354799999999999</v>
      </c>
      <c r="U51" s="25">
        <v>3.7740589999999998</v>
      </c>
      <c r="V51" s="25">
        <v>3.7951679999999999</v>
      </c>
      <c r="W51" s="25">
        <v>3.800999</v>
      </c>
      <c r="X51" s="25">
        <v>3.807131</v>
      </c>
      <c r="Y51" s="25">
        <v>3.8032029999999999</v>
      </c>
      <c r="Z51" s="25">
        <v>3.8125100000000001</v>
      </c>
      <c r="AA51" s="25">
        <v>3.8222640000000001</v>
      </c>
      <c r="AB51" s="25">
        <v>3.8389500000000001</v>
      </c>
      <c r="AC51" s="25">
        <v>3.8519380000000001</v>
      </c>
      <c r="AD51" s="25">
        <v>3.8948580000000002</v>
      </c>
      <c r="AE51" s="25">
        <v>3.9494669999999998</v>
      </c>
      <c r="AF51" s="25">
        <v>3.985636</v>
      </c>
      <c r="AG51" s="25">
        <v>4.0085940000000004</v>
      </c>
      <c r="AH51" s="25">
        <v>4.0652569999999999</v>
      </c>
      <c r="AI51" s="22">
        <v>1.1422E-2</v>
      </c>
    </row>
    <row r="52" spans="1:35" ht="15" customHeight="1">
      <c r="A52" s="8" t="s">
        <v>107</v>
      </c>
      <c r="B52" s="20" t="s">
        <v>108</v>
      </c>
      <c r="C52" s="25">
        <v>2.0483389999999999</v>
      </c>
      <c r="D52" s="25">
        <v>2.0587629999999999</v>
      </c>
      <c r="E52" s="25">
        <v>2.0255559999999999</v>
      </c>
      <c r="F52" s="25">
        <v>1.9975769999999999</v>
      </c>
      <c r="G52" s="25">
        <v>1.9756469999999999</v>
      </c>
      <c r="H52" s="25">
        <v>1.96913</v>
      </c>
      <c r="I52" s="25">
        <v>1.9520200000000001</v>
      </c>
      <c r="J52" s="25">
        <v>1.959999</v>
      </c>
      <c r="K52" s="25">
        <v>1.9739979999999999</v>
      </c>
      <c r="L52" s="25">
        <v>1.9568620000000001</v>
      </c>
      <c r="M52" s="25">
        <v>1.958207</v>
      </c>
      <c r="N52" s="25">
        <v>1.9562580000000001</v>
      </c>
      <c r="O52" s="25">
        <v>1.9546289999999999</v>
      </c>
      <c r="P52" s="25">
        <v>1.9516530000000001</v>
      </c>
      <c r="Q52" s="25">
        <v>1.958434</v>
      </c>
      <c r="R52" s="25">
        <v>1.9592350000000001</v>
      </c>
      <c r="S52" s="25">
        <v>1.9537640000000001</v>
      </c>
      <c r="T52" s="25">
        <v>1.9537899999999999</v>
      </c>
      <c r="U52" s="25">
        <v>1.9590529999999999</v>
      </c>
      <c r="V52" s="25">
        <v>1.9560420000000001</v>
      </c>
      <c r="W52" s="25">
        <v>1.9546790000000001</v>
      </c>
      <c r="X52" s="25">
        <v>1.947999</v>
      </c>
      <c r="Y52" s="25">
        <v>1.947827</v>
      </c>
      <c r="Z52" s="25">
        <v>1.949921</v>
      </c>
      <c r="AA52" s="25">
        <v>1.9516830000000001</v>
      </c>
      <c r="AB52" s="25">
        <v>1.952097</v>
      </c>
      <c r="AC52" s="25">
        <v>1.954712</v>
      </c>
      <c r="AD52" s="25">
        <v>1.952267</v>
      </c>
      <c r="AE52" s="25">
        <v>1.954197</v>
      </c>
      <c r="AF52" s="25">
        <v>1.95353</v>
      </c>
      <c r="AG52" s="25">
        <v>1.9512430000000001</v>
      </c>
      <c r="AH52" s="25">
        <v>1.9507680000000001</v>
      </c>
      <c r="AI52" s="22">
        <v>-1.573E-3</v>
      </c>
    </row>
    <row r="53" spans="1:35" ht="15" customHeight="1">
      <c r="A53" s="8" t="s">
        <v>109</v>
      </c>
      <c r="B53" s="20" t="s">
        <v>110</v>
      </c>
      <c r="C53" s="25">
        <v>0.67625800000000003</v>
      </c>
      <c r="D53" s="25">
        <v>0.67833900000000003</v>
      </c>
      <c r="E53" s="25">
        <v>0.67937899999999996</v>
      </c>
      <c r="F53" s="25">
        <v>0.68042000000000002</v>
      </c>
      <c r="G53" s="25">
        <v>0.68250100000000002</v>
      </c>
      <c r="H53" s="25">
        <v>0.68354099999999995</v>
      </c>
      <c r="I53" s="25">
        <v>0.68562199999999995</v>
      </c>
      <c r="J53" s="25">
        <v>0.68666199999999999</v>
      </c>
      <c r="K53" s="25">
        <v>0.68770299999999995</v>
      </c>
      <c r="L53" s="25">
        <v>0.68874299999999999</v>
      </c>
      <c r="M53" s="25">
        <v>0.69082399999999999</v>
      </c>
      <c r="N53" s="25">
        <v>0.69290499999999999</v>
      </c>
      <c r="O53" s="25">
        <v>0.69394500000000003</v>
      </c>
      <c r="P53" s="25">
        <v>0.69602600000000003</v>
      </c>
      <c r="Q53" s="25">
        <v>0.69810700000000003</v>
      </c>
      <c r="R53" s="25">
        <v>0.69914699999999996</v>
      </c>
      <c r="S53" s="25">
        <v>0.70122799999999996</v>
      </c>
      <c r="T53" s="25">
        <v>0.70330899999999996</v>
      </c>
      <c r="U53" s="25">
        <v>0.704349</v>
      </c>
      <c r="V53" s="25">
        <v>0.70643</v>
      </c>
      <c r="W53" s="25">
        <v>0.708511</v>
      </c>
      <c r="X53" s="25">
        <v>0.71059099999999997</v>
      </c>
      <c r="Y53" s="25">
        <v>0.71163200000000004</v>
      </c>
      <c r="Z53" s="25">
        <v>0.71371200000000001</v>
      </c>
      <c r="AA53" s="25">
        <v>0.71579300000000001</v>
      </c>
      <c r="AB53" s="25">
        <v>0.71787400000000001</v>
      </c>
      <c r="AC53" s="25">
        <v>0.71995500000000001</v>
      </c>
      <c r="AD53" s="25">
        <v>0.72203600000000001</v>
      </c>
      <c r="AE53" s="25">
        <v>0.72411700000000001</v>
      </c>
      <c r="AF53" s="25">
        <v>0.72619699999999998</v>
      </c>
      <c r="AG53" s="25">
        <v>0.72827799999999998</v>
      </c>
      <c r="AH53" s="25">
        <v>0.73035899999999998</v>
      </c>
      <c r="AI53" s="22">
        <v>2.4859999999999999E-3</v>
      </c>
    </row>
    <row r="56" spans="1:35" ht="15" customHeight="1">
      <c r="B56" s="19" t="s">
        <v>111</v>
      </c>
    </row>
    <row r="57" spans="1:35" ht="15" customHeight="1">
      <c r="A57" s="8" t="s">
        <v>112</v>
      </c>
      <c r="B57" s="20" t="s">
        <v>62</v>
      </c>
      <c r="C57" s="25">
        <v>18.517337999999999</v>
      </c>
      <c r="D57" s="25">
        <v>17.795781999999999</v>
      </c>
      <c r="E57" s="25">
        <v>18.164116</v>
      </c>
      <c r="F57" s="25">
        <v>18.891821</v>
      </c>
      <c r="G57" s="25">
        <v>19.477640000000001</v>
      </c>
      <c r="H57" s="25">
        <v>20.115549000000001</v>
      </c>
      <c r="I57" s="25">
        <v>20.967055999999999</v>
      </c>
      <c r="J57" s="25">
        <v>21.841379</v>
      </c>
      <c r="K57" s="25">
        <v>22.424021</v>
      </c>
      <c r="L57" s="25">
        <v>22.825673999999999</v>
      </c>
      <c r="M57" s="25">
        <v>23.067326999999999</v>
      </c>
      <c r="N57" s="25">
        <v>23.235030999999999</v>
      </c>
      <c r="O57" s="25">
        <v>23.271035999999999</v>
      </c>
      <c r="P57" s="25">
        <v>23.351419</v>
      </c>
      <c r="Q57" s="25">
        <v>23.62575</v>
      </c>
      <c r="R57" s="25">
        <v>23.87743</v>
      </c>
      <c r="S57" s="25">
        <v>24.152052000000001</v>
      </c>
      <c r="T57" s="25">
        <v>24.470886</v>
      </c>
      <c r="U57" s="25">
        <v>24.818118999999999</v>
      </c>
      <c r="V57" s="25">
        <v>25.156732999999999</v>
      </c>
      <c r="W57" s="25">
        <v>25.476082000000002</v>
      </c>
      <c r="X57" s="25">
        <v>25.756554000000001</v>
      </c>
      <c r="Y57" s="25">
        <v>26.017603000000001</v>
      </c>
      <c r="Z57" s="25">
        <v>26.396612000000001</v>
      </c>
      <c r="AA57" s="25">
        <v>26.704369</v>
      </c>
      <c r="AB57" s="25">
        <v>27.004362</v>
      </c>
      <c r="AC57" s="25">
        <v>27.302423000000001</v>
      </c>
      <c r="AD57" s="25">
        <v>27.590530000000001</v>
      </c>
      <c r="AE57" s="25">
        <v>27.952341000000001</v>
      </c>
      <c r="AF57" s="25">
        <v>28.331855999999998</v>
      </c>
      <c r="AG57" s="25">
        <v>28.642916</v>
      </c>
      <c r="AH57" s="25">
        <v>28.935759999999998</v>
      </c>
      <c r="AI57" s="22">
        <v>1.4503E-2</v>
      </c>
    </row>
    <row r="58" spans="1:35" ht="15" customHeight="1">
      <c r="A58" s="8" t="s">
        <v>113</v>
      </c>
      <c r="B58" s="20" t="s">
        <v>92</v>
      </c>
      <c r="C58" s="25">
        <v>24.537946999999999</v>
      </c>
      <c r="D58" s="25">
        <v>24.243863999999999</v>
      </c>
      <c r="E58" s="25">
        <v>29.909514999999999</v>
      </c>
      <c r="F58" s="25">
        <v>28.426769</v>
      </c>
      <c r="G58" s="25">
        <v>28.618099000000001</v>
      </c>
      <c r="H58" s="25">
        <v>28.520074999999999</v>
      </c>
      <c r="I58" s="25">
        <v>27.862691999999999</v>
      </c>
      <c r="J58" s="25">
        <v>27.936610999999999</v>
      </c>
      <c r="K58" s="25">
        <v>28.162009999999999</v>
      </c>
      <c r="L58" s="25">
        <v>28.425083000000001</v>
      </c>
      <c r="M58" s="25">
        <v>28.713608000000001</v>
      </c>
      <c r="N58" s="25">
        <v>30.057896</v>
      </c>
      <c r="O58" s="25">
        <v>30.388204999999999</v>
      </c>
      <c r="P58" s="25">
        <v>30.548780000000001</v>
      </c>
      <c r="Q58" s="25">
        <v>31.208534</v>
      </c>
      <c r="R58" s="25">
        <v>31.695506999999999</v>
      </c>
      <c r="S58" s="25">
        <v>32.776066</v>
      </c>
      <c r="T58" s="25">
        <v>32.661560000000001</v>
      </c>
      <c r="U58" s="25">
        <v>32.834831000000001</v>
      </c>
      <c r="V58" s="25">
        <v>33.766201000000002</v>
      </c>
      <c r="W58" s="25">
        <v>34.771796999999999</v>
      </c>
      <c r="X58" s="25">
        <v>35.608722999999998</v>
      </c>
      <c r="Y58" s="25">
        <v>35.916091999999999</v>
      </c>
      <c r="Z58" s="25">
        <v>37.479790000000001</v>
      </c>
      <c r="AA58" s="25">
        <v>37.935295000000004</v>
      </c>
      <c r="AB58" s="25">
        <v>38.346237000000002</v>
      </c>
      <c r="AC58" s="25">
        <v>38.771312999999999</v>
      </c>
      <c r="AD58" s="25">
        <v>39.264046</v>
      </c>
      <c r="AE58" s="25">
        <v>42.460051999999997</v>
      </c>
      <c r="AF58" s="25">
        <v>43.544437000000002</v>
      </c>
      <c r="AG58" s="25">
        <v>43.591911000000003</v>
      </c>
      <c r="AH58" s="25">
        <v>43.892014000000003</v>
      </c>
      <c r="AI58" s="22">
        <v>1.8935E-2</v>
      </c>
    </row>
    <row r="59" spans="1:35" ht="15" customHeight="1">
      <c r="A59" s="8" t="s">
        <v>114</v>
      </c>
      <c r="B59" s="20" t="s">
        <v>94</v>
      </c>
      <c r="C59" s="25">
        <v>22.152425999999998</v>
      </c>
      <c r="D59" s="25">
        <v>21.94087</v>
      </c>
      <c r="E59" s="25">
        <v>21.968945999999999</v>
      </c>
      <c r="F59" s="25">
        <v>21.978165000000001</v>
      </c>
      <c r="G59" s="25">
        <v>21.894269999999999</v>
      </c>
      <c r="H59" s="25">
        <v>21.607965</v>
      </c>
      <c r="I59" s="25">
        <v>21.857471</v>
      </c>
      <c r="J59" s="25">
        <v>22.043116000000001</v>
      </c>
      <c r="K59" s="25">
        <v>22.312280999999999</v>
      </c>
      <c r="L59" s="25">
        <v>22.424955000000001</v>
      </c>
      <c r="M59" s="25">
        <v>22.720831</v>
      </c>
      <c r="N59" s="25">
        <v>23.424423000000001</v>
      </c>
      <c r="O59" s="25">
        <v>23.588041</v>
      </c>
      <c r="P59" s="25">
        <v>23.796983999999998</v>
      </c>
      <c r="Q59" s="25">
        <v>24.220589</v>
      </c>
      <c r="R59" s="25">
        <v>24.608730000000001</v>
      </c>
      <c r="S59" s="25">
        <v>24.865734</v>
      </c>
      <c r="T59" s="25">
        <v>25.162941</v>
      </c>
      <c r="U59" s="25">
        <v>25.240604000000001</v>
      </c>
      <c r="V59" s="25">
        <v>25.517137999999999</v>
      </c>
      <c r="W59" s="25">
        <v>25.858951999999999</v>
      </c>
      <c r="X59" s="25">
        <v>25.951355</v>
      </c>
      <c r="Y59" s="25">
        <v>26.136623</v>
      </c>
      <c r="Z59" s="25">
        <v>26.539719000000002</v>
      </c>
      <c r="AA59" s="25">
        <v>26.75515</v>
      </c>
      <c r="AB59" s="25">
        <v>26.964805999999999</v>
      </c>
      <c r="AC59" s="25">
        <v>27.311302000000001</v>
      </c>
      <c r="AD59" s="25">
        <v>27.396849</v>
      </c>
      <c r="AE59" s="25">
        <v>27.872745999999999</v>
      </c>
      <c r="AF59" s="25">
        <v>28.194441000000001</v>
      </c>
      <c r="AG59" s="25">
        <v>28.439672000000002</v>
      </c>
      <c r="AH59" s="25">
        <v>28.648949000000002</v>
      </c>
      <c r="AI59" s="22">
        <v>8.3300000000000006E-3</v>
      </c>
    </row>
    <row r="60" spans="1:35" ht="15" customHeight="1">
      <c r="A60" s="8" t="s">
        <v>115</v>
      </c>
      <c r="B60" s="20" t="s">
        <v>96</v>
      </c>
      <c r="C60" s="25">
        <v>14.641048</v>
      </c>
      <c r="D60" s="25">
        <v>14.449450000000001</v>
      </c>
      <c r="E60" s="25">
        <v>14.469915</v>
      </c>
      <c r="F60" s="25">
        <v>14.677915</v>
      </c>
      <c r="G60" s="25">
        <v>14.784328</v>
      </c>
      <c r="H60" s="25">
        <v>15.181978000000001</v>
      </c>
      <c r="I60" s="25">
        <v>15.254274000000001</v>
      </c>
      <c r="J60" s="25">
        <v>15.71048</v>
      </c>
      <c r="K60" s="25">
        <v>15.739540999999999</v>
      </c>
      <c r="L60" s="25">
        <v>16.214652999999998</v>
      </c>
      <c r="M60" s="25">
        <v>16.425370999999998</v>
      </c>
      <c r="N60" s="25">
        <v>16.664819999999999</v>
      </c>
      <c r="O60" s="25">
        <v>17.012841999999999</v>
      </c>
      <c r="P60" s="25">
        <v>17.187419999999999</v>
      </c>
      <c r="Q60" s="25">
        <v>17.583839000000001</v>
      </c>
      <c r="R60" s="25">
        <v>17.868292</v>
      </c>
      <c r="S60" s="25">
        <v>18.138349999999999</v>
      </c>
      <c r="T60" s="25">
        <v>18.383088999999998</v>
      </c>
      <c r="U60" s="25">
        <v>18.624289999999998</v>
      </c>
      <c r="V60" s="25">
        <v>18.83005</v>
      </c>
      <c r="W60" s="25">
        <v>19.106794000000001</v>
      </c>
      <c r="X60" s="25">
        <v>19.197942999999999</v>
      </c>
      <c r="Y60" s="25">
        <v>19.450199000000001</v>
      </c>
      <c r="Z60" s="25">
        <v>19.834574</v>
      </c>
      <c r="AA60" s="25">
        <v>20.040814999999998</v>
      </c>
      <c r="AB60" s="25">
        <v>20.276285000000001</v>
      </c>
      <c r="AC60" s="25">
        <v>20.70055</v>
      </c>
      <c r="AD60" s="25">
        <v>20.752966000000001</v>
      </c>
      <c r="AE60" s="25">
        <v>21.175343999999999</v>
      </c>
      <c r="AF60" s="25">
        <v>21.518598999999998</v>
      </c>
      <c r="AG60" s="25">
        <v>21.766680000000001</v>
      </c>
      <c r="AH60" s="25">
        <v>21.858753</v>
      </c>
      <c r="AI60" s="22">
        <v>1.3011999999999999E-2</v>
      </c>
    </row>
    <row r="61" spans="1:35" ht="15" customHeight="1">
      <c r="A61" s="8" t="s">
        <v>116</v>
      </c>
      <c r="B61" s="20" t="s">
        <v>64</v>
      </c>
      <c r="C61" s="25">
        <v>22.055973000000002</v>
      </c>
      <c r="D61" s="25">
        <v>21.332649</v>
      </c>
      <c r="E61" s="25">
        <v>21.307634</v>
      </c>
      <c r="F61" s="25">
        <v>21.509706000000001</v>
      </c>
      <c r="G61" s="25">
        <v>21.507311000000001</v>
      </c>
      <c r="H61" s="25">
        <v>21.769124999999999</v>
      </c>
      <c r="I61" s="25">
        <v>21.766514000000001</v>
      </c>
      <c r="J61" s="25">
        <v>22.167186999999998</v>
      </c>
      <c r="K61" s="25">
        <v>22.215661999999998</v>
      </c>
      <c r="L61" s="25">
        <v>22.559709999999999</v>
      </c>
      <c r="M61" s="25">
        <v>22.7668</v>
      </c>
      <c r="N61" s="25">
        <v>23.137453000000001</v>
      </c>
      <c r="O61" s="25">
        <v>23.400127000000001</v>
      </c>
      <c r="P61" s="25">
        <v>23.565245000000001</v>
      </c>
      <c r="Q61" s="25">
        <v>23.939878</v>
      </c>
      <c r="R61" s="25">
        <v>24.132757000000002</v>
      </c>
      <c r="S61" s="25">
        <v>24.353363000000002</v>
      </c>
      <c r="T61" s="25">
        <v>24.599989000000001</v>
      </c>
      <c r="U61" s="25">
        <v>24.760366000000001</v>
      </c>
      <c r="V61" s="25">
        <v>24.966681000000001</v>
      </c>
      <c r="W61" s="25">
        <v>25.188585</v>
      </c>
      <c r="X61" s="25">
        <v>25.189914999999999</v>
      </c>
      <c r="Y61" s="25">
        <v>25.361546000000001</v>
      </c>
      <c r="Z61" s="25">
        <v>25.739941000000002</v>
      </c>
      <c r="AA61" s="25">
        <v>25.903061000000001</v>
      </c>
      <c r="AB61" s="25">
        <v>26.101400000000002</v>
      </c>
      <c r="AC61" s="25">
        <v>26.471900999999999</v>
      </c>
      <c r="AD61" s="25">
        <v>26.487107999999999</v>
      </c>
      <c r="AE61" s="25">
        <v>26.746400999999999</v>
      </c>
      <c r="AF61" s="25">
        <v>26.985009999999999</v>
      </c>
      <c r="AG61" s="25">
        <v>27.152633999999999</v>
      </c>
      <c r="AH61" s="25">
        <v>27.305868</v>
      </c>
      <c r="AI61" s="22">
        <v>6.9119999999999997E-3</v>
      </c>
    </row>
    <row r="62" spans="1:35" ht="15" customHeight="1">
      <c r="A62" s="8" t="s">
        <v>117</v>
      </c>
      <c r="B62" s="20" t="s">
        <v>73</v>
      </c>
      <c r="C62" s="25">
        <v>9.7503069999999994</v>
      </c>
      <c r="D62" s="25">
        <v>10.19247</v>
      </c>
      <c r="E62" s="25">
        <v>10.271381</v>
      </c>
      <c r="F62" s="25">
        <v>10.173702</v>
      </c>
      <c r="G62" s="25">
        <v>9.1834290000000003</v>
      </c>
      <c r="H62" s="25">
        <v>9.5545159999999996</v>
      </c>
      <c r="I62" s="25">
        <v>9.8769209999999994</v>
      </c>
      <c r="J62" s="25">
        <v>10.457724000000001</v>
      </c>
      <c r="K62" s="25">
        <v>11.210336</v>
      </c>
      <c r="L62" s="25">
        <v>11.536975999999999</v>
      </c>
      <c r="M62" s="25">
        <v>11.842731000000001</v>
      </c>
      <c r="N62" s="25">
        <v>11.37082</v>
      </c>
      <c r="O62" s="25">
        <v>11.605115</v>
      </c>
      <c r="P62" s="25">
        <v>11.676685000000001</v>
      </c>
      <c r="Q62" s="25">
        <v>11.933399</v>
      </c>
      <c r="R62" s="25">
        <v>12.064242</v>
      </c>
      <c r="S62" s="25">
        <v>12.697660000000001</v>
      </c>
      <c r="T62" s="25">
        <v>13.116432</v>
      </c>
      <c r="U62" s="25">
        <v>13.224297</v>
      </c>
      <c r="V62" s="25">
        <v>13.736769000000001</v>
      </c>
      <c r="W62" s="25">
        <v>13.914393</v>
      </c>
      <c r="X62" s="25">
        <v>14.113455</v>
      </c>
      <c r="Y62" s="25">
        <v>14.229108</v>
      </c>
      <c r="Z62" s="25">
        <v>14.283981000000001</v>
      </c>
      <c r="AA62" s="25">
        <v>14.843826</v>
      </c>
      <c r="AB62" s="25">
        <v>15.073577</v>
      </c>
      <c r="AC62" s="25">
        <v>15.086976</v>
      </c>
      <c r="AD62" s="25">
        <v>15.677839000000001</v>
      </c>
      <c r="AE62" s="25">
        <v>15.942997</v>
      </c>
      <c r="AF62" s="25">
        <v>16.146730000000002</v>
      </c>
      <c r="AG62" s="25">
        <v>16.344221000000001</v>
      </c>
      <c r="AH62" s="25">
        <v>15.920506</v>
      </c>
      <c r="AI62" s="22">
        <v>1.5942000000000001E-2</v>
      </c>
    </row>
    <row r="63" spans="1:35" ht="15" customHeight="1">
      <c r="A63" s="8" t="s">
        <v>118</v>
      </c>
      <c r="B63" s="20" t="s">
        <v>66</v>
      </c>
      <c r="C63" s="25">
        <v>5.0316960000000002</v>
      </c>
      <c r="D63" s="25">
        <v>4.7607179999999998</v>
      </c>
      <c r="E63" s="25">
        <v>4.8476780000000002</v>
      </c>
      <c r="F63" s="25">
        <v>4.8332069999999998</v>
      </c>
      <c r="G63" s="25">
        <v>4.8686489999999996</v>
      </c>
      <c r="H63" s="25">
        <v>4.9797479999999998</v>
      </c>
      <c r="I63" s="25">
        <v>5.198734</v>
      </c>
      <c r="J63" s="25">
        <v>5.4027200000000004</v>
      </c>
      <c r="K63" s="25">
        <v>5.5522840000000002</v>
      </c>
      <c r="L63" s="25">
        <v>5.6320800000000002</v>
      </c>
      <c r="M63" s="25">
        <v>5.6439170000000001</v>
      </c>
      <c r="N63" s="25">
        <v>5.6790589999999996</v>
      </c>
      <c r="O63" s="25">
        <v>5.6373389999999999</v>
      </c>
      <c r="P63" s="25">
        <v>5.6477459999999997</v>
      </c>
      <c r="Q63" s="25">
        <v>5.7140750000000002</v>
      </c>
      <c r="R63" s="25">
        <v>5.7420039999999997</v>
      </c>
      <c r="S63" s="25">
        <v>5.739636</v>
      </c>
      <c r="T63" s="25">
        <v>5.7297529999999997</v>
      </c>
      <c r="U63" s="25">
        <v>5.7619749999999996</v>
      </c>
      <c r="V63" s="25">
        <v>5.7804820000000001</v>
      </c>
      <c r="W63" s="25">
        <v>5.7848649999999999</v>
      </c>
      <c r="X63" s="25">
        <v>5.7817970000000001</v>
      </c>
      <c r="Y63" s="25">
        <v>5.7831630000000001</v>
      </c>
      <c r="Z63" s="25">
        <v>5.7969949999999999</v>
      </c>
      <c r="AA63" s="25">
        <v>5.8079429999999999</v>
      </c>
      <c r="AB63" s="25">
        <v>5.8250010000000003</v>
      </c>
      <c r="AC63" s="25">
        <v>5.848293</v>
      </c>
      <c r="AD63" s="25">
        <v>5.8874190000000004</v>
      </c>
      <c r="AE63" s="25">
        <v>5.9310219999999996</v>
      </c>
      <c r="AF63" s="25">
        <v>5.9516270000000002</v>
      </c>
      <c r="AG63" s="25">
        <v>5.9727379999999997</v>
      </c>
      <c r="AH63" s="25">
        <v>6.0177839999999998</v>
      </c>
      <c r="AI63" s="22">
        <v>5.79E-3</v>
      </c>
    </row>
    <row r="64" spans="1:35" ht="15" customHeight="1">
      <c r="A64" s="8" t="s">
        <v>119</v>
      </c>
      <c r="B64" s="20" t="s">
        <v>83</v>
      </c>
      <c r="C64" s="25">
        <v>4.1353039999999996</v>
      </c>
      <c r="D64" s="25">
        <v>3.7152669999999999</v>
      </c>
      <c r="E64" s="25">
        <v>3.476051</v>
      </c>
      <c r="F64" s="25">
        <v>3.3146680000000002</v>
      </c>
      <c r="G64" s="25">
        <v>3.2265839999999999</v>
      </c>
      <c r="H64" s="25">
        <v>3.2287910000000002</v>
      </c>
      <c r="I64" s="25">
        <v>3.2332890000000001</v>
      </c>
      <c r="J64" s="25">
        <v>3.2376390000000002</v>
      </c>
      <c r="K64" s="25">
        <v>3.26661</v>
      </c>
      <c r="L64" s="25">
        <v>3.2945319999999998</v>
      </c>
      <c r="M64" s="25">
        <v>3.334714</v>
      </c>
      <c r="N64" s="25">
        <v>3.367346</v>
      </c>
      <c r="O64" s="25">
        <v>3.4052180000000001</v>
      </c>
      <c r="P64" s="25">
        <v>3.4421469999999998</v>
      </c>
      <c r="Q64" s="25">
        <v>3.4753530000000001</v>
      </c>
      <c r="R64" s="25">
        <v>3.5131030000000001</v>
      </c>
      <c r="S64" s="25">
        <v>3.5464129999999998</v>
      </c>
      <c r="T64" s="25">
        <v>3.5772750000000002</v>
      </c>
      <c r="U64" s="25">
        <v>3.6102750000000001</v>
      </c>
      <c r="V64" s="25">
        <v>3.6402160000000001</v>
      </c>
      <c r="W64" s="25">
        <v>3.6753309999999999</v>
      </c>
      <c r="X64" s="25">
        <v>3.7064879999999998</v>
      </c>
      <c r="Y64" s="25">
        <v>3.746972</v>
      </c>
      <c r="Z64" s="25">
        <v>3.7830879999999998</v>
      </c>
      <c r="AA64" s="25">
        <v>3.822762</v>
      </c>
      <c r="AB64" s="25">
        <v>3.8575810000000001</v>
      </c>
      <c r="AC64" s="25">
        <v>3.895384</v>
      </c>
      <c r="AD64" s="25">
        <v>3.9313199999999999</v>
      </c>
      <c r="AE64" s="25">
        <v>3.9716300000000002</v>
      </c>
      <c r="AF64" s="25">
        <v>4.0089560000000004</v>
      </c>
      <c r="AG64" s="25">
        <v>4.0499239999999999</v>
      </c>
      <c r="AH64" s="25">
        <v>4.0878550000000002</v>
      </c>
      <c r="AI64" s="22">
        <v>-3.7199999999999999E-4</v>
      </c>
    </row>
    <row r="65" spans="1:35" ht="15" customHeight="1">
      <c r="A65" s="8" t="s">
        <v>120</v>
      </c>
      <c r="B65" s="20" t="s">
        <v>121</v>
      </c>
      <c r="C65" s="25">
        <v>2.0818449999999999</v>
      </c>
      <c r="D65" s="25">
        <v>2.0911249999999999</v>
      </c>
      <c r="E65" s="25">
        <v>2.065455</v>
      </c>
      <c r="F65" s="25">
        <v>2.0417640000000001</v>
      </c>
      <c r="G65" s="25">
        <v>2.0256120000000002</v>
      </c>
      <c r="H65" s="25">
        <v>2.0217540000000001</v>
      </c>
      <c r="I65" s="25">
        <v>2.010812</v>
      </c>
      <c r="J65" s="25">
        <v>2.0161289999999998</v>
      </c>
      <c r="K65" s="25">
        <v>2.0305770000000001</v>
      </c>
      <c r="L65" s="25">
        <v>2.0148670000000002</v>
      </c>
      <c r="M65" s="25">
        <v>2.0170330000000001</v>
      </c>
      <c r="N65" s="25">
        <v>2.0158330000000002</v>
      </c>
      <c r="O65" s="25">
        <v>2.0145590000000002</v>
      </c>
      <c r="P65" s="25">
        <v>2.011771</v>
      </c>
      <c r="Q65" s="25">
        <v>2.0173670000000001</v>
      </c>
      <c r="R65" s="25">
        <v>2.018418</v>
      </c>
      <c r="S65" s="25">
        <v>2.0135670000000001</v>
      </c>
      <c r="T65" s="25">
        <v>2.0143070000000001</v>
      </c>
      <c r="U65" s="25">
        <v>2.019749</v>
      </c>
      <c r="V65" s="25">
        <v>2.0178829999999999</v>
      </c>
      <c r="W65" s="25">
        <v>2.0174940000000001</v>
      </c>
      <c r="X65" s="25">
        <v>2.0118200000000002</v>
      </c>
      <c r="Y65" s="25">
        <v>2.012718</v>
      </c>
      <c r="Z65" s="25">
        <v>2.0156420000000002</v>
      </c>
      <c r="AA65" s="25">
        <v>2.0180030000000002</v>
      </c>
      <c r="AB65" s="25">
        <v>2.0188090000000001</v>
      </c>
      <c r="AC65" s="25">
        <v>2.022332</v>
      </c>
      <c r="AD65" s="25">
        <v>2.0199699999999998</v>
      </c>
      <c r="AE65" s="25">
        <v>2.022497</v>
      </c>
      <c r="AF65" s="25">
        <v>2.0225780000000002</v>
      </c>
      <c r="AG65" s="25">
        <v>2.0215130000000001</v>
      </c>
      <c r="AH65" s="25">
        <v>2.0215649999999998</v>
      </c>
      <c r="AI65" s="22">
        <v>-9.4700000000000003E-4</v>
      </c>
    </row>
    <row r="66" spans="1:35" ht="15" customHeight="1">
      <c r="A66" s="8" t="s">
        <v>122</v>
      </c>
      <c r="B66" s="20" t="s">
        <v>87</v>
      </c>
      <c r="C66" s="22" t="s">
        <v>7</v>
      </c>
      <c r="D66" s="22" t="s">
        <v>7</v>
      </c>
      <c r="E66" s="22" t="s">
        <v>7</v>
      </c>
      <c r="F66" s="22" t="s">
        <v>7</v>
      </c>
      <c r="G66" s="22" t="s">
        <v>7</v>
      </c>
      <c r="H66" s="22" t="s">
        <v>7</v>
      </c>
      <c r="I66" s="22" t="s">
        <v>7</v>
      </c>
      <c r="J66" s="22" t="s">
        <v>7</v>
      </c>
      <c r="K66" s="22" t="s">
        <v>7</v>
      </c>
      <c r="L66" s="22" t="s">
        <v>7</v>
      </c>
      <c r="M66" s="22" t="s">
        <v>7</v>
      </c>
      <c r="N66" s="22" t="s">
        <v>7</v>
      </c>
      <c r="O66" s="22" t="s">
        <v>7</v>
      </c>
      <c r="P66" s="22" t="s">
        <v>7</v>
      </c>
      <c r="Q66" s="22" t="s">
        <v>7</v>
      </c>
      <c r="R66" s="22" t="s">
        <v>7</v>
      </c>
      <c r="S66" s="22" t="s">
        <v>7</v>
      </c>
      <c r="T66" s="22" t="s">
        <v>7</v>
      </c>
      <c r="U66" s="22" t="s">
        <v>7</v>
      </c>
      <c r="V66" s="22" t="s">
        <v>7</v>
      </c>
      <c r="W66" s="22" t="s">
        <v>7</v>
      </c>
      <c r="X66" s="22" t="s">
        <v>7</v>
      </c>
      <c r="Y66" s="22" t="s">
        <v>7</v>
      </c>
      <c r="Z66" s="22" t="s">
        <v>7</v>
      </c>
      <c r="AA66" s="22" t="s">
        <v>7</v>
      </c>
      <c r="AB66" s="22" t="s">
        <v>7</v>
      </c>
      <c r="AC66" s="22" t="s">
        <v>7</v>
      </c>
      <c r="AD66" s="22" t="s">
        <v>7</v>
      </c>
      <c r="AE66" s="22" t="s">
        <v>7</v>
      </c>
      <c r="AF66" s="22" t="s">
        <v>7</v>
      </c>
      <c r="AG66" s="22" t="s">
        <v>7</v>
      </c>
      <c r="AH66" s="22" t="s">
        <v>7</v>
      </c>
      <c r="AI66" s="22" t="s">
        <v>7</v>
      </c>
    </row>
    <row r="67" spans="1:35" ht="15" customHeight="1">
      <c r="A67" s="8" t="s">
        <v>123</v>
      </c>
      <c r="B67" s="20" t="s">
        <v>68</v>
      </c>
      <c r="C67" s="25">
        <v>30.454449</v>
      </c>
      <c r="D67" s="25">
        <v>29.931808</v>
      </c>
      <c r="E67" s="25">
        <v>29.732624000000001</v>
      </c>
      <c r="F67" s="25">
        <v>29.657565999999999</v>
      </c>
      <c r="G67" s="25">
        <v>29.663188999999999</v>
      </c>
      <c r="H67" s="25">
        <v>29.849364999999999</v>
      </c>
      <c r="I67" s="25">
        <v>30.250845000000002</v>
      </c>
      <c r="J67" s="25">
        <v>30.593702</v>
      </c>
      <c r="K67" s="25">
        <v>30.753353000000001</v>
      </c>
      <c r="L67" s="25">
        <v>30.631550000000001</v>
      </c>
      <c r="M67" s="25">
        <v>30.452465</v>
      </c>
      <c r="N67" s="25">
        <v>30.394573000000001</v>
      </c>
      <c r="O67" s="25">
        <v>30.270491</v>
      </c>
      <c r="P67" s="25">
        <v>30.131779000000002</v>
      </c>
      <c r="Q67" s="25">
        <v>30.234314000000001</v>
      </c>
      <c r="R67" s="25">
        <v>30.257355</v>
      </c>
      <c r="S67" s="25">
        <v>30.084644000000001</v>
      </c>
      <c r="T67" s="25">
        <v>29.993071</v>
      </c>
      <c r="U67" s="25">
        <v>29.893633000000001</v>
      </c>
      <c r="V67" s="25">
        <v>29.942001000000001</v>
      </c>
      <c r="W67" s="25">
        <v>29.852777</v>
      </c>
      <c r="X67" s="25">
        <v>29.694433</v>
      </c>
      <c r="Y67" s="25">
        <v>29.642439</v>
      </c>
      <c r="Z67" s="25">
        <v>29.567022000000001</v>
      </c>
      <c r="AA67" s="25">
        <v>29.472882999999999</v>
      </c>
      <c r="AB67" s="25">
        <v>29.460825</v>
      </c>
      <c r="AC67" s="25">
        <v>29.398705</v>
      </c>
      <c r="AD67" s="25">
        <v>29.313385</v>
      </c>
      <c r="AE67" s="25">
        <v>29.319500000000001</v>
      </c>
      <c r="AF67" s="25">
        <v>29.242495999999999</v>
      </c>
      <c r="AG67" s="25">
        <v>29.110025</v>
      </c>
      <c r="AH67" s="25">
        <v>29.024152999999998</v>
      </c>
      <c r="AI67" s="22">
        <v>-1.5510000000000001E-3</v>
      </c>
    </row>
    <row r="69" spans="1:35" ht="15" customHeight="1">
      <c r="B69" s="19" t="s">
        <v>124</v>
      </c>
    </row>
    <row r="70" spans="1:35" ht="15" customHeight="1">
      <c r="B70" s="19" t="s">
        <v>218</v>
      </c>
    </row>
    <row r="71" spans="1:35" ht="15" customHeight="1">
      <c r="A71" s="8" t="s">
        <v>125</v>
      </c>
      <c r="B71" s="20" t="s">
        <v>60</v>
      </c>
      <c r="C71" s="21">
        <v>254.57782</v>
      </c>
      <c r="D71" s="21">
        <v>244.99707000000001</v>
      </c>
      <c r="E71" s="21">
        <v>249.240814</v>
      </c>
      <c r="F71" s="21">
        <v>249.16171299999999</v>
      </c>
      <c r="G71" s="21">
        <v>249.647751</v>
      </c>
      <c r="H71" s="21">
        <v>251.50500500000001</v>
      </c>
      <c r="I71" s="21">
        <v>254.461716</v>
      </c>
      <c r="J71" s="21">
        <v>257.76516700000002</v>
      </c>
      <c r="K71" s="21">
        <v>259.82574499999998</v>
      </c>
      <c r="L71" s="21">
        <v>260.55981400000002</v>
      </c>
      <c r="M71" s="21">
        <v>260.90564000000001</v>
      </c>
      <c r="N71" s="21">
        <v>262.729919</v>
      </c>
      <c r="O71" s="21">
        <v>262.99603300000001</v>
      </c>
      <c r="P71" s="21">
        <v>263.69931000000003</v>
      </c>
      <c r="Q71" s="21">
        <v>266.15969799999999</v>
      </c>
      <c r="R71" s="21">
        <v>268.10647599999999</v>
      </c>
      <c r="S71" s="21">
        <v>268.84789999999998</v>
      </c>
      <c r="T71" s="21">
        <v>270.04565400000001</v>
      </c>
      <c r="U71" s="21">
        <v>271.52777099999997</v>
      </c>
      <c r="V71" s="21">
        <v>273.669128</v>
      </c>
      <c r="W71" s="21">
        <v>274.980682</v>
      </c>
      <c r="X71" s="21">
        <v>275.86810300000002</v>
      </c>
      <c r="Y71" s="21">
        <v>277.46963499999998</v>
      </c>
      <c r="Z71" s="21">
        <v>278.905304</v>
      </c>
      <c r="AA71" s="21">
        <v>280.38677999999999</v>
      </c>
      <c r="AB71" s="21">
        <v>282.30950899999999</v>
      </c>
      <c r="AC71" s="21">
        <v>284.18606599999998</v>
      </c>
      <c r="AD71" s="21">
        <v>285.84878500000002</v>
      </c>
      <c r="AE71" s="21">
        <v>288.18960600000003</v>
      </c>
      <c r="AF71" s="21">
        <v>289.91580199999999</v>
      </c>
      <c r="AG71" s="21">
        <v>291.34506199999998</v>
      </c>
      <c r="AH71" s="21">
        <v>292.96404999999999</v>
      </c>
      <c r="AI71" s="22">
        <v>4.5409999999999999E-3</v>
      </c>
    </row>
    <row r="72" spans="1:35" ht="15" customHeight="1">
      <c r="A72" s="8" t="s">
        <v>126</v>
      </c>
      <c r="B72" s="20" t="s">
        <v>69</v>
      </c>
      <c r="C72" s="21">
        <v>188.96447800000001</v>
      </c>
      <c r="D72" s="21">
        <v>184.00427199999999</v>
      </c>
      <c r="E72" s="21">
        <v>186.10174599999999</v>
      </c>
      <c r="F72" s="21">
        <v>187.33358799999999</v>
      </c>
      <c r="G72" s="21">
        <v>187.99172999999999</v>
      </c>
      <c r="H72" s="21">
        <v>189.82037399999999</v>
      </c>
      <c r="I72" s="21">
        <v>193.238831</v>
      </c>
      <c r="J72" s="21">
        <v>196.03012100000001</v>
      </c>
      <c r="K72" s="21">
        <v>197.71873500000001</v>
      </c>
      <c r="L72" s="21">
        <v>197.95747399999999</v>
      </c>
      <c r="M72" s="21">
        <v>197.93066400000001</v>
      </c>
      <c r="N72" s="21">
        <v>199.43611100000001</v>
      </c>
      <c r="O72" s="21">
        <v>199.504547</v>
      </c>
      <c r="P72" s="21">
        <v>199.600494</v>
      </c>
      <c r="Q72" s="21">
        <v>201.77681000000001</v>
      </c>
      <c r="R72" s="21">
        <v>203.145355</v>
      </c>
      <c r="S72" s="21">
        <v>203.429169</v>
      </c>
      <c r="T72" s="21">
        <v>204.18055699999999</v>
      </c>
      <c r="U72" s="21">
        <v>205.04864499999999</v>
      </c>
      <c r="V72" s="21">
        <v>206.94574</v>
      </c>
      <c r="W72" s="21">
        <v>208.02191199999999</v>
      </c>
      <c r="X72" s="21">
        <v>208.295288</v>
      </c>
      <c r="Y72" s="21">
        <v>209.649078</v>
      </c>
      <c r="Z72" s="21">
        <v>211.129715</v>
      </c>
      <c r="AA72" s="21">
        <v>212.20214799999999</v>
      </c>
      <c r="AB72" s="21">
        <v>214.002411</v>
      </c>
      <c r="AC72" s="21">
        <v>215.72354100000001</v>
      </c>
      <c r="AD72" s="21">
        <v>217.15588399999999</v>
      </c>
      <c r="AE72" s="21">
        <v>219.67233300000001</v>
      </c>
      <c r="AF72" s="21">
        <v>221.520859</v>
      </c>
      <c r="AG72" s="21">
        <v>223.21383700000001</v>
      </c>
      <c r="AH72" s="21">
        <v>225.257767</v>
      </c>
      <c r="AI72" s="22">
        <v>5.6829999999999997E-3</v>
      </c>
    </row>
    <row r="73" spans="1:35" ht="15" customHeight="1">
      <c r="A73" s="8" t="s">
        <v>127</v>
      </c>
      <c r="B73" s="20" t="s">
        <v>76</v>
      </c>
      <c r="C73" s="21">
        <v>185.42269899999999</v>
      </c>
      <c r="D73" s="21">
        <v>178.381912</v>
      </c>
      <c r="E73" s="21">
        <v>182.648346</v>
      </c>
      <c r="F73" s="21">
        <v>189.65034499999999</v>
      </c>
      <c r="G73" s="21">
        <v>194.59626800000001</v>
      </c>
      <c r="H73" s="21">
        <v>201.136414</v>
      </c>
      <c r="I73" s="21">
        <v>209.50370799999999</v>
      </c>
      <c r="J73" s="21">
        <v>218.95356799999999</v>
      </c>
      <c r="K73" s="21">
        <v>224.50398300000001</v>
      </c>
      <c r="L73" s="21">
        <v>229.356842</v>
      </c>
      <c r="M73" s="21">
        <v>233.07662999999999</v>
      </c>
      <c r="N73" s="21">
        <v>235.32806400000001</v>
      </c>
      <c r="O73" s="21">
        <v>237.86660800000001</v>
      </c>
      <c r="P73" s="21">
        <v>241.10008199999999</v>
      </c>
      <c r="Q73" s="21">
        <v>246.348206</v>
      </c>
      <c r="R73" s="21">
        <v>251.27685500000001</v>
      </c>
      <c r="S73" s="21">
        <v>255.499405</v>
      </c>
      <c r="T73" s="21">
        <v>259.63674900000001</v>
      </c>
      <c r="U73" s="21">
        <v>264.09774800000002</v>
      </c>
      <c r="V73" s="21">
        <v>268.84646600000002</v>
      </c>
      <c r="W73" s="21">
        <v>272.75109900000001</v>
      </c>
      <c r="X73" s="21">
        <v>276.63748199999998</v>
      </c>
      <c r="Y73" s="21">
        <v>281.24298099999999</v>
      </c>
      <c r="Z73" s="21">
        <v>287.342285</v>
      </c>
      <c r="AA73" s="21">
        <v>292.05639600000001</v>
      </c>
      <c r="AB73" s="21">
        <v>297.19439699999998</v>
      </c>
      <c r="AC73" s="21">
        <v>302.94253500000002</v>
      </c>
      <c r="AD73" s="21">
        <v>307.61422700000003</v>
      </c>
      <c r="AE73" s="21">
        <v>314.41885400000001</v>
      </c>
      <c r="AF73" s="21">
        <v>320.70648199999999</v>
      </c>
      <c r="AG73" s="21">
        <v>326.67236300000002</v>
      </c>
      <c r="AH73" s="21">
        <v>331.651184</v>
      </c>
      <c r="AI73" s="22">
        <v>1.8932999999999998E-2</v>
      </c>
    </row>
    <row r="74" spans="1:35" ht="15" customHeight="1">
      <c r="A74" s="8" t="s">
        <v>128</v>
      </c>
      <c r="B74" s="20" t="s">
        <v>89</v>
      </c>
      <c r="C74" s="21">
        <v>573.60052499999995</v>
      </c>
      <c r="D74" s="21">
        <v>568.38348399999995</v>
      </c>
      <c r="E74" s="21">
        <v>565.54217500000004</v>
      </c>
      <c r="F74" s="21">
        <v>562.86956799999996</v>
      </c>
      <c r="G74" s="21">
        <v>554.98449700000003</v>
      </c>
      <c r="H74" s="21">
        <v>547.63159199999996</v>
      </c>
      <c r="I74" s="21">
        <v>545.63659700000005</v>
      </c>
      <c r="J74" s="21">
        <v>547.96838400000001</v>
      </c>
      <c r="K74" s="21">
        <v>547.87457300000005</v>
      </c>
      <c r="L74" s="21">
        <v>549.47851600000001</v>
      </c>
      <c r="M74" s="21">
        <v>551.97534199999996</v>
      </c>
      <c r="N74" s="21">
        <v>561.89013699999998</v>
      </c>
      <c r="O74" s="21">
        <v>564.45361300000002</v>
      </c>
      <c r="P74" s="21">
        <v>566.16943400000002</v>
      </c>
      <c r="Q74" s="21">
        <v>573.63964799999997</v>
      </c>
      <c r="R74" s="21">
        <v>579.27020300000004</v>
      </c>
      <c r="S74" s="21">
        <v>583.33007799999996</v>
      </c>
      <c r="T74" s="21">
        <v>588.45349099999999</v>
      </c>
      <c r="U74" s="21">
        <v>590.22778300000004</v>
      </c>
      <c r="V74" s="21">
        <v>595.51470900000004</v>
      </c>
      <c r="W74" s="21">
        <v>602.19982900000002</v>
      </c>
      <c r="X74" s="21">
        <v>604.504456</v>
      </c>
      <c r="Y74" s="21">
        <v>610.05334500000004</v>
      </c>
      <c r="Z74" s="21">
        <v>620.82281499999999</v>
      </c>
      <c r="AA74" s="21">
        <v>627.82684300000005</v>
      </c>
      <c r="AB74" s="21">
        <v>635.34515399999998</v>
      </c>
      <c r="AC74" s="21">
        <v>646.75067100000001</v>
      </c>
      <c r="AD74" s="21">
        <v>651.49169900000004</v>
      </c>
      <c r="AE74" s="21">
        <v>664.91973900000005</v>
      </c>
      <c r="AF74" s="21">
        <v>675.77990699999998</v>
      </c>
      <c r="AG74" s="21">
        <v>684.92504899999994</v>
      </c>
      <c r="AH74" s="21">
        <v>692.67724599999997</v>
      </c>
      <c r="AI74" s="22">
        <v>6.1029999999999999E-3</v>
      </c>
    </row>
    <row r="75" spans="1:35" ht="15" customHeight="1">
      <c r="A75" s="8" t="s">
        <v>129</v>
      </c>
      <c r="B75" s="20" t="s">
        <v>130</v>
      </c>
      <c r="C75" s="21">
        <v>1202.5654300000001</v>
      </c>
      <c r="D75" s="21">
        <v>1175.7667240000001</v>
      </c>
      <c r="E75" s="21">
        <v>1183.533081</v>
      </c>
      <c r="F75" s="21">
        <v>1189.0151370000001</v>
      </c>
      <c r="G75" s="21">
        <v>1187.2202150000001</v>
      </c>
      <c r="H75" s="21">
        <v>1190.093384</v>
      </c>
      <c r="I75" s="21">
        <v>1202.8408199999999</v>
      </c>
      <c r="J75" s="21">
        <v>1220.7172849999999</v>
      </c>
      <c r="K75" s="21">
        <v>1229.923096</v>
      </c>
      <c r="L75" s="21">
        <v>1237.3526609999999</v>
      </c>
      <c r="M75" s="21">
        <v>1243.8883060000001</v>
      </c>
      <c r="N75" s="21">
        <v>1259.3842770000001</v>
      </c>
      <c r="O75" s="21">
        <v>1264.8208010000001</v>
      </c>
      <c r="P75" s="21">
        <v>1270.569336</v>
      </c>
      <c r="Q75" s="21">
        <v>1287.9243160000001</v>
      </c>
      <c r="R75" s="21">
        <v>1301.798828</v>
      </c>
      <c r="S75" s="21">
        <v>1311.106567</v>
      </c>
      <c r="T75" s="21">
        <v>1322.3164059999999</v>
      </c>
      <c r="U75" s="21">
        <v>1330.9019780000001</v>
      </c>
      <c r="V75" s="21">
        <v>1344.9760739999999</v>
      </c>
      <c r="W75" s="21">
        <v>1357.953491</v>
      </c>
      <c r="X75" s="21">
        <v>1365.3054199999999</v>
      </c>
      <c r="Y75" s="21">
        <v>1378.415039</v>
      </c>
      <c r="Z75" s="21">
        <v>1398.2001949999999</v>
      </c>
      <c r="AA75" s="21">
        <v>1412.472168</v>
      </c>
      <c r="AB75" s="21">
        <v>1428.8515620000001</v>
      </c>
      <c r="AC75" s="21">
        <v>1449.602783</v>
      </c>
      <c r="AD75" s="21">
        <v>1462.110596</v>
      </c>
      <c r="AE75" s="21">
        <v>1487.200439</v>
      </c>
      <c r="AF75" s="21">
        <v>1507.923096</v>
      </c>
      <c r="AG75" s="21">
        <v>1526.15625</v>
      </c>
      <c r="AH75" s="21">
        <v>1542.550293</v>
      </c>
      <c r="AI75" s="22">
        <v>8.064E-3</v>
      </c>
    </row>
    <row r="76" spans="1:35" ht="15" customHeight="1">
      <c r="A76" s="8" t="s">
        <v>131</v>
      </c>
      <c r="B76" s="20" t="s">
        <v>132</v>
      </c>
      <c r="C76" s="21">
        <v>0.36688900000000002</v>
      </c>
      <c r="D76" s="21">
        <v>0.46756700000000001</v>
      </c>
      <c r="E76" s="21">
        <v>0.61441400000000002</v>
      </c>
      <c r="F76" s="21">
        <v>0.69627499999999998</v>
      </c>
      <c r="G76" s="21">
        <v>0.66417099999999996</v>
      </c>
      <c r="H76" s="21">
        <v>0.64847299999999997</v>
      </c>
      <c r="I76" s="21">
        <v>0.67843600000000004</v>
      </c>
      <c r="J76" s="21">
        <v>0.68588300000000002</v>
      </c>
      <c r="K76" s="21">
        <v>0.67841799999999997</v>
      </c>
      <c r="L76" s="21">
        <v>0.65415199999999996</v>
      </c>
      <c r="M76" s="21">
        <v>0.64467799999999997</v>
      </c>
      <c r="N76" s="21">
        <v>0.74730399999999997</v>
      </c>
      <c r="O76" s="21">
        <v>0.714337</v>
      </c>
      <c r="P76" s="21">
        <v>0.70792900000000003</v>
      </c>
      <c r="Q76" s="21">
        <v>0.70504</v>
      </c>
      <c r="R76" s="21">
        <v>0.67912499999999998</v>
      </c>
      <c r="S76" s="21">
        <v>0.63863499999999995</v>
      </c>
      <c r="T76" s="21">
        <v>0.65087499999999998</v>
      </c>
      <c r="U76" s="21">
        <v>0.64742100000000002</v>
      </c>
      <c r="V76" s="21">
        <v>0.61777099999999996</v>
      </c>
      <c r="W76" s="21">
        <v>0.57357199999999997</v>
      </c>
      <c r="X76" s="21">
        <v>0.53631300000000004</v>
      </c>
      <c r="Y76" s="21">
        <v>0.53380000000000005</v>
      </c>
      <c r="Z76" s="21">
        <v>0.494257</v>
      </c>
      <c r="AA76" s="21">
        <v>0.48586699999999999</v>
      </c>
      <c r="AB76" s="21">
        <v>0.477412</v>
      </c>
      <c r="AC76" s="21">
        <v>0.47499999999999998</v>
      </c>
      <c r="AD76" s="21">
        <v>0.45875500000000002</v>
      </c>
      <c r="AE76" s="21">
        <v>0.352987</v>
      </c>
      <c r="AF76" s="21">
        <v>0.34312199999999998</v>
      </c>
      <c r="AG76" s="21">
        <v>0.41863499999999998</v>
      </c>
      <c r="AH76" s="21">
        <v>0.41922399999999999</v>
      </c>
      <c r="AI76" s="22">
        <v>4.3109999999999997E-3</v>
      </c>
    </row>
    <row r="77" spans="1:35" ht="15" customHeight="1">
      <c r="A77" s="8" t="s">
        <v>133</v>
      </c>
      <c r="B77" s="19" t="s">
        <v>134</v>
      </c>
      <c r="C77" s="23">
        <v>1202.9323730000001</v>
      </c>
      <c r="D77" s="23">
        <v>1176.2342530000001</v>
      </c>
      <c r="E77" s="23">
        <v>1184.147461</v>
      </c>
      <c r="F77" s="23">
        <v>1189.7114260000001</v>
      </c>
      <c r="G77" s="23">
        <v>1187.884399</v>
      </c>
      <c r="H77" s="23">
        <v>1190.7418210000001</v>
      </c>
      <c r="I77" s="23">
        <v>1203.5192870000001</v>
      </c>
      <c r="J77" s="23">
        <v>1221.403198</v>
      </c>
      <c r="K77" s="23">
        <v>1230.6015620000001</v>
      </c>
      <c r="L77" s="23">
        <v>1238.006836</v>
      </c>
      <c r="M77" s="23">
        <v>1244.5329589999999</v>
      </c>
      <c r="N77" s="23">
        <v>1260.131592</v>
      </c>
      <c r="O77" s="23">
        <v>1265.5351559999999</v>
      </c>
      <c r="P77" s="23">
        <v>1271.2772219999999</v>
      </c>
      <c r="Q77" s="23">
        <v>1288.6293949999999</v>
      </c>
      <c r="R77" s="23">
        <v>1302.477905</v>
      </c>
      <c r="S77" s="23">
        <v>1311.7452390000001</v>
      </c>
      <c r="T77" s="23">
        <v>1322.9672849999999</v>
      </c>
      <c r="U77" s="23">
        <v>1331.549438</v>
      </c>
      <c r="V77" s="23">
        <v>1345.5938719999999</v>
      </c>
      <c r="W77" s="23">
        <v>1358.5271</v>
      </c>
      <c r="X77" s="23">
        <v>1365.8416749999999</v>
      </c>
      <c r="Y77" s="23">
        <v>1378.9488530000001</v>
      </c>
      <c r="Z77" s="23">
        <v>1398.6944579999999</v>
      </c>
      <c r="AA77" s="23">
        <v>1412.9580080000001</v>
      </c>
      <c r="AB77" s="23">
        <v>1429.3289789999999</v>
      </c>
      <c r="AC77" s="23">
        <v>1450.077759</v>
      </c>
      <c r="AD77" s="23">
        <v>1462.569336</v>
      </c>
      <c r="AE77" s="23">
        <v>1487.553467</v>
      </c>
      <c r="AF77" s="23">
        <v>1508.2662350000001</v>
      </c>
      <c r="AG77" s="23">
        <v>1526.5748289999999</v>
      </c>
      <c r="AH77" s="23">
        <v>1542.969482</v>
      </c>
      <c r="AI77" s="24">
        <v>8.0630000000000007E-3</v>
      </c>
    </row>
    <row r="80" spans="1:35" ht="15" customHeight="1">
      <c r="B80" s="19" t="s">
        <v>135</v>
      </c>
    </row>
    <row r="81" spans="1:35" ht="15" customHeight="1">
      <c r="B81" s="19" t="s">
        <v>60</v>
      </c>
    </row>
    <row r="82" spans="1:35" ht="15" customHeight="1">
      <c r="A82" s="8" t="s">
        <v>136</v>
      </c>
      <c r="B82" s="20" t="s">
        <v>62</v>
      </c>
      <c r="C82" s="25">
        <v>21.367118999999999</v>
      </c>
      <c r="D82" s="25">
        <v>21.618206000000001</v>
      </c>
      <c r="E82" s="25">
        <v>22.531421999999999</v>
      </c>
      <c r="F82" s="25">
        <v>23.864519000000001</v>
      </c>
      <c r="G82" s="25">
        <v>25.217535000000002</v>
      </c>
      <c r="H82" s="25">
        <v>26.659936999999999</v>
      </c>
      <c r="I82" s="25">
        <v>28.390567999999998</v>
      </c>
      <c r="J82" s="25">
        <v>30.307848</v>
      </c>
      <c r="K82" s="25">
        <v>32.058723000000001</v>
      </c>
      <c r="L82" s="25">
        <v>33.636082000000002</v>
      </c>
      <c r="M82" s="25">
        <v>35.016575000000003</v>
      </c>
      <c r="N82" s="25">
        <v>36.341754999999999</v>
      </c>
      <c r="O82" s="25">
        <v>37.365485999999997</v>
      </c>
      <c r="P82" s="25">
        <v>38.410632999999997</v>
      </c>
      <c r="Q82" s="25">
        <v>39.705916999999999</v>
      </c>
      <c r="R82" s="25">
        <v>41.038353000000001</v>
      </c>
      <c r="S82" s="25">
        <v>42.459980000000002</v>
      </c>
      <c r="T82" s="25">
        <v>44.001658999999997</v>
      </c>
      <c r="U82" s="25">
        <v>45.660637000000001</v>
      </c>
      <c r="V82" s="25">
        <v>47.389060999999998</v>
      </c>
      <c r="W82" s="25">
        <v>49.151339999999998</v>
      </c>
      <c r="X82" s="25">
        <v>50.913963000000003</v>
      </c>
      <c r="Y82" s="25">
        <v>52.704903000000002</v>
      </c>
      <c r="Z82" s="25">
        <v>54.716994999999997</v>
      </c>
      <c r="AA82" s="25">
        <v>56.737774000000002</v>
      </c>
      <c r="AB82" s="25">
        <v>58.823371999999999</v>
      </c>
      <c r="AC82" s="25">
        <v>60.987628999999998</v>
      </c>
      <c r="AD82" s="25">
        <v>63.209361999999999</v>
      </c>
      <c r="AE82" s="25">
        <v>65.640075999999993</v>
      </c>
      <c r="AF82" s="25">
        <v>68.240691999999996</v>
      </c>
      <c r="AG82" s="25">
        <v>70.851844999999997</v>
      </c>
      <c r="AH82" s="25">
        <v>73.470603999999994</v>
      </c>
      <c r="AI82" s="22">
        <v>4.0644E-2</v>
      </c>
    </row>
    <row r="83" spans="1:35" ht="15" customHeight="1">
      <c r="A83" s="8" t="s">
        <v>137</v>
      </c>
      <c r="B83" s="20" t="s">
        <v>64</v>
      </c>
      <c r="C83" s="25">
        <v>21.885006000000001</v>
      </c>
      <c r="D83" s="25">
        <v>21.816368000000001</v>
      </c>
      <c r="E83" s="25">
        <v>22.706295000000001</v>
      </c>
      <c r="F83" s="25">
        <v>23.891071</v>
      </c>
      <c r="G83" s="25">
        <v>24.914601999999999</v>
      </c>
      <c r="H83" s="25">
        <v>26.236920999999999</v>
      </c>
      <c r="I83" s="25">
        <v>27.333421999999999</v>
      </c>
      <c r="J83" s="25">
        <v>28.404146000000001</v>
      </c>
      <c r="K83" s="25">
        <v>29.120059999999999</v>
      </c>
      <c r="L83" s="25">
        <v>30.240423</v>
      </c>
      <c r="M83" s="25">
        <v>31.213965999999999</v>
      </c>
      <c r="N83" s="25">
        <v>32.091206</v>
      </c>
      <c r="O83" s="25">
        <v>33.175021999999998</v>
      </c>
      <c r="P83" s="25">
        <v>34.137523999999999</v>
      </c>
      <c r="Q83" s="25">
        <v>35.347324</v>
      </c>
      <c r="R83" s="25">
        <v>36.414561999999997</v>
      </c>
      <c r="S83" s="25">
        <v>37.517333999999998</v>
      </c>
      <c r="T83" s="25">
        <v>38.703311999999997</v>
      </c>
      <c r="U83" s="25">
        <v>39.791508</v>
      </c>
      <c r="V83" s="25">
        <v>41.006065</v>
      </c>
      <c r="W83" s="25">
        <v>42.280017999999998</v>
      </c>
      <c r="X83" s="25">
        <v>43.240592999999997</v>
      </c>
      <c r="Y83" s="25">
        <v>44.532555000000002</v>
      </c>
      <c r="Z83" s="25">
        <v>46.173732999999999</v>
      </c>
      <c r="AA83" s="25">
        <v>47.519790999999998</v>
      </c>
      <c r="AB83" s="25">
        <v>48.976398000000003</v>
      </c>
      <c r="AC83" s="25">
        <v>50.777572999999997</v>
      </c>
      <c r="AD83" s="25">
        <v>52.066550999999997</v>
      </c>
      <c r="AE83" s="25">
        <v>53.802559000000002</v>
      </c>
      <c r="AF83" s="25">
        <v>55.653098999999997</v>
      </c>
      <c r="AG83" s="25">
        <v>57.388893000000003</v>
      </c>
      <c r="AH83" s="25">
        <v>59.067146000000001</v>
      </c>
      <c r="AI83" s="22">
        <v>3.2547E-2</v>
      </c>
    </row>
    <row r="84" spans="1:35" ht="15" customHeight="1">
      <c r="A84" s="8" t="s">
        <v>138</v>
      </c>
      <c r="B84" s="20" t="s">
        <v>66</v>
      </c>
      <c r="C84" s="25">
        <v>10.40076</v>
      </c>
      <c r="D84" s="25">
        <v>10.257607</v>
      </c>
      <c r="E84" s="25">
        <v>10.642925</v>
      </c>
      <c r="F84" s="25">
        <v>10.828965</v>
      </c>
      <c r="G84" s="25">
        <v>11.050292000000001</v>
      </c>
      <c r="H84" s="25">
        <v>11.337503999999999</v>
      </c>
      <c r="I84" s="25">
        <v>11.745837999999999</v>
      </c>
      <c r="J84" s="25">
        <v>12.241884000000001</v>
      </c>
      <c r="K84" s="25">
        <v>12.734653</v>
      </c>
      <c r="L84" s="25">
        <v>13.173722</v>
      </c>
      <c r="M84" s="25">
        <v>13.559742999999999</v>
      </c>
      <c r="N84" s="25">
        <v>14.225189</v>
      </c>
      <c r="O84" s="25">
        <v>14.547371999999999</v>
      </c>
      <c r="P84" s="25">
        <v>14.931061</v>
      </c>
      <c r="Q84" s="25">
        <v>15.454808</v>
      </c>
      <c r="R84" s="25">
        <v>15.903148</v>
      </c>
      <c r="S84" s="25">
        <v>16.299015000000001</v>
      </c>
      <c r="T84" s="25">
        <v>16.668935999999999</v>
      </c>
      <c r="U84" s="25">
        <v>17.149611</v>
      </c>
      <c r="V84" s="25">
        <v>17.616116999999999</v>
      </c>
      <c r="W84" s="25">
        <v>18.072695</v>
      </c>
      <c r="X84" s="25">
        <v>18.521626999999999</v>
      </c>
      <c r="Y84" s="25">
        <v>19.015347999999999</v>
      </c>
      <c r="Z84" s="25">
        <v>19.519622999999999</v>
      </c>
      <c r="AA84" s="25">
        <v>20.034766999999999</v>
      </c>
      <c r="AB84" s="25">
        <v>20.557694999999999</v>
      </c>
      <c r="AC84" s="25">
        <v>21.151814000000002</v>
      </c>
      <c r="AD84" s="25">
        <v>21.759796000000001</v>
      </c>
      <c r="AE84" s="25">
        <v>22.429321000000002</v>
      </c>
      <c r="AF84" s="25">
        <v>23.069717000000001</v>
      </c>
      <c r="AG84" s="25">
        <v>23.782661000000001</v>
      </c>
      <c r="AH84" s="25">
        <v>24.487997</v>
      </c>
      <c r="AI84" s="22">
        <v>2.8008000000000002E-2</v>
      </c>
    </row>
    <row r="85" spans="1:35" ht="15" customHeight="1">
      <c r="A85" s="8" t="s">
        <v>139</v>
      </c>
      <c r="B85" s="20" t="s">
        <v>68</v>
      </c>
      <c r="C85" s="25">
        <v>36.809517</v>
      </c>
      <c r="D85" s="25">
        <v>37.214503999999998</v>
      </c>
      <c r="E85" s="25">
        <v>38.336514000000001</v>
      </c>
      <c r="F85" s="25">
        <v>39.341346999999999</v>
      </c>
      <c r="G85" s="25">
        <v>40.528247999999998</v>
      </c>
      <c r="H85" s="25">
        <v>41.884658999999999</v>
      </c>
      <c r="I85" s="25">
        <v>43.447845000000001</v>
      </c>
      <c r="J85" s="25">
        <v>45.039616000000002</v>
      </c>
      <c r="K85" s="25">
        <v>46.421391</v>
      </c>
      <c r="L85" s="25">
        <v>47.477809999999998</v>
      </c>
      <c r="M85" s="25">
        <v>48.441940000000002</v>
      </c>
      <c r="N85" s="25">
        <v>49.609000999999999</v>
      </c>
      <c r="O85" s="25">
        <v>50.618771000000002</v>
      </c>
      <c r="P85" s="25">
        <v>51.619140999999999</v>
      </c>
      <c r="Q85" s="25">
        <v>52.940598000000001</v>
      </c>
      <c r="R85" s="25">
        <v>54.167727999999997</v>
      </c>
      <c r="S85" s="25">
        <v>55.077263000000002</v>
      </c>
      <c r="T85" s="25">
        <v>56.133198</v>
      </c>
      <c r="U85" s="25">
        <v>57.204315000000001</v>
      </c>
      <c r="V85" s="25">
        <v>58.539496999999997</v>
      </c>
      <c r="W85" s="25">
        <v>59.679454999999997</v>
      </c>
      <c r="X85" s="25">
        <v>60.745285000000003</v>
      </c>
      <c r="Y85" s="25">
        <v>62.016692999999997</v>
      </c>
      <c r="Z85" s="25">
        <v>63.249836000000002</v>
      </c>
      <c r="AA85" s="25">
        <v>64.538291999999998</v>
      </c>
      <c r="AB85" s="25">
        <v>66.018660999999994</v>
      </c>
      <c r="AC85" s="25">
        <v>67.448455999999993</v>
      </c>
      <c r="AD85" s="25">
        <v>68.838249000000005</v>
      </c>
      <c r="AE85" s="25">
        <v>70.460708999999994</v>
      </c>
      <c r="AF85" s="25">
        <v>71.981009999999998</v>
      </c>
      <c r="AG85" s="25">
        <v>73.383872999999994</v>
      </c>
      <c r="AH85" s="25">
        <v>74.872878999999998</v>
      </c>
      <c r="AI85" s="22">
        <v>2.3168999999999999E-2</v>
      </c>
    </row>
    <row r="87" spans="1:35" ht="15" customHeight="1">
      <c r="B87" s="19" t="s">
        <v>69</v>
      </c>
    </row>
    <row r="88" spans="1:35" ht="15" customHeight="1">
      <c r="A88" s="8" t="s">
        <v>140</v>
      </c>
      <c r="B88" s="20" t="s">
        <v>62</v>
      </c>
      <c r="C88" s="25">
        <v>17.532706999999998</v>
      </c>
      <c r="D88" s="25">
        <v>16.863247000000001</v>
      </c>
      <c r="E88" s="25">
        <v>17.735520999999999</v>
      </c>
      <c r="F88" s="25">
        <v>18.981850000000001</v>
      </c>
      <c r="G88" s="25">
        <v>20.008645999999999</v>
      </c>
      <c r="H88" s="25">
        <v>21.090039999999998</v>
      </c>
      <c r="I88" s="25">
        <v>22.465775000000001</v>
      </c>
      <c r="J88" s="25">
        <v>23.896712999999998</v>
      </c>
      <c r="K88" s="25">
        <v>24.966574000000001</v>
      </c>
      <c r="L88" s="25">
        <v>25.873932</v>
      </c>
      <c r="M88" s="25">
        <v>26.641708000000001</v>
      </c>
      <c r="N88" s="25">
        <v>27.450669999999999</v>
      </c>
      <c r="O88" s="25">
        <v>28.083379999999998</v>
      </c>
      <c r="P88" s="25">
        <v>28.818702999999999</v>
      </c>
      <c r="Q88" s="25">
        <v>29.863491</v>
      </c>
      <c r="R88" s="25">
        <v>30.863137999999999</v>
      </c>
      <c r="S88" s="25">
        <v>31.907017</v>
      </c>
      <c r="T88" s="25">
        <v>33.038345</v>
      </c>
      <c r="U88" s="25">
        <v>34.244061000000002</v>
      </c>
      <c r="V88" s="25">
        <v>35.464264</v>
      </c>
      <c r="W88" s="25">
        <v>36.680354999999999</v>
      </c>
      <c r="X88" s="25">
        <v>37.871372000000001</v>
      </c>
      <c r="Y88" s="25">
        <v>39.084556999999997</v>
      </c>
      <c r="Z88" s="25">
        <v>40.556792999999999</v>
      </c>
      <c r="AA88" s="25">
        <v>41.938141000000002</v>
      </c>
      <c r="AB88" s="25">
        <v>43.365127999999999</v>
      </c>
      <c r="AC88" s="25">
        <v>44.851410000000001</v>
      </c>
      <c r="AD88" s="25">
        <v>46.370384000000001</v>
      </c>
      <c r="AE88" s="25">
        <v>48.100456000000001</v>
      </c>
      <c r="AF88" s="25">
        <v>49.929462000000001</v>
      </c>
      <c r="AG88" s="25">
        <v>51.677616</v>
      </c>
      <c r="AH88" s="25">
        <v>53.429253000000003</v>
      </c>
      <c r="AI88" s="22">
        <v>3.6599E-2</v>
      </c>
    </row>
    <row r="89" spans="1:35" ht="15" customHeight="1">
      <c r="A89" s="8" t="s">
        <v>141</v>
      </c>
      <c r="B89" s="20" t="s">
        <v>64</v>
      </c>
      <c r="C89" s="25">
        <v>21.969456000000001</v>
      </c>
      <c r="D89" s="25">
        <v>21.898116999999999</v>
      </c>
      <c r="E89" s="25">
        <v>21.762962000000002</v>
      </c>
      <c r="F89" s="25">
        <v>21.861473</v>
      </c>
      <c r="G89" s="25">
        <v>21.752172000000002</v>
      </c>
      <c r="H89" s="25">
        <v>21.885168</v>
      </c>
      <c r="I89" s="25">
        <v>21.721699000000001</v>
      </c>
      <c r="J89" s="25">
        <v>22.679213000000001</v>
      </c>
      <c r="K89" s="25">
        <v>23.264986</v>
      </c>
      <c r="L89" s="25">
        <v>24.249495</v>
      </c>
      <c r="M89" s="25">
        <v>25.085144</v>
      </c>
      <c r="N89" s="25">
        <v>26.215413999999999</v>
      </c>
      <c r="O89" s="25">
        <v>27.167328000000001</v>
      </c>
      <c r="P89" s="25">
        <v>27.998455</v>
      </c>
      <c r="Q89" s="25">
        <v>29.162941</v>
      </c>
      <c r="R89" s="25">
        <v>30.093755999999999</v>
      </c>
      <c r="S89" s="25">
        <v>31.074348000000001</v>
      </c>
      <c r="T89" s="25">
        <v>32.131630000000001</v>
      </c>
      <c r="U89" s="25">
        <v>33.077209000000003</v>
      </c>
      <c r="V89" s="25">
        <v>34.146740000000001</v>
      </c>
      <c r="W89" s="25">
        <v>35.279792999999998</v>
      </c>
      <c r="X89" s="25">
        <v>36.092055999999999</v>
      </c>
      <c r="Y89" s="25">
        <v>37.230536999999998</v>
      </c>
      <c r="Z89" s="25">
        <v>38.717289000000001</v>
      </c>
      <c r="AA89" s="25">
        <v>39.907310000000003</v>
      </c>
      <c r="AB89" s="25">
        <v>41.185138999999999</v>
      </c>
      <c r="AC89" s="25">
        <v>42.833702000000002</v>
      </c>
      <c r="AD89" s="25">
        <v>43.930790000000002</v>
      </c>
      <c r="AE89" s="25">
        <v>45.518089000000003</v>
      </c>
      <c r="AF89" s="25">
        <v>47.162025</v>
      </c>
      <c r="AG89" s="25">
        <v>48.704704</v>
      </c>
      <c r="AH89" s="25">
        <v>50.202342999999999</v>
      </c>
      <c r="AI89" s="22">
        <v>2.7016999999999999E-2</v>
      </c>
    </row>
    <row r="90" spans="1:35" ht="15" customHeight="1">
      <c r="A90" s="8" t="s">
        <v>142</v>
      </c>
      <c r="B90" s="20" t="s">
        <v>73</v>
      </c>
      <c r="C90" s="25">
        <v>6.3595119999999996</v>
      </c>
      <c r="D90" s="25">
        <v>3.708078</v>
      </c>
      <c r="E90" s="25">
        <v>5.3395390000000003</v>
      </c>
      <c r="F90" s="25">
        <v>6.7733040000000004</v>
      </c>
      <c r="G90" s="25">
        <v>8.2321919999999995</v>
      </c>
      <c r="H90" s="25">
        <v>9.8630899999999997</v>
      </c>
      <c r="I90" s="25">
        <v>11.638453</v>
      </c>
      <c r="J90" s="25">
        <v>11.905842</v>
      </c>
      <c r="K90" s="25">
        <v>12.636255</v>
      </c>
      <c r="L90" s="25">
        <v>12.850498</v>
      </c>
      <c r="M90" s="25">
        <v>13.718299</v>
      </c>
      <c r="N90" s="25">
        <v>14.23298</v>
      </c>
      <c r="O90" s="25">
        <v>14.977437</v>
      </c>
      <c r="P90" s="25">
        <v>15.450844</v>
      </c>
      <c r="Q90" s="25">
        <v>16.144082999999998</v>
      </c>
      <c r="R90" s="25">
        <v>16.63645</v>
      </c>
      <c r="S90" s="25">
        <v>17.354462000000002</v>
      </c>
      <c r="T90" s="25">
        <v>18.064015999999999</v>
      </c>
      <c r="U90" s="25">
        <v>18.670300000000001</v>
      </c>
      <c r="V90" s="25">
        <v>19.381406999999999</v>
      </c>
      <c r="W90" s="25">
        <v>20.279616999999998</v>
      </c>
      <c r="X90" s="25">
        <v>21.261655999999999</v>
      </c>
      <c r="Y90" s="25">
        <v>22.258811999999999</v>
      </c>
      <c r="Z90" s="25">
        <v>23.119781</v>
      </c>
      <c r="AA90" s="25">
        <v>24.023529</v>
      </c>
      <c r="AB90" s="25">
        <v>24.851534000000001</v>
      </c>
      <c r="AC90" s="25">
        <v>25.587855999999999</v>
      </c>
      <c r="AD90" s="25">
        <v>26.82019</v>
      </c>
      <c r="AE90" s="25">
        <v>27.543695</v>
      </c>
      <c r="AF90" s="25">
        <v>28.537485</v>
      </c>
      <c r="AG90" s="25">
        <v>29.656676999999998</v>
      </c>
      <c r="AH90" s="25">
        <v>31.069139</v>
      </c>
      <c r="AI90" s="22">
        <v>5.2502E-2</v>
      </c>
    </row>
    <row r="91" spans="1:35" ht="15" customHeight="1">
      <c r="A91" s="8" t="s">
        <v>143</v>
      </c>
      <c r="B91" s="20" t="s">
        <v>66</v>
      </c>
      <c r="C91" s="25">
        <v>7.5152650000000003</v>
      </c>
      <c r="D91" s="25">
        <v>7.3305740000000004</v>
      </c>
      <c r="E91" s="25">
        <v>7.6648839999999998</v>
      </c>
      <c r="F91" s="25">
        <v>7.8785309999999997</v>
      </c>
      <c r="G91" s="25">
        <v>8.1281289999999995</v>
      </c>
      <c r="H91" s="25">
        <v>8.4529929999999993</v>
      </c>
      <c r="I91" s="25">
        <v>8.8988940000000003</v>
      </c>
      <c r="J91" s="25">
        <v>9.2790660000000003</v>
      </c>
      <c r="K91" s="25">
        <v>9.6523000000000003</v>
      </c>
      <c r="L91" s="25">
        <v>9.9712549999999993</v>
      </c>
      <c r="M91" s="25">
        <v>10.240328999999999</v>
      </c>
      <c r="N91" s="25">
        <v>10.697969000000001</v>
      </c>
      <c r="O91" s="25">
        <v>10.895046000000001</v>
      </c>
      <c r="P91" s="25">
        <v>11.16188</v>
      </c>
      <c r="Q91" s="25">
        <v>11.553995</v>
      </c>
      <c r="R91" s="25">
        <v>11.883238</v>
      </c>
      <c r="S91" s="25">
        <v>12.160325</v>
      </c>
      <c r="T91" s="25">
        <v>12.411177</v>
      </c>
      <c r="U91" s="25">
        <v>12.765247</v>
      </c>
      <c r="V91" s="25">
        <v>13.104399000000001</v>
      </c>
      <c r="W91" s="25">
        <v>13.432090000000001</v>
      </c>
      <c r="X91" s="25">
        <v>13.752542999999999</v>
      </c>
      <c r="Y91" s="25">
        <v>14.112351</v>
      </c>
      <c r="Z91" s="25">
        <v>14.479293</v>
      </c>
      <c r="AA91" s="25">
        <v>14.852727</v>
      </c>
      <c r="AB91" s="25">
        <v>15.228446</v>
      </c>
      <c r="AC91" s="25">
        <v>15.668464</v>
      </c>
      <c r="AD91" s="25">
        <v>16.118176999999999</v>
      </c>
      <c r="AE91" s="25">
        <v>16.621334000000001</v>
      </c>
      <c r="AF91" s="25">
        <v>17.089732999999999</v>
      </c>
      <c r="AG91" s="25">
        <v>17.621753999999999</v>
      </c>
      <c r="AH91" s="25">
        <v>18.145990000000001</v>
      </c>
      <c r="AI91" s="22">
        <v>2.8844000000000002E-2</v>
      </c>
    </row>
    <row r="92" spans="1:35" ht="15" customHeight="1">
      <c r="A92" s="8" t="s">
        <v>144</v>
      </c>
      <c r="B92" s="20" t="s">
        <v>68</v>
      </c>
      <c r="C92" s="25">
        <v>30.830905999999999</v>
      </c>
      <c r="D92" s="25">
        <v>30.961279000000001</v>
      </c>
      <c r="E92" s="25">
        <v>31.407561999999999</v>
      </c>
      <c r="F92" s="25">
        <v>32.135868000000002</v>
      </c>
      <c r="G92" s="25">
        <v>32.890987000000003</v>
      </c>
      <c r="H92" s="25">
        <v>33.825271999999998</v>
      </c>
      <c r="I92" s="25">
        <v>35.093539999999997</v>
      </c>
      <c r="J92" s="25">
        <v>36.345863000000001</v>
      </c>
      <c r="K92" s="25">
        <v>37.383957000000002</v>
      </c>
      <c r="L92" s="25">
        <v>38.043380999999997</v>
      </c>
      <c r="M92" s="25">
        <v>38.620902999999998</v>
      </c>
      <c r="N92" s="25">
        <v>39.447533</v>
      </c>
      <c r="O92" s="25">
        <v>40.099246999999998</v>
      </c>
      <c r="P92" s="25">
        <v>40.651938999999999</v>
      </c>
      <c r="Q92" s="25">
        <v>41.671245999999996</v>
      </c>
      <c r="R92" s="25">
        <v>42.544781</v>
      </c>
      <c r="S92" s="25">
        <v>43.13353</v>
      </c>
      <c r="T92" s="25">
        <v>43.881104000000001</v>
      </c>
      <c r="U92" s="25">
        <v>44.620193</v>
      </c>
      <c r="V92" s="25">
        <v>45.691307000000002</v>
      </c>
      <c r="W92" s="25">
        <v>46.513179999999998</v>
      </c>
      <c r="X92" s="25">
        <v>47.195438000000003</v>
      </c>
      <c r="Y92" s="25">
        <v>48.158439999999999</v>
      </c>
      <c r="Z92" s="25">
        <v>49.128413999999999</v>
      </c>
      <c r="AA92" s="25">
        <v>49.990020999999999</v>
      </c>
      <c r="AB92" s="25">
        <v>51.113379999999999</v>
      </c>
      <c r="AC92" s="25">
        <v>52.145409000000001</v>
      </c>
      <c r="AD92" s="25">
        <v>53.140746999999998</v>
      </c>
      <c r="AE92" s="25">
        <v>54.412182000000001</v>
      </c>
      <c r="AF92" s="25">
        <v>55.527099999999997</v>
      </c>
      <c r="AG92" s="25">
        <v>56.556358000000003</v>
      </c>
      <c r="AH92" s="25">
        <v>57.704371999999999</v>
      </c>
      <c r="AI92" s="22">
        <v>2.0426E-2</v>
      </c>
    </row>
    <row r="94" spans="1:35" ht="15" customHeight="1">
      <c r="B94" s="19" t="s">
        <v>76</v>
      </c>
    </row>
    <row r="95" spans="1:35" ht="15" customHeight="1">
      <c r="A95" s="8" t="s">
        <v>145</v>
      </c>
      <c r="B95" s="20" t="s">
        <v>62</v>
      </c>
      <c r="C95" s="25">
        <v>12.658595999999999</v>
      </c>
      <c r="D95" s="25">
        <v>11.839549999999999</v>
      </c>
      <c r="E95" s="25">
        <v>12.722671999999999</v>
      </c>
      <c r="F95" s="25">
        <v>13.876709999999999</v>
      </c>
      <c r="G95" s="25">
        <v>14.741910000000001</v>
      </c>
      <c r="H95" s="25">
        <v>15.692278999999999</v>
      </c>
      <c r="I95" s="25">
        <v>16.968260000000001</v>
      </c>
      <c r="J95" s="25">
        <v>18.276751000000001</v>
      </c>
      <c r="K95" s="25">
        <v>19.166840000000001</v>
      </c>
      <c r="L95" s="25">
        <v>19.908007000000001</v>
      </c>
      <c r="M95" s="25">
        <v>20.511856000000002</v>
      </c>
      <c r="N95" s="25">
        <v>20.884039000000001</v>
      </c>
      <c r="O95" s="25">
        <v>21.375778</v>
      </c>
      <c r="P95" s="25">
        <v>21.978901</v>
      </c>
      <c r="Q95" s="25">
        <v>22.875311</v>
      </c>
      <c r="R95" s="25">
        <v>23.736426999999999</v>
      </c>
      <c r="S95" s="25">
        <v>24.640101999999999</v>
      </c>
      <c r="T95" s="25">
        <v>25.634492999999999</v>
      </c>
      <c r="U95" s="25">
        <v>26.701134</v>
      </c>
      <c r="V95" s="25">
        <v>27.771601</v>
      </c>
      <c r="W95" s="25">
        <v>28.832087999999999</v>
      </c>
      <c r="X95" s="25">
        <v>29.860205000000001</v>
      </c>
      <c r="Y95" s="25">
        <v>30.908771999999999</v>
      </c>
      <c r="Z95" s="25">
        <v>32.25526</v>
      </c>
      <c r="AA95" s="25">
        <v>33.462578000000001</v>
      </c>
      <c r="AB95" s="25">
        <v>34.720832999999999</v>
      </c>
      <c r="AC95" s="25">
        <v>36.037350000000004</v>
      </c>
      <c r="AD95" s="25">
        <v>37.380451000000001</v>
      </c>
      <c r="AE95" s="25">
        <v>38.960884</v>
      </c>
      <c r="AF95" s="25">
        <v>40.625114000000004</v>
      </c>
      <c r="AG95" s="25">
        <v>42.169913999999999</v>
      </c>
      <c r="AH95" s="25">
        <v>43.727542999999997</v>
      </c>
      <c r="AI95" s="22">
        <v>4.0799000000000002E-2</v>
      </c>
    </row>
    <row r="96" spans="1:35" ht="15" customHeight="1">
      <c r="A96" s="8" t="s">
        <v>146</v>
      </c>
      <c r="B96" s="20" t="s">
        <v>64</v>
      </c>
      <c r="C96" s="25">
        <v>21.893784</v>
      </c>
      <c r="D96" s="25">
        <v>21.820929</v>
      </c>
      <c r="E96" s="25">
        <v>21.709761</v>
      </c>
      <c r="F96" s="25">
        <v>21.826405999999999</v>
      </c>
      <c r="G96" s="25">
        <v>21.738803999999998</v>
      </c>
      <c r="H96" s="25">
        <v>21.891290999999999</v>
      </c>
      <c r="I96" s="25">
        <v>21.730349</v>
      </c>
      <c r="J96" s="25">
        <v>22.71274</v>
      </c>
      <c r="K96" s="25">
        <v>23.316050000000001</v>
      </c>
      <c r="L96" s="25">
        <v>24.306073999999999</v>
      </c>
      <c r="M96" s="25">
        <v>25.156711999999999</v>
      </c>
      <c r="N96" s="25">
        <v>25.904555999999999</v>
      </c>
      <c r="O96" s="25">
        <v>26.858758999999999</v>
      </c>
      <c r="P96" s="25">
        <v>27.692871</v>
      </c>
      <c r="Q96" s="25">
        <v>28.801349999999999</v>
      </c>
      <c r="R96" s="25">
        <v>29.726109999999998</v>
      </c>
      <c r="S96" s="25">
        <v>30.709804999999999</v>
      </c>
      <c r="T96" s="25">
        <v>31.76099</v>
      </c>
      <c r="U96" s="25">
        <v>32.706145999999997</v>
      </c>
      <c r="V96" s="25">
        <v>33.768833000000001</v>
      </c>
      <c r="W96" s="25">
        <v>34.895511999999997</v>
      </c>
      <c r="X96" s="25">
        <v>35.704791999999998</v>
      </c>
      <c r="Y96" s="25">
        <v>36.834105999999998</v>
      </c>
      <c r="Z96" s="25">
        <v>38.320728000000003</v>
      </c>
      <c r="AA96" s="25">
        <v>39.501193999999998</v>
      </c>
      <c r="AB96" s="25">
        <v>40.783011999999999</v>
      </c>
      <c r="AC96" s="25">
        <v>42.438231999999999</v>
      </c>
      <c r="AD96" s="25">
        <v>43.508476000000002</v>
      </c>
      <c r="AE96" s="25">
        <v>45.091304999999998</v>
      </c>
      <c r="AF96" s="25">
        <v>46.700859000000001</v>
      </c>
      <c r="AG96" s="25">
        <v>48.227801999999997</v>
      </c>
      <c r="AH96" s="25">
        <v>49.738028999999997</v>
      </c>
      <c r="AI96" s="22">
        <v>2.6823E-2</v>
      </c>
    </row>
    <row r="97" spans="1:35" ht="15" customHeight="1">
      <c r="A97" s="8" t="s">
        <v>147</v>
      </c>
      <c r="B97" s="20" t="s">
        <v>73</v>
      </c>
      <c r="C97" s="25">
        <v>6.4834110000000003</v>
      </c>
      <c r="D97" s="25">
        <v>3.7063100000000002</v>
      </c>
      <c r="E97" s="25">
        <v>5.5288909999999998</v>
      </c>
      <c r="F97" s="25">
        <v>7.5078300000000002</v>
      </c>
      <c r="G97" s="25">
        <v>9.4346300000000003</v>
      </c>
      <c r="H97" s="25">
        <v>11.631841</v>
      </c>
      <c r="I97" s="25">
        <v>13.856524</v>
      </c>
      <c r="J97" s="25">
        <v>14.144296000000001</v>
      </c>
      <c r="K97" s="25">
        <v>15.035812</v>
      </c>
      <c r="L97" s="25">
        <v>15.200252000000001</v>
      </c>
      <c r="M97" s="25">
        <v>16.136724000000001</v>
      </c>
      <c r="N97" s="25">
        <v>16.772570000000002</v>
      </c>
      <c r="O97" s="25">
        <v>17.606221999999999</v>
      </c>
      <c r="P97" s="25">
        <v>18.104807000000001</v>
      </c>
      <c r="Q97" s="25">
        <v>18.832867</v>
      </c>
      <c r="R97" s="25">
        <v>19.342677999999999</v>
      </c>
      <c r="S97" s="25">
        <v>20.116554000000001</v>
      </c>
      <c r="T97" s="25">
        <v>20.893837000000001</v>
      </c>
      <c r="U97" s="25">
        <v>21.660502999999999</v>
      </c>
      <c r="V97" s="25">
        <v>22.441400999999999</v>
      </c>
      <c r="W97" s="25">
        <v>23.413762999999999</v>
      </c>
      <c r="X97" s="25">
        <v>24.500813999999998</v>
      </c>
      <c r="Y97" s="25">
        <v>25.543066</v>
      </c>
      <c r="Z97" s="25">
        <v>26.511990000000001</v>
      </c>
      <c r="AA97" s="25">
        <v>27.477909</v>
      </c>
      <c r="AB97" s="25">
        <v>28.398264000000001</v>
      </c>
      <c r="AC97" s="25">
        <v>29.227905</v>
      </c>
      <c r="AD97" s="25">
        <v>30.529858000000001</v>
      </c>
      <c r="AE97" s="25">
        <v>31.356266000000002</v>
      </c>
      <c r="AF97" s="25">
        <v>32.452339000000002</v>
      </c>
      <c r="AG97" s="25">
        <v>33.667686000000003</v>
      </c>
      <c r="AH97" s="25">
        <v>35.129097000000002</v>
      </c>
      <c r="AI97" s="22">
        <v>5.6022000000000002E-2</v>
      </c>
    </row>
    <row r="98" spans="1:35" ht="15" customHeight="1">
      <c r="A98" s="8" t="s">
        <v>148</v>
      </c>
      <c r="B98" s="20" t="s">
        <v>81</v>
      </c>
      <c r="C98" s="25">
        <v>3.601216</v>
      </c>
      <c r="D98" s="25">
        <v>3.5256340000000002</v>
      </c>
      <c r="E98" s="25">
        <v>3.7109519999999998</v>
      </c>
      <c r="F98" s="25">
        <v>3.7351830000000001</v>
      </c>
      <c r="G98" s="25">
        <v>3.8423319999999999</v>
      </c>
      <c r="H98" s="25">
        <v>4.0174890000000003</v>
      </c>
      <c r="I98" s="25">
        <v>4.3386279999999999</v>
      </c>
      <c r="J98" s="25">
        <v>4.7072050000000001</v>
      </c>
      <c r="K98" s="25">
        <v>4.9985869999999997</v>
      </c>
      <c r="L98" s="25">
        <v>5.2211179999999997</v>
      </c>
      <c r="M98" s="25">
        <v>5.3557030000000001</v>
      </c>
      <c r="N98" s="25">
        <v>5.3975350000000004</v>
      </c>
      <c r="O98" s="25">
        <v>5.4607869999999998</v>
      </c>
      <c r="P98" s="25">
        <v>5.6027230000000001</v>
      </c>
      <c r="Q98" s="25">
        <v>5.8095129999999999</v>
      </c>
      <c r="R98" s="25">
        <v>6.0006320000000004</v>
      </c>
      <c r="S98" s="25">
        <v>6.1277499999999998</v>
      </c>
      <c r="T98" s="25">
        <v>6.2480539999999998</v>
      </c>
      <c r="U98" s="25">
        <v>6.4452720000000001</v>
      </c>
      <c r="V98" s="25">
        <v>6.6260450000000004</v>
      </c>
      <c r="W98" s="25">
        <v>6.7849700000000004</v>
      </c>
      <c r="X98" s="25">
        <v>6.9403490000000003</v>
      </c>
      <c r="Y98" s="25">
        <v>7.0974310000000003</v>
      </c>
      <c r="Z98" s="25">
        <v>7.2877609999999997</v>
      </c>
      <c r="AA98" s="25">
        <v>7.4794400000000003</v>
      </c>
      <c r="AB98" s="25">
        <v>7.677778</v>
      </c>
      <c r="AC98" s="25">
        <v>7.9012710000000004</v>
      </c>
      <c r="AD98" s="25">
        <v>8.1597869999999997</v>
      </c>
      <c r="AE98" s="25">
        <v>8.4521090000000001</v>
      </c>
      <c r="AF98" s="25">
        <v>8.7231539999999992</v>
      </c>
      <c r="AG98" s="25">
        <v>8.9977669999999996</v>
      </c>
      <c r="AH98" s="25">
        <v>9.3200450000000004</v>
      </c>
      <c r="AI98" s="22">
        <v>3.1149E-2</v>
      </c>
    </row>
    <row r="99" spans="1:35" ht="15" customHeight="1">
      <c r="A99" s="8" t="s">
        <v>149</v>
      </c>
      <c r="B99" s="20" t="s">
        <v>83</v>
      </c>
      <c r="C99" s="25">
        <v>4.1353039999999996</v>
      </c>
      <c r="D99" s="25">
        <v>3.8058969999999999</v>
      </c>
      <c r="E99" s="25">
        <v>3.6485029999999998</v>
      </c>
      <c r="F99" s="25">
        <v>3.5663390000000001</v>
      </c>
      <c r="G99" s="25">
        <v>3.5560559999999999</v>
      </c>
      <c r="H99" s="25">
        <v>3.6396829999999998</v>
      </c>
      <c r="I99" s="25">
        <v>3.7274620000000001</v>
      </c>
      <c r="J99" s="25">
        <v>3.8199529999999999</v>
      </c>
      <c r="K99" s="25">
        <v>3.946332</v>
      </c>
      <c r="L99" s="25">
        <v>4.0756050000000004</v>
      </c>
      <c r="M99" s="25">
        <v>4.22377</v>
      </c>
      <c r="N99" s="25">
        <v>4.3645560000000003</v>
      </c>
      <c r="O99" s="25">
        <v>4.5134439999999998</v>
      </c>
      <c r="P99" s="25">
        <v>4.6635609999999996</v>
      </c>
      <c r="Q99" s="25">
        <v>4.8128159999999998</v>
      </c>
      <c r="R99" s="25">
        <v>4.9707980000000003</v>
      </c>
      <c r="S99" s="25">
        <v>5.127205</v>
      </c>
      <c r="T99" s="25">
        <v>5.2856249999999996</v>
      </c>
      <c r="U99" s="25">
        <v>5.4529189999999996</v>
      </c>
      <c r="V99" s="25">
        <v>5.6211840000000004</v>
      </c>
      <c r="W99" s="25">
        <v>5.8024329999999997</v>
      </c>
      <c r="X99" s="25">
        <v>5.9824739999999998</v>
      </c>
      <c r="Y99" s="25">
        <v>6.1848809999999999</v>
      </c>
      <c r="Z99" s="25">
        <v>6.3877920000000001</v>
      </c>
      <c r="AA99" s="25">
        <v>6.6032359999999999</v>
      </c>
      <c r="AB99" s="25">
        <v>6.8186720000000003</v>
      </c>
      <c r="AC99" s="25">
        <v>7.0481759999999998</v>
      </c>
      <c r="AD99" s="25">
        <v>7.2821090000000002</v>
      </c>
      <c r="AE99" s="25">
        <v>7.5347229999999996</v>
      </c>
      <c r="AF99" s="25">
        <v>7.7931629999999998</v>
      </c>
      <c r="AG99" s="25">
        <v>8.0684579999999997</v>
      </c>
      <c r="AH99" s="25">
        <v>8.3435210000000009</v>
      </c>
      <c r="AI99" s="22">
        <v>2.2901000000000001E-2</v>
      </c>
    </row>
    <row r="100" spans="1:35" ht="15" customHeight="1">
      <c r="A100" s="8" t="s">
        <v>150</v>
      </c>
      <c r="B100" s="20" t="s">
        <v>85</v>
      </c>
      <c r="C100" s="25">
        <v>2.6014539999999999</v>
      </c>
      <c r="D100" s="25">
        <v>2.6593800000000001</v>
      </c>
      <c r="E100" s="25">
        <v>2.7656849999999999</v>
      </c>
      <c r="F100" s="25">
        <v>2.827134</v>
      </c>
      <c r="G100" s="25">
        <v>2.8990399999999998</v>
      </c>
      <c r="H100" s="25">
        <v>2.9784380000000001</v>
      </c>
      <c r="I100" s="25">
        <v>3.0602589999999998</v>
      </c>
      <c r="J100" s="25">
        <v>3.1379510000000002</v>
      </c>
      <c r="K100" s="25">
        <v>3.2374529999999999</v>
      </c>
      <c r="L100" s="25">
        <v>3.3163320000000001</v>
      </c>
      <c r="M100" s="25">
        <v>3.4091309999999999</v>
      </c>
      <c r="N100" s="25">
        <v>3.4986480000000002</v>
      </c>
      <c r="O100" s="25">
        <v>3.5868639999999998</v>
      </c>
      <c r="P100" s="25">
        <v>3.6753840000000002</v>
      </c>
      <c r="Q100" s="25">
        <v>3.7646190000000002</v>
      </c>
      <c r="R100" s="25">
        <v>3.8543240000000001</v>
      </c>
      <c r="S100" s="25">
        <v>3.9434719999999999</v>
      </c>
      <c r="T100" s="25">
        <v>4.0404479999999996</v>
      </c>
      <c r="U100" s="25">
        <v>4.1454420000000001</v>
      </c>
      <c r="V100" s="25">
        <v>4.2470699999999999</v>
      </c>
      <c r="W100" s="25">
        <v>4.3571590000000002</v>
      </c>
      <c r="X100" s="25">
        <v>4.4643050000000004</v>
      </c>
      <c r="Y100" s="25">
        <v>4.5866619999999996</v>
      </c>
      <c r="Z100" s="25">
        <v>4.7125839999999997</v>
      </c>
      <c r="AA100" s="25">
        <v>4.8367849999999999</v>
      </c>
      <c r="AB100" s="25">
        <v>4.9621259999999996</v>
      </c>
      <c r="AC100" s="25">
        <v>5.1011049999999996</v>
      </c>
      <c r="AD100" s="25">
        <v>5.2366820000000001</v>
      </c>
      <c r="AE100" s="25">
        <v>5.3831790000000002</v>
      </c>
      <c r="AF100" s="25">
        <v>5.5349539999999999</v>
      </c>
      <c r="AG100" s="25">
        <v>5.695818</v>
      </c>
      <c r="AH100" s="25">
        <v>5.8594350000000004</v>
      </c>
      <c r="AI100" s="22">
        <v>2.6539E-2</v>
      </c>
    </row>
    <row r="101" spans="1:35" ht="15" customHeight="1">
      <c r="A101" s="8" t="s">
        <v>151</v>
      </c>
      <c r="B101" s="20" t="s">
        <v>87</v>
      </c>
      <c r="C101" s="22" t="s">
        <v>7</v>
      </c>
      <c r="D101" s="22" t="s">
        <v>7</v>
      </c>
      <c r="E101" s="22" t="s">
        <v>7</v>
      </c>
      <c r="F101" s="22" t="s">
        <v>7</v>
      </c>
      <c r="G101" s="22" t="s">
        <v>7</v>
      </c>
      <c r="H101" s="22" t="s">
        <v>7</v>
      </c>
      <c r="I101" s="22" t="s">
        <v>7</v>
      </c>
      <c r="J101" s="22" t="s">
        <v>7</v>
      </c>
      <c r="K101" s="22" t="s">
        <v>7</v>
      </c>
      <c r="L101" s="22" t="s">
        <v>7</v>
      </c>
      <c r="M101" s="22" t="s">
        <v>7</v>
      </c>
      <c r="N101" s="22" t="s">
        <v>7</v>
      </c>
      <c r="O101" s="22" t="s">
        <v>7</v>
      </c>
      <c r="P101" s="22" t="s">
        <v>7</v>
      </c>
      <c r="Q101" s="22" t="s">
        <v>7</v>
      </c>
      <c r="R101" s="22" t="s">
        <v>7</v>
      </c>
      <c r="S101" s="22" t="s">
        <v>7</v>
      </c>
      <c r="T101" s="22" t="s">
        <v>7</v>
      </c>
      <c r="U101" s="22" t="s">
        <v>7</v>
      </c>
      <c r="V101" s="22" t="s">
        <v>7</v>
      </c>
      <c r="W101" s="22" t="s">
        <v>7</v>
      </c>
      <c r="X101" s="22" t="s">
        <v>7</v>
      </c>
      <c r="Y101" s="22" t="s">
        <v>7</v>
      </c>
      <c r="Z101" s="22" t="s">
        <v>7</v>
      </c>
      <c r="AA101" s="22" t="s">
        <v>7</v>
      </c>
      <c r="AB101" s="22" t="s">
        <v>7</v>
      </c>
      <c r="AC101" s="22" t="s">
        <v>7</v>
      </c>
      <c r="AD101" s="22" t="s">
        <v>7</v>
      </c>
      <c r="AE101" s="22" t="s">
        <v>7</v>
      </c>
      <c r="AF101" s="22" t="s">
        <v>7</v>
      </c>
      <c r="AG101" s="22" t="s">
        <v>7</v>
      </c>
      <c r="AH101" s="22" t="s">
        <v>7</v>
      </c>
      <c r="AI101" s="22" t="s">
        <v>7</v>
      </c>
    </row>
    <row r="102" spans="1:35" ht="15" customHeight="1">
      <c r="A102" s="8" t="s">
        <v>152</v>
      </c>
      <c r="B102" s="20" t="s">
        <v>68</v>
      </c>
      <c r="C102" s="25">
        <v>20.238420000000001</v>
      </c>
      <c r="D102" s="25">
        <v>20.245408999999999</v>
      </c>
      <c r="E102" s="25">
        <v>20.025127000000001</v>
      </c>
      <c r="F102" s="25">
        <v>20.476935999999998</v>
      </c>
      <c r="G102" s="25">
        <v>20.868556999999999</v>
      </c>
      <c r="H102" s="25">
        <v>21.419798</v>
      </c>
      <c r="I102" s="25">
        <v>22.241347999999999</v>
      </c>
      <c r="J102" s="25">
        <v>23.021315000000001</v>
      </c>
      <c r="K102" s="25">
        <v>23.672281000000002</v>
      </c>
      <c r="L102" s="25">
        <v>24.137174999999999</v>
      </c>
      <c r="M102" s="25">
        <v>24.571553999999999</v>
      </c>
      <c r="N102" s="25">
        <v>24.966639000000001</v>
      </c>
      <c r="O102" s="25">
        <v>25.377295</v>
      </c>
      <c r="P102" s="25">
        <v>25.817157999999999</v>
      </c>
      <c r="Q102" s="25">
        <v>26.446489</v>
      </c>
      <c r="R102" s="25">
        <v>27.025971999999999</v>
      </c>
      <c r="S102" s="25">
        <v>27.45232</v>
      </c>
      <c r="T102" s="25">
        <v>27.948982000000001</v>
      </c>
      <c r="U102" s="25">
        <v>28.500240000000002</v>
      </c>
      <c r="V102" s="25">
        <v>29.155092</v>
      </c>
      <c r="W102" s="25">
        <v>29.697931000000001</v>
      </c>
      <c r="X102" s="25">
        <v>30.195474999999998</v>
      </c>
      <c r="Y102" s="25">
        <v>30.788506999999999</v>
      </c>
      <c r="Z102" s="25">
        <v>31.389227000000002</v>
      </c>
      <c r="AA102" s="25">
        <v>32.033149999999999</v>
      </c>
      <c r="AB102" s="25">
        <v>32.728188000000003</v>
      </c>
      <c r="AC102" s="25">
        <v>33.421802999999997</v>
      </c>
      <c r="AD102" s="25">
        <v>34.147125000000003</v>
      </c>
      <c r="AE102" s="25">
        <v>35.013634000000003</v>
      </c>
      <c r="AF102" s="25">
        <v>35.829169999999998</v>
      </c>
      <c r="AG102" s="25">
        <v>36.641551999999997</v>
      </c>
      <c r="AH102" s="25">
        <v>37.505710999999998</v>
      </c>
      <c r="AI102" s="22">
        <v>2.01E-2</v>
      </c>
    </row>
    <row r="105" spans="1:35" ht="15" customHeight="1">
      <c r="B105" s="19" t="s">
        <v>89</v>
      </c>
    </row>
    <row r="106" spans="1:35" ht="15" customHeight="1">
      <c r="A106" s="8" t="s">
        <v>153</v>
      </c>
      <c r="B106" s="20" t="s">
        <v>62</v>
      </c>
      <c r="C106" s="25">
        <v>16.634917999999999</v>
      </c>
      <c r="D106" s="25">
        <v>15.939724</v>
      </c>
      <c r="E106" s="25">
        <v>16.815539999999999</v>
      </c>
      <c r="F106" s="25">
        <v>17.981577000000001</v>
      </c>
      <c r="G106" s="25">
        <v>18.902861000000001</v>
      </c>
      <c r="H106" s="25">
        <v>19.881062</v>
      </c>
      <c r="I106" s="25">
        <v>21.131309999999999</v>
      </c>
      <c r="J106" s="25">
        <v>22.415682</v>
      </c>
      <c r="K106" s="25">
        <v>23.355260999999999</v>
      </c>
      <c r="L106" s="25">
        <v>24.163933</v>
      </c>
      <c r="M106" s="25">
        <v>24.855898</v>
      </c>
      <c r="N106" s="25">
        <v>26.049195999999998</v>
      </c>
      <c r="O106" s="25">
        <v>26.648610999999999</v>
      </c>
      <c r="P106" s="25">
        <v>27.340675000000001</v>
      </c>
      <c r="Q106" s="25">
        <v>28.382521000000001</v>
      </c>
      <c r="R106" s="25">
        <v>29.296782</v>
      </c>
      <c r="S106" s="25">
        <v>30.250077999999998</v>
      </c>
      <c r="T106" s="25">
        <v>31.284846999999999</v>
      </c>
      <c r="U106" s="25">
        <v>32.384247000000002</v>
      </c>
      <c r="V106" s="25">
        <v>33.492001000000002</v>
      </c>
      <c r="W106" s="25">
        <v>34.594357000000002</v>
      </c>
      <c r="X106" s="25">
        <v>35.673636999999999</v>
      </c>
      <c r="Y106" s="25">
        <v>36.774695999999999</v>
      </c>
      <c r="Z106" s="25">
        <v>38.115555000000001</v>
      </c>
      <c r="AA106" s="25">
        <v>39.359287000000002</v>
      </c>
      <c r="AB106" s="25">
        <v>40.648555999999999</v>
      </c>
      <c r="AC106" s="25">
        <v>41.991829000000003</v>
      </c>
      <c r="AD106" s="25">
        <v>43.364947999999998</v>
      </c>
      <c r="AE106" s="25">
        <v>44.930332</v>
      </c>
      <c r="AF106" s="25">
        <v>46.578308</v>
      </c>
      <c r="AG106" s="25">
        <v>48.147663000000001</v>
      </c>
      <c r="AH106" s="25">
        <v>49.726489999999998</v>
      </c>
      <c r="AI106" s="22">
        <v>3.5955000000000001E-2</v>
      </c>
    </row>
    <row r="107" spans="1:35" ht="15" customHeight="1">
      <c r="A107" s="8" t="s">
        <v>154</v>
      </c>
      <c r="B107" s="20" t="s">
        <v>92</v>
      </c>
      <c r="C107" s="25">
        <v>24.537946999999999</v>
      </c>
      <c r="D107" s="25">
        <v>24.835270000000001</v>
      </c>
      <c r="E107" s="25">
        <v>31.393367999999999</v>
      </c>
      <c r="F107" s="25">
        <v>30.58511</v>
      </c>
      <c r="G107" s="25">
        <v>31.540338999999999</v>
      </c>
      <c r="H107" s="25">
        <v>32.149506000000002</v>
      </c>
      <c r="I107" s="25">
        <v>32.121197000000002</v>
      </c>
      <c r="J107" s="25">
        <v>32.961230999999998</v>
      </c>
      <c r="K107" s="25">
        <v>34.022007000000002</v>
      </c>
      <c r="L107" s="25">
        <v>35.164154000000003</v>
      </c>
      <c r="M107" s="25">
        <v>36.368839000000001</v>
      </c>
      <c r="N107" s="25">
        <v>38.959269999999997</v>
      </c>
      <c r="O107" s="25">
        <v>40.278027000000002</v>
      </c>
      <c r="P107" s="25">
        <v>41.388728999999998</v>
      </c>
      <c r="Q107" s="25">
        <v>43.218895000000003</v>
      </c>
      <c r="R107" s="25">
        <v>44.846947</v>
      </c>
      <c r="S107" s="25">
        <v>47.385798999999999</v>
      </c>
      <c r="T107" s="25">
        <v>48.259295999999999</v>
      </c>
      <c r="U107" s="25">
        <v>49.593364999999999</v>
      </c>
      <c r="V107" s="25">
        <v>52.141421999999999</v>
      </c>
      <c r="W107" s="25">
        <v>54.896019000000003</v>
      </c>
      <c r="X107" s="25">
        <v>57.474426000000001</v>
      </c>
      <c r="Y107" s="25">
        <v>59.284331999999999</v>
      </c>
      <c r="Z107" s="25">
        <v>63.285099000000002</v>
      </c>
      <c r="AA107" s="25">
        <v>65.527420000000006</v>
      </c>
      <c r="AB107" s="25">
        <v>67.780922000000004</v>
      </c>
      <c r="AC107" s="25">
        <v>70.151511999999997</v>
      </c>
      <c r="AD107" s="25">
        <v>72.730041999999997</v>
      </c>
      <c r="AE107" s="25">
        <v>80.552498</v>
      </c>
      <c r="AF107" s="25">
        <v>84.647689999999997</v>
      </c>
      <c r="AG107" s="25">
        <v>86.845955000000004</v>
      </c>
      <c r="AH107" s="25">
        <v>89.585837999999995</v>
      </c>
      <c r="AI107" s="22">
        <v>4.2658000000000001E-2</v>
      </c>
    </row>
    <row r="108" spans="1:35" ht="15" customHeight="1">
      <c r="A108" s="8" t="s">
        <v>155</v>
      </c>
      <c r="B108" s="20" t="s">
        <v>94</v>
      </c>
      <c r="C108" s="25">
        <v>22.170871999999999</v>
      </c>
      <c r="D108" s="25">
        <v>22.489981</v>
      </c>
      <c r="E108" s="25">
        <v>23.068863</v>
      </c>
      <c r="F108" s="25">
        <v>23.652714</v>
      </c>
      <c r="G108" s="25">
        <v>24.130596000000001</v>
      </c>
      <c r="H108" s="25">
        <v>24.352112000000002</v>
      </c>
      <c r="I108" s="25">
        <v>25.186157000000001</v>
      </c>
      <c r="J108" s="25">
        <v>25.994221</v>
      </c>
      <c r="K108" s="25">
        <v>26.940708000000001</v>
      </c>
      <c r="L108" s="25">
        <v>27.725628</v>
      </c>
      <c r="M108" s="25">
        <v>28.761547</v>
      </c>
      <c r="N108" s="25">
        <v>30.343295999999999</v>
      </c>
      <c r="O108" s="25">
        <v>31.245242999999999</v>
      </c>
      <c r="P108" s="25">
        <v>32.220367000000003</v>
      </c>
      <c r="Q108" s="25">
        <v>33.519278999999997</v>
      </c>
      <c r="R108" s="25">
        <v>34.796340999999998</v>
      </c>
      <c r="S108" s="25">
        <v>35.924461000000001</v>
      </c>
      <c r="T108" s="25">
        <v>37.153968999999996</v>
      </c>
      <c r="U108" s="25">
        <v>38.096263999999998</v>
      </c>
      <c r="V108" s="25">
        <v>39.375464999999998</v>
      </c>
      <c r="W108" s="25">
        <v>40.796497000000002</v>
      </c>
      <c r="X108" s="25">
        <v>41.857342000000003</v>
      </c>
      <c r="Y108" s="25">
        <v>43.111373999999998</v>
      </c>
      <c r="Z108" s="25">
        <v>44.781216000000001</v>
      </c>
      <c r="AA108" s="25">
        <v>46.182957000000002</v>
      </c>
      <c r="AB108" s="25">
        <v>47.629784000000001</v>
      </c>
      <c r="AC108" s="25">
        <v>49.382823999999999</v>
      </c>
      <c r="AD108" s="25">
        <v>50.712657999999998</v>
      </c>
      <c r="AE108" s="25">
        <v>52.843575000000001</v>
      </c>
      <c r="AF108" s="25">
        <v>54.772525999999999</v>
      </c>
      <c r="AG108" s="25">
        <v>56.622439999999997</v>
      </c>
      <c r="AH108" s="25">
        <v>58.43618</v>
      </c>
      <c r="AI108" s="22">
        <v>3.1757000000000001E-2</v>
      </c>
    </row>
    <row r="109" spans="1:35" ht="15" customHeight="1">
      <c r="A109" s="8" t="s">
        <v>156</v>
      </c>
      <c r="B109" s="20" t="s">
        <v>96</v>
      </c>
      <c r="C109" s="25">
        <v>14.641048</v>
      </c>
      <c r="D109" s="25">
        <v>14.801931</v>
      </c>
      <c r="E109" s="25">
        <v>15.187787999999999</v>
      </c>
      <c r="F109" s="25">
        <v>15.792356</v>
      </c>
      <c r="G109" s="25">
        <v>16.293980000000001</v>
      </c>
      <c r="H109" s="25">
        <v>17.114018999999999</v>
      </c>
      <c r="I109" s="25">
        <v>17.585719999999998</v>
      </c>
      <c r="J109" s="25">
        <v>18.536133</v>
      </c>
      <c r="K109" s="25">
        <v>19.01465</v>
      </c>
      <c r="L109" s="25">
        <v>20.058852999999999</v>
      </c>
      <c r="M109" s="25">
        <v>20.804480000000002</v>
      </c>
      <c r="N109" s="25">
        <v>21.599957</v>
      </c>
      <c r="O109" s="25">
        <v>22.549659999999999</v>
      </c>
      <c r="P109" s="25">
        <v>23.286214999999999</v>
      </c>
      <c r="Q109" s="25">
        <v>24.350843000000001</v>
      </c>
      <c r="R109" s="25">
        <v>25.282394</v>
      </c>
      <c r="S109" s="25">
        <v>26.223410000000001</v>
      </c>
      <c r="T109" s="25">
        <v>27.162047999999999</v>
      </c>
      <c r="U109" s="25">
        <v>28.129923000000002</v>
      </c>
      <c r="V109" s="25">
        <v>29.077169000000001</v>
      </c>
      <c r="W109" s="25">
        <v>30.164874999999999</v>
      </c>
      <c r="X109" s="25">
        <v>30.986529999999998</v>
      </c>
      <c r="Y109" s="25">
        <v>32.105167000000002</v>
      </c>
      <c r="Z109" s="25">
        <v>33.490929000000001</v>
      </c>
      <c r="AA109" s="25">
        <v>34.617443000000002</v>
      </c>
      <c r="AB109" s="25">
        <v>35.840415999999998</v>
      </c>
      <c r="AC109" s="25">
        <v>37.454875999999999</v>
      </c>
      <c r="AD109" s="25">
        <v>38.441380000000002</v>
      </c>
      <c r="AE109" s="25">
        <v>40.172516000000002</v>
      </c>
      <c r="AF109" s="25">
        <v>41.830826000000002</v>
      </c>
      <c r="AG109" s="25">
        <v>43.364654999999999</v>
      </c>
      <c r="AH109" s="25">
        <v>44.614829999999998</v>
      </c>
      <c r="AI109" s="22">
        <v>3.6596999999999998E-2</v>
      </c>
    </row>
    <row r="110" spans="1:35" ht="15" customHeight="1">
      <c r="A110" s="8" t="s">
        <v>157</v>
      </c>
      <c r="B110" s="20" t="s">
        <v>98</v>
      </c>
      <c r="C110" s="25">
        <v>22.110787999999999</v>
      </c>
      <c r="D110" s="25">
        <v>21.86459</v>
      </c>
      <c r="E110" s="25">
        <v>22.520702</v>
      </c>
      <c r="F110" s="25">
        <v>23.447042</v>
      </c>
      <c r="G110" s="25">
        <v>24.155602999999999</v>
      </c>
      <c r="H110" s="25">
        <v>25.152311000000001</v>
      </c>
      <c r="I110" s="25">
        <v>25.876425000000001</v>
      </c>
      <c r="J110" s="25">
        <v>26.968354999999999</v>
      </c>
      <c r="K110" s="25">
        <v>27.682907</v>
      </c>
      <c r="L110" s="25">
        <v>28.782222999999998</v>
      </c>
      <c r="M110" s="25">
        <v>29.744112000000001</v>
      </c>
      <c r="N110" s="25">
        <v>31.072458000000001</v>
      </c>
      <c r="O110" s="25">
        <v>32.131252000000003</v>
      </c>
      <c r="P110" s="25">
        <v>33.081982000000004</v>
      </c>
      <c r="Q110" s="25">
        <v>34.358592999999999</v>
      </c>
      <c r="R110" s="25">
        <v>35.388378000000003</v>
      </c>
      <c r="S110" s="25">
        <v>36.483024999999998</v>
      </c>
      <c r="T110" s="25">
        <v>37.664371000000003</v>
      </c>
      <c r="U110" s="25">
        <v>38.762928000000002</v>
      </c>
      <c r="V110" s="25">
        <v>39.965316999999999</v>
      </c>
      <c r="W110" s="25">
        <v>41.210845999999997</v>
      </c>
      <c r="X110" s="25">
        <v>42.134258000000003</v>
      </c>
      <c r="Y110" s="25">
        <v>43.364654999999999</v>
      </c>
      <c r="Z110" s="25">
        <v>45.008724000000001</v>
      </c>
      <c r="AA110" s="25">
        <v>46.323138999999998</v>
      </c>
      <c r="AB110" s="25">
        <v>47.77346</v>
      </c>
      <c r="AC110" s="25">
        <v>49.573794999999997</v>
      </c>
      <c r="AD110" s="25">
        <v>50.781283999999999</v>
      </c>
      <c r="AE110" s="25">
        <v>52.495159000000001</v>
      </c>
      <c r="AF110" s="25">
        <v>54.246723000000003</v>
      </c>
      <c r="AG110" s="25">
        <v>55.935318000000002</v>
      </c>
      <c r="AH110" s="25">
        <v>57.626914999999997</v>
      </c>
      <c r="AI110" s="22">
        <v>3.1383000000000001E-2</v>
      </c>
    </row>
    <row r="111" spans="1:35" ht="15" customHeight="1">
      <c r="A111" s="8" t="s">
        <v>158</v>
      </c>
      <c r="B111" s="20" t="s">
        <v>73</v>
      </c>
      <c r="C111" s="25">
        <v>9.5779259999999997</v>
      </c>
      <c r="D111" s="25">
        <v>10.826867</v>
      </c>
      <c r="E111" s="25">
        <v>10.936658</v>
      </c>
      <c r="F111" s="25">
        <v>10.962009999999999</v>
      </c>
      <c r="G111" s="25">
        <v>9.8245389999999997</v>
      </c>
      <c r="H111" s="25">
        <v>10.381392</v>
      </c>
      <c r="I111" s="25">
        <v>10.902651000000001</v>
      </c>
      <c r="J111" s="25">
        <v>11.922180000000001</v>
      </c>
      <c r="K111" s="25">
        <v>13.184854</v>
      </c>
      <c r="L111" s="25">
        <v>13.967136999999999</v>
      </c>
      <c r="M111" s="25">
        <v>14.660952999999999</v>
      </c>
      <c r="N111" s="25">
        <v>14.278693000000001</v>
      </c>
      <c r="O111" s="25">
        <v>14.895534</v>
      </c>
      <c r="P111" s="25">
        <v>15.314757</v>
      </c>
      <c r="Q111" s="25">
        <v>16.008417000000001</v>
      </c>
      <c r="R111" s="25">
        <v>16.545093999999999</v>
      </c>
      <c r="S111" s="25">
        <v>17.915683999999999</v>
      </c>
      <c r="T111" s="25">
        <v>18.952824</v>
      </c>
      <c r="U111" s="25">
        <v>19.516666000000001</v>
      </c>
      <c r="V111" s="25">
        <v>20.833527</v>
      </c>
      <c r="W111" s="25">
        <v>21.553137</v>
      </c>
      <c r="X111" s="25">
        <v>22.321121000000002</v>
      </c>
      <c r="Y111" s="25">
        <v>23.013912000000001</v>
      </c>
      <c r="Z111" s="25">
        <v>23.585379</v>
      </c>
      <c r="AA111" s="25">
        <v>25.242837999999999</v>
      </c>
      <c r="AB111" s="25">
        <v>26.282902</v>
      </c>
      <c r="AC111" s="25">
        <v>26.951853</v>
      </c>
      <c r="AD111" s="25">
        <v>28.760279000000001</v>
      </c>
      <c r="AE111" s="25">
        <v>30.021650000000001</v>
      </c>
      <c r="AF111" s="25">
        <v>31.162559999999999</v>
      </c>
      <c r="AG111" s="25">
        <v>32.321643999999999</v>
      </c>
      <c r="AH111" s="25">
        <v>31.963968000000001</v>
      </c>
      <c r="AI111" s="22">
        <v>3.9641000000000003E-2</v>
      </c>
    </row>
    <row r="112" spans="1:35" ht="15" customHeight="1">
      <c r="A112" s="8" t="s">
        <v>159</v>
      </c>
      <c r="B112" s="20" t="s">
        <v>101</v>
      </c>
      <c r="C112" s="25">
        <v>13.698598</v>
      </c>
      <c r="D112" s="25">
        <v>13.609958000000001</v>
      </c>
      <c r="E112" s="25">
        <v>13.28656</v>
      </c>
      <c r="F112" s="25">
        <v>13.358461</v>
      </c>
      <c r="G112" s="25">
        <v>13.695582999999999</v>
      </c>
      <c r="H112" s="25">
        <v>13.866628</v>
      </c>
      <c r="I112" s="25">
        <v>14.191694</v>
      </c>
      <c r="J112" s="25">
        <v>14.47123</v>
      </c>
      <c r="K112" s="25">
        <v>14.670904</v>
      </c>
      <c r="L112" s="25">
        <v>14.774322</v>
      </c>
      <c r="M112" s="25">
        <v>14.786587000000001</v>
      </c>
      <c r="N112" s="25">
        <v>15.679444</v>
      </c>
      <c r="O112" s="25">
        <v>15.67318</v>
      </c>
      <c r="P112" s="25">
        <v>15.790754</v>
      </c>
      <c r="Q112" s="25">
        <v>16.136109999999999</v>
      </c>
      <c r="R112" s="25">
        <v>16.360399000000001</v>
      </c>
      <c r="S112" s="25">
        <v>16.561295000000001</v>
      </c>
      <c r="T112" s="25">
        <v>16.794564999999999</v>
      </c>
      <c r="U112" s="25">
        <v>17.135159000000002</v>
      </c>
      <c r="V112" s="25">
        <v>17.465788</v>
      </c>
      <c r="W112" s="25">
        <v>17.792345000000001</v>
      </c>
      <c r="X112" s="25">
        <v>18.113161000000002</v>
      </c>
      <c r="Y112" s="25">
        <v>18.444412</v>
      </c>
      <c r="Z112" s="25">
        <v>18.844269000000001</v>
      </c>
      <c r="AA112" s="25">
        <v>19.247548999999999</v>
      </c>
      <c r="AB112" s="25">
        <v>19.680775000000001</v>
      </c>
      <c r="AC112" s="25">
        <v>20.133883000000001</v>
      </c>
      <c r="AD112" s="25">
        <v>20.658138000000001</v>
      </c>
      <c r="AE112" s="25">
        <v>21.229890999999999</v>
      </c>
      <c r="AF112" s="25">
        <v>21.791283</v>
      </c>
      <c r="AG112" s="25">
        <v>22.376007000000001</v>
      </c>
      <c r="AH112" s="25">
        <v>23.017862000000001</v>
      </c>
      <c r="AI112" s="22">
        <v>1.6882000000000001E-2</v>
      </c>
    </row>
    <row r="113" spans="1:35" ht="15" customHeight="1">
      <c r="A113" s="8" t="s">
        <v>160</v>
      </c>
      <c r="B113" s="20" t="s">
        <v>68</v>
      </c>
      <c r="C113" s="25">
        <v>33.252597999999999</v>
      </c>
      <c r="D113" s="25">
        <v>34.740051000000001</v>
      </c>
      <c r="E113" s="25">
        <v>35.656936999999999</v>
      </c>
      <c r="F113" s="25">
        <v>36.969535999999998</v>
      </c>
      <c r="G113" s="25">
        <v>38.461060000000003</v>
      </c>
      <c r="H113" s="25">
        <v>39.889266999999997</v>
      </c>
      <c r="I113" s="25">
        <v>41.661911000000003</v>
      </c>
      <c r="J113" s="25">
        <v>43.369644000000001</v>
      </c>
      <c r="K113" s="25">
        <v>44.733212000000002</v>
      </c>
      <c r="L113" s="25">
        <v>45.747687999999997</v>
      </c>
      <c r="M113" s="25">
        <v>46.676856999999998</v>
      </c>
      <c r="N113" s="25">
        <v>47.572341999999999</v>
      </c>
      <c r="O113" s="25">
        <v>48.575695000000003</v>
      </c>
      <c r="P113" s="25">
        <v>49.627586000000001</v>
      </c>
      <c r="Q113" s="25">
        <v>51.003799000000001</v>
      </c>
      <c r="R113" s="25">
        <v>52.227412999999999</v>
      </c>
      <c r="S113" s="25">
        <v>52.873469999999998</v>
      </c>
      <c r="T113" s="25">
        <v>53.636631000000001</v>
      </c>
      <c r="U113" s="25">
        <v>54.585723999999999</v>
      </c>
      <c r="V113" s="25">
        <v>55.632477000000002</v>
      </c>
      <c r="W113" s="25">
        <v>56.568375000000003</v>
      </c>
      <c r="X113" s="25">
        <v>57.481597999999998</v>
      </c>
      <c r="Y113" s="25">
        <v>58.470314000000002</v>
      </c>
      <c r="Z113" s="25">
        <v>59.526611000000003</v>
      </c>
      <c r="AA113" s="25">
        <v>60.421332999999997</v>
      </c>
      <c r="AB113" s="25">
        <v>61.528331999999999</v>
      </c>
      <c r="AC113" s="25">
        <v>62.742671999999999</v>
      </c>
      <c r="AD113" s="25">
        <v>63.992901000000003</v>
      </c>
      <c r="AE113" s="25">
        <v>65.289978000000005</v>
      </c>
      <c r="AF113" s="25">
        <v>66.594391000000002</v>
      </c>
      <c r="AG113" s="25">
        <v>67.759308000000004</v>
      </c>
      <c r="AH113" s="25">
        <v>68.945312000000001</v>
      </c>
      <c r="AI113" s="22">
        <v>2.3800999999999999E-2</v>
      </c>
    </row>
    <row r="115" spans="1:35" ht="15" customHeight="1">
      <c r="B115" s="19" t="s">
        <v>103</v>
      </c>
    </row>
    <row r="116" spans="1:35" ht="15" customHeight="1">
      <c r="A116" s="8" t="s">
        <v>161</v>
      </c>
      <c r="B116" s="20" t="s">
        <v>64</v>
      </c>
      <c r="C116" s="25">
        <v>21.897860999999999</v>
      </c>
      <c r="D116" s="25">
        <v>21.829308000000001</v>
      </c>
      <c r="E116" s="25">
        <v>21.592563999999999</v>
      </c>
      <c r="F116" s="25">
        <v>21.522065999999999</v>
      </c>
      <c r="G116" s="25">
        <v>21.298798000000001</v>
      </c>
      <c r="H116" s="25">
        <v>21.328818999999999</v>
      </c>
      <c r="I116" s="25">
        <v>21.047976999999999</v>
      </c>
      <c r="J116" s="25">
        <v>21.805527000000001</v>
      </c>
      <c r="K116" s="25">
        <v>22.269033</v>
      </c>
      <c r="L116" s="25">
        <v>23.169819</v>
      </c>
      <c r="M116" s="25">
        <v>23.967040999999998</v>
      </c>
      <c r="N116" s="25">
        <v>24.658218000000002</v>
      </c>
      <c r="O116" s="25">
        <v>25.445477</v>
      </c>
      <c r="P116" s="25">
        <v>26.213339000000001</v>
      </c>
      <c r="Q116" s="25">
        <v>27.313379000000001</v>
      </c>
      <c r="R116" s="25">
        <v>28.257555</v>
      </c>
      <c r="S116" s="25">
        <v>29.219763</v>
      </c>
      <c r="T116" s="25">
        <v>30.272099999999998</v>
      </c>
      <c r="U116" s="25">
        <v>31.157147999999999</v>
      </c>
      <c r="V116" s="25">
        <v>32.009998000000003</v>
      </c>
      <c r="W116" s="25">
        <v>33.113647</v>
      </c>
      <c r="X116" s="25">
        <v>33.940845000000003</v>
      </c>
      <c r="Y116" s="25">
        <v>35.038738000000002</v>
      </c>
      <c r="Z116" s="25">
        <v>36.480666999999997</v>
      </c>
      <c r="AA116" s="25">
        <v>37.580975000000002</v>
      </c>
      <c r="AB116" s="25">
        <v>38.804820999999997</v>
      </c>
      <c r="AC116" s="25">
        <v>40.444088000000001</v>
      </c>
      <c r="AD116" s="25">
        <v>41.566467000000003</v>
      </c>
      <c r="AE116" s="25">
        <v>43.259932999999997</v>
      </c>
      <c r="AF116" s="25">
        <v>44.999248999999999</v>
      </c>
      <c r="AG116" s="25">
        <v>46.577950000000001</v>
      </c>
      <c r="AH116" s="25">
        <v>48.034278999999998</v>
      </c>
      <c r="AI116" s="22">
        <v>2.5662999999999998E-2</v>
      </c>
    </row>
    <row r="117" spans="1:35" ht="15" customHeight="1">
      <c r="A117" s="8" t="s">
        <v>162</v>
      </c>
      <c r="B117" s="20" t="s">
        <v>73</v>
      </c>
      <c r="C117" s="25">
        <v>12.40038</v>
      </c>
      <c r="D117" s="25">
        <v>11.835545</v>
      </c>
      <c r="E117" s="25">
        <v>14.023137</v>
      </c>
      <c r="F117" s="25">
        <v>14.4061</v>
      </c>
      <c r="G117" s="25">
        <v>14.679399</v>
      </c>
      <c r="H117" s="25">
        <v>15.134599</v>
      </c>
      <c r="I117" s="25">
        <v>15.682349</v>
      </c>
      <c r="J117" s="25">
        <v>16.187702000000002</v>
      </c>
      <c r="K117" s="25">
        <v>16.924318</v>
      </c>
      <c r="L117" s="25">
        <v>17.345708999999999</v>
      </c>
      <c r="M117" s="25">
        <v>18.25038</v>
      </c>
      <c r="N117" s="25">
        <v>18.953651000000001</v>
      </c>
      <c r="O117" s="25">
        <v>19.730803999999999</v>
      </c>
      <c r="P117" s="25">
        <v>20.360959999999999</v>
      </c>
      <c r="Q117" s="25">
        <v>21.178526000000002</v>
      </c>
      <c r="R117" s="25">
        <v>21.871368</v>
      </c>
      <c r="S117" s="25">
        <v>22.649494000000001</v>
      </c>
      <c r="T117" s="25">
        <v>23.424081999999999</v>
      </c>
      <c r="U117" s="25">
        <v>24.221495000000001</v>
      </c>
      <c r="V117" s="25">
        <v>25.029875000000001</v>
      </c>
      <c r="W117" s="25">
        <v>25.953240999999998</v>
      </c>
      <c r="X117" s="25">
        <v>26.879193999999998</v>
      </c>
      <c r="Y117" s="25">
        <v>27.670366000000001</v>
      </c>
      <c r="Z117" s="25">
        <v>28.593471999999998</v>
      </c>
      <c r="AA117" s="25">
        <v>29.306929</v>
      </c>
      <c r="AB117" s="25">
        <v>29.95532</v>
      </c>
      <c r="AC117" s="25">
        <v>30.478369000000001</v>
      </c>
      <c r="AD117" s="25">
        <v>31.66947</v>
      </c>
      <c r="AE117" s="25">
        <v>32.728661000000002</v>
      </c>
      <c r="AF117" s="25">
        <v>33.997912999999997</v>
      </c>
      <c r="AG117" s="25">
        <v>35.293125000000003</v>
      </c>
      <c r="AH117" s="25">
        <v>36.672564999999999</v>
      </c>
      <c r="AI117" s="22">
        <v>3.5596000000000003E-2</v>
      </c>
    </row>
    <row r="118" spans="1:35" ht="15" customHeight="1">
      <c r="A118" s="8" t="s">
        <v>163</v>
      </c>
      <c r="B118" s="20" t="s">
        <v>66</v>
      </c>
      <c r="C118" s="25">
        <v>2.8587899999999999</v>
      </c>
      <c r="D118" s="25">
        <v>2.7158910000000001</v>
      </c>
      <c r="E118" s="25">
        <v>2.957058</v>
      </c>
      <c r="F118" s="25">
        <v>3.0249999999999999</v>
      </c>
      <c r="G118" s="25">
        <v>3.1758989999999998</v>
      </c>
      <c r="H118" s="25">
        <v>3.4163709999999998</v>
      </c>
      <c r="I118" s="25">
        <v>3.8126699999999998</v>
      </c>
      <c r="J118" s="25">
        <v>4.148504</v>
      </c>
      <c r="K118" s="25">
        <v>4.4065279999999998</v>
      </c>
      <c r="L118" s="25">
        <v>4.5926749999999998</v>
      </c>
      <c r="M118" s="25">
        <v>4.6886369999999999</v>
      </c>
      <c r="N118" s="25">
        <v>4.7064329999999996</v>
      </c>
      <c r="O118" s="25">
        <v>4.7689269999999997</v>
      </c>
      <c r="P118" s="25">
        <v>4.9088229999999999</v>
      </c>
      <c r="Q118" s="25">
        <v>5.1100599999999998</v>
      </c>
      <c r="R118" s="25">
        <v>5.2970980000000001</v>
      </c>
      <c r="S118" s="25">
        <v>5.404827</v>
      </c>
      <c r="T118" s="25">
        <v>5.5193820000000002</v>
      </c>
      <c r="U118" s="25">
        <v>5.7002959999999998</v>
      </c>
      <c r="V118" s="25">
        <v>5.8604589999999996</v>
      </c>
      <c r="W118" s="25">
        <v>6.0008319999999999</v>
      </c>
      <c r="X118" s="25">
        <v>6.1449170000000004</v>
      </c>
      <c r="Y118" s="25">
        <v>6.277698</v>
      </c>
      <c r="Z118" s="25">
        <v>6.4374700000000002</v>
      </c>
      <c r="AA118" s="25">
        <v>6.6023769999999997</v>
      </c>
      <c r="AB118" s="25">
        <v>6.7857380000000003</v>
      </c>
      <c r="AC118" s="25">
        <v>6.9695660000000004</v>
      </c>
      <c r="AD118" s="25">
        <v>7.214569</v>
      </c>
      <c r="AE118" s="25">
        <v>7.4926769999999996</v>
      </c>
      <c r="AF118" s="25">
        <v>7.7478290000000003</v>
      </c>
      <c r="AG118" s="25">
        <v>7.9861180000000003</v>
      </c>
      <c r="AH118" s="25">
        <v>8.2973970000000001</v>
      </c>
      <c r="AI118" s="22">
        <v>3.4970000000000001E-2</v>
      </c>
    </row>
    <row r="119" spans="1:35" ht="15" customHeight="1">
      <c r="A119" s="8" t="s">
        <v>164</v>
      </c>
      <c r="B119" s="20" t="s">
        <v>108</v>
      </c>
      <c r="C119" s="25">
        <v>2.0483389999999999</v>
      </c>
      <c r="D119" s="25">
        <v>2.108984</v>
      </c>
      <c r="E119" s="25">
        <v>2.1260460000000001</v>
      </c>
      <c r="F119" s="25">
        <v>2.1492460000000002</v>
      </c>
      <c r="G119" s="25">
        <v>2.1773829999999998</v>
      </c>
      <c r="H119" s="25">
        <v>2.219719</v>
      </c>
      <c r="I119" s="25">
        <v>2.2503639999999998</v>
      </c>
      <c r="J119" s="25">
        <v>2.3125209999999998</v>
      </c>
      <c r="K119" s="25">
        <v>2.3847499999999999</v>
      </c>
      <c r="L119" s="25">
        <v>2.4207990000000001</v>
      </c>
      <c r="M119" s="25">
        <v>2.4802780000000002</v>
      </c>
      <c r="N119" s="25">
        <v>2.535587</v>
      </c>
      <c r="O119" s="25">
        <v>2.5907610000000001</v>
      </c>
      <c r="P119" s="25">
        <v>2.6441789999999998</v>
      </c>
      <c r="Q119" s="25">
        <v>2.7121219999999999</v>
      </c>
      <c r="R119" s="25">
        <v>2.7721819999999999</v>
      </c>
      <c r="S119" s="25">
        <v>2.824643</v>
      </c>
      <c r="T119" s="25">
        <v>2.8868339999999999</v>
      </c>
      <c r="U119" s="25">
        <v>2.9589319999999999</v>
      </c>
      <c r="V119" s="25">
        <v>3.0205000000000002</v>
      </c>
      <c r="W119" s="25">
        <v>3.0859519999999998</v>
      </c>
      <c r="X119" s="25">
        <v>3.1441759999999999</v>
      </c>
      <c r="Y119" s="25">
        <v>3.21515</v>
      </c>
      <c r="Z119" s="25">
        <v>3.292465</v>
      </c>
      <c r="AA119" s="25">
        <v>3.3712330000000001</v>
      </c>
      <c r="AB119" s="25">
        <v>3.4505309999999998</v>
      </c>
      <c r="AC119" s="25">
        <v>3.5367899999999999</v>
      </c>
      <c r="AD119" s="25">
        <v>3.6162459999999998</v>
      </c>
      <c r="AE119" s="25">
        <v>3.7073779999999998</v>
      </c>
      <c r="AF119" s="25">
        <v>3.797542</v>
      </c>
      <c r="AG119" s="25">
        <v>3.887362</v>
      </c>
      <c r="AH119" s="25">
        <v>3.9816180000000001</v>
      </c>
      <c r="AI119" s="22">
        <v>2.1672E-2</v>
      </c>
    </row>
    <row r="120" spans="1:35" ht="15" customHeight="1">
      <c r="A120" s="8" t="s">
        <v>165</v>
      </c>
      <c r="B120" s="20" t="s">
        <v>110</v>
      </c>
      <c r="C120" s="25">
        <v>0.67625800000000003</v>
      </c>
      <c r="D120" s="25">
        <v>0.694886</v>
      </c>
      <c r="E120" s="25">
        <v>0.71308400000000005</v>
      </c>
      <c r="F120" s="25">
        <v>0.73208200000000001</v>
      </c>
      <c r="G120" s="25">
        <v>0.75219199999999997</v>
      </c>
      <c r="H120" s="25">
        <v>0.77052799999999999</v>
      </c>
      <c r="I120" s="25">
        <v>0.79041099999999997</v>
      </c>
      <c r="J120" s="25">
        <v>0.810164</v>
      </c>
      <c r="K120" s="25">
        <v>0.83080100000000001</v>
      </c>
      <c r="L120" s="25">
        <v>0.85203099999999998</v>
      </c>
      <c r="M120" s="25">
        <v>0.87500199999999995</v>
      </c>
      <c r="N120" s="25">
        <v>0.89810199999999996</v>
      </c>
      <c r="O120" s="25">
        <v>0.91978899999999997</v>
      </c>
      <c r="P120" s="25">
        <v>0.94300399999999995</v>
      </c>
      <c r="Q120" s="25">
        <v>0.96676700000000004</v>
      </c>
      <c r="R120" s="25">
        <v>0.98924500000000004</v>
      </c>
      <c r="S120" s="25">
        <v>1.0137959999999999</v>
      </c>
      <c r="T120" s="25">
        <v>1.0391779999999999</v>
      </c>
      <c r="U120" s="25">
        <v>1.063841</v>
      </c>
      <c r="V120" s="25">
        <v>1.090862</v>
      </c>
      <c r="W120" s="25">
        <v>1.1185620000000001</v>
      </c>
      <c r="X120" s="25">
        <v>1.146933</v>
      </c>
      <c r="Y120" s="25">
        <v>1.174644</v>
      </c>
      <c r="Z120" s="25">
        <v>1.205112</v>
      </c>
      <c r="AA120" s="25">
        <v>1.236423</v>
      </c>
      <c r="AB120" s="25">
        <v>1.2689159999999999</v>
      </c>
      <c r="AC120" s="25">
        <v>1.302662</v>
      </c>
      <c r="AD120" s="25">
        <v>1.33745</v>
      </c>
      <c r="AE120" s="25">
        <v>1.373748</v>
      </c>
      <c r="AF120" s="25">
        <v>1.411683</v>
      </c>
      <c r="AG120" s="25">
        <v>1.4509110000000001</v>
      </c>
      <c r="AH120" s="25">
        <v>1.4906999999999999</v>
      </c>
      <c r="AI120" s="22">
        <v>2.5826000000000002E-2</v>
      </c>
    </row>
    <row r="122" spans="1:35" ht="15" customHeight="1">
      <c r="B122" s="19" t="s">
        <v>111</v>
      </c>
    </row>
    <row r="123" spans="1:35" ht="15" customHeight="1">
      <c r="A123" s="8" t="s">
        <v>166</v>
      </c>
      <c r="B123" s="20" t="s">
        <v>62</v>
      </c>
      <c r="C123" s="25">
        <v>18.517337999999999</v>
      </c>
      <c r="D123" s="25">
        <v>18.229893000000001</v>
      </c>
      <c r="E123" s="25">
        <v>19.065263999999999</v>
      </c>
      <c r="F123" s="25">
        <v>20.326208000000001</v>
      </c>
      <c r="G123" s="25">
        <v>21.466533999999999</v>
      </c>
      <c r="H123" s="25">
        <v>22.675429999999999</v>
      </c>
      <c r="I123" s="25">
        <v>24.171638000000002</v>
      </c>
      <c r="J123" s="25">
        <v>25.769724</v>
      </c>
      <c r="K123" s="25">
        <v>27.090047999999999</v>
      </c>
      <c r="L123" s="25">
        <v>28.237226</v>
      </c>
      <c r="M123" s="25">
        <v>29.217224000000002</v>
      </c>
      <c r="N123" s="25">
        <v>30.115879</v>
      </c>
      <c r="O123" s="25">
        <v>30.844577999999998</v>
      </c>
      <c r="P123" s="25">
        <v>31.637450999999999</v>
      </c>
      <c r="Q123" s="25">
        <v>32.717934</v>
      </c>
      <c r="R123" s="25">
        <v>33.784908000000001</v>
      </c>
      <c r="S123" s="25">
        <v>34.917686000000003</v>
      </c>
      <c r="T123" s="25">
        <v>36.157111999999998</v>
      </c>
      <c r="U123" s="25">
        <v>37.485011999999998</v>
      </c>
      <c r="V123" s="25">
        <v>38.846770999999997</v>
      </c>
      <c r="W123" s="25">
        <v>40.220398000000003</v>
      </c>
      <c r="X123" s="25">
        <v>41.572487000000002</v>
      </c>
      <c r="Y123" s="25">
        <v>42.945549</v>
      </c>
      <c r="Z123" s="25">
        <v>44.571013999999998</v>
      </c>
      <c r="AA123" s="25">
        <v>46.127712000000002</v>
      </c>
      <c r="AB123" s="25">
        <v>47.732985999999997</v>
      </c>
      <c r="AC123" s="25">
        <v>49.400084999999997</v>
      </c>
      <c r="AD123" s="25">
        <v>51.106814999999997</v>
      </c>
      <c r="AE123" s="25">
        <v>53.029400000000003</v>
      </c>
      <c r="AF123" s="25">
        <v>55.075375000000001</v>
      </c>
      <c r="AG123" s="25">
        <v>57.063828000000001</v>
      </c>
      <c r="AH123" s="25">
        <v>59.059361000000003</v>
      </c>
      <c r="AI123" s="22">
        <v>3.8122999999999997E-2</v>
      </c>
    </row>
    <row r="124" spans="1:35" ht="15" customHeight="1">
      <c r="A124" s="8" t="s">
        <v>167</v>
      </c>
      <c r="B124" s="20" t="s">
        <v>92</v>
      </c>
      <c r="C124" s="25">
        <v>24.537946999999999</v>
      </c>
      <c r="D124" s="25">
        <v>24.835270000000001</v>
      </c>
      <c r="E124" s="25">
        <v>31.393367999999999</v>
      </c>
      <c r="F124" s="25">
        <v>30.58511</v>
      </c>
      <c r="G124" s="25">
        <v>31.540338999999999</v>
      </c>
      <c r="H124" s="25">
        <v>32.149506000000002</v>
      </c>
      <c r="I124" s="25">
        <v>32.121197000000002</v>
      </c>
      <c r="J124" s="25">
        <v>32.961230999999998</v>
      </c>
      <c r="K124" s="25">
        <v>34.022007000000002</v>
      </c>
      <c r="L124" s="25">
        <v>35.164154000000003</v>
      </c>
      <c r="M124" s="25">
        <v>36.368839000000001</v>
      </c>
      <c r="N124" s="25">
        <v>38.959269999999997</v>
      </c>
      <c r="O124" s="25">
        <v>40.278027000000002</v>
      </c>
      <c r="P124" s="25">
        <v>41.388728999999998</v>
      </c>
      <c r="Q124" s="25">
        <v>43.218895000000003</v>
      </c>
      <c r="R124" s="25">
        <v>44.846947</v>
      </c>
      <c r="S124" s="25">
        <v>47.385798999999999</v>
      </c>
      <c r="T124" s="25">
        <v>48.259295999999999</v>
      </c>
      <c r="U124" s="25">
        <v>49.593364999999999</v>
      </c>
      <c r="V124" s="25">
        <v>52.141421999999999</v>
      </c>
      <c r="W124" s="25">
        <v>54.896019000000003</v>
      </c>
      <c r="X124" s="25">
        <v>57.474426000000001</v>
      </c>
      <c r="Y124" s="25">
        <v>59.284331999999999</v>
      </c>
      <c r="Z124" s="25">
        <v>63.285099000000002</v>
      </c>
      <c r="AA124" s="25">
        <v>65.527420000000006</v>
      </c>
      <c r="AB124" s="25">
        <v>67.780922000000004</v>
      </c>
      <c r="AC124" s="25">
        <v>70.151511999999997</v>
      </c>
      <c r="AD124" s="25">
        <v>72.730041999999997</v>
      </c>
      <c r="AE124" s="25">
        <v>80.552498</v>
      </c>
      <c r="AF124" s="25">
        <v>84.647689999999997</v>
      </c>
      <c r="AG124" s="25">
        <v>86.845955000000004</v>
      </c>
      <c r="AH124" s="25">
        <v>89.585837999999995</v>
      </c>
      <c r="AI124" s="22">
        <v>4.2658000000000001E-2</v>
      </c>
    </row>
    <row r="125" spans="1:35" ht="15" customHeight="1">
      <c r="A125" s="8" t="s">
        <v>168</v>
      </c>
      <c r="B125" s="20" t="s">
        <v>94</v>
      </c>
      <c r="C125" s="25">
        <v>22.152425999999998</v>
      </c>
      <c r="D125" s="25">
        <v>22.476096999999999</v>
      </c>
      <c r="E125" s="25">
        <v>23.058857</v>
      </c>
      <c r="F125" s="25">
        <v>23.646887</v>
      </c>
      <c r="G125" s="25">
        <v>24.129930000000002</v>
      </c>
      <c r="H125" s="25">
        <v>24.357769000000001</v>
      </c>
      <c r="I125" s="25">
        <v>25.198143000000002</v>
      </c>
      <c r="J125" s="25">
        <v>26.007742</v>
      </c>
      <c r="K125" s="25">
        <v>26.955055000000002</v>
      </c>
      <c r="L125" s="25">
        <v>27.741505</v>
      </c>
      <c r="M125" s="25">
        <v>28.778348999999999</v>
      </c>
      <c r="N125" s="25">
        <v>30.361357000000002</v>
      </c>
      <c r="O125" s="25">
        <v>31.264752999999999</v>
      </c>
      <c r="P125" s="25">
        <v>32.241118999999998</v>
      </c>
      <c r="Q125" s="25">
        <v>33.541691</v>
      </c>
      <c r="R125" s="25">
        <v>34.819648999999998</v>
      </c>
      <c r="S125" s="25">
        <v>35.949486</v>
      </c>
      <c r="T125" s="25">
        <v>37.179661000000003</v>
      </c>
      <c r="U125" s="25">
        <v>38.123126999999997</v>
      </c>
      <c r="V125" s="25">
        <v>39.403300999999999</v>
      </c>
      <c r="W125" s="25">
        <v>40.824852</v>
      </c>
      <c r="X125" s="25">
        <v>41.886906000000003</v>
      </c>
      <c r="Y125" s="25">
        <v>43.142006000000002</v>
      </c>
      <c r="Z125" s="25">
        <v>44.812649</v>
      </c>
      <c r="AA125" s="25">
        <v>46.215426999999998</v>
      </c>
      <c r="AB125" s="25">
        <v>47.663066999999998</v>
      </c>
      <c r="AC125" s="25">
        <v>49.416148999999997</v>
      </c>
      <c r="AD125" s="25">
        <v>50.748055000000001</v>
      </c>
      <c r="AE125" s="25">
        <v>52.878394999999998</v>
      </c>
      <c r="AF125" s="25">
        <v>54.808250000000001</v>
      </c>
      <c r="AG125" s="25">
        <v>56.658915999999998</v>
      </c>
      <c r="AH125" s="25">
        <v>58.473961000000003</v>
      </c>
      <c r="AI125" s="22">
        <v>3.1806000000000001E-2</v>
      </c>
    </row>
    <row r="126" spans="1:35" ht="15" customHeight="1">
      <c r="A126" s="8" t="s">
        <v>169</v>
      </c>
      <c r="B126" s="20" t="s">
        <v>96</v>
      </c>
      <c r="C126" s="25">
        <v>14.641048</v>
      </c>
      <c r="D126" s="25">
        <v>14.801931</v>
      </c>
      <c r="E126" s="25">
        <v>15.187787999999999</v>
      </c>
      <c r="F126" s="25">
        <v>15.792356</v>
      </c>
      <c r="G126" s="25">
        <v>16.293980000000001</v>
      </c>
      <c r="H126" s="25">
        <v>17.114018999999999</v>
      </c>
      <c r="I126" s="25">
        <v>17.585719999999998</v>
      </c>
      <c r="J126" s="25">
        <v>18.536133</v>
      </c>
      <c r="K126" s="25">
        <v>19.01465</v>
      </c>
      <c r="L126" s="25">
        <v>20.058852999999999</v>
      </c>
      <c r="M126" s="25">
        <v>20.804480000000002</v>
      </c>
      <c r="N126" s="25">
        <v>21.599957</v>
      </c>
      <c r="O126" s="25">
        <v>22.549659999999999</v>
      </c>
      <c r="P126" s="25">
        <v>23.286214999999999</v>
      </c>
      <c r="Q126" s="25">
        <v>24.350843000000001</v>
      </c>
      <c r="R126" s="25">
        <v>25.282394</v>
      </c>
      <c r="S126" s="25">
        <v>26.223410000000001</v>
      </c>
      <c r="T126" s="25">
        <v>27.162047999999999</v>
      </c>
      <c r="U126" s="25">
        <v>28.129923000000002</v>
      </c>
      <c r="V126" s="25">
        <v>29.077169000000001</v>
      </c>
      <c r="W126" s="25">
        <v>30.164874999999999</v>
      </c>
      <c r="X126" s="25">
        <v>30.986529999999998</v>
      </c>
      <c r="Y126" s="25">
        <v>32.105167000000002</v>
      </c>
      <c r="Z126" s="25">
        <v>33.490929000000001</v>
      </c>
      <c r="AA126" s="25">
        <v>34.617443000000002</v>
      </c>
      <c r="AB126" s="25">
        <v>35.840415999999998</v>
      </c>
      <c r="AC126" s="25">
        <v>37.454875999999999</v>
      </c>
      <c r="AD126" s="25">
        <v>38.441380000000002</v>
      </c>
      <c r="AE126" s="25">
        <v>40.172516000000002</v>
      </c>
      <c r="AF126" s="25">
        <v>41.830826000000002</v>
      </c>
      <c r="AG126" s="25">
        <v>43.364654999999999</v>
      </c>
      <c r="AH126" s="25">
        <v>44.614829999999998</v>
      </c>
      <c r="AI126" s="22">
        <v>3.6596999999999998E-2</v>
      </c>
    </row>
    <row r="127" spans="1:35" ht="15" customHeight="1">
      <c r="A127" s="8" t="s">
        <v>170</v>
      </c>
      <c r="B127" s="20" t="s">
        <v>64</v>
      </c>
      <c r="C127" s="25">
        <v>22.055973000000002</v>
      </c>
      <c r="D127" s="25">
        <v>21.853038999999999</v>
      </c>
      <c r="E127" s="25">
        <v>22.364737000000002</v>
      </c>
      <c r="F127" s="25">
        <v>23.142859000000001</v>
      </c>
      <c r="G127" s="25">
        <v>23.703457</v>
      </c>
      <c r="H127" s="25">
        <v>24.539438000000001</v>
      </c>
      <c r="I127" s="25">
        <v>25.093283</v>
      </c>
      <c r="J127" s="25">
        <v>26.154129000000001</v>
      </c>
      <c r="K127" s="25">
        <v>26.838332999999999</v>
      </c>
      <c r="L127" s="25">
        <v>27.908207000000001</v>
      </c>
      <c r="M127" s="25">
        <v>28.836575</v>
      </c>
      <c r="N127" s="25">
        <v>29.989402999999999</v>
      </c>
      <c r="O127" s="25">
        <v>31.015684</v>
      </c>
      <c r="P127" s="25">
        <v>31.927150999999999</v>
      </c>
      <c r="Q127" s="25">
        <v>33.152954000000001</v>
      </c>
      <c r="R127" s="25">
        <v>34.146178999999997</v>
      </c>
      <c r="S127" s="25">
        <v>35.208728999999998</v>
      </c>
      <c r="T127" s="25">
        <v>36.34787</v>
      </c>
      <c r="U127" s="25">
        <v>37.397784999999999</v>
      </c>
      <c r="V127" s="25">
        <v>38.553294999999999</v>
      </c>
      <c r="W127" s="25">
        <v>39.766514000000001</v>
      </c>
      <c r="X127" s="25">
        <v>40.657902</v>
      </c>
      <c r="Y127" s="25">
        <v>41.862636999999999</v>
      </c>
      <c r="Z127" s="25">
        <v>43.462215</v>
      </c>
      <c r="AA127" s="25">
        <v>44.743575999999997</v>
      </c>
      <c r="AB127" s="25">
        <v>46.136909000000003</v>
      </c>
      <c r="AC127" s="25">
        <v>47.897368999999998</v>
      </c>
      <c r="AD127" s="25">
        <v>49.062916000000001</v>
      </c>
      <c r="AE127" s="25">
        <v>50.741565999999999</v>
      </c>
      <c r="AF127" s="25">
        <v>52.457188000000002</v>
      </c>
      <c r="AG127" s="25">
        <v>54.094814</v>
      </c>
      <c r="AH127" s="25">
        <v>55.732666000000002</v>
      </c>
      <c r="AI127" s="22">
        <v>3.0353999999999999E-2</v>
      </c>
    </row>
    <row r="128" spans="1:35" ht="15" customHeight="1">
      <c r="A128" s="8" t="s">
        <v>171</v>
      </c>
      <c r="B128" s="20" t="s">
        <v>73</v>
      </c>
      <c r="C128" s="25">
        <v>9.7503069999999994</v>
      </c>
      <c r="D128" s="25">
        <v>10.441105</v>
      </c>
      <c r="E128" s="25">
        <v>10.780958999999999</v>
      </c>
      <c r="F128" s="25">
        <v>10.946154999999999</v>
      </c>
      <c r="G128" s="25">
        <v>10.121162999999999</v>
      </c>
      <c r="H128" s="25">
        <v>10.770412</v>
      </c>
      <c r="I128" s="25">
        <v>11.386498</v>
      </c>
      <c r="J128" s="25">
        <v>12.338628</v>
      </c>
      <c r="K128" s="25">
        <v>13.542999999999999</v>
      </c>
      <c r="L128" s="25">
        <v>14.272183</v>
      </c>
      <c r="M128" s="25">
        <v>15.000078</v>
      </c>
      <c r="N128" s="25">
        <v>14.738187</v>
      </c>
      <c r="O128" s="25">
        <v>15.381990999999999</v>
      </c>
      <c r="P128" s="25">
        <v>15.820046</v>
      </c>
      <c r="Q128" s="25">
        <v>16.525874999999999</v>
      </c>
      <c r="R128" s="25">
        <v>17.070066000000001</v>
      </c>
      <c r="S128" s="25">
        <v>18.357567</v>
      </c>
      <c r="T128" s="25">
        <v>19.380268000000001</v>
      </c>
      <c r="U128" s="25">
        <v>19.973831000000001</v>
      </c>
      <c r="V128" s="25">
        <v>21.212177000000001</v>
      </c>
      <c r="W128" s="25">
        <v>21.967365000000001</v>
      </c>
      <c r="X128" s="25">
        <v>22.779888</v>
      </c>
      <c r="Y128" s="25">
        <v>23.487055000000002</v>
      </c>
      <c r="Z128" s="25">
        <v>24.118683000000001</v>
      </c>
      <c r="AA128" s="25">
        <v>25.640438</v>
      </c>
      <c r="AB128" s="25">
        <v>26.644098</v>
      </c>
      <c r="AC128" s="25">
        <v>27.297867</v>
      </c>
      <c r="AD128" s="25">
        <v>29.040562000000001</v>
      </c>
      <c r="AE128" s="25">
        <v>30.246037000000001</v>
      </c>
      <c r="AF128" s="25">
        <v>31.388242999999999</v>
      </c>
      <c r="AG128" s="25">
        <v>32.56176</v>
      </c>
      <c r="AH128" s="25">
        <v>32.494563999999997</v>
      </c>
      <c r="AI128" s="22">
        <v>3.9594999999999998E-2</v>
      </c>
    </row>
    <row r="129" spans="1:35" ht="15" customHeight="1">
      <c r="A129" s="8" t="s">
        <v>172</v>
      </c>
      <c r="B129" s="20" t="s">
        <v>66</v>
      </c>
      <c r="C129" s="25">
        <v>5.0316960000000002</v>
      </c>
      <c r="D129" s="25">
        <v>4.8768510000000003</v>
      </c>
      <c r="E129" s="25">
        <v>5.0881780000000001</v>
      </c>
      <c r="F129" s="25">
        <v>5.2001739999999996</v>
      </c>
      <c r="G129" s="25">
        <v>5.3657940000000002</v>
      </c>
      <c r="H129" s="25">
        <v>5.6134649999999997</v>
      </c>
      <c r="I129" s="25">
        <v>5.9933019999999999</v>
      </c>
      <c r="J129" s="25">
        <v>6.3744420000000002</v>
      </c>
      <c r="K129" s="25">
        <v>6.7076130000000003</v>
      </c>
      <c r="L129" s="25">
        <v>6.9673429999999996</v>
      </c>
      <c r="M129" s="25">
        <v>7.1486210000000003</v>
      </c>
      <c r="N129" s="25">
        <v>7.3608609999999999</v>
      </c>
      <c r="O129" s="25">
        <v>7.4720069999999996</v>
      </c>
      <c r="P129" s="25">
        <v>7.6517949999999999</v>
      </c>
      <c r="Q129" s="25">
        <v>7.9130919999999998</v>
      </c>
      <c r="R129" s="25">
        <v>8.1245370000000001</v>
      </c>
      <c r="S129" s="25">
        <v>8.2980440000000009</v>
      </c>
      <c r="T129" s="25">
        <v>8.4660329999999995</v>
      </c>
      <c r="U129" s="25">
        <v>8.7028230000000004</v>
      </c>
      <c r="V129" s="25">
        <v>8.9261610000000005</v>
      </c>
      <c r="W129" s="25">
        <v>9.1328630000000004</v>
      </c>
      <c r="X129" s="25">
        <v>9.3321360000000002</v>
      </c>
      <c r="Y129" s="25">
        <v>9.5458870000000005</v>
      </c>
      <c r="Z129" s="25">
        <v>9.7882999999999996</v>
      </c>
      <c r="AA129" s="25">
        <v>10.032332</v>
      </c>
      <c r="AB129" s="25">
        <v>10.296288000000001</v>
      </c>
      <c r="AC129" s="25">
        <v>10.581704</v>
      </c>
      <c r="AD129" s="25">
        <v>10.905455</v>
      </c>
      <c r="AE129" s="25">
        <v>11.251956</v>
      </c>
      <c r="AF129" s="25">
        <v>11.569595</v>
      </c>
      <c r="AG129" s="25">
        <v>11.899182</v>
      </c>
      <c r="AH129" s="25">
        <v>12.282603</v>
      </c>
      <c r="AI129" s="22">
        <v>2.9205999999999999E-2</v>
      </c>
    </row>
    <row r="130" spans="1:35" ht="15" customHeight="1">
      <c r="A130" s="8" t="s">
        <v>173</v>
      </c>
      <c r="B130" s="20" t="s">
        <v>83</v>
      </c>
      <c r="C130" s="25">
        <v>4.1353039999999996</v>
      </c>
      <c r="D130" s="25">
        <v>3.8058969999999999</v>
      </c>
      <c r="E130" s="25">
        <v>3.6485029999999998</v>
      </c>
      <c r="F130" s="25">
        <v>3.5663390000000001</v>
      </c>
      <c r="G130" s="25">
        <v>3.5560559999999999</v>
      </c>
      <c r="H130" s="25">
        <v>3.6396829999999998</v>
      </c>
      <c r="I130" s="25">
        <v>3.7274620000000001</v>
      </c>
      <c r="J130" s="25">
        <v>3.8199529999999999</v>
      </c>
      <c r="K130" s="25">
        <v>3.946332</v>
      </c>
      <c r="L130" s="25">
        <v>4.0756050000000004</v>
      </c>
      <c r="M130" s="25">
        <v>4.22377</v>
      </c>
      <c r="N130" s="25">
        <v>4.3645560000000003</v>
      </c>
      <c r="O130" s="25">
        <v>4.5134439999999998</v>
      </c>
      <c r="P130" s="25">
        <v>4.6635609999999996</v>
      </c>
      <c r="Q130" s="25">
        <v>4.8128159999999998</v>
      </c>
      <c r="R130" s="25">
        <v>4.9707980000000003</v>
      </c>
      <c r="S130" s="25">
        <v>5.127205</v>
      </c>
      <c r="T130" s="25">
        <v>5.2856249999999996</v>
      </c>
      <c r="U130" s="25">
        <v>5.4529189999999996</v>
      </c>
      <c r="V130" s="25">
        <v>5.6211840000000004</v>
      </c>
      <c r="W130" s="25">
        <v>5.8024329999999997</v>
      </c>
      <c r="X130" s="25">
        <v>5.9824739999999998</v>
      </c>
      <c r="Y130" s="25">
        <v>6.1848809999999999</v>
      </c>
      <c r="Z130" s="25">
        <v>6.3877920000000001</v>
      </c>
      <c r="AA130" s="25">
        <v>6.6032359999999999</v>
      </c>
      <c r="AB130" s="25">
        <v>6.8186720000000003</v>
      </c>
      <c r="AC130" s="25">
        <v>7.0481759999999998</v>
      </c>
      <c r="AD130" s="25">
        <v>7.2821090000000002</v>
      </c>
      <c r="AE130" s="25">
        <v>7.5347229999999996</v>
      </c>
      <c r="AF130" s="25">
        <v>7.7931629999999998</v>
      </c>
      <c r="AG130" s="25">
        <v>8.0684579999999997</v>
      </c>
      <c r="AH130" s="25">
        <v>8.3435210000000009</v>
      </c>
      <c r="AI130" s="22">
        <v>2.2901000000000001E-2</v>
      </c>
    </row>
    <row r="131" spans="1:35" ht="15" customHeight="1">
      <c r="A131" s="8" t="s">
        <v>174</v>
      </c>
      <c r="B131" s="20" t="s">
        <v>121</v>
      </c>
      <c r="C131" s="25">
        <v>2.0818449999999999</v>
      </c>
      <c r="D131" s="25">
        <v>2.1421350000000001</v>
      </c>
      <c r="E131" s="25">
        <v>2.167926</v>
      </c>
      <c r="F131" s="25">
        <v>2.1967880000000002</v>
      </c>
      <c r="G131" s="25">
        <v>2.23245</v>
      </c>
      <c r="H131" s="25">
        <v>2.2790400000000002</v>
      </c>
      <c r="I131" s="25">
        <v>2.3181419999999999</v>
      </c>
      <c r="J131" s="25">
        <v>2.378746</v>
      </c>
      <c r="K131" s="25">
        <v>2.453103</v>
      </c>
      <c r="L131" s="25">
        <v>2.4925549999999999</v>
      </c>
      <c r="M131" s="25">
        <v>2.554786</v>
      </c>
      <c r="N131" s="25">
        <v>2.6128040000000001</v>
      </c>
      <c r="O131" s="25">
        <v>2.6701959999999998</v>
      </c>
      <c r="P131" s="25">
        <v>2.7256290000000001</v>
      </c>
      <c r="Q131" s="25">
        <v>2.7937349999999999</v>
      </c>
      <c r="R131" s="25">
        <v>2.8559220000000001</v>
      </c>
      <c r="S131" s="25">
        <v>2.9111020000000001</v>
      </c>
      <c r="T131" s="25">
        <v>2.9762520000000001</v>
      </c>
      <c r="U131" s="25">
        <v>3.0506060000000002</v>
      </c>
      <c r="V131" s="25">
        <v>3.1159949999999998</v>
      </c>
      <c r="W131" s="25">
        <v>3.1851219999999998</v>
      </c>
      <c r="X131" s="25">
        <v>3.2471869999999998</v>
      </c>
      <c r="Y131" s="25">
        <v>3.3222619999999998</v>
      </c>
      <c r="Z131" s="25">
        <v>3.4034369999999998</v>
      </c>
      <c r="AA131" s="25">
        <v>3.485792</v>
      </c>
      <c r="AB131" s="25">
        <v>3.5684520000000002</v>
      </c>
      <c r="AC131" s="25">
        <v>3.6591399999999998</v>
      </c>
      <c r="AD131" s="25">
        <v>3.741654</v>
      </c>
      <c r="AE131" s="25">
        <v>3.8369520000000001</v>
      </c>
      <c r="AF131" s="25">
        <v>3.9317660000000001</v>
      </c>
      <c r="AG131" s="25">
        <v>4.0273570000000003</v>
      </c>
      <c r="AH131" s="25">
        <v>4.126118</v>
      </c>
      <c r="AI131" s="22">
        <v>2.2311999999999999E-2</v>
      </c>
    </row>
    <row r="132" spans="1:35" ht="15" customHeight="1">
      <c r="A132" s="8" t="s">
        <v>175</v>
      </c>
      <c r="B132" s="20" t="s">
        <v>87</v>
      </c>
      <c r="C132" s="22" t="s">
        <v>7</v>
      </c>
      <c r="D132" s="22" t="s">
        <v>7</v>
      </c>
      <c r="E132" s="22" t="s">
        <v>7</v>
      </c>
      <c r="F132" s="22" t="s">
        <v>7</v>
      </c>
      <c r="G132" s="22" t="s">
        <v>7</v>
      </c>
      <c r="H132" s="22" t="s">
        <v>7</v>
      </c>
      <c r="I132" s="22" t="s">
        <v>7</v>
      </c>
      <c r="J132" s="22" t="s">
        <v>7</v>
      </c>
      <c r="K132" s="22" t="s">
        <v>7</v>
      </c>
      <c r="L132" s="22" t="s">
        <v>7</v>
      </c>
      <c r="M132" s="22" t="s">
        <v>7</v>
      </c>
      <c r="N132" s="22" t="s">
        <v>7</v>
      </c>
      <c r="O132" s="22" t="s">
        <v>7</v>
      </c>
      <c r="P132" s="22" t="s">
        <v>7</v>
      </c>
      <c r="Q132" s="22" t="s">
        <v>7</v>
      </c>
      <c r="R132" s="22" t="s">
        <v>7</v>
      </c>
      <c r="S132" s="22" t="s">
        <v>7</v>
      </c>
      <c r="T132" s="22" t="s">
        <v>7</v>
      </c>
      <c r="U132" s="22" t="s">
        <v>7</v>
      </c>
      <c r="V132" s="22" t="s">
        <v>7</v>
      </c>
      <c r="W132" s="22" t="s">
        <v>7</v>
      </c>
      <c r="X132" s="22" t="s">
        <v>7</v>
      </c>
      <c r="Y132" s="22" t="s">
        <v>7</v>
      </c>
      <c r="Z132" s="22" t="s">
        <v>7</v>
      </c>
      <c r="AA132" s="22" t="s">
        <v>7</v>
      </c>
      <c r="AB132" s="22" t="s">
        <v>7</v>
      </c>
      <c r="AC132" s="22" t="s">
        <v>7</v>
      </c>
      <c r="AD132" s="22" t="s">
        <v>7</v>
      </c>
      <c r="AE132" s="22" t="s">
        <v>7</v>
      </c>
      <c r="AF132" s="22" t="s">
        <v>7</v>
      </c>
      <c r="AG132" s="22" t="s">
        <v>7</v>
      </c>
      <c r="AH132" s="22" t="s">
        <v>7</v>
      </c>
      <c r="AI132" s="22" t="s">
        <v>7</v>
      </c>
    </row>
    <row r="133" spans="1:35" ht="15" customHeight="1">
      <c r="A133" s="8" t="s">
        <v>176</v>
      </c>
      <c r="B133" s="20" t="s">
        <v>68</v>
      </c>
      <c r="C133" s="25">
        <v>30.454449</v>
      </c>
      <c r="D133" s="25">
        <v>30.661966</v>
      </c>
      <c r="E133" s="25">
        <v>31.207701</v>
      </c>
      <c r="F133" s="25">
        <v>31.909357</v>
      </c>
      <c r="G133" s="25">
        <v>32.692146000000001</v>
      </c>
      <c r="H133" s="25">
        <v>33.647961000000002</v>
      </c>
      <c r="I133" s="25">
        <v>34.874352000000002</v>
      </c>
      <c r="J133" s="25">
        <v>36.096221999999997</v>
      </c>
      <c r="K133" s="25">
        <v>37.152560999999999</v>
      </c>
      <c r="L133" s="25">
        <v>37.893734000000002</v>
      </c>
      <c r="M133" s="25">
        <v>38.571289</v>
      </c>
      <c r="N133" s="25">
        <v>39.395653000000003</v>
      </c>
      <c r="O133" s="25">
        <v>40.122002000000002</v>
      </c>
      <c r="P133" s="25">
        <v>40.823757000000001</v>
      </c>
      <c r="Q133" s="25">
        <v>41.869754999999998</v>
      </c>
      <c r="R133" s="25">
        <v>42.812061</v>
      </c>
      <c r="S133" s="25">
        <v>43.494694000000003</v>
      </c>
      <c r="T133" s="25">
        <v>44.316451999999998</v>
      </c>
      <c r="U133" s="25">
        <v>45.151012000000001</v>
      </c>
      <c r="V133" s="25">
        <v>46.236134</v>
      </c>
      <c r="W133" s="25">
        <v>47.130111999999997</v>
      </c>
      <c r="X133" s="25">
        <v>47.928440000000002</v>
      </c>
      <c r="Y133" s="25">
        <v>48.928825000000003</v>
      </c>
      <c r="Z133" s="25">
        <v>49.924289999999999</v>
      </c>
      <c r="AA133" s="25">
        <v>50.909897000000001</v>
      </c>
      <c r="AB133" s="25">
        <v>52.075038999999997</v>
      </c>
      <c r="AC133" s="25">
        <v>53.193027000000001</v>
      </c>
      <c r="AD133" s="25">
        <v>54.298119</v>
      </c>
      <c r="AE133" s="25">
        <v>55.623085000000003</v>
      </c>
      <c r="AF133" s="25">
        <v>56.845604000000002</v>
      </c>
      <c r="AG133" s="25">
        <v>57.994427000000002</v>
      </c>
      <c r="AH133" s="25">
        <v>59.239773</v>
      </c>
      <c r="AI133" s="22">
        <v>2.1694999999999999E-2</v>
      </c>
    </row>
    <row r="135" spans="1:35" ht="15" customHeight="1">
      <c r="B135" s="19" t="s">
        <v>124</v>
      </c>
    </row>
    <row r="136" spans="1:35" ht="15" customHeight="1">
      <c r="B136" s="19" t="s">
        <v>177</v>
      </c>
    </row>
    <row r="137" spans="1:35" ht="15" customHeight="1">
      <c r="A137" s="8" t="s">
        <v>178</v>
      </c>
      <c r="B137" s="20" t="s">
        <v>60</v>
      </c>
      <c r="C137" s="21">
        <v>254.57783499999999</v>
      </c>
      <c r="D137" s="21">
        <v>250.97354100000001</v>
      </c>
      <c r="E137" s="21">
        <v>261.60598800000002</v>
      </c>
      <c r="F137" s="21">
        <v>268.07965100000001</v>
      </c>
      <c r="G137" s="21">
        <v>275.139679</v>
      </c>
      <c r="H137" s="21">
        <v>283.51123000000001</v>
      </c>
      <c r="I137" s="21">
        <v>293.353363</v>
      </c>
      <c r="J137" s="21">
        <v>304.12625100000002</v>
      </c>
      <c r="K137" s="21">
        <v>313.89068600000002</v>
      </c>
      <c r="L137" s="21">
        <v>322.33380099999999</v>
      </c>
      <c r="M137" s="21">
        <v>330.46475199999998</v>
      </c>
      <c r="N137" s="21">
        <v>340.535034</v>
      </c>
      <c r="O137" s="21">
        <v>348.58792099999999</v>
      </c>
      <c r="P137" s="21">
        <v>357.27053799999999</v>
      </c>
      <c r="Q137" s="21">
        <v>368.589203</v>
      </c>
      <c r="R137" s="21">
        <v>379.35211199999998</v>
      </c>
      <c r="S137" s="21">
        <v>388.68524200000002</v>
      </c>
      <c r="T137" s="21">
        <v>399.00765999999999</v>
      </c>
      <c r="U137" s="21">
        <v>410.11251800000002</v>
      </c>
      <c r="V137" s="21">
        <v>422.59707600000002</v>
      </c>
      <c r="W137" s="21">
        <v>434.12606799999998</v>
      </c>
      <c r="X137" s="21">
        <v>445.26620500000001</v>
      </c>
      <c r="Y137" s="21">
        <v>458.00088499999998</v>
      </c>
      <c r="Z137" s="21">
        <v>470.93511999999998</v>
      </c>
      <c r="AA137" s="21">
        <v>484.325287</v>
      </c>
      <c r="AB137" s="21">
        <v>499.01110799999998</v>
      </c>
      <c r="AC137" s="21">
        <v>514.19671600000004</v>
      </c>
      <c r="AD137" s="21">
        <v>529.48681599999998</v>
      </c>
      <c r="AE137" s="21">
        <v>546.73498500000005</v>
      </c>
      <c r="AF137" s="21">
        <v>563.57836899999995</v>
      </c>
      <c r="AG137" s="21">
        <v>580.43194600000004</v>
      </c>
      <c r="AH137" s="21">
        <v>597.95452899999998</v>
      </c>
      <c r="AI137" s="22">
        <v>2.7928000000000001E-2</v>
      </c>
    </row>
    <row r="138" spans="1:35" ht="15" customHeight="1">
      <c r="A138" s="8" t="s">
        <v>179</v>
      </c>
      <c r="B138" s="20" t="s">
        <v>69</v>
      </c>
      <c r="C138" s="21">
        <v>188.96447800000001</v>
      </c>
      <c r="D138" s="21">
        <v>188.492874</v>
      </c>
      <c r="E138" s="21">
        <v>195.334518</v>
      </c>
      <c r="F138" s="21">
        <v>201.557129</v>
      </c>
      <c r="G138" s="21">
        <v>207.18786600000001</v>
      </c>
      <c r="H138" s="21">
        <v>213.97669999999999</v>
      </c>
      <c r="I138" s="21">
        <v>222.77323899999999</v>
      </c>
      <c r="J138" s="21">
        <v>231.287689</v>
      </c>
      <c r="K138" s="21">
        <v>238.860367</v>
      </c>
      <c r="L138" s="21">
        <v>244.88960299999999</v>
      </c>
      <c r="M138" s="21">
        <v>250.700256</v>
      </c>
      <c r="N138" s="21">
        <v>258.49731400000002</v>
      </c>
      <c r="O138" s="21">
        <v>264.43316700000003</v>
      </c>
      <c r="P138" s="21">
        <v>270.426849</v>
      </c>
      <c r="Q138" s="21">
        <v>279.42904700000003</v>
      </c>
      <c r="R138" s="21">
        <v>287.43658399999998</v>
      </c>
      <c r="S138" s="21">
        <v>294.10650600000002</v>
      </c>
      <c r="T138" s="21">
        <v>301.68826300000001</v>
      </c>
      <c r="U138" s="21">
        <v>309.703217</v>
      </c>
      <c r="V138" s="21">
        <v>319.56347699999998</v>
      </c>
      <c r="W138" s="21">
        <v>328.41485599999999</v>
      </c>
      <c r="X138" s="21">
        <v>336.19998199999998</v>
      </c>
      <c r="Y138" s="21">
        <v>346.05395499999997</v>
      </c>
      <c r="Z138" s="21">
        <v>356.49517800000001</v>
      </c>
      <c r="AA138" s="21">
        <v>366.54675300000002</v>
      </c>
      <c r="AB138" s="21">
        <v>378.27127100000001</v>
      </c>
      <c r="AC138" s="21">
        <v>390.32290599999999</v>
      </c>
      <c r="AD138" s="21">
        <v>402.24478099999999</v>
      </c>
      <c r="AE138" s="21">
        <v>416.74835200000001</v>
      </c>
      <c r="AF138" s="21">
        <v>430.62286399999999</v>
      </c>
      <c r="AG138" s="21">
        <v>444.69760100000002</v>
      </c>
      <c r="AH138" s="21">
        <v>459.76257299999997</v>
      </c>
      <c r="AI138" s="22">
        <v>2.9097999999999999E-2</v>
      </c>
    </row>
    <row r="139" spans="1:35" ht="15" customHeight="1">
      <c r="A139" s="8" t="s">
        <v>180</v>
      </c>
      <c r="B139" s="20" t="s">
        <v>76</v>
      </c>
      <c r="C139" s="21">
        <v>185.42269899999999</v>
      </c>
      <c r="D139" s="21">
        <v>182.73336800000001</v>
      </c>
      <c r="E139" s="21">
        <v>191.709778</v>
      </c>
      <c r="F139" s="21">
        <v>204.04980499999999</v>
      </c>
      <c r="G139" s="21">
        <v>214.46679700000001</v>
      </c>
      <c r="H139" s="21">
        <v>226.73280299999999</v>
      </c>
      <c r="I139" s="21">
        <v>241.52401699999999</v>
      </c>
      <c r="J139" s="21">
        <v>258.33407599999998</v>
      </c>
      <c r="K139" s="21">
        <v>271.21911599999999</v>
      </c>
      <c r="L139" s="21">
        <v>283.73318499999999</v>
      </c>
      <c r="M139" s="21">
        <v>295.216339</v>
      </c>
      <c r="N139" s="21">
        <v>305.018372</v>
      </c>
      <c r="O139" s="21">
        <v>315.28015099999999</v>
      </c>
      <c r="P139" s="21">
        <v>326.65216099999998</v>
      </c>
      <c r="Q139" s="21">
        <v>341.153412</v>
      </c>
      <c r="R139" s="21">
        <v>355.53933699999999</v>
      </c>
      <c r="S139" s="21">
        <v>369.38671900000003</v>
      </c>
      <c r="T139" s="21">
        <v>383.62789900000001</v>
      </c>
      <c r="U139" s="21">
        <v>398.89031999999997</v>
      </c>
      <c r="V139" s="21">
        <v>415.14996300000001</v>
      </c>
      <c r="W139" s="21">
        <v>430.60613999999998</v>
      </c>
      <c r="X139" s="21">
        <v>446.50805700000001</v>
      </c>
      <c r="Y139" s="21">
        <v>464.229309</v>
      </c>
      <c r="Z139" s="21">
        <v>485.181061</v>
      </c>
      <c r="AA139" s="21">
        <v>504.48275799999999</v>
      </c>
      <c r="AB139" s="21">
        <v>525.32165499999996</v>
      </c>
      <c r="AC139" s="21">
        <v>548.13403300000004</v>
      </c>
      <c r="AD139" s="21">
        <v>569.80364999999995</v>
      </c>
      <c r="AE139" s="21">
        <v>596.495361</v>
      </c>
      <c r="AF139" s="21">
        <v>623.43359399999997</v>
      </c>
      <c r="AG139" s="21">
        <v>650.81274399999995</v>
      </c>
      <c r="AH139" s="21">
        <v>676.91693099999998</v>
      </c>
      <c r="AI139" s="22">
        <v>4.2655999999999999E-2</v>
      </c>
    </row>
    <row r="140" spans="1:35" ht="15" customHeight="1">
      <c r="A140" s="8" t="s">
        <v>181</v>
      </c>
      <c r="B140" s="20" t="s">
        <v>89</v>
      </c>
      <c r="C140" s="21">
        <v>573.60052499999995</v>
      </c>
      <c r="D140" s="21">
        <v>582.24865699999998</v>
      </c>
      <c r="E140" s="21">
        <v>593.59954800000003</v>
      </c>
      <c r="F140" s="21">
        <v>605.60620100000006</v>
      </c>
      <c r="G140" s="21">
        <v>611.65484600000002</v>
      </c>
      <c r="H140" s="21">
        <v>617.32250999999997</v>
      </c>
      <c r="I140" s="21">
        <v>629.03106700000001</v>
      </c>
      <c r="J140" s="21">
        <v>646.52477999999996</v>
      </c>
      <c r="K140" s="21">
        <v>661.87725799999998</v>
      </c>
      <c r="L140" s="21">
        <v>679.74981700000001</v>
      </c>
      <c r="M140" s="21">
        <v>699.13549799999998</v>
      </c>
      <c r="N140" s="21">
        <v>728.28887899999995</v>
      </c>
      <c r="O140" s="21">
        <v>748.15472399999999</v>
      </c>
      <c r="P140" s="21">
        <v>767.06933600000002</v>
      </c>
      <c r="Q140" s="21">
        <v>794.40039100000001</v>
      </c>
      <c r="R140" s="21">
        <v>819.62713599999995</v>
      </c>
      <c r="S140" s="21">
        <v>843.34594700000002</v>
      </c>
      <c r="T140" s="21">
        <v>869.47314500000005</v>
      </c>
      <c r="U140" s="21">
        <v>891.47357199999999</v>
      </c>
      <c r="V140" s="21">
        <v>919.58770800000002</v>
      </c>
      <c r="W140" s="21">
        <v>950.72381600000006</v>
      </c>
      <c r="X140" s="21">
        <v>975.70324700000003</v>
      </c>
      <c r="Y140" s="21">
        <v>1006.974915</v>
      </c>
      <c r="Z140" s="21">
        <v>1048.2670900000001</v>
      </c>
      <c r="AA140" s="21">
        <v>1084.474731</v>
      </c>
      <c r="AB140" s="21">
        <v>1123.037842</v>
      </c>
      <c r="AC140" s="21">
        <v>1170.208862</v>
      </c>
      <c r="AD140" s="21">
        <v>1206.7788089999999</v>
      </c>
      <c r="AE140" s="21">
        <v>1261.4433590000001</v>
      </c>
      <c r="AF140" s="21">
        <v>1313.6743160000001</v>
      </c>
      <c r="AG140" s="21">
        <v>1364.5413820000001</v>
      </c>
      <c r="AH140" s="21">
        <v>1413.7895510000001</v>
      </c>
      <c r="AI140" s="22">
        <v>2.9527000000000001E-2</v>
      </c>
    </row>
    <row r="141" spans="1:35" ht="15" customHeight="1">
      <c r="A141" s="8" t="s">
        <v>182</v>
      </c>
      <c r="B141" s="20" t="s">
        <v>130</v>
      </c>
      <c r="C141" s="21">
        <v>1202.5654300000001</v>
      </c>
      <c r="D141" s="21">
        <v>1204.4483640000001</v>
      </c>
      <c r="E141" s="21">
        <v>1242.2497559999999</v>
      </c>
      <c r="F141" s="21">
        <v>1279.292725</v>
      </c>
      <c r="G141" s="21">
        <v>1308.4492190000001</v>
      </c>
      <c r="H141" s="21">
        <v>1341.5433350000001</v>
      </c>
      <c r="I141" s="21">
        <v>1386.6816409999999</v>
      </c>
      <c r="J141" s="21">
        <v>1440.272827</v>
      </c>
      <c r="K141" s="21">
        <v>1485.847534</v>
      </c>
      <c r="L141" s="21">
        <v>1530.7064210000001</v>
      </c>
      <c r="M141" s="21">
        <v>1575.516846</v>
      </c>
      <c r="N141" s="21">
        <v>1632.3396</v>
      </c>
      <c r="O141" s="21">
        <v>1676.455933</v>
      </c>
      <c r="P141" s="21">
        <v>1721.4189449999999</v>
      </c>
      <c r="Q141" s="21">
        <v>1783.571899</v>
      </c>
      <c r="R141" s="21">
        <v>1841.9552000000001</v>
      </c>
      <c r="S141" s="21">
        <v>1895.5245359999999</v>
      </c>
      <c r="T141" s="21">
        <v>1953.796875</v>
      </c>
      <c r="U141" s="21">
        <v>2010.1795649999999</v>
      </c>
      <c r="V141" s="21">
        <v>2076.898193</v>
      </c>
      <c r="W141" s="21">
        <v>2143.8708499999998</v>
      </c>
      <c r="X141" s="21">
        <v>2203.6777339999999</v>
      </c>
      <c r="Y141" s="21">
        <v>2275.2592770000001</v>
      </c>
      <c r="Z141" s="21">
        <v>2360.8786620000001</v>
      </c>
      <c r="AA141" s="21">
        <v>2439.8295899999998</v>
      </c>
      <c r="AB141" s="21">
        <v>2525.6420899999998</v>
      </c>
      <c r="AC141" s="21">
        <v>2622.8625489999999</v>
      </c>
      <c r="AD141" s="21">
        <v>2708.3142090000001</v>
      </c>
      <c r="AE141" s="21">
        <v>2821.4216310000002</v>
      </c>
      <c r="AF141" s="21">
        <v>2931.3093260000001</v>
      </c>
      <c r="AG141" s="21">
        <v>3040.483643</v>
      </c>
      <c r="AH141" s="21">
        <v>3148.423828</v>
      </c>
      <c r="AI141" s="22">
        <v>3.1534E-2</v>
      </c>
    </row>
    <row r="142" spans="1:35" ht="15" customHeight="1">
      <c r="A142" s="8" t="s">
        <v>183</v>
      </c>
      <c r="B142" s="20" t="s">
        <v>132</v>
      </c>
      <c r="C142" s="21">
        <v>0.36688900000000002</v>
      </c>
      <c r="D142" s="21">
        <v>0.47897299999999998</v>
      </c>
      <c r="E142" s="21">
        <v>0.64489600000000002</v>
      </c>
      <c r="F142" s="21">
        <v>0.74914000000000003</v>
      </c>
      <c r="G142" s="21">
        <v>0.73199000000000003</v>
      </c>
      <c r="H142" s="21">
        <v>0.73099700000000001</v>
      </c>
      <c r="I142" s="21">
        <v>0.78212700000000002</v>
      </c>
      <c r="J142" s="21">
        <v>0.80924399999999996</v>
      </c>
      <c r="K142" s="21">
        <v>0.81958500000000001</v>
      </c>
      <c r="L142" s="21">
        <v>0.80923900000000004</v>
      </c>
      <c r="M142" s="21">
        <v>0.81655299999999997</v>
      </c>
      <c r="N142" s="21">
        <v>0.968611</v>
      </c>
      <c r="O142" s="21">
        <v>0.94681800000000005</v>
      </c>
      <c r="P142" s="21">
        <v>0.95913099999999996</v>
      </c>
      <c r="Q142" s="21">
        <v>0.97636999999999996</v>
      </c>
      <c r="R142" s="21">
        <v>0.96091499999999996</v>
      </c>
      <c r="S142" s="21">
        <v>0.92330199999999996</v>
      </c>
      <c r="T142" s="21">
        <v>0.961704</v>
      </c>
      <c r="U142" s="21">
        <v>0.97785699999999998</v>
      </c>
      <c r="V142" s="21">
        <v>0.95395600000000003</v>
      </c>
      <c r="W142" s="21">
        <v>0.905528</v>
      </c>
      <c r="X142" s="21">
        <v>0.86563900000000005</v>
      </c>
      <c r="Y142" s="21">
        <v>0.88110900000000003</v>
      </c>
      <c r="Z142" s="21">
        <v>0.83455900000000005</v>
      </c>
      <c r="AA142" s="21">
        <v>0.83926100000000003</v>
      </c>
      <c r="AB142" s="21">
        <v>0.84387400000000001</v>
      </c>
      <c r="AC142" s="21">
        <v>0.85945000000000005</v>
      </c>
      <c r="AD142" s="21">
        <v>0.84976700000000005</v>
      </c>
      <c r="AE142" s="21">
        <v>0.66966499999999995</v>
      </c>
      <c r="AF142" s="21">
        <v>0.66700700000000002</v>
      </c>
      <c r="AG142" s="21">
        <v>0.83402600000000005</v>
      </c>
      <c r="AH142" s="21">
        <v>0.855657</v>
      </c>
      <c r="AI142" s="22">
        <v>2.7692999999999999E-2</v>
      </c>
    </row>
    <row r="143" spans="1:35" ht="15" customHeight="1">
      <c r="A143" s="8" t="s">
        <v>184</v>
      </c>
      <c r="B143" s="19" t="s">
        <v>134</v>
      </c>
      <c r="C143" s="23">
        <v>1202.9323730000001</v>
      </c>
      <c r="D143" s="23">
        <v>1204.9273679999999</v>
      </c>
      <c r="E143" s="23">
        <v>1242.894775</v>
      </c>
      <c r="F143" s="23">
        <v>1280.04187</v>
      </c>
      <c r="G143" s="23">
        <v>1309.1811520000001</v>
      </c>
      <c r="H143" s="23">
        <v>1342.2741699999999</v>
      </c>
      <c r="I143" s="23">
        <v>1387.4638669999999</v>
      </c>
      <c r="J143" s="23">
        <v>1441.082275</v>
      </c>
      <c r="K143" s="23">
        <v>1486.6671140000001</v>
      </c>
      <c r="L143" s="23">
        <v>1531.5157469999999</v>
      </c>
      <c r="M143" s="23">
        <v>1576.333374</v>
      </c>
      <c r="N143" s="23">
        <v>1633.30835</v>
      </c>
      <c r="O143" s="23">
        <v>1677.4027100000001</v>
      </c>
      <c r="P143" s="23">
        <v>1722.3779300000001</v>
      </c>
      <c r="Q143" s="23">
        <v>1784.5483400000001</v>
      </c>
      <c r="R143" s="23">
        <v>1842.915894</v>
      </c>
      <c r="S143" s="23">
        <v>1896.447754</v>
      </c>
      <c r="T143" s="23">
        <v>1954.7586670000001</v>
      </c>
      <c r="U143" s="23">
        <v>2011.1575929999999</v>
      </c>
      <c r="V143" s="23">
        <v>2077.8522950000001</v>
      </c>
      <c r="W143" s="23">
        <v>2144.7763669999999</v>
      </c>
      <c r="X143" s="23">
        <v>2204.5432129999999</v>
      </c>
      <c r="Y143" s="23">
        <v>2276.1401369999999</v>
      </c>
      <c r="Z143" s="23">
        <v>2361.713135</v>
      </c>
      <c r="AA143" s="23">
        <v>2440.6687010000001</v>
      </c>
      <c r="AB143" s="23">
        <v>2526.4860840000001</v>
      </c>
      <c r="AC143" s="23">
        <v>2623.7219239999999</v>
      </c>
      <c r="AD143" s="23">
        <v>2709.1635740000002</v>
      </c>
      <c r="AE143" s="23">
        <v>2822.0915530000002</v>
      </c>
      <c r="AF143" s="23">
        <v>2931.9760740000002</v>
      </c>
      <c r="AG143" s="23">
        <v>3041.3176269999999</v>
      </c>
      <c r="AH143" s="23">
        <v>3149.279297</v>
      </c>
      <c r="AI143" s="24">
        <v>3.1532999999999999E-2</v>
      </c>
    </row>
    <row r="145" spans="2:35" ht="15" customHeight="1" thickBot="1"/>
    <row r="146" spans="2:35" ht="15" customHeight="1">
      <c r="B146" s="59" t="s">
        <v>185</v>
      </c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</row>
    <row r="147" spans="2:35" ht="15" customHeight="1">
      <c r="B147" s="9" t="s">
        <v>186</v>
      </c>
    </row>
    <row r="148" spans="2:35" ht="15" customHeight="1">
      <c r="B148" s="9" t="s">
        <v>187</v>
      </c>
    </row>
    <row r="149" spans="2:35" ht="15" customHeight="1">
      <c r="B149" s="9" t="s">
        <v>188</v>
      </c>
    </row>
    <row r="150" spans="2:35" ht="15" customHeight="1">
      <c r="B150" s="9" t="s">
        <v>189</v>
      </c>
    </row>
    <row r="151" spans="2:35" ht="15" customHeight="1">
      <c r="B151" s="9" t="s">
        <v>190</v>
      </c>
    </row>
    <row r="152" spans="2:35" ht="15" customHeight="1">
      <c r="B152" s="9" t="s">
        <v>191</v>
      </c>
    </row>
    <row r="153" spans="2:35" ht="15" customHeight="1">
      <c r="B153" s="9" t="s">
        <v>192</v>
      </c>
    </row>
    <row r="154" spans="2:35" ht="15" customHeight="1">
      <c r="B154" s="9" t="s">
        <v>193</v>
      </c>
    </row>
    <row r="155" spans="2:35" ht="15" customHeight="1">
      <c r="B155" s="9" t="s">
        <v>194</v>
      </c>
    </row>
    <row r="156" spans="2:35" ht="15" customHeight="1">
      <c r="B156" s="9" t="s">
        <v>195</v>
      </c>
    </row>
    <row r="157" spans="2:35" ht="15" customHeight="1">
      <c r="B157" s="9" t="s">
        <v>196</v>
      </c>
    </row>
    <row r="158" spans="2:35" ht="15" customHeight="1">
      <c r="B158" s="9" t="s">
        <v>8</v>
      </c>
    </row>
    <row r="159" spans="2:35" ht="15" customHeight="1">
      <c r="B159" s="9" t="s">
        <v>215</v>
      </c>
    </row>
    <row r="160" spans="2:35" ht="15" customHeight="1">
      <c r="B160" s="9" t="s">
        <v>216</v>
      </c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6"/>
  <sheetViews>
    <sheetView topLeftCell="A52" workbookViewId="0">
      <selection activeCell="C79" sqref="C79"/>
    </sheetView>
  </sheetViews>
  <sheetFormatPr defaultRowHeight="15"/>
  <cols>
    <col min="1" max="1" width="19.85546875" customWidth="1"/>
    <col min="2" max="2" width="16.7109375" customWidth="1"/>
    <col min="3" max="3" width="26.5703125" customWidth="1"/>
    <col min="4" max="4" width="15" customWidth="1"/>
    <col min="5" max="5" width="36.140625" customWidth="1"/>
    <col min="53" max="53" width="10" bestFit="1" customWidth="1"/>
    <col min="54" max="54" width="15.5703125" customWidth="1"/>
  </cols>
  <sheetData>
    <row r="2" spans="1:5">
      <c r="A2" s="38" t="s">
        <v>521</v>
      </c>
      <c r="B2" t="s">
        <v>543</v>
      </c>
      <c r="C2" t="s">
        <v>544</v>
      </c>
      <c r="D2" t="s">
        <v>545</v>
      </c>
      <c r="E2" t="s">
        <v>546</v>
      </c>
    </row>
    <row r="3" spans="1:5">
      <c r="A3" s="2" t="s">
        <v>441</v>
      </c>
      <c r="B3">
        <f>IF(SUMIFS('EIA SEDS data'!$AE$10:$AE$109,'EIA SEDS data'!$B$10:$B$109,A3,'EIA SEDS data'!$A$10:$A$109,"exports")&gt;0, 1, 0)</f>
        <v>0</v>
      </c>
      <c r="C3">
        <f>SUMIFS('Cross border connections'!$R$4:$R$53,'Cross border connections'!$P$4:$P$53,Calculations!A3)</f>
        <v>0</v>
      </c>
      <c r="D3">
        <f t="shared" ref="D3:D51" si="0">B3*C3</f>
        <v>0</v>
      </c>
      <c r="E3">
        <f>D3/$D$54</f>
        <v>0</v>
      </c>
    </row>
    <row r="4" spans="1:5">
      <c r="A4" s="2" t="s">
        <v>381</v>
      </c>
      <c r="B4">
        <f>IF(SUMIFS('EIA SEDS data'!$AE$10:$AE$109,'EIA SEDS data'!$B$10:$B$109,A4,'EIA SEDS data'!$A$10:$A$109,"exports")&gt;0, 1, 0)</f>
        <v>1</v>
      </c>
      <c r="C4">
        <f>SUMIFS('Cross border connections'!$R$4:$R$53,'Cross border connections'!$P$4:$P$53,Calculations!A4)</f>
        <v>0</v>
      </c>
      <c r="D4">
        <f t="shared" si="0"/>
        <v>0</v>
      </c>
      <c r="E4">
        <f t="shared" ref="E4:E53" si="1">D4/$D$54</f>
        <v>0</v>
      </c>
    </row>
    <row r="5" spans="1:5">
      <c r="A5" s="2" t="s">
        <v>340</v>
      </c>
      <c r="B5">
        <f>IF(SUMIFS('EIA SEDS data'!$AE$10:$AE$109,'EIA SEDS data'!$B$10:$B$109,A5,'EIA SEDS data'!$A$10:$A$109,"exports")&gt;0, 1, 0)</f>
        <v>1</v>
      </c>
      <c r="C5">
        <f>SUMIFS('Cross border connections'!$R$4:$R$53,'Cross border connections'!$P$4:$P$53,Calculations!A5)</f>
        <v>0</v>
      </c>
      <c r="D5">
        <f t="shared" si="0"/>
        <v>0</v>
      </c>
      <c r="E5">
        <f t="shared" si="1"/>
        <v>0</v>
      </c>
    </row>
    <row r="6" spans="1:5">
      <c r="A6" s="2" t="s">
        <v>274</v>
      </c>
      <c r="B6">
        <f>IF(SUMIFS('EIA SEDS data'!$AE$10:$AE$109,'EIA SEDS data'!$B$10:$B$109,A6,'EIA SEDS data'!$A$10:$A$109,"exports")&gt;0, 1, 0)</f>
        <v>1</v>
      </c>
      <c r="C6">
        <f>SUMIFS('Cross border connections'!$R$4:$R$53,'Cross border connections'!$P$4:$P$53,Calculations!A6)</f>
        <v>0</v>
      </c>
      <c r="D6">
        <f t="shared" si="0"/>
        <v>0</v>
      </c>
      <c r="E6">
        <f t="shared" si="1"/>
        <v>0</v>
      </c>
    </row>
    <row r="7" spans="1:5">
      <c r="A7" s="2" t="s">
        <v>263</v>
      </c>
      <c r="B7">
        <f>IF(SUMIFS('EIA SEDS data'!$AE$10:$AE$109,'EIA SEDS data'!$B$10:$B$109,A7,'EIA SEDS data'!$A$10:$A$109,"exports")&gt;0, 1, 0)</f>
        <v>0</v>
      </c>
      <c r="C7">
        <f>SUMIFS('Cross border connections'!$R$4:$R$53,'Cross border connections'!$P$4:$P$53,Calculations!A7)</f>
        <v>0</v>
      </c>
      <c r="D7">
        <f t="shared" si="0"/>
        <v>0</v>
      </c>
      <c r="E7">
        <f t="shared" si="1"/>
        <v>0</v>
      </c>
    </row>
    <row r="8" spans="1:5">
      <c r="A8" s="2" t="s">
        <v>293</v>
      </c>
      <c r="B8">
        <f>IF(SUMIFS('EIA SEDS data'!$AE$10:$AE$109,'EIA SEDS data'!$B$10:$B$109,A8,'EIA SEDS data'!$A$10:$A$109,"exports")&gt;0, 1, 0)</f>
        <v>0</v>
      </c>
      <c r="C8">
        <f>SUMIFS('Cross border connections'!$R$4:$R$53,'Cross border connections'!$P$4:$P$53,Calculations!A8)</f>
        <v>0</v>
      </c>
      <c r="D8">
        <f t="shared" si="0"/>
        <v>0</v>
      </c>
      <c r="E8">
        <f t="shared" si="1"/>
        <v>0</v>
      </c>
    </row>
    <row r="9" spans="1:5">
      <c r="A9" s="2" t="s">
        <v>432</v>
      </c>
      <c r="B9">
        <f>IF(SUMIFS('EIA SEDS data'!$AE$10:$AE$109,'EIA SEDS data'!$B$10:$B$109,A9,'EIA SEDS data'!$A$10:$A$109,"exports")&gt;0, 1, 0)</f>
        <v>1</v>
      </c>
      <c r="C9">
        <f>SUMIFS('Cross border connections'!$R$4:$R$53,'Cross border connections'!$P$4:$P$53,Calculations!A9)</f>
        <v>0</v>
      </c>
      <c r="D9">
        <f t="shared" si="0"/>
        <v>0</v>
      </c>
      <c r="E9">
        <f t="shared" si="1"/>
        <v>0</v>
      </c>
    </row>
    <row r="10" spans="1:5">
      <c r="A10" s="2" t="s">
        <v>240</v>
      </c>
      <c r="B10">
        <f>IF(SUMIFS('EIA SEDS data'!$AE$10:$AE$109,'EIA SEDS data'!$B$10:$B$109,A10,'EIA SEDS data'!$A$10:$A$109,"exports")&gt;0, 1, 0)</f>
        <v>0</v>
      </c>
      <c r="C10">
        <f>SUMIFS('Cross border connections'!$R$4:$R$53,'Cross border connections'!$P$4:$P$53,Calculations!A10)</f>
        <v>0</v>
      </c>
      <c r="D10">
        <f t="shared" si="0"/>
        <v>0</v>
      </c>
      <c r="E10">
        <f t="shared" si="1"/>
        <v>0</v>
      </c>
    </row>
    <row r="11" spans="1:5">
      <c r="A11" s="2" t="s">
        <v>420</v>
      </c>
      <c r="B11">
        <f>IF(SUMIFS('EIA SEDS data'!$AE$10:$AE$109,'EIA SEDS data'!$B$10:$B$109,A11,'EIA SEDS data'!$A$10:$A$109,"exports")&gt;0, 1, 0)</f>
        <v>0</v>
      </c>
      <c r="C11">
        <f>SUMIFS('Cross border connections'!$R$4:$R$53,'Cross border connections'!$P$4:$P$53,Calculations!A11)</f>
        <v>0</v>
      </c>
      <c r="D11">
        <f t="shared" si="0"/>
        <v>0</v>
      </c>
      <c r="E11">
        <f t="shared" si="1"/>
        <v>0</v>
      </c>
    </row>
    <row r="12" spans="1:5">
      <c r="A12" s="2" t="s">
        <v>386</v>
      </c>
      <c r="B12">
        <f>IF(SUMIFS('EIA SEDS data'!$AE$10:$AE$109,'EIA SEDS data'!$B$10:$B$109,A12,'EIA SEDS data'!$A$10:$A$109,"exports")&gt;0, 1, 0)</f>
        <v>0</v>
      </c>
      <c r="C12">
        <f>SUMIFS('Cross border connections'!$R$4:$R$53,'Cross border connections'!$P$4:$P$53,Calculations!A12)</f>
        <v>0</v>
      </c>
      <c r="D12">
        <f t="shared" si="0"/>
        <v>0</v>
      </c>
      <c r="E12">
        <f t="shared" si="1"/>
        <v>0</v>
      </c>
    </row>
    <row r="13" spans="1:5">
      <c r="A13" s="2" t="s">
        <v>384</v>
      </c>
      <c r="B13">
        <f>IF(SUMIFS('EIA SEDS data'!$AE$10:$AE$109,'EIA SEDS data'!$B$10:$B$109,A13,'EIA SEDS data'!$A$10:$A$109,"exports")&gt;0, 1, 0)</f>
        <v>0</v>
      </c>
      <c r="C13">
        <f>SUMIFS('Cross border connections'!$R$4:$R$53,'Cross border connections'!$P$4:$P$53,Calculations!A13)</f>
        <v>0</v>
      </c>
      <c r="D13">
        <f t="shared" si="0"/>
        <v>0</v>
      </c>
      <c r="E13">
        <f t="shared" si="1"/>
        <v>0</v>
      </c>
    </row>
    <row r="14" spans="1:5">
      <c r="A14" s="2" t="s">
        <v>442</v>
      </c>
      <c r="B14">
        <f>IF(SUMIFS('EIA SEDS data'!$AE$10:$AE$109,'EIA SEDS data'!$B$10:$B$109,A14,'EIA SEDS data'!$A$10:$A$109,"exports")&gt;0, 1, 0)</f>
        <v>0</v>
      </c>
      <c r="C14">
        <f>SUMIFS('Cross border connections'!$R$4:$R$53,'Cross border connections'!$P$4:$P$53,Calculations!A14)</f>
        <v>0</v>
      </c>
      <c r="D14">
        <f t="shared" si="0"/>
        <v>0</v>
      </c>
      <c r="E14">
        <f t="shared" si="1"/>
        <v>0</v>
      </c>
    </row>
    <row r="15" spans="1:5">
      <c r="A15" s="2" t="s">
        <v>320</v>
      </c>
      <c r="B15">
        <f>IF(SUMIFS('EIA SEDS data'!$AE$10:$AE$109,'EIA SEDS data'!$B$10:$B$109,A15,'EIA SEDS data'!$A$10:$A$109,"exports")&gt;0, 1, 0)</f>
        <v>1</v>
      </c>
      <c r="C15">
        <f>SUMIFS('Cross border connections'!$R$4:$R$53,'Cross border connections'!$P$4:$P$53,Calculations!A15)</f>
        <v>0</v>
      </c>
      <c r="D15">
        <f t="shared" si="0"/>
        <v>0</v>
      </c>
      <c r="E15">
        <f t="shared" si="1"/>
        <v>0</v>
      </c>
    </row>
    <row r="16" spans="1:5">
      <c r="A16" s="2" t="s">
        <v>257</v>
      </c>
      <c r="B16">
        <f>IF(SUMIFS('EIA SEDS data'!$AE$10:$AE$109,'EIA SEDS data'!$B$10:$B$109,A16,'EIA SEDS data'!$A$10:$A$109,"exports")&gt;0, 1, 0)</f>
        <v>0</v>
      </c>
      <c r="C16">
        <f>SUMIFS('Cross border connections'!$R$4:$R$53,'Cross border connections'!$P$4:$P$53,Calculations!A16)</f>
        <v>0</v>
      </c>
      <c r="D16">
        <f t="shared" si="0"/>
        <v>0</v>
      </c>
      <c r="E16">
        <f t="shared" si="1"/>
        <v>0</v>
      </c>
    </row>
    <row r="17" spans="1:5">
      <c r="A17" s="2" t="s">
        <v>363</v>
      </c>
      <c r="B17">
        <f>IF(SUMIFS('EIA SEDS data'!$AE$10:$AE$109,'EIA SEDS data'!$B$10:$B$109,A17,'EIA SEDS data'!$A$10:$A$109,"exports")&gt;0, 1, 0)</f>
        <v>1</v>
      </c>
      <c r="C17">
        <f>SUMIFS('Cross border connections'!$R$4:$R$53,'Cross border connections'!$P$4:$P$53,Calculations!A17)</f>
        <v>0</v>
      </c>
      <c r="D17">
        <f t="shared" si="0"/>
        <v>0</v>
      </c>
      <c r="E17">
        <f t="shared" si="1"/>
        <v>0</v>
      </c>
    </row>
    <row r="18" spans="1:5">
      <c r="A18" s="2" t="s">
        <v>372</v>
      </c>
      <c r="B18">
        <f>IF(SUMIFS('EIA SEDS data'!$AE$10:$AE$109,'EIA SEDS data'!$B$10:$B$109,A18,'EIA SEDS data'!$A$10:$A$109,"exports")&gt;0, 1, 0)</f>
        <v>0</v>
      </c>
      <c r="C18">
        <f>SUMIFS('Cross border connections'!$R$4:$R$53,'Cross border connections'!$P$4:$P$53,Calculations!A18)</f>
        <v>0</v>
      </c>
      <c r="D18">
        <f t="shared" si="0"/>
        <v>0</v>
      </c>
      <c r="E18">
        <f t="shared" si="1"/>
        <v>0</v>
      </c>
    </row>
    <row r="19" spans="1:5">
      <c r="A19" s="2" t="s">
        <v>309</v>
      </c>
      <c r="B19">
        <f>IF(SUMIFS('EIA SEDS data'!$AE$10:$AE$109,'EIA SEDS data'!$B$10:$B$109,A19,'EIA SEDS data'!$A$10:$A$109,"exports")&gt;0, 1, 0)</f>
        <v>1</v>
      </c>
      <c r="C19">
        <f>SUMIFS('Cross border connections'!$R$4:$R$53,'Cross border connections'!$P$4:$P$53,Calculations!A19)</f>
        <v>0</v>
      </c>
      <c r="D19">
        <f t="shared" si="0"/>
        <v>0</v>
      </c>
      <c r="E19">
        <f t="shared" si="1"/>
        <v>0</v>
      </c>
    </row>
    <row r="20" spans="1:5">
      <c r="A20" s="2" t="s">
        <v>374</v>
      </c>
      <c r="B20">
        <f>IF(SUMIFS('EIA SEDS data'!$AE$10:$AE$109,'EIA SEDS data'!$B$10:$B$109,A20,'EIA SEDS data'!$A$10:$A$109,"exports")&gt;0, 1, 0)</f>
        <v>0</v>
      </c>
      <c r="C20">
        <f>SUMIFS('Cross border connections'!$R$4:$R$53,'Cross border connections'!$P$4:$P$53,Calculations!A20)</f>
        <v>2.6671825093394871E-2</v>
      </c>
      <c r="D20">
        <f t="shared" si="0"/>
        <v>0</v>
      </c>
      <c r="E20">
        <f t="shared" si="1"/>
        <v>0</v>
      </c>
    </row>
    <row r="21" spans="1:5">
      <c r="A21" s="2" t="s">
        <v>352</v>
      </c>
      <c r="B21">
        <f>IF(SUMIFS('EIA SEDS data'!$AE$10:$AE$109,'EIA SEDS data'!$B$10:$B$109,A21,'EIA SEDS data'!$A$10:$A$109,"exports")&gt;0, 1, 0)</f>
        <v>0</v>
      </c>
      <c r="C21">
        <f>SUMIFS('Cross border connections'!$R$4:$R$53,'Cross border connections'!$P$4:$P$53,Calculations!A21)</f>
        <v>0</v>
      </c>
      <c r="D21">
        <f t="shared" si="0"/>
        <v>0</v>
      </c>
      <c r="E21">
        <f t="shared" si="1"/>
        <v>0</v>
      </c>
    </row>
    <row r="22" spans="1:5">
      <c r="A22" s="2" t="s">
        <v>430</v>
      </c>
      <c r="B22">
        <f>IF(SUMIFS('EIA SEDS data'!$AE$10:$AE$109,'EIA SEDS data'!$B$10:$B$109,A22,'EIA SEDS data'!$A$10:$A$109,"exports")&gt;0, 1, 0)</f>
        <v>0</v>
      </c>
      <c r="C22">
        <f>SUMIFS('Cross border connections'!$R$4:$R$53,'Cross border connections'!$P$4:$P$53,Calculations!A22)</f>
        <v>0</v>
      </c>
      <c r="D22">
        <f t="shared" si="0"/>
        <v>0</v>
      </c>
      <c r="E22">
        <f t="shared" si="1"/>
        <v>0</v>
      </c>
    </row>
    <row r="23" spans="1:5">
      <c r="A23" s="2" t="s">
        <v>402</v>
      </c>
      <c r="B23">
        <f>IF(SUMIFS('EIA SEDS data'!$AE$10:$AE$109,'EIA SEDS data'!$B$10:$B$109,A23,'EIA SEDS data'!$A$10:$A$109,"exports")&gt;0, 1, 0)</f>
        <v>0</v>
      </c>
      <c r="C23">
        <f>SUMIFS('Cross border connections'!$R$4:$R$53,'Cross border connections'!$P$4:$P$53,Calculations!A23)</f>
        <v>1.7761873652260621E-2</v>
      </c>
      <c r="D23">
        <f t="shared" si="0"/>
        <v>0</v>
      </c>
      <c r="E23">
        <f t="shared" si="1"/>
        <v>0</v>
      </c>
    </row>
    <row r="24" spans="1:5">
      <c r="A24" s="2" t="s">
        <v>436</v>
      </c>
      <c r="B24">
        <f>IF(SUMIFS('EIA SEDS data'!$AE$10:$AE$109,'EIA SEDS data'!$B$10:$B$109,A24,'EIA SEDS data'!$A$10:$A$109,"exports")&gt;0, 1, 0)</f>
        <v>1</v>
      </c>
      <c r="C24">
        <f>SUMIFS('Cross border connections'!$R$4:$R$53,'Cross border connections'!$P$4:$P$53,Calculations!A24)</f>
        <v>0</v>
      </c>
      <c r="D24">
        <f t="shared" si="0"/>
        <v>0</v>
      </c>
      <c r="E24">
        <f t="shared" si="1"/>
        <v>0</v>
      </c>
    </row>
    <row r="25" spans="1:5">
      <c r="A25" s="2" t="s">
        <v>331</v>
      </c>
      <c r="B25">
        <f>IF(SUMIFS('EIA SEDS data'!$AE$10:$AE$109,'EIA SEDS data'!$B$10:$B$109,A25,'EIA SEDS data'!$A$10:$A$109,"exports")&gt;0, 1, 0)</f>
        <v>1</v>
      </c>
      <c r="C25">
        <f>SUMIFS('Cross border connections'!$R$4:$R$53,'Cross border connections'!$P$4:$P$53,Calculations!A25)</f>
        <v>0</v>
      </c>
      <c r="D25">
        <f t="shared" si="0"/>
        <v>0</v>
      </c>
      <c r="E25">
        <f t="shared" si="1"/>
        <v>0</v>
      </c>
    </row>
    <row r="26" spans="1:5">
      <c r="A26" s="2" t="s">
        <v>314</v>
      </c>
      <c r="B26">
        <f>IF(SUMIFS('EIA SEDS data'!$AE$10:$AE$109,'EIA SEDS data'!$B$10:$B$109,A26,'EIA SEDS data'!$A$10:$A$109,"exports")&gt;0, 1, 0)</f>
        <v>0</v>
      </c>
      <c r="C26">
        <f>SUMIFS('Cross border connections'!$R$4:$R$53,'Cross border connections'!$P$4:$P$53,Calculations!A26)</f>
        <v>0</v>
      </c>
      <c r="D26">
        <f t="shared" si="0"/>
        <v>0</v>
      </c>
      <c r="E26">
        <f t="shared" si="1"/>
        <v>0</v>
      </c>
    </row>
    <row r="27" spans="1:5">
      <c r="A27" s="2" t="s">
        <v>324</v>
      </c>
      <c r="B27">
        <f>IF(SUMIFS('EIA SEDS data'!$AE$10:$AE$109,'EIA SEDS data'!$B$10:$B$109,A27,'EIA SEDS data'!$A$10:$A$109,"exports")&gt;0, 1, 0)</f>
        <v>0</v>
      </c>
      <c r="C27">
        <f>SUMIFS('Cross border connections'!$R$4:$R$53,'Cross border connections'!$P$4:$P$53,Calculations!A27)</f>
        <v>0</v>
      </c>
      <c r="D27">
        <f t="shared" si="0"/>
        <v>0</v>
      </c>
      <c r="E27">
        <f t="shared" si="1"/>
        <v>0</v>
      </c>
    </row>
    <row r="28" spans="1:5">
      <c r="A28" s="2" t="s">
        <v>356</v>
      </c>
      <c r="B28">
        <f>IF(SUMIFS('EIA SEDS data'!$AE$10:$AE$109,'EIA SEDS data'!$B$10:$B$109,A28,'EIA SEDS data'!$A$10:$A$109,"exports")&gt;0, 1, 0)</f>
        <v>1</v>
      </c>
      <c r="C28">
        <f>SUMIFS('Cross border connections'!$R$4:$R$53,'Cross border connections'!$P$4:$P$53,Calculations!A28)</f>
        <v>0</v>
      </c>
      <c r="D28">
        <f t="shared" si="0"/>
        <v>0</v>
      </c>
      <c r="E28">
        <f t="shared" si="1"/>
        <v>0</v>
      </c>
    </row>
    <row r="29" spans="1:5">
      <c r="A29" s="2" t="s">
        <v>259</v>
      </c>
      <c r="B29">
        <f>IF(SUMIFS('EIA SEDS data'!$AE$10:$AE$109,'EIA SEDS data'!$B$10:$B$109,A29,'EIA SEDS data'!$A$10:$A$109,"exports")&gt;0, 1, 0)</f>
        <v>1</v>
      </c>
      <c r="C29">
        <f>SUMIFS('Cross border connections'!$R$4:$R$53,'Cross border connections'!$P$4:$P$53,Calculations!A29)</f>
        <v>0</v>
      </c>
      <c r="D29">
        <f t="shared" si="0"/>
        <v>0</v>
      </c>
      <c r="E29">
        <f t="shared" si="1"/>
        <v>0</v>
      </c>
    </row>
    <row r="30" spans="1:5">
      <c r="A30" s="2" t="s">
        <v>389</v>
      </c>
      <c r="B30">
        <f>IF(SUMIFS('EIA SEDS data'!$AE$10:$AE$109,'EIA SEDS data'!$B$10:$B$109,A30,'EIA SEDS data'!$A$10:$A$109,"exports")&gt;0, 1, 0)</f>
        <v>0</v>
      </c>
      <c r="C30">
        <f>SUMIFS('Cross border connections'!$R$4:$R$53,'Cross border connections'!$P$4:$P$53,Calculations!A30)</f>
        <v>0.23930129833538424</v>
      </c>
      <c r="D30">
        <f t="shared" si="0"/>
        <v>0</v>
      </c>
      <c r="E30">
        <f t="shared" si="1"/>
        <v>0</v>
      </c>
    </row>
    <row r="31" spans="1:5">
      <c r="A31" s="2" t="s">
        <v>311</v>
      </c>
      <c r="B31">
        <f>IF(SUMIFS('EIA SEDS data'!$AE$10:$AE$109,'EIA SEDS data'!$B$10:$B$109,A31,'EIA SEDS data'!$A$10:$A$109,"exports")&gt;0, 1, 0)</f>
        <v>1</v>
      </c>
      <c r="C31">
        <f>SUMIFS('Cross border connections'!$R$4:$R$53,'Cross border connections'!$P$4:$P$53,Calculations!A31)</f>
        <v>0</v>
      </c>
      <c r="D31">
        <f t="shared" si="0"/>
        <v>0</v>
      </c>
      <c r="E31">
        <f t="shared" si="1"/>
        <v>0</v>
      </c>
    </row>
    <row r="32" spans="1:5">
      <c r="A32" s="2" t="s">
        <v>296</v>
      </c>
      <c r="B32">
        <f>IF(SUMIFS('EIA SEDS data'!$AE$10:$AE$109,'EIA SEDS data'!$B$10:$B$109,A32,'EIA SEDS data'!$A$10:$A$109,"exports")&gt;0, 1, 0)</f>
        <v>1</v>
      </c>
      <c r="C32">
        <f>SUMIFS('Cross border connections'!$R$4:$R$53,'Cross border connections'!$P$4:$P$53,Calculations!A32)</f>
        <v>0</v>
      </c>
      <c r="D32">
        <f t="shared" si="0"/>
        <v>0</v>
      </c>
      <c r="E32">
        <f t="shared" si="1"/>
        <v>0</v>
      </c>
    </row>
    <row r="33" spans="1:5">
      <c r="A33" s="2" t="s">
        <v>434</v>
      </c>
      <c r="B33">
        <f>IF(SUMIFS('EIA SEDS data'!$AE$10:$AE$109,'EIA SEDS data'!$B$10:$B$109,A33,'EIA SEDS data'!$A$10:$A$109,"exports")&gt;0, 1, 0)</f>
        <v>1</v>
      </c>
      <c r="C33">
        <f>SUMIFS('Cross border connections'!$R$4:$R$53,'Cross border connections'!$P$4:$P$53,Calculations!A33)</f>
        <v>0</v>
      </c>
      <c r="D33">
        <f t="shared" si="0"/>
        <v>0</v>
      </c>
      <c r="E33">
        <f t="shared" si="1"/>
        <v>0</v>
      </c>
    </row>
    <row r="34" spans="1:5">
      <c r="A34" s="2" t="s">
        <v>422</v>
      </c>
      <c r="B34">
        <f>IF(SUMIFS('EIA SEDS data'!$AE$10:$AE$109,'EIA SEDS data'!$B$10:$B$109,A34,'EIA SEDS data'!$A$10:$A$109,"exports")&gt;0, 1, 0)</f>
        <v>0</v>
      </c>
      <c r="C34">
        <f>SUMIFS('Cross border connections'!$R$4:$R$53,'Cross border connections'!$P$4:$P$53,Calculations!A34)</f>
        <v>0</v>
      </c>
      <c r="D34">
        <f t="shared" si="0"/>
        <v>0</v>
      </c>
      <c r="E34">
        <f t="shared" si="1"/>
        <v>0</v>
      </c>
    </row>
    <row r="35" spans="1:5">
      <c r="A35" s="2" t="s">
        <v>298</v>
      </c>
      <c r="B35">
        <f>IF(SUMIFS('EIA SEDS data'!$AE$10:$AE$109,'EIA SEDS data'!$B$10:$B$109,A35,'EIA SEDS data'!$A$10:$A$109,"exports")&gt;0, 1, 0)</f>
        <v>1</v>
      </c>
      <c r="C35">
        <f>SUMIFS('Cross border connections'!$R$4:$R$53,'Cross border connections'!$P$4:$P$53,Calculations!A35)</f>
        <v>0</v>
      </c>
      <c r="D35">
        <f t="shared" si="0"/>
        <v>0</v>
      </c>
      <c r="E35">
        <f t="shared" si="1"/>
        <v>0</v>
      </c>
    </row>
    <row r="36" spans="1:5">
      <c r="A36" s="2" t="s">
        <v>268</v>
      </c>
      <c r="B36">
        <f>IF(SUMIFS('EIA SEDS data'!$AE$10:$AE$109,'EIA SEDS data'!$B$10:$B$109,A36,'EIA SEDS data'!$A$10:$A$109,"exports")&gt;0, 1, 0)</f>
        <v>0</v>
      </c>
      <c r="C36">
        <f>SUMIFS('Cross border connections'!$R$4:$R$53,'Cross border connections'!$P$4:$P$53,Calculations!A36)</f>
        <v>0</v>
      </c>
      <c r="D36">
        <f t="shared" si="0"/>
        <v>0</v>
      </c>
      <c r="E36">
        <f t="shared" si="1"/>
        <v>0</v>
      </c>
    </row>
    <row r="37" spans="1:5">
      <c r="A37" s="2" t="s">
        <v>424</v>
      </c>
      <c r="B37">
        <f>IF(SUMIFS('EIA SEDS data'!$AE$10:$AE$109,'EIA SEDS data'!$B$10:$B$109,A37,'EIA SEDS data'!$A$10:$A$109,"exports")&gt;0, 1, 0)</f>
        <v>0</v>
      </c>
      <c r="C37">
        <f>SUMIFS('Cross border connections'!$R$4:$R$53,'Cross border connections'!$P$4:$P$53,Calculations!A37)</f>
        <v>0</v>
      </c>
      <c r="D37">
        <f t="shared" si="0"/>
        <v>0</v>
      </c>
      <c r="E37">
        <f t="shared" si="1"/>
        <v>0</v>
      </c>
    </row>
    <row r="38" spans="1:5">
      <c r="A38" s="2" t="s">
        <v>407</v>
      </c>
      <c r="B38">
        <f>IF(SUMIFS('EIA SEDS data'!$AE$10:$AE$109,'EIA SEDS data'!$B$10:$B$109,A38,'EIA SEDS data'!$A$10:$A$109,"exports")&gt;0, 1, 0)</f>
        <v>0</v>
      </c>
      <c r="C38">
        <f>SUMIFS('Cross border connections'!$R$4:$R$53,'Cross border connections'!$P$4:$P$53,Calculations!A38)</f>
        <v>0</v>
      </c>
      <c r="D38">
        <f t="shared" si="0"/>
        <v>0</v>
      </c>
      <c r="E38">
        <f t="shared" si="1"/>
        <v>0</v>
      </c>
    </row>
    <row r="39" spans="1:5">
      <c r="A39" s="2" t="s">
        <v>336</v>
      </c>
      <c r="B39">
        <f>IF(SUMIFS('EIA SEDS data'!$AE$10:$AE$109,'EIA SEDS data'!$B$10:$B$109,A39,'EIA SEDS data'!$A$10:$A$109,"exports")&gt;0, 1, 0)</f>
        <v>1</v>
      </c>
      <c r="C39">
        <f>SUMIFS('Cross border connections'!$R$4:$R$53,'Cross border connections'!$P$4:$P$53,Calculations!A39)</f>
        <v>0</v>
      </c>
      <c r="D39">
        <f t="shared" si="0"/>
        <v>0</v>
      </c>
      <c r="E39">
        <f t="shared" si="1"/>
        <v>0</v>
      </c>
    </row>
    <row r="40" spans="1:5">
      <c r="A40" s="2" t="s">
        <v>254</v>
      </c>
      <c r="B40">
        <f>IF(SUMIFS('EIA SEDS data'!$AE$10:$AE$109,'EIA SEDS data'!$B$10:$B$109,A40,'EIA SEDS data'!$A$10:$A$109,"exports")&gt;0, 1, 0)</f>
        <v>1</v>
      </c>
      <c r="C40">
        <f>SUMIFS('Cross border connections'!$R$4:$R$53,'Cross border connections'!$P$4:$P$53,Calculations!A40)</f>
        <v>0</v>
      </c>
      <c r="D40">
        <f t="shared" si="0"/>
        <v>0</v>
      </c>
      <c r="E40">
        <f t="shared" si="1"/>
        <v>0</v>
      </c>
    </row>
    <row r="41" spans="1:5">
      <c r="A41" s="2" t="s">
        <v>414</v>
      </c>
      <c r="B41">
        <f>IF(SUMIFS('EIA SEDS data'!$AE$10:$AE$109,'EIA SEDS data'!$B$10:$B$109,A41,'EIA SEDS data'!$A$10:$A$109,"exports")&gt;0, 1, 0)</f>
        <v>1</v>
      </c>
      <c r="C41">
        <f>SUMIFS('Cross border connections'!$R$4:$R$53,'Cross border connections'!$P$4:$P$53,Calculations!A41)</f>
        <v>0</v>
      </c>
      <c r="D41">
        <f t="shared" si="0"/>
        <v>0</v>
      </c>
      <c r="E41">
        <f t="shared" si="1"/>
        <v>0</v>
      </c>
    </row>
    <row r="42" spans="1:5">
      <c r="A42" s="2" t="s">
        <v>438</v>
      </c>
      <c r="B42">
        <f>IF(SUMIFS('EIA SEDS data'!$AE$10:$AE$109,'EIA SEDS data'!$B$10:$B$109,A42,'EIA SEDS data'!$A$10:$A$109,"exports")&gt;0, 1, 0)</f>
        <v>1</v>
      </c>
      <c r="C42">
        <f>SUMIFS('Cross border connections'!$R$4:$R$53,'Cross border connections'!$P$4:$P$53,Calculations!A42)</f>
        <v>0</v>
      </c>
      <c r="D42">
        <f t="shared" si="0"/>
        <v>0</v>
      </c>
      <c r="E42">
        <f t="shared" si="1"/>
        <v>0</v>
      </c>
    </row>
    <row r="43" spans="1:5">
      <c r="A43" s="2" t="s">
        <v>394</v>
      </c>
      <c r="B43">
        <f>IF(SUMIFS('EIA SEDS data'!$AE$10:$AE$109,'EIA SEDS data'!$B$10:$B$109,A43,'EIA SEDS data'!$A$10:$A$109,"exports")&gt;0, 1, 0)</f>
        <v>1</v>
      </c>
      <c r="C43">
        <f>SUMIFS('Cross border connections'!$R$4:$R$53,'Cross border connections'!$P$4:$P$53,Calculations!A43)</f>
        <v>0</v>
      </c>
      <c r="D43">
        <f t="shared" si="0"/>
        <v>0</v>
      </c>
      <c r="E43">
        <f t="shared" si="1"/>
        <v>0</v>
      </c>
    </row>
    <row r="44" spans="1:5">
      <c r="A44" s="2" t="s">
        <v>291</v>
      </c>
      <c r="B44">
        <f>IF(SUMIFS('EIA SEDS data'!$AE$10:$AE$109,'EIA SEDS data'!$B$10:$B$109,A44,'EIA SEDS data'!$A$10:$A$109,"exports")&gt;0, 1, 0)</f>
        <v>0</v>
      </c>
      <c r="C44">
        <f>SUMIFS('Cross border connections'!$R$4:$R$53,'Cross border connections'!$P$4:$P$53,Calculations!A44)</f>
        <v>0</v>
      </c>
      <c r="D44">
        <f t="shared" si="0"/>
        <v>0</v>
      </c>
      <c r="E44">
        <f t="shared" si="1"/>
        <v>0</v>
      </c>
    </row>
    <row r="45" spans="1:5">
      <c r="A45" s="2" t="s">
        <v>378</v>
      </c>
      <c r="B45">
        <f>IF(SUMIFS('EIA SEDS data'!$AE$10:$AE$109,'EIA SEDS data'!$B$10:$B$109,A45,'EIA SEDS data'!$A$10:$A$109,"exports")&gt;0, 1, 0)</f>
        <v>0</v>
      </c>
      <c r="C45">
        <f>SUMIFS('Cross border connections'!$R$4:$R$53,'Cross border connections'!$P$4:$P$53,Calculations!A45)</f>
        <v>8.4299889534866917E-3</v>
      </c>
      <c r="D45">
        <f t="shared" si="0"/>
        <v>0</v>
      </c>
      <c r="E45">
        <f t="shared" si="1"/>
        <v>0</v>
      </c>
    </row>
    <row r="46" spans="1:5">
      <c r="A46" s="2" t="s">
        <v>305</v>
      </c>
      <c r="B46">
        <f>IF(SUMIFS('EIA SEDS data'!$AE$10:$AE$109,'EIA SEDS data'!$B$10:$B$109,A46,'EIA SEDS data'!$A$10:$A$109,"exports")&gt;0, 1, 0)</f>
        <v>0</v>
      </c>
      <c r="C46">
        <f>SUMIFS('Cross border connections'!$R$4:$R$53,'Cross border connections'!$P$4:$P$53,Calculations!A46)</f>
        <v>0</v>
      </c>
      <c r="D46">
        <f t="shared" si="0"/>
        <v>0</v>
      </c>
      <c r="E46">
        <f t="shared" si="1"/>
        <v>0</v>
      </c>
    </row>
    <row r="47" spans="1:5">
      <c r="A47" s="2" t="s">
        <v>272</v>
      </c>
      <c r="B47">
        <f>IF(SUMIFS('EIA SEDS data'!$AE$10:$AE$109,'EIA SEDS data'!$B$10:$B$109,A47,'EIA SEDS data'!$A$10:$A$109,"exports")&gt;0, 1, 0)</f>
        <v>1</v>
      </c>
      <c r="C47">
        <f>SUMIFS('Cross border connections'!$R$4:$R$53,'Cross border connections'!$P$4:$P$53,Calculations!A47)</f>
        <v>0</v>
      </c>
      <c r="D47">
        <f t="shared" si="0"/>
        <v>0</v>
      </c>
      <c r="E47">
        <f t="shared" si="1"/>
        <v>0</v>
      </c>
    </row>
    <row r="48" spans="1:5">
      <c r="A48" s="2" t="s">
        <v>392</v>
      </c>
      <c r="B48">
        <f>IF(SUMIFS('EIA SEDS data'!$AE$10:$AE$109,'EIA SEDS data'!$B$10:$B$109,A48,'EIA SEDS data'!$A$10:$A$109,"exports")&gt;0, 1, 0)</f>
        <v>0</v>
      </c>
      <c r="C48">
        <f>SUMIFS('Cross border connections'!$R$4:$R$53,'Cross border connections'!$P$4:$P$53,Calculations!A48)</f>
        <v>0</v>
      </c>
      <c r="D48">
        <f t="shared" si="0"/>
        <v>0</v>
      </c>
      <c r="E48">
        <f t="shared" si="1"/>
        <v>0</v>
      </c>
    </row>
    <row r="49" spans="1:52">
      <c r="A49" s="2" t="s">
        <v>428</v>
      </c>
      <c r="B49">
        <f>IF(SUMIFS('EIA SEDS data'!$AE$10:$AE$109,'EIA SEDS data'!$B$10:$B$109,A49,'EIA SEDS data'!$A$10:$A$109,"exports")&gt;0, 1, 0)</f>
        <v>1</v>
      </c>
      <c r="C49">
        <f>SUMIFS('Cross border connections'!$R$4:$R$53,'Cross border connections'!$P$4:$P$53,Calculations!A49)</f>
        <v>0</v>
      </c>
      <c r="D49">
        <f t="shared" si="0"/>
        <v>0</v>
      </c>
      <c r="E49">
        <f t="shared" si="1"/>
        <v>0</v>
      </c>
    </row>
    <row r="50" spans="1:52">
      <c r="A50" s="2" t="s">
        <v>249</v>
      </c>
      <c r="B50">
        <f>IF(SUMIFS('EIA SEDS data'!$AE$10:$AE$109,'EIA SEDS data'!$B$10:$B$109,A50,'EIA SEDS data'!$A$10:$A$109,"exports")&gt;0, 1, 0)</f>
        <v>1</v>
      </c>
      <c r="C50">
        <f>SUMIFS('Cross border connections'!$R$4:$R$53,'Cross border connections'!$P$4:$P$53,Calculations!A50)</f>
        <v>0</v>
      </c>
      <c r="D50">
        <f t="shared" si="0"/>
        <v>0</v>
      </c>
      <c r="E50">
        <f t="shared" si="1"/>
        <v>0</v>
      </c>
    </row>
    <row r="51" spans="1:52">
      <c r="A51" s="2" t="s">
        <v>327</v>
      </c>
      <c r="B51">
        <f>IF(SUMIFS('EIA SEDS data'!$AE$10:$AE$109,'EIA SEDS data'!$B$10:$B$109,A51,'EIA SEDS data'!$A$10:$A$109,"exports")&gt;0, 1, 0)</f>
        <v>0</v>
      </c>
      <c r="C51">
        <f>SUMIFS('Cross border connections'!$R$4:$R$53,'Cross border connections'!$P$4:$P$53,Calculations!A51)</f>
        <v>0</v>
      </c>
      <c r="D51">
        <f t="shared" si="0"/>
        <v>0</v>
      </c>
      <c r="E51">
        <f t="shared" si="1"/>
        <v>0</v>
      </c>
    </row>
    <row r="52" spans="1:52">
      <c r="A52" s="2" t="s">
        <v>400</v>
      </c>
      <c r="B52">
        <f>IF(SUMIFS('EIA SEDS data'!$AE$10:$AE$109,'EIA SEDS data'!$B$10:$B$109,A52,'EIA SEDS data'!$A$10:$A$109,"exports")&gt;0, 1, 0)</f>
        <v>1</v>
      </c>
      <c r="C52">
        <f>SUMIFS('Cross border connections'!$R$4:$R$53,'Cross border connections'!$P$4:$P$53,Calculations!A52)</f>
        <v>0.70783501396547355</v>
      </c>
      <c r="D52">
        <f>B52*C52</f>
        <v>0.70783501396547355</v>
      </c>
      <c r="E52">
        <f t="shared" si="1"/>
        <v>1</v>
      </c>
    </row>
    <row r="53" spans="1:52">
      <c r="A53" s="2" t="s">
        <v>281</v>
      </c>
      <c r="B53">
        <f>IF(SUMIFS('EIA SEDS data'!$AE$10:$AE$109,'EIA SEDS data'!$B$10:$B$109,A53,'EIA SEDS data'!$A$10:$A$109,"exports")&gt;0, 1, 0)</f>
        <v>1</v>
      </c>
      <c r="C53">
        <f>SUMIFS('Cross border connections'!$R$4:$R$53,'Cross border connections'!$P$4:$P$53,Calculations!A53)</f>
        <v>0</v>
      </c>
      <c r="D53">
        <f>B53*C53</f>
        <v>0</v>
      </c>
      <c r="E53">
        <f t="shared" si="1"/>
        <v>0</v>
      </c>
    </row>
    <row r="54" spans="1:52">
      <c r="A54" s="38" t="s">
        <v>547</v>
      </c>
      <c r="B54" s="1">
        <f>SUM(B3:B53)</f>
        <v>25</v>
      </c>
      <c r="C54" s="1">
        <f t="shared" ref="C54:E54" si="2">SUM(C3:C53)</f>
        <v>1</v>
      </c>
      <c r="D54" s="1">
        <f t="shared" si="2"/>
        <v>0.70783501396547355</v>
      </c>
      <c r="E54" s="1">
        <f t="shared" si="2"/>
        <v>1</v>
      </c>
    </row>
    <row r="55" spans="1:52">
      <c r="A55" s="1"/>
    </row>
    <row r="57" spans="1:52">
      <c r="A57" s="3" t="s">
        <v>553</v>
      </c>
      <c r="B57" s="27"/>
      <c r="C57" s="27"/>
      <c r="D57" s="27"/>
      <c r="E57" s="27"/>
    </row>
    <row r="59" spans="1:52">
      <c r="A59" s="2"/>
      <c r="B59">
        <v>2019</v>
      </c>
      <c r="C59">
        <f>B59+1</f>
        <v>2020</v>
      </c>
      <c r="D59">
        <f t="shared" ref="D59:L59" si="3">C59+1</f>
        <v>2021</v>
      </c>
      <c r="E59">
        <f t="shared" si="3"/>
        <v>2022</v>
      </c>
      <c r="F59">
        <f t="shared" si="3"/>
        <v>2023</v>
      </c>
      <c r="G59">
        <f t="shared" si="3"/>
        <v>2024</v>
      </c>
      <c r="H59">
        <f t="shared" si="3"/>
        <v>2025</v>
      </c>
      <c r="I59">
        <f t="shared" si="3"/>
        <v>2026</v>
      </c>
      <c r="J59">
        <f t="shared" si="3"/>
        <v>2027</v>
      </c>
      <c r="K59">
        <f t="shared" si="3"/>
        <v>2028</v>
      </c>
      <c r="L59">
        <f t="shared" si="3"/>
        <v>2029</v>
      </c>
      <c r="M59">
        <f>L59+1</f>
        <v>2030</v>
      </c>
    </row>
    <row r="60" spans="1:52">
      <c r="A60" s="5" t="s">
        <v>15</v>
      </c>
      <c r="B60">
        <f>SUMIFS('ReEDs Generation Data'!G$729:G$1448,'ReEDs Generation Data'!$E$729:$E$1448,Calculations!$A60)</f>
        <v>0.79634864567575447</v>
      </c>
      <c r="C60">
        <f>SUMIFS('ReEDs Generation Data'!H$729:H$1448,'ReEDs Generation Data'!$E$729:$E$1448,Calculations!$A60)</f>
        <v>0.67443556915414415</v>
      </c>
      <c r="D60">
        <f>SUMIFS('ReEDs Generation Data'!I$729:I$1448,'ReEDs Generation Data'!$E$729:$E$1448,Calculations!$A60)</f>
        <v>0.65922589090189099</v>
      </c>
      <c r="E60">
        <f>SUMIFS('ReEDs Generation Data'!J$729:J$1448,'ReEDs Generation Data'!$E$729:$E$1448,Calculations!$A60)</f>
        <v>0.64252650626040286</v>
      </c>
      <c r="F60">
        <f>SUMIFS('ReEDs Generation Data'!K$729:K$1448,'ReEDs Generation Data'!$E$729:$E$1448,Calculations!$A60)</f>
        <v>0.63607316154659643</v>
      </c>
      <c r="G60">
        <f>SUMIFS('ReEDs Generation Data'!L$729:L$1448,'ReEDs Generation Data'!$E$729:$E$1448,Calculations!$A60)</f>
        <v>0.62938309396142467</v>
      </c>
      <c r="H60">
        <f>SUMIFS('ReEDs Generation Data'!M$729:M$1448,'ReEDs Generation Data'!$E$729:$E$1448,Calculations!$A60)</f>
        <v>0.6417005556005867</v>
      </c>
      <c r="I60">
        <f>SUMIFS('ReEDs Generation Data'!N$729:N$1448,'ReEDs Generation Data'!$E$729:$E$1448,Calculations!$A60)</f>
        <v>0.65322403692823172</v>
      </c>
      <c r="J60">
        <f>SUMIFS('ReEDs Generation Data'!O$729:O$1448,'ReEDs Generation Data'!$E$729:$E$1448,Calculations!$A60)</f>
        <v>0.65316447283918688</v>
      </c>
      <c r="K60">
        <f>SUMIFS('ReEDs Generation Data'!P$729:P$1448,'ReEDs Generation Data'!$E$729:$E$1448,Calculations!$A60)</f>
        <v>0.65310490248521413</v>
      </c>
      <c r="L60">
        <f>SUMIFS('ReEDs Generation Data'!Q$729:Q$1448,'ReEDs Generation Data'!$E$729:$E$1448,Calculations!$A60)</f>
        <v>0.65278703914326142</v>
      </c>
      <c r="M60">
        <f>SUMIFS('ReEDs Generation Data'!R$729:R$1448,'ReEDs Generation Data'!$E$729:$E$1448,Calculations!$A60)</f>
        <v>0.65247648929881297</v>
      </c>
    </row>
    <row r="61" spans="1:52">
      <c r="A61" s="5" t="s">
        <v>16</v>
      </c>
      <c r="B61">
        <f>SUMIFS('ReEDs Generation Data'!G$729:G$1448,'ReEDs Generation Data'!$E$729:$E$1448,Calculations!$A61)</f>
        <v>0.10300383041264444</v>
      </c>
      <c r="C61">
        <f>SUMIFS('ReEDs Generation Data'!H$729:H$1448,'ReEDs Generation Data'!$E$729:$E$1448,Calculations!$A61)</f>
        <v>0.21553785629231412</v>
      </c>
      <c r="D61">
        <f>SUMIFS('ReEDs Generation Data'!I$729:I$1448,'ReEDs Generation Data'!$E$729:$E$1448,Calculations!$A61)</f>
        <v>0.22560045583369992</v>
      </c>
      <c r="E61">
        <f>SUMIFS('ReEDs Generation Data'!J$729:J$1448,'ReEDs Generation Data'!$E$729:$E$1448,Calculations!$A61)</f>
        <v>0.23664863301719596</v>
      </c>
      <c r="F61">
        <f>SUMIFS('ReEDs Generation Data'!K$729:K$1448,'ReEDs Generation Data'!$E$729:$E$1448,Calculations!$A61)</f>
        <v>0.24091085523454867</v>
      </c>
      <c r="G61">
        <f>SUMIFS('ReEDs Generation Data'!L$729:L$1448,'ReEDs Generation Data'!$E$729:$E$1448,Calculations!$A61)</f>
        <v>0.24532942513305506</v>
      </c>
      <c r="H61">
        <f>SUMIFS('ReEDs Generation Data'!M$729:M$1448,'ReEDs Generation Data'!$E$729:$E$1448,Calculations!$A61)</f>
        <v>0.23715916384503977</v>
      </c>
      <c r="I61">
        <f>SUMIFS('ReEDs Generation Data'!N$729:N$1448,'ReEDs Generation Data'!$E$729:$E$1448,Calculations!$A61)</f>
        <v>0.22951555543345892</v>
      </c>
      <c r="J61">
        <f>SUMIFS('ReEDs Generation Data'!O$729:O$1448,'ReEDs Generation Data'!$E$729:$E$1448,Calculations!$A61)</f>
        <v>0.22952762497801718</v>
      </c>
      <c r="K61">
        <f>SUMIFS('ReEDs Generation Data'!P$729:P$1448,'ReEDs Generation Data'!$E$729:$E$1448,Calculations!$A61)</f>
        <v>0.22953969579204558</v>
      </c>
      <c r="L61">
        <f>SUMIFS('ReEDs Generation Data'!Q$729:Q$1448,'ReEDs Generation Data'!$E$729:$E$1448,Calculations!$A61)</f>
        <v>0.22686830373882333</v>
      </c>
      <c r="M61">
        <f>SUMIFS('ReEDs Generation Data'!R$729:R$1448,'ReEDs Generation Data'!$E$729:$E$1448,Calculations!$A61)</f>
        <v>0.22425837589532721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5" t="s">
        <v>17</v>
      </c>
      <c r="B62">
        <f>SUMIFS('ReEDs Generation Data'!G$729:G$1448,'ReEDs Generation Data'!$E$729:$E$1448,Calculations!$A62)</f>
        <v>0</v>
      </c>
      <c r="C62">
        <f>SUMIFS('ReEDs Generation Data'!H$729:H$1448,'ReEDs Generation Data'!$E$729:$E$1448,Calculations!$A62)</f>
        <v>0</v>
      </c>
      <c r="D62">
        <f>SUMIFS('ReEDs Generation Data'!I$729:I$1448,'ReEDs Generation Data'!$E$729:$E$1448,Calculations!$A62)</f>
        <v>0</v>
      </c>
      <c r="E62">
        <f>SUMIFS('ReEDs Generation Data'!J$729:J$1448,'ReEDs Generation Data'!$E$729:$E$1448,Calculations!$A62)</f>
        <v>0</v>
      </c>
      <c r="F62">
        <f>SUMIFS('ReEDs Generation Data'!K$729:K$1448,'ReEDs Generation Data'!$E$729:$E$1448,Calculations!$A62)</f>
        <v>0</v>
      </c>
      <c r="G62">
        <f>SUMIFS('ReEDs Generation Data'!L$729:L$1448,'ReEDs Generation Data'!$E$729:$E$1448,Calculations!$A62)</f>
        <v>0</v>
      </c>
      <c r="H62">
        <f>SUMIFS('ReEDs Generation Data'!M$729:M$1448,'ReEDs Generation Data'!$E$729:$E$1448,Calculations!$A62)</f>
        <v>0</v>
      </c>
      <c r="I62">
        <f>SUMIFS('ReEDs Generation Data'!N$729:N$1448,'ReEDs Generation Data'!$E$729:$E$1448,Calculations!$A62)</f>
        <v>0</v>
      </c>
      <c r="J62">
        <f>SUMIFS('ReEDs Generation Data'!O$729:O$1448,'ReEDs Generation Data'!$E$729:$E$1448,Calculations!$A62)</f>
        <v>0</v>
      </c>
      <c r="K62">
        <f>SUMIFS('ReEDs Generation Data'!P$729:P$1448,'ReEDs Generation Data'!$E$729:$E$1448,Calculations!$A62)</f>
        <v>0</v>
      </c>
      <c r="L62">
        <f>SUMIFS('ReEDs Generation Data'!Q$729:Q$1448,'ReEDs Generation Data'!$E$729:$E$1448,Calculations!$A62)</f>
        <v>0</v>
      </c>
      <c r="M62">
        <f>SUMIFS('ReEDs Generation Data'!R$729:R$1448,'ReEDs Generation Data'!$E$729:$E$1448,Calculations!$A62)</f>
        <v>0</v>
      </c>
    </row>
    <row r="63" spans="1:52">
      <c r="A63" s="5" t="s">
        <v>19</v>
      </c>
      <c r="B63">
        <f>SUMIFS('ReEDs Generation Data'!G$729:G$1448,'ReEDs Generation Data'!$E$729:$E$1448,Calculations!$A63)</f>
        <v>4.3810293208867777E-2</v>
      </c>
      <c r="C63">
        <f>SUMIFS('ReEDs Generation Data'!H$729:H$1448,'ReEDs Generation Data'!$E$729:$E$1448,Calculations!$A63)</f>
        <v>5.0548439008865971E-2</v>
      </c>
      <c r="D63">
        <f>SUMIFS('ReEDs Generation Data'!I$729:I$1448,'ReEDs Generation Data'!$E$729:$E$1448,Calculations!$A63)</f>
        <v>5.2908343240717234E-2</v>
      </c>
      <c r="E63">
        <f>SUMIFS('ReEDs Generation Data'!J$729:J$1448,'ReEDs Generation Data'!$E$729:$E$1448,Calculations!$A63)</f>
        <v>5.5499387431867102E-2</v>
      </c>
      <c r="F63">
        <f>SUMIFS('ReEDs Generation Data'!K$729:K$1448,'ReEDs Generation Data'!$E$729:$E$1448,Calculations!$A63)</f>
        <v>5.64989736925001E-2</v>
      </c>
      <c r="G63">
        <f>SUMIFS('ReEDs Generation Data'!L$729:L$1448,'ReEDs Generation Data'!$E$729:$E$1448,Calculations!$A63)</f>
        <v>5.753522697469917E-2</v>
      </c>
      <c r="H63">
        <f>SUMIFS('ReEDs Generation Data'!M$729:M$1448,'ReEDs Generation Data'!$E$729:$E$1448,Calculations!$A63)</f>
        <v>5.5619118308184293E-2</v>
      </c>
      <c r="I63">
        <f>SUMIFS('ReEDs Generation Data'!N$729:N$1448,'ReEDs Generation Data'!$E$729:$E$1448,Calculations!$A63)</f>
        <v>5.3826521498292819E-2</v>
      </c>
      <c r="J63">
        <f>SUMIFS('ReEDs Generation Data'!O$729:O$1448,'ReEDs Generation Data'!$E$729:$E$1448,Calculations!$A63)</f>
        <v>5.3829352075934554E-2</v>
      </c>
      <c r="K63">
        <f>SUMIFS('ReEDs Generation Data'!P$729:P$1448,'ReEDs Generation Data'!$E$729:$E$1448,Calculations!$A63)</f>
        <v>5.3832182951295375E-2</v>
      </c>
      <c r="L63">
        <f>SUMIFS('ReEDs Generation Data'!Q$729:Q$1448,'ReEDs Generation Data'!$E$729:$E$1448,Calculations!$A63)</f>
        <v>5.3205681878147747E-2</v>
      </c>
      <c r="M63">
        <f>SUMIFS('ReEDs Generation Data'!R$729:R$1448,'ReEDs Generation Data'!$E$729:$E$1448,Calculations!$A63)</f>
        <v>5.2593595534319672E-2</v>
      </c>
    </row>
    <row r="64" spans="1:52">
      <c r="A64" s="5" t="s">
        <v>18</v>
      </c>
      <c r="B64">
        <f>SUMIFS('ReEDs Generation Data'!G$729:G$1448,'ReEDs Generation Data'!$E$729:$E$1448,Calculations!$A64)</f>
        <v>5.3974844881749216E-2</v>
      </c>
      <c r="C64">
        <f>SUMIFS('ReEDs Generation Data'!H$729:H$1448,'ReEDs Generation Data'!$E$729:$E$1448,Calculations!$A64)</f>
        <v>5.6471794849360768E-2</v>
      </c>
      <c r="D64">
        <f>SUMIFS('ReEDs Generation Data'!I$729:I$1448,'ReEDs Generation Data'!$E$729:$E$1448,Calculations!$A64)</f>
        <v>5.9108236849515682E-2</v>
      </c>
      <c r="E64">
        <f>SUMIFS('ReEDs Generation Data'!J$729:J$1448,'ReEDs Generation Data'!$E$729:$E$1448,Calculations!$A64)</f>
        <v>6.2002904199828499E-2</v>
      </c>
      <c r="F64">
        <f>SUMIFS('ReEDs Generation Data'!K$729:K$1448,'ReEDs Generation Data'!$E$729:$E$1448,Calculations!$A64)</f>
        <v>6.3119623753419576E-2</v>
      </c>
      <c r="G64">
        <f>SUMIFS('ReEDs Generation Data'!L$729:L$1448,'ReEDs Generation Data'!$E$729:$E$1448,Calculations!$A64)</f>
        <v>6.4277307035272416E-2</v>
      </c>
      <c r="H64">
        <f>SUMIFS('ReEDs Generation Data'!M$729:M$1448,'ReEDs Generation Data'!$E$729:$E$1448,Calculations!$A64)</f>
        <v>6.2136665352835276E-2</v>
      </c>
      <c r="I64">
        <f>SUMIFS('ReEDs Generation Data'!N$729:N$1448,'ReEDs Generation Data'!$E$729:$E$1448,Calculations!$A64)</f>
        <v>6.0134008865697176E-2</v>
      </c>
      <c r="J64">
        <f>SUMIFS('ReEDs Generation Data'!O$729:O$1448,'ReEDs Generation Data'!$E$729:$E$1448,Calculations!$A64)</f>
        <v>6.0137171135453145E-2</v>
      </c>
      <c r="K64">
        <f>SUMIFS('ReEDs Generation Data'!P$729:P$1448,'ReEDs Generation Data'!$E$729:$E$1448,Calculations!$A64)</f>
        <v>6.0140333737815452E-2</v>
      </c>
      <c r="L64">
        <f>SUMIFS('ReEDs Generation Data'!Q$729:Q$1448,'ReEDs Generation Data'!$E$729:$E$1448,Calculations!$A64)</f>
        <v>6.3726656696805994E-2</v>
      </c>
      <c r="M64">
        <f>SUMIFS('ReEDs Generation Data'!R$729:R$1448,'ReEDs Generation Data'!$E$729:$E$1448,Calculations!$A64)</f>
        <v>6.7230464434479317E-2</v>
      </c>
    </row>
    <row r="65" spans="1:55">
      <c r="A65" s="5" t="s">
        <v>20</v>
      </c>
      <c r="B65">
        <f>SUMIFS('ReEDs Generation Data'!G$729:G$1448,'ReEDs Generation Data'!$E$729:$E$1448,Calculations!$A65)</f>
        <v>1.8299049652147996E-3</v>
      </c>
      <c r="C65">
        <f>SUMIFS('ReEDs Generation Data'!H$729:H$1448,'ReEDs Generation Data'!$E$729:$E$1448,Calculations!$A65)</f>
        <v>1.9260958664387032E-3</v>
      </c>
      <c r="D65">
        <f>SUMIFS('ReEDs Generation Data'!I$729:I$1448,'ReEDs Generation Data'!$E$729:$E$1448,Calculations!$A65)</f>
        <v>2.0263960393162952E-3</v>
      </c>
      <c r="E65">
        <f>SUMIFS('ReEDs Generation Data'!J$729:J$1448,'ReEDs Generation Data'!$E$729:$E$1448,Calculations!$A65)</f>
        <v>2.1365200760455078E-3</v>
      </c>
      <c r="F65">
        <f>SUMIFS('ReEDs Generation Data'!K$729:K$1448,'ReEDs Generation Data'!$E$729:$E$1448,Calculations!$A65)</f>
        <v>2.1899751116993445E-3</v>
      </c>
      <c r="G65">
        <f>SUMIFS('ReEDs Generation Data'!L$729:L$1448,'ReEDs Generation Data'!$E$729:$E$1448,Calculations!$A65)</f>
        <v>2.2453909955784195E-3</v>
      </c>
      <c r="H65">
        <f>SUMIFS('ReEDs Generation Data'!M$729:M$1448,'ReEDs Generation Data'!$E$729:$E$1448,Calculations!$A65)</f>
        <v>2.1958891713917514E-3</v>
      </c>
      <c r="I65">
        <f>SUMIFS('ReEDs Generation Data'!N$729:N$1448,'ReEDs Generation Data'!$E$729:$E$1448,Calculations!$A65)</f>
        <v>2.1495782216676791E-3</v>
      </c>
      <c r="J65">
        <f>SUMIFS('ReEDs Generation Data'!O$729:O$1448,'ReEDs Generation Data'!$E$729:$E$1448,Calculations!$A65)</f>
        <v>2.1910194279297331E-3</v>
      </c>
      <c r="K65">
        <f>SUMIFS('ReEDs Generation Data'!P$729:P$1448,'ReEDs Generation Data'!$E$729:$E$1448,Calculations!$A65)</f>
        <v>2.2324649929620572E-3</v>
      </c>
      <c r="L65">
        <f>SUMIFS('ReEDs Generation Data'!Q$729:Q$1448,'ReEDs Generation Data'!$E$729:$E$1448,Calculations!$A65)</f>
        <v>2.2752871362028497E-3</v>
      </c>
      <c r="M65">
        <f>SUMIFS('ReEDs Generation Data'!R$729:R$1448,'ReEDs Generation Data'!$E$729:$E$1448,Calculations!$A65)</f>
        <v>2.3171240144055534E-3</v>
      </c>
    </row>
    <row r="66" spans="1:55">
      <c r="A66" s="5" t="s">
        <v>21</v>
      </c>
      <c r="B66">
        <f>SUMIFS('ReEDs Generation Data'!G$729:G$1448,'ReEDs Generation Data'!$E$729:$E$1448,Calculations!$A66)</f>
        <v>0</v>
      </c>
      <c r="C66">
        <f>SUMIFS('ReEDs Generation Data'!H$729:H$1448,'ReEDs Generation Data'!$E$729:$E$1448,Calculations!$A66)</f>
        <v>0</v>
      </c>
      <c r="D66">
        <f>SUMIFS('ReEDs Generation Data'!I$729:I$1448,'ReEDs Generation Data'!$E$729:$E$1448,Calculations!$A66)</f>
        <v>0</v>
      </c>
      <c r="E66">
        <f>SUMIFS('ReEDs Generation Data'!J$729:J$1448,'ReEDs Generation Data'!$E$729:$E$1448,Calculations!$A66)</f>
        <v>0</v>
      </c>
      <c r="F66">
        <f>SUMIFS('ReEDs Generation Data'!K$729:K$1448,'ReEDs Generation Data'!$E$729:$E$1448,Calculations!$A66)</f>
        <v>0</v>
      </c>
      <c r="G66">
        <f>SUMIFS('ReEDs Generation Data'!L$729:L$1448,'ReEDs Generation Data'!$E$729:$E$1448,Calculations!$A66)</f>
        <v>0</v>
      </c>
      <c r="H66">
        <f>SUMIFS('ReEDs Generation Data'!M$729:M$1448,'ReEDs Generation Data'!$E$729:$E$1448,Calculations!$A66)</f>
        <v>0</v>
      </c>
      <c r="I66">
        <f>SUMIFS('ReEDs Generation Data'!N$729:N$1448,'ReEDs Generation Data'!$E$729:$E$1448,Calculations!$A66)</f>
        <v>0</v>
      </c>
      <c r="J66">
        <f>SUMIFS('ReEDs Generation Data'!O$729:O$1448,'ReEDs Generation Data'!$E$729:$E$1448,Calculations!$A66)</f>
        <v>0</v>
      </c>
      <c r="K66">
        <f>SUMIFS('ReEDs Generation Data'!P$729:P$1448,'ReEDs Generation Data'!$E$729:$E$1448,Calculations!$A66)</f>
        <v>0</v>
      </c>
      <c r="L66">
        <f>SUMIFS('ReEDs Generation Data'!Q$729:Q$1448,'ReEDs Generation Data'!$E$729:$E$1448,Calculations!$A66)</f>
        <v>0</v>
      </c>
      <c r="M66">
        <f>SUMIFS('ReEDs Generation Data'!R$729:R$1448,'ReEDs Generation Data'!$E$729:$E$1448,Calculations!$A66)</f>
        <v>0</v>
      </c>
    </row>
    <row r="67" spans="1:55">
      <c r="A67" s="5" t="s">
        <v>22</v>
      </c>
      <c r="B67">
        <f>SUMIFS('ReEDs Generation Data'!G$729:G$1448,'ReEDs Generation Data'!$E$729:$E$1448,Calculations!$A67)</f>
        <v>0</v>
      </c>
      <c r="C67">
        <f>SUMIFS('ReEDs Generation Data'!H$729:H$1448,'ReEDs Generation Data'!$E$729:$E$1448,Calculations!$A67)</f>
        <v>0</v>
      </c>
      <c r="D67">
        <f>SUMIFS('ReEDs Generation Data'!I$729:I$1448,'ReEDs Generation Data'!$E$729:$E$1448,Calculations!$A67)</f>
        <v>0</v>
      </c>
      <c r="E67">
        <f>SUMIFS('ReEDs Generation Data'!J$729:J$1448,'ReEDs Generation Data'!$E$729:$E$1448,Calculations!$A67)</f>
        <v>0</v>
      </c>
      <c r="F67">
        <f>SUMIFS('ReEDs Generation Data'!K$729:K$1448,'ReEDs Generation Data'!$E$729:$E$1448,Calculations!$A67)</f>
        <v>0</v>
      </c>
      <c r="G67">
        <f>SUMIFS('ReEDs Generation Data'!L$729:L$1448,'ReEDs Generation Data'!$E$729:$E$1448,Calculations!$A67)</f>
        <v>0</v>
      </c>
      <c r="H67">
        <f>SUMIFS('ReEDs Generation Data'!M$729:M$1448,'ReEDs Generation Data'!$E$729:$E$1448,Calculations!$A67)</f>
        <v>0</v>
      </c>
      <c r="I67">
        <f>SUMIFS('ReEDs Generation Data'!N$729:N$1448,'ReEDs Generation Data'!$E$729:$E$1448,Calculations!$A67)</f>
        <v>0</v>
      </c>
      <c r="J67">
        <f>SUMIFS('ReEDs Generation Data'!O$729:O$1448,'ReEDs Generation Data'!$E$729:$E$1448,Calculations!$A67)</f>
        <v>0</v>
      </c>
      <c r="K67">
        <f>SUMIFS('ReEDs Generation Data'!P$729:P$1448,'ReEDs Generation Data'!$E$729:$E$1448,Calculations!$A67)</f>
        <v>0</v>
      </c>
      <c r="L67">
        <f>SUMIFS('ReEDs Generation Data'!Q$729:Q$1448,'ReEDs Generation Data'!$E$729:$E$1448,Calculations!$A67)</f>
        <v>0</v>
      </c>
      <c r="M67">
        <f>SUMIFS('ReEDs Generation Data'!R$729:R$1448,'ReEDs Generation Data'!$E$729:$E$1448,Calculations!$A67)</f>
        <v>0</v>
      </c>
    </row>
    <row r="68" spans="1:55">
      <c r="A68" s="5" t="s">
        <v>23</v>
      </c>
      <c r="B68">
        <f>SUMIFS('ReEDs Generation Data'!G$729:G$1448,'ReEDs Generation Data'!$E$729:$E$1448,Calculations!$A68)</f>
        <v>0</v>
      </c>
      <c r="C68">
        <f>SUMIFS('ReEDs Generation Data'!H$729:H$1448,'ReEDs Generation Data'!$E$729:$E$1448,Calculations!$A68)</f>
        <v>0</v>
      </c>
      <c r="D68">
        <f>SUMIFS('ReEDs Generation Data'!I$729:I$1448,'ReEDs Generation Data'!$E$729:$E$1448,Calculations!$A68)</f>
        <v>0</v>
      </c>
      <c r="E68">
        <f>SUMIFS('ReEDs Generation Data'!J$729:J$1448,'ReEDs Generation Data'!$E$729:$E$1448,Calculations!$A68)</f>
        <v>0</v>
      </c>
      <c r="F68">
        <f>SUMIFS('ReEDs Generation Data'!K$729:K$1448,'ReEDs Generation Data'!$E$729:$E$1448,Calculations!$A68)</f>
        <v>0</v>
      </c>
      <c r="G68">
        <f>SUMIFS('ReEDs Generation Data'!L$729:L$1448,'ReEDs Generation Data'!$E$729:$E$1448,Calculations!$A68)</f>
        <v>0</v>
      </c>
      <c r="H68">
        <f>SUMIFS('ReEDs Generation Data'!M$729:M$1448,'ReEDs Generation Data'!$E$729:$E$1448,Calculations!$A68)</f>
        <v>0</v>
      </c>
      <c r="I68">
        <f>SUMIFS('ReEDs Generation Data'!N$729:N$1448,'ReEDs Generation Data'!$E$729:$E$1448,Calculations!$A68)</f>
        <v>0</v>
      </c>
      <c r="J68">
        <f>SUMIFS('ReEDs Generation Data'!O$729:O$1448,'ReEDs Generation Data'!$E$729:$E$1448,Calculations!$A68)</f>
        <v>0</v>
      </c>
      <c r="K68">
        <f>SUMIFS('ReEDs Generation Data'!P$729:P$1448,'ReEDs Generation Data'!$E$729:$E$1448,Calculations!$A68)</f>
        <v>0</v>
      </c>
      <c r="L68">
        <f>SUMIFS('ReEDs Generation Data'!Q$729:Q$1448,'ReEDs Generation Data'!$E$729:$E$1448,Calculations!$A68)</f>
        <v>0</v>
      </c>
      <c r="M68">
        <f>SUMIFS('ReEDs Generation Data'!R$729:R$1448,'ReEDs Generation Data'!$E$729:$E$1448,Calculations!$A68)</f>
        <v>0</v>
      </c>
    </row>
    <row r="69" spans="1:55">
      <c r="A69" s="5" t="s">
        <v>24</v>
      </c>
      <c r="B69">
        <f>SUMIFS('ReEDs Generation Data'!G$729:G$1448,'ReEDs Generation Data'!$E$729:$E$1448,Calculations!$A69)</f>
        <v>0</v>
      </c>
      <c r="C69">
        <f>SUMIFS('ReEDs Generation Data'!H$729:H$1448,'ReEDs Generation Data'!$E$729:$E$1448,Calculations!$A69)</f>
        <v>0</v>
      </c>
      <c r="D69">
        <f>SUMIFS('ReEDs Generation Data'!I$729:I$1448,'ReEDs Generation Data'!$E$729:$E$1448,Calculations!$A69)</f>
        <v>0</v>
      </c>
      <c r="E69">
        <f>SUMIFS('ReEDs Generation Data'!J$729:J$1448,'ReEDs Generation Data'!$E$729:$E$1448,Calculations!$A69)</f>
        <v>0</v>
      </c>
      <c r="F69">
        <f>SUMIFS('ReEDs Generation Data'!K$729:K$1448,'ReEDs Generation Data'!$E$729:$E$1448,Calculations!$A69)</f>
        <v>0</v>
      </c>
      <c r="G69">
        <f>SUMIFS('ReEDs Generation Data'!L$729:L$1448,'ReEDs Generation Data'!$E$729:$E$1448,Calculations!$A69)</f>
        <v>0</v>
      </c>
      <c r="H69">
        <f>SUMIFS('ReEDs Generation Data'!M$729:M$1448,'ReEDs Generation Data'!$E$729:$E$1448,Calculations!$A69)</f>
        <v>0</v>
      </c>
      <c r="I69">
        <f>SUMIFS('ReEDs Generation Data'!N$729:N$1448,'ReEDs Generation Data'!$E$729:$E$1448,Calculations!$A69)</f>
        <v>0</v>
      </c>
      <c r="J69">
        <f>SUMIFS('ReEDs Generation Data'!O$729:O$1448,'ReEDs Generation Data'!$E$729:$E$1448,Calculations!$A69)</f>
        <v>0</v>
      </c>
      <c r="K69">
        <f>SUMIFS('ReEDs Generation Data'!P$729:P$1448,'ReEDs Generation Data'!$E$729:$E$1448,Calculations!$A69)</f>
        <v>0</v>
      </c>
      <c r="L69">
        <f>SUMIFS('ReEDs Generation Data'!Q$729:Q$1448,'ReEDs Generation Data'!$E$729:$E$1448,Calculations!$A69)</f>
        <v>0</v>
      </c>
      <c r="M69">
        <f>SUMIFS('ReEDs Generation Data'!R$729:R$1448,'ReEDs Generation Data'!$E$729:$E$1448,Calculations!$A69)</f>
        <v>0</v>
      </c>
    </row>
    <row r="70" spans="1:55">
      <c r="A70" s="5" t="s">
        <v>25</v>
      </c>
      <c r="B70">
        <f>SUMIFS('ReEDs Generation Data'!G$729:G$1448,'ReEDs Generation Data'!$E$729:$E$1448,Calculations!$A70)</f>
        <v>7.7254708130390821E-4</v>
      </c>
      <c r="C70">
        <f>SUMIFS('ReEDs Generation Data'!H$729:H$1448,'ReEDs Generation Data'!$E$729:$E$1448,Calculations!$A70)</f>
        <v>8.082861633497458E-4</v>
      </c>
      <c r="D70">
        <f>SUMIFS('ReEDs Generation Data'!I$729:I$1448,'ReEDs Generation Data'!$E$729:$E$1448,Calculations!$A70)</f>
        <v>8.4602180810627978E-4</v>
      </c>
      <c r="E70">
        <f>SUMIFS('ReEDs Generation Data'!J$729:J$1448,'ReEDs Generation Data'!$E$729:$E$1448,Calculations!$A70)</f>
        <v>8.8745345682577519E-4</v>
      </c>
      <c r="F70">
        <f>SUMIFS('ReEDs Generation Data'!K$729:K$1448,'ReEDs Generation Data'!$E$729:$E$1448,Calculations!$A70)</f>
        <v>9.0343716986194731E-4</v>
      </c>
      <c r="G70">
        <f>SUMIFS('ReEDs Generation Data'!L$729:L$1448,'ReEDs Generation Data'!$E$729:$E$1448,Calculations!$A70)</f>
        <v>9.200072006314505E-4</v>
      </c>
      <c r="H70">
        <f>SUMIFS('ReEDs Generation Data'!M$729:M$1448,'ReEDs Generation Data'!$E$729:$E$1448,Calculations!$A70)</f>
        <v>8.8936799291334753E-4</v>
      </c>
      <c r="I70">
        <f>SUMIFS('ReEDs Generation Data'!N$729:N$1448,'ReEDs Generation Data'!$E$729:$E$1448,Calculations!$A70)</f>
        <v>8.6070378040134423E-4</v>
      </c>
      <c r="J70">
        <f>SUMIFS('ReEDs Generation Data'!O$729:O$1448,'ReEDs Generation Data'!$E$729:$E$1448,Calculations!$A70)</f>
        <v>8.6074904226871257E-4</v>
      </c>
      <c r="K70">
        <f>SUMIFS('ReEDs Generation Data'!P$729:P$1448,'ReEDs Generation Data'!$E$729:$E$1448,Calculations!$A70)</f>
        <v>8.6079430889670716E-4</v>
      </c>
      <c r="L70">
        <f>SUMIFS('ReEDs Generation Data'!Q$729:Q$1448,'ReEDs Generation Data'!$E$729:$E$1448,Calculations!$A70)</f>
        <v>8.5077635070297981E-4</v>
      </c>
      <c r="M70">
        <f>SUMIFS('ReEDs Generation Data'!R$729:R$1448,'ReEDs Generation Data'!$E$729:$E$1448,Calculations!$A70)</f>
        <v>8.4098888877156793E-4</v>
      </c>
    </row>
    <row r="71" spans="1:55">
      <c r="A71" s="5" t="s">
        <v>26</v>
      </c>
      <c r="B71">
        <f>SUMIFS('ReEDs Generation Data'!G$729:G$1448,'ReEDs Generation Data'!$E$729:$E$1448,Calculations!$A71)</f>
        <v>0</v>
      </c>
      <c r="C71">
        <f>SUMIFS('ReEDs Generation Data'!H$729:H$1448,'ReEDs Generation Data'!$E$729:$E$1448,Calculations!$A71)</f>
        <v>0</v>
      </c>
      <c r="D71">
        <f>SUMIFS('ReEDs Generation Data'!I$729:I$1448,'ReEDs Generation Data'!$E$729:$E$1448,Calculations!$A71)</f>
        <v>0</v>
      </c>
      <c r="E71">
        <f>SUMIFS('ReEDs Generation Data'!J$729:J$1448,'ReEDs Generation Data'!$E$729:$E$1448,Calculations!$A71)</f>
        <v>0</v>
      </c>
      <c r="F71">
        <f>SUMIFS('ReEDs Generation Data'!K$729:K$1448,'ReEDs Generation Data'!$E$729:$E$1448,Calculations!$A71)</f>
        <v>0</v>
      </c>
      <c r="G71">
        <f>SUMIFS('ReEDs Generation Data'!L$729:L$1448,'ReEDs Generation Data'!$E$729:$E$1448,Calculations!$A71)</f>
        <v>0</v>
      </c>
      <c r="H71">
        <f>SUMIFS('ReEDs Generation Data'!M$729:M$1448,'ReEDs Generation Data'!$E$729:$E$1448,Calculations!$A71)</f>
        <v>0</v>
      </c>
      <c r="I71">
        <f>SUMIFS('ReEDs Generation Data'!N$729:N$1448,'ReEDs Generation Data'!$E$729:$E$1448,Calculations!$A71)</f>
        <v>0</v>
      </c>
      <c r="J71">
        <f>SUMIFS('ReEDs Generation Data'!O$729:O$1448,'ReEDs Generation Data'!$E$729:$E$1448,Calculations!$A71)</f>
        <v>0</v>
      </c>
      <c r="K71">
        <f>SUMIFS('ReEDs Generation Data'!P$729:P$1448,'ReEDs Generation Data'!$E$729:$E$1448,Calculations!$A71)</f>
        <v>0</v>
      </c>
      <c r="L71">
        <f>SUMIFS('ReEDs Generation Data'!Q$729:Q$1448,'ReEDs Generation Data'!$E$729:$E$1448,Calculations!$A71)</f>
        <v>0</v>
      </c>
      <c r="M71">
        <f>SUMIFS('ReEDs Generation Data'!R$729:R$1448,'ReEDs Generation Data'!$E$729:$E$1448,Calculations!$A71)</f>
        <v>0</v>
      </c>
    </row>
    <row r="72" spans="1:55">
      <c r="A72" s="5" t="s">
        <v>27</v>
      </c>
      <c r="B72">
        <f>SUMIFS('ReEDs Generation Data'!G$729:G$1448,'ReEDs Generation Data'!$E$729:$E$1448,Calculations!$A72)</f>
        <v>0</v>
      </c>
      <c r="C72">
        <f>SUMIFS('ReEDs Generation Data'!H$729:H$1448,'ReEDs Generation Data'!$E$729:$E$1448,Calculations!$A72)</f>
        <v>0</v>
      </c>
      <c r="D72">
        <f>SUMIFS('ReEDs Generation Data'!I$729:I$1448,'ReEDs Generation Data'!$E$729:$E$1448,Calculations!$A72)</f>
        <v>0</v>
      </c>
      <c r="E72">
        <f>SUMIFS('ReEDs Generation Data'!J$729:J$1448,'ReEDs Generation Data'!$E$729:$E$1448,Calculations!$A72)</f>
        <v>0</v>
      </c>
      <c r="F72">
        <f>SUMIFS('ReEDs Generation Data'!K$729:K$1448,'ReEDs Generation Data'!$E$729:$E$1448,Calculations!$A72)</f>
        <v>0</v>
      </c>
      <c r="G72">
        <f>SUMIFS('ReEDs Generation Data'!L$729:L$1448,'ReEDs Generation Data'!$E$729:$E$1448,Calculations!$A72)</f>
        <v>0</v>
      </c>
      <c r="H72">
        <f>SUMIFS('ReEDs Generation Data'!M$729:M$1448,'ReEDs Generation Data'!$E$729:$E$1448,Calculations!$A72)</f>
        <v>0</v>
      </c>
      <c r="I72">
        <f>SUMIFS('ReEDs Generation Data'!N$729:N$1448,'ReEDs Generation Data'!$E$729:$E$1448,Calculations!$A72)</f>
        <v>0</v>
      </c>
      <c r="J72">
        <f>SUMIFS('ReEDs Generation Data'!O$729:O$1448,'ReEDs Generation Data'!$E$729:$E$1448,Calculations!$A72)</f>
        <v>0</v>
      </c>
      <c r="K72">
        <f>SUMIFS('ReEDs Generation Data'!P$729:P$1448,'ReEDs Generation Data'!$E$729:$E$1448,Calculations!$A72)</f>
        <v>0</v>
      </c>
      <c r="L72">
        <f>SUMIFS('ReEDs Generation Data'!Q$729:Q$1448,'ReEDs Generation Data'!$E$729:$E$1448,Calculations!$A72)</f>
        <v>0</v>
      </c>
      <c r="M72">
        <f>SUMIFS('ReEDs Generation Data'!R$729:R$1448,'ReEDs Generation Data'!$E$729:$E$1448,Calculations!$A72)</f>
        <v>0</v>
      </c>
    </row>
    <row r="73" spans="1:55">
      <c r="A73" s="2" t="s">
        <v>48</v>
      </c>
      <c r="B73">
        <f>SUMIFS('ReEDs Generation Data'!G$729:G$1448,'ReEDs Generation Data'!$E$729:$E$1448,Calculations!$A73)</f>
        <v>2.5993377446548985E-4</v>
      </c>
      <c r="C73">
        <f>SUMIFS('ReEDs Generation Data'!H$729:H$1448,'ReEDs Generation Data'!$E$729:$E$1448,Calculations!$A73)</f>
        <v>2.7195866552640361E-4</v>
      </c>
      <c r="D73">
        <f>SUMIFS('ReEDs Generation Data'!I$729:I$1448,'ReEDs Generation Data'!$E$729:$E$1448,Calculations!$A73)</f>
        <v>2.8465532675370312E-4</v>
      </c>
      <c r="E73">
        <f>SUMIFS('ReEDs Generation Data'!J$729:J$1448,'ReEDs Generation Data'!$E$729:$E$1448,Calculations!$A73)</f>
        <v>2.9859555783426063E-4</v>
      </c>
      <c r="F73">
        <f>SUMIFS('ReEDs Generation Data'!K$729:K$1448,'ReEDs Generation Data'!$E$729:$E$1448,Calculations!$A73)</f>
        <v>3.0397349137386203E-4</v>
      </c>
      <c r="G73">
        <f>SUMIFS('ReEDs Generation Data'!L$729:L$1448,'ReEDs Generation Data'!$E$729:$E$1448,Calculations!$A73)</f>
        <v>3.0954869933873681E-4</v>
      </c>
      <c r="H73">
        <f>SUMIFS('ReEDs Generation Data'!M$729:M$1448,'ReEDs Generation Data'!$E$729:$E$1448,Calculations!$A73)</f>
        <v>2.9923972904872322E-4</v>
      </c>
      <c r="I73">
        <f>SUMIFS('ReEDs Generation Data'!N$729:N$1448,'ReEDs Generation Data'!$E$729:$E$1448,Calculations!$A73)</f>
        <v>2.895952722503745E-4</v>
      </c>
      <c r="J73">
        <f>SUMIFS('ReEDs Generation Data'!O$729:O$1448,'ReEDs Generation Data'!$E$729:$E$1448,Calculations!$A73)</f>
        <v>2.8961050120963037E-4</v>
      </c>
      <c r="K73">
        <f>SUMIFS('ReEDs Generation Data'!P$729:P$1448,'ReEDs Generation Data'!$E$729:$E$1448,Calculations!$A73)</f>
        <v>2.8962573177066246E-4</v>
      </c>
      <c r="L73">
        <f>SUMIFS('ReEDs Generation Data'!Q$729:Q$1448,'ReEDs Generation Data'!$E$729:$E$1448,Calculations!$A73)</f>
        <v>2.8625505605554878E-4</v>
      </c>
      <c r="M73">
        <f>SUMIFS('ReEDs Generation Data'!R$729:R$1448,'ReEDs Generation Data'!$E$729:$E$1448,Calculations!$A73)</f>
        <v>2.8296193388366092E-4</v>
      </c>
    </row>
    <row r="74" spans="1:55">
      <c r="A74" s="2" t="s">
        <v>49</v>
      </c>
      <c r="B74">
        <f>SUMIFS('ReEDs Generation Data'!G$729:G$1448,'ReEDs Generation Data'!$E$729:$E$1448,Calculations!$A74)</f>
        <v>0</v>
      </c>
      <c r="C74">
        <f>SUMIFS('ReEDs Generation Data'!H$729:H$1448,'ReEDs Generation Data'!$E$729:$E$1448,Calculations!$A74)</f>
        <v>0</v>
      </c>
      <c r="D74">
        <f>SUMIFS('ReEDs Generation Data'!I$729:I$1448,'ReEDs Generation Data'!$E$729:$E$1448,Calculations!$A74)</f>
        <v>0</v>
      </c>
      <c r="E74">
        <f>SUMIFS('ReEDs Generation Data'!J$729:J$1448,'ReEDs Generation Data'!$E$729:$E$1448,Calculations!$A74)</f>
        <v>0</v>
      </c>
      <c r="F74">
        <f>SUMIFS('ReEDs Generation Data'!K$729:K$1448,'ReEDs Generation Data'!$E$729:$E$1448,Calculations!$A74)</f>
        <v>0</v>
      </c>
      <c r="G74">
        <f>SUMIFS('ReEDs Generation Data'!L$729:L$1448,'ReEDs Generation Data'!$E$729:$E$1448,Calculations!$A74)</f>
        <v>0</v>
      </c>
      <c r="H74">
        <f>SUMIFS('ReEDs Generation Data'!M$729:M$1448,'ReEDs Generation Data'!$E$729:$E$1448,Calculations!$A74)</f>
        <v>0</v>
      </c>
      <c r="I74">
        <f>SUMIFS('ReEDs Generation Data'!N$729:N$1448,'ReEDs Generation Data'!$E$729:$E$1448,Calculations!$A74)</f>
        <v>0</v>
      </c>
      <c r="J74">
        <f>SUMIFS('ReEDs Generation Data'!O$729:O$1448,'ReEDs Generation Data'!$E$729:$E$1448,Calculations!$A74)</f>
        <v>0</v>
      </c>
      <c r="K74">
        <f>SUMIFS('ReEDs Generation Data'!P$729:P$1448,'ReEDs Generation Data'!$E$729:$E$1448,Calculations!$A74)</f>
        <v>0</v>
      </c>
      <c r="L74">
        <f>SUMIFS('ReEDs Generation Data'!Q$729:Q$1448,'ReEDs Generation Data'!$E$729:$E$1448,Calculations!$A74)</f>
        <v>0</v>
      </c>
      <c r="M74">
        <f>SUMIFS('ReEDs Generation Data'!R$729:R$1448,'ReEDs Generation Data'!$E$729:$E$1448,Calculations!$A74)</f>
        <v>0</v>
      </c>
    </row>
    <row r="75" spans="1:55">
      <c r="A75" s="2" t="s">
        <v>50</v>
      </c>
      <c r="B75">
        <f>SUMIFS('ReEDs Generation Data'!G$729:G$1448,'ReEDs Generation Data'!$E$729:$E$1448,Calculations!$A75)</f>
        <v>0</v>
      </c>
      <c r="C75">
        <f>SUMIFS('ReEDs Generation Data'!H$729:H$1448,'ReEDs Generation Data'!$E$729:$E$1448,Calculations!$A75)</f>
        <v>0</v>
      </c>
      <c r="D75">
        <f>SUMIFS('ReEDs Generation Data'!I$729:I$1448,'ReEDs Generation Data'!$E$729:$E$1448,Calculations!$A75)</f>
        <v>0</v>
      </c>
      <c r="E75">
        <f>SUMIFS('ReEDs Generation Data'!J$729:J$1448,'ReEDs Generation Data'!$E$729:$E$1448,Calculations!$A75)</f>
        <v>0</v>
      </c>
      <c r="F75">
        <f>SUMIFS('ReEDs Generation Data'!K$729:K$1448,'ReEDs Generation Data'!$E$729:$E$1448,Calculations!$A75)</f>
        <v>0</v>
      </c>
      <c r="G75">
        <f>SUMIFS('ReEDs Generation Data'!L$729:L$1448,'ReEDs Generation Data'!$E$729:$E$1448,Calculations!$A75)</f>
        <v>0</v>
      </c>
      <c r="H75">
        <f>SUMIFS('ReEDs Generation Data'!M$729:M$1448,'ReEDs Generation Data'!$E$729:$E$1448,Calculations!$A75)</f>
        <v>0</v>
      </c>
      <c r="I75">
        <f>SUMIFS('ReEDs Generation Data'!N$729:N$1448,'ReEDs Generation Data'!$E$729:$E$1448,Calculations!$A75)</f>
        <v>0</v>
      </c>
      <c r="J75">
        <f>SUMIFS('ReEDs Generation Data'!O$729:O$1448,'ReEDs Generation Data'!$E$729:$E$1448,Calculations!$A75)</f>
        <v>0</v>
      </c>
      <c r="K75">
        <f>SUMIFS('ReEDs Generation Data'!P$729:P$1448,'ReEDs Generation Data'!$E$729:$E$1448,Calculations!$A75)</f>
        <v>0</v>
      </c>
      <c r="L75">
        <f>SUMIFS('ReEDs Generation Data'!Q$729:Q$1448,'ReEDs Generation Data'!$E$729:$E$1448,Calculations!$A75)</f>
        <v>0</v>
      </c>
      <c r="M75">
        <f>SUMIFS('ReEDs Generation Data'!R$729:R$1448,'ReEDs Generation Data'!$E$729:$E$1448,Calculations!$A75)</f>
        <v>0</v>
      </c>
    </row>
    <row r="76" spans="1:55">
      <c r="A76" s="2"/>
    </row>
    <row r="77" spans="1:55">
      <c r="A77" s="2"/>
    </row>
    <row r="79" spans="1:55">
      <c r="A79" s="1"/>
      <c r="J79" s="2"/>
    </row>
    <row r="80" spans="1:5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39"/>
      <c r="BB80" s="38"/>
      <c r="BC80" s="38"/>
    </row>
    <row r="81" spans="4:54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40"/>
      <c r="BB81" s="1"/>
    </row>
    <row r="82" spans="4:54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40"/>
      <c r="BB82" s="1"/>
    </row>
    <row r="83" spans="4:54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40"/>
      <c r="BB83" s="1"/>
    </row>
    <row r="84" spans="4:54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40"/>
      <c r="BB84" s="1"/>
    </row>
    <row r="85" spans="4:54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40"/>
      <c r="BB85" s="1"/>
    </row>
    <row r="86" spans="4:54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40"/>
      <c r="BB86" s="1"/>
    </row>
    <row r="87" spans="4:54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40"/>
      <c r="BB87" s="1"/>
    </row>
    <row r="88" spans="4:54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40"/>
      <c r="BB88" s="1"/>
    </row>
    <row r="89" spans="4:54"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40"/>
      <c r="BB89" s="1"/>
    </row>
    <row r="90" spans="4:54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40"/>
      <c r="BB90" s="1"/>
    </row>
    <row r="91" spans="4:54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40"/>
      <c r="BB91" s="1"/>
    </row>
    <row r="92" spans="4:54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40"/>
      <c r="BB92" s="1"/>
    </row>
    <row r="93" spans="4:54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40"/>
      <c r="BB93" s="1"/>
    </row>
    <row r="94" spans="4:54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40"/>
      <c r="BB94" s="1"/>
    </row>
    <row r="95" spans="4:54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40"/>
      <c r="BB95" s="1"/>
    </row>
    <row r="96" spans="4:54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40"/>
      <c r="BB96" s="1"/>
    </row>
    <row r="97" spans="4:53">
      <c r="J97" s="2"/>
      <c r="BA97" s="40">
        <f>SUM(BA81:BA96)</f>
        <v>0</v>
      </c>
    </row>
    <row r="98" spans="4:53">
      <c r="J98" s="2"/>
    </row>
    <row r="101" spans="4:5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4:53">
      <c r="J102" s="2"/>
    </row>
    <row r="103" spans="4:53">
      <c r="J103" s="2"/>
    </row>
    <row r="104" spans="4:53">
      <c r="J104" s="2"/>
    </row>
    <row r="105" spans="4:53">
      <c r="J105" s="2"/>
    </row>
    <row r="106" spans="4:53">
      <c r="J106" s="2"/>
    </row>
    <row r="107" spans="4:53">
      <c r="J107" s="2"/>
    </row>
    <row r="108" spans="4:53">
      <c r="J108" s="2"/>
    </row>
    <row r="109" spans="4:53">
      <c r="J109" s="2"/>
    </row>
    <row r="110" spans="4:53">
      <c r="J110" s="2"/>
    </row>
    <row r="111" spans="4:53">
      <c r="J111" s="2"/>
    </row>
    <row r="112" spans="4:53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50" spans="1:1">
      <c r="A150" s="39"/>
    </row>
    <row r="151" spans="1:1">
      <c r="A151" s="38"/>
    </row>
    <row r="152" spans="1:1">
      <c r="A152" s="2"/>
    </row>
    <row r="153" spans="1:1">
      <c r="A153" s="2"/>
    </row>
    <row r="154" spans="1:1">
      <c r="A154" s="2"/>
    </row>
    <row r="155" spans="1:1">
      <c r="A155" s="39"/>
    </row>
    <row r="156" spans="1:1">
      <c r="A156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52"/>
  <sheetViews>
    <sheetView topLeftCell="A725" workbookViewId="0">
      <selection activeCell="A728" sqref="A728"/>
    </sheetView>
  </sheetViews>
  <sheetFormatPr defaultRowHeight="15"/>
  <cols>
    <col min="4" max="4" width="27" customWidth="1"/>
    <col min="5" max="5" width="37.5703125" customWidth="1"/>
    <col min="21" max="21" width="15.5703125" customWidth="1"/>
  </cols>
  <sheetData>
    <row r="1" spans="1:61">
      <c r="A1" s="50" t="s">
        <v>522</v>
      </c>
      <c r="B1" s="52"/>
      <c r="C1" s="52"/>
      <c r="D1" s="5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6" t="s">
        <v>541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</row>
    <row r="2" spans="1:61">
      <c r="A2" s="51"/>
      <c r="B2" s="53" t="s">
        <v>440</v>
      </c>
      <c r="C2" s="53" t="s">
        <v>523</v>
      </c>
      <c r="D2" s="53" t="s">
        <v>524</v>
      </c>
      <c r="E2" s="53" t="s">
        <v>525</v>
      </c>
      <c r="F2" s="54">
        <v>2018</v>
      </c>
      <c r="G2" s="54">
        <v>2019</v>
      </c>
      <c r="H2" s="54">
        <v>2020</v>
      </c>
      <c r="I2" s="54">
        <v>2021</v>
      </c>
      <c r="J2" s="54">
        <v>2022</v>
      </c>
      <c r="K2" s="54">
        <v>2023</v>
      </c>
      <c r="L2" s="54">
        <v>2024</v>
      </c>
      <c r="M2" s="54">
        <v>2025</v>
      </c>
      <c r="N2" s="54">
        <v>2026</v>
      </c>
      <c r="O2" s="54">
        <v>2027</v>
      </c>
      <c r="P2" s="54">
        <v>2028</v>
      </c>
      <c r="Q2" s="54">
        <v>2029</v>
      </c>
      <c r="R2" s="54">
        <v>2030</v>
      </c>
      <c r="S2" s="55"/>
      <c r="T2" s="55"/>
      <c r="U2" s="51" t="s">
        <v>526</v>
      </c>
      <c r="V2" s="5" t="s">
        <v>22</v>
      </c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</row>
    <row r="3" spans="1:61">
      <c r="A3" s="51"/>
      <c r="B3" s="51" t="s">
        <v>381</v>
      </c>
      <c r="C3" s="51" t="s">
        <v>523</v>
      </c>
      <c r="D3" s="51" t="s">
        <v>526</v>
      </c>
      <c r="E3" s="51" t="str">
        <f t="shared" ref="E3:E66" si="0">LOOKUP(D3,$U$2:$V$15,$V$2:$V$15)</f>
        <v>biomass</v>
      </c>
      <c r="F3" s="51">
        <v>0</v>
      </c>
      <c r="G3" s="51">
        <f>AVERAGE(F3,H3)</f>
        <v>0</v>
      </c>
      <c r="H3" s="51">
        <v>0</v>
      </c>
      <c r="I3" s="51">
        <f>AVERAGE(H3,J3)</f>
        <v>0</v>
      </c>
      <c r="J3" s="51">
        <v>0</v>
      </c>
      <c r="K3" s="51">
        <f>AVERAGE(J3,L3)</f>
        <v>0</v>
      </c>
      <c r="L3" s="51">
        <v>0</v>
      </c>
      <c r="M3" s="51">
        <f>AVERAGE(L3,N3)</f>
        <v>0</v>
      </c>
      <c r="N3" s="51">
        <v>0</v>
      </c>
      <c r="O3" s="51">
        <f>AVERAGE(N3,P3)</f>
        <v>0</v>
      </c>
      <c r="P3" s="51">
        <v>0</v>
      </c>
      <c r="Q3" s="51">
        <f>AVERAGE(P3,R3)</f>
        <v>0</v>
      </c>
      <c r="R3" s="51">
        <v>0</v>
      </c>
      <c r="S3" s="51"/>
      <c r="T3" s="51"/>
      <c r="U3" s="51" t="s">
        <v>527</v>
      </c>
      <c r="V3" s="5" t="s">
        <v>15</v>
      </c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</row>
    <row r="4" spans="1:61">
      <c r="A4" s="51"/>
      <c r="B4" s="51" t="s">
        <v>381</v>
      </c>
      <c r="C4" s="51" t="s">
        <v>523</v>
      </c>
      <c r="D4" s="51" t="s">
        <v>527</v>
      </c>
      <c r="E4" s="51" t="str">
        <f t="shared" si="0"/>
        <v>hard coal</v>
      </c>
      <c r="F4" s="51">
        <v>27571631.640000001</v>
      </c>
      <c r="G4" s="51">
        <f>AVERAGE(F4,H4)</f>
        <v>23906449.329999998</v>
      </c>
      <c r="H4" s="51">
        <v>20241267.02</v>
      </c>
      <c r="I4" s="51">
        <f t="shared" ref="I4:I67" si="1">AVERAGE(H4,J4)</f>
        <v>23171449.515000001</v>
      </c>
      <c r="J4" s="51">
        <v>26101632.010000002</v>
      </c>
      <c r="K4" s="51">
        <f t="shared" ref="K4:K67" si="2">AVERAGE(J4,L4)</f>
        <v>28733311.649999999</v>
      </c>
      <c r="L4" s="51">
        <v>31364991.289999999</v>
      </c>
      <c r="M4" s="51">
        <f t="shared" ref="M4:M67" si="3">AVERAGE(L4,N4)</f>
        <v>31251500.02</v>
      </c>
      <c r="N4" s="51">
        <v>31138008.75</v>
      </c>
      <c r="O4" s="51">
        <f t="shared" ref="O4:O67" si="4">AVERAGE(N4,P4)</f>
        <v>31226673.805</v>
      </c>
      <c r="P4" s="51">
        <v>31315338.859999999</v>
      </c>
      <c r="Q4" s="51">
        <f t="shared" ref="Q4:Q67" si="5">AVERAGE(P4,R4)</f>
        <v>31610498.329999998</v>
      </c>
      <c r="R4" s="51">
        <v>31905657.800000001</v>
      </c>
      <c r="S4" s="51"/>
      <c r="T4" s="51"/>
      <c r="U4" s="51" t="s">
        <v>528</v>
      </c>
      <c r="V4" s="5" t="s">
        <v>21</v>
      </c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</row>
    <row r="5" spans="1:61">
      <c r="A5" s="51"/>
      <c r="B5" s="51" t="s">
        <v>381</v>
      </c>
      <c r="C5" s="51" t="s">
        <v>523</v>
      </c>
      <c r="D5" s="51" t="s">
        <v>528</v>
      </c>
      <c r="E5" s="51" t="str">
        <f t="shared" si="0"/>
        <v>solar thermal</v>
      </c>
      <c r="F5" s="51">
        <v>0</v>
      </c>
      <c r="G5" s="51">
        <f t="shared" ref="G5:G68" si="6">AVERAGE(F5,H5)</f>
        <v>0</v>
      </c>
      <c r="H5" s="51">
        <v>0</v>
      </c>
      <c r="I5" s="51">
        <f t="shared" si="1"/>
        <v>0</v>
      </c>
      <c r="J5" s="51">
        <v>0</v>
      </c>
      <c r="K5" s="51">
        <f t="shared" si="2"/>
        <v>0</v>
      </c>
      <c r="L5" s="51">
        <v>0</v>
      </c>
      <c r="M5" s="51">
        <f t="shared" si="3"/>
        <v>0</v>
      </c>
      <c r="N5" s="51">
        <v>0</v>
      </c>
      <c r="O5" s="51">
        <f t="shared" si="4"/>
        <v>0</v>
      </c>
      <c r="P5" s="51">
        <v>0</v>
      </c>
      <c r="Q5" s="51">
        <f t="shared" si="5"/>
        <v>0</v>
      </c>
      <c r="R5" s="51">
        <v>0</v>
      </c>
      <c r="S5" s="51"/>
      <c r="T5" s="51"/>
      <c r="U5" s="51" t="s">
        <v>529</v>
      </c>
      <c r="V5" s="5" t="s">
        <v>23</v>
      </c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</row>
    <row r="6" spans="1:61">
      <c r="A6" s="51"/>
      <c r="B6" s="51" t="s">
        <v>381</v>
      </c>
      <c r="C6" s="51" t="s">
        <v>523</v>
      </c>
      <c r="D6" s="51" t="s">
        <v>529</v>
      </c>
      <c r="E6" s="51" t="str">
        <f t="shared" si="0"/>
        <v>geothermal</v>
      </c>
      <c r="F6" s="51">
        <v>0</v>
      </c>
      <c r="G6" s="51">
        <f t="shared" si="6"/>
        <v>0</v>
      </c>
      <c r="H6" s="51">
        <v>0</v>
      </c>
      <c r="I6" s="51">
        <f t="shared" si="1"/>
        <v>0</v>
      </c>
      <c r="J6" s="51">
        <v>0</v>
      </c>
      <c r="K6" s="51">
        <f t="shared" si="2"/>
        <v>0</v>
      </c>
      <c r="L6" s="51">
        <v>0</v>
      </c>
      <c r="M6" s="51">
        <f t="shared" si="3"/>
        <v>0</v>
      </c>
      <c r="N6" s="51">
        <v>0</v>
      </c>
      <c r="O6" s="51">
        <f t="shared" si="4"/>
        <v>0</v>
      </c>
      <c r="P6" s="51">
        <v>0</v>
      </c>
      <c r="Q6" s="51">
        <f t="shared" si="5"/>
        <v>0</v>
      </c>
      <c r="R6" s="51">
        <v>0</v>
      </c>
      <c r="S6" s="51"/>
      <c r="T6" s="51"/>
      <c r="U6" s="51" t="s">
        <v>530</v>
      </c>
      <c r="V6" s="5" t="s">
        <v>19</v>
      </c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</row>
    <row r="7" spans="1:61">
      <c r="A7" s="51"/>
      <c r="B7" s="51" t="s">
        <v>381</v>
      </c>
      <c r="C7" s="51" t="s">
        <v>523</v>
      </c>
      <c r="D7" s="51" t="s">
        <v>530</v>
      </c>
      <c r="E7" s="51" t="str">
        <f t="shared" si="0"/>
        <v>hydro</v>
      </c>
      <c r="F7" s="51">
        <v>7603515.3389999997</v>
      </c>
      <c r="G7" s="51">
        <f t="shared" si="6"/>
        <v>7761858.6549999993</v>
      </c>
      <c r="H7" s="51">
        <v>7920201.9709999999</v>
      </c>
      <c r="I7" s="51">
        <f t="shared" si="1"/>
        <v>7921408.1365</v>
      </c>
      <c r="J7" s="51">
        <v>7922614.3020000001</v>
      </c>
      <c r="K7" s="51">
        <f t="shared" si="2"/>
        <v>7921666.6365</v>
      </c>
      <c r="L7" s="51">
        <v>7920718.9709999999</v>
      </c>
      <c r="M7" s="51">
        <f t="shared" si="3"/>
        <v>7925390.2429999998</v>
      </c>
      <c r="N7" s="51">
        <v>7930061.5149999997</v>
      </c>
      <c r="O7" s="51">
        <f t="shared" si="4"/>
        <v>7937804.0659999996</v>
      </c>
      <c r="P7" s="51">
        <v>7945546.6169999996</v>
      </c>
      <c r="Q7" s="51">
        <f t="shared" si="5"/>
        <v>7945546.6169999996</v>
      </c>
      <c r="R7" s="51">
        <v>7945546.6169999996</v>
      </c>
      <c r="S7" s="51"/>
      <c r="T7" s="51"/>
      <c r="U7" s="51" t="s">
        <v>532</v>
      </c>
      <c r="V7" s="5" t="s">
        <v>18</v>
      </c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</row>
    <row r="8" spans="1:61">
      <c r="A8" s="51"/>
      <c r="B8" s="51" t="s">
        <v>381</v>
      </c>
      <c r="C8" s="51" t="s">
        <v>523</v>
      </c>
      <c r="D8" s="51" t="s">
        <v>531</v>
      </c>
      <c r="E8" s="51" t="str">
        <f t="shared" si="0"/>
        <v>hydro</v>
      </c>
      <c r="F8" s="51">
        <v>0</v>
      </c>
      <c r="G8" s="51">
        <f t="shared" si="6"/>
        <v>0</v>
      </c>
      <c r="H8" s="51">
        <v>0</v>
      </c>
      <c r="I8" s="51">
        <f t="shared" si="1"/>
        <v>0</v>
      </c>
      <c r="J8" s="51">
        <v>0</v>
      </c>
      <c r="K8" s="51">
        <f t="shared" si="2"/>
        <v>0</v>
      </c>
      <c r="L8" s="51">
        <v>0</v>
      </c>
      <c r="M8" s="51">
        <f t="shared" si="3"/>
        <v>0</v>
      </c>
      <c r="N8" s="51">
        <v>0</v>
      </c>
      <c r="O8" s="51">
        <f t="shared" si="4"/>
        <v>0</v>
      </c>
      <c r="P8" s="51">
        <v>0</v>
      </c>
      <c r="Q8" s="51">
        <f t="shared" si="5"/>
        <v>0</v>
      </c>
      <c r="R8" s="51">
        <v>0</v>
      </c>
      <c r="S8" s="51"/>
      <c r="T8" s="51"/>
      <c r="U8" s="51" t="s">
        <v>533</v>
      </c>
      <c r="V8" s="5" t="s">
        <v>16</v>
      </c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61">
      <c r="A9" s="51"/>
      <c r="B9" s="51" t="s">
        <v>381</v>
      </c>
      <c r="C9" s="51" t="s">
        <v>523</v>
      </c>
      <c r="D9" s="51" t="s">
        <v>532</v>
      </c>
      <c r="E9" s="51" t="str">
        <f t="shared" si="0"/>
        <v>onshore wind</v>
      </c>
      <c r="F9" s="51">
        <v>0</v>
      </c>
      <c r="G9" s="51">
        <f t="shared" si="6"/>
        <v>0</v>
      </c>
      <c r="H9" s="51">
        <v>0</v>
      </c>
      <c r="I9" s="51">
        <f t="shared" si="1"/>
        <v>0</v>
      </c>
      <c r="J9" s="51">
        <v>0</v>
      </c>
      <c r="K9" s="51">
        <f t="shared" si="2"/>
        <v>0</v>
      </c>
      <c r="L9" s="51">
        <v>0</v>
      </c>
      <c r="M9" s="51">
        <f t="shared" si="3"/>
        <v>0</v>
      </c>
      <c r="N9" s="51">
        <v>0</v>
      </c>
      <c r="O9" s="51">
        <f t="shared" si="4"/>
        <v>0</v>
      </c>
      <c r="P9" s="51">
        <v>0</v>
      </c>
      <c r="Q9" s="51">
        <f t="shared" si="5"/>
        <v>0</v>
      </c>
      <c r="R9" s="51">
        <v>0</v>
      </c>
      <c r="S9" s="51"/>
      <c r="T9" s="51"/>
      <c r="U9" s="51" t="s">
        <v>534</v>
      </c>
      <c r="V9" s="5" t="s">
        <v>25</v>
      </c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</row>
    <row r="10" spans="1:61">
      <c r="A10" s="51"/>
      <c r="B10" s="51" t="s">
        <v>381</v>
      </c>
      <c r="C10" s="51" t="s">
        <v>523</v>
      </c>
      <c r="D10" s="51" t="s">
        <v>533</v>
      </c>
      <c r="E10" s="51" t="str">
        <f t="shared" si="0"/>
        <v>natural gas nonpeaker</v>
      </c>
      <c r="F10" s="51">
        <v>66481137.859999999</v>
      </c>
      <c r="G10" s="51">
        <f t="shared" si="6"/>
        <v>66267974.765000001</v>
      </c>
      <c r="H10" s="51">
        <v>66054811.670000002</v>
      </c>
      <c r="I10" s="51">
        <f t="shared" si="1"/>
        <v>63295463.475000001</v>
      </c>
      <c r="J10" s="51">
        <v>60536115.280000001</v>
      </c>
      <c r="K10" s="51">
        <f t="shared" si="2"/>
        <v>52958069.829999998</v>
      </c>
      <c r="L10" s="51">
        <v>45380024.380000003</v>
      </c>
      <c r="M10" s="51">
        <f t="shared" si="3"/>
        <v>42761968.730000004</v>
      </c>
      <c r="N10" s="51">
        <v>40143913.079999998</v>
      </c>
      <c r="O10" s="51">
        <f t="shared" si="4"/>
        <v>40327782.18</v>
      </c>
      <c r="P10" s="51">
        <v>40511651.280000001</v>
      </c>
      <c r="Q10" s="51">
        <f t="shared" si="5"/>
        <v>39913149.490000002</v>
      </c>
      <c r="R10" s="51">
        <v>39314647.700000003</v>
      </c>
      <c r="S10" s="51"/>
      <c r="T10" s="51"/>
      <c r="U10" s="51" t="s">
        <v>535</v>
      </c>
      <c r="V10" s="5" t="s">
        <v>17</v>
      </c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</row>
    <row r="11" spans="1:61">
      <c r="A11" s="51"/>
      <c r="B11" s="51" t="s">
        <v>381</v>
      </c>
      <c r="C11" s="51" t="s">
        <v>523</v>
      </c>
      <c r="D11" s="51" t="s">
        <v>534</v>
      </c>
      <c r="E11" s="51" t="str">
        <f t="shared" si="0"/>
        <v>natural gas peaker</v>
      </c>
      <c r="F11" s="51">
        <v>117437.56419999999</v>
      </c>
      <c r="G11" s="51">
        <f t="shared" si="6"/>
        <v>100331.7821</v>
      </c>
      <c r="H11" s="51">
        <v>83226</v>
      </c>
      <c r="I11" s="51">
        <f t="shared" si="1"/>
        <v>83226</v>
      </c>
      <c r="J11" s="51">
        <v>83226</v>
      </c>
      <c r="K11" s="51">
        <f t="shared" si="2"/>
        <v>83226</v>
      </c>
      <c r="L11" s="51">
        <v>83226</v>
      </c>
      <c r="M11" s="51">
        <f t="shared" si="3"/>
        <v>83226</v>
      </c>
      <c r="N11" s="51">
        <v>83226</v>
      </c>
      <c r="O11" s="51">
        <f t="shared" si="4"/>
        <v>83226</v>
      </c>
      <c r="P11" s="51">
        <v>83226</v>
      </c>
      <c r="Q11" s="51">
        <f t="shared" si="5"/>
        <v>83226</v>
      </c>
      <c r="R11" s="51">
        <v>83226</v>
      </c>
      <c r="S11" s="51"/>
      <c r="T11" s="51"/>
      <c r="U11" s="51" t="s">
        <v>536</v>
      </c>
      <c r="V11" s="5" t="s">
        <v>27</v>
      </c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</row>
    <row r="12" spans="1:61">
      <c r="A12" s="51"/>
      <c r="B12" s="51" t="s">
        <v>381</v>
      </c>
      <c r="C12" s="51" t="s">
        <v>523</v>
      </c>
      <c r="D12" s="51" t="s">
        <v>535</v>
      </c>
      <c r="E12" s="51" t="str">
        <f t="shared" si="0"/>
        <v>nuclear</v>
      </c>
      <c r="F12" s="51">
        <v>40002947.799999997</v>
      </c>
      <c r="G12" s="51">
        <f t="shared" si="6"/>
        <v>41840882.619999997</v>
      </c>
      <c r="H12" s="51">
        <v>43678817.439999998</v>
      </c>
      <c r="I12" s="51">
        <f t="shared" si="1"/>
        <v>43678817.439999998</v>
      </c>
      <c r="J12" s="51">
        <v>43678817.439999998</v>
      </c>
      <c r="K12" s="51">
        <f t="shared" si="2"/>
        <v>43678817.439999998</v>
      </c>
      <c r="L12" s="51">
        <v>43678817.439999998</v>
      </c>
      <c r="M12" s="51">
        <f t="shared" si="3"/>
        <v>43678817.439999998</v>
      </c>
      <c r="N12" s="51">
        <v>43678817.439999998</v>
      </c>
      <c r="O12" s="51">
        <f t="shared" si="4"/>
        <v>43678817.439999998</v>
      </c>
      <c r="P12" s="51">
        <v>43678817.439999998</v>
      </c>
      <c r="Q12" s="51">
        <f t="shared" si="5"/>
        <v>43678817.439999998</v>
      </c>
      <c r="R12" s="51">
        <v>43678817.439999998</v>
      </c>
      <c r="S12" s="51"/>
      <c r="T12" s="51"/>
      <c r="U12" s="51" t="s">
        <v>537</v>
      </c>
      <c r="V12" s="2" t="s">
        <v>48</v>
      </c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</row>
    <row r="13" spans="1:61">
      <c r="A13" s="51"/>
      <c r="B13" s="51" t="s">
        <v>381</v>
      </c>
      <c r="C13" s="51" t="s">
        <v>523</v>
      </c>
      <c r="D13" s="51" t="s">
        <v>536</v>
      </c>
      <c r="E13" s="51" t="str">
        <f t="shared" si="0"/>
        <v>offshore wind</v>
      </c>
      <c r="F13" s="51">
        <v>0</v>
      </c>
      <c r="G13" s="51">
        <f t="shared" si="6"/>
        <v>0</v>
      </c>
      <c r="H13" s="51">
        <v>0</v>
      </c>
      <c r="I13" s="51">
        <f t="shared" si="1"/>
        <v>0</v>
      </c>
      <c r="J13" s="51">
        <v>0</v>
      </c>
      <c r="K13" s="51">
        <f t="shared" si="2"/>
        <v>0</v>
      </c>
      <c r="L13" s="51">
        <v>0</v>
      </c>
      <c r="M13" s="51">
        <f t="shared" si="3"/>
        <v>0</v>
      </c>
      <c r="N13" s="51">
        <v>0</v>
      </c>
      <c r="O13" s="51">
        <f t="shared" si="4"/>
        <v>0</v>
      </c>
      <c r="P13" s="51">
        <v>0</v>
      </c>
      <c r="Q13" s="51">
        <f t="shared" si="5"/>
        <v>0</v>
      </c>
      <c r="R13" s="51">
        <v>0</v>
      </c>
      <c r="S13" s="51"/>
      <c r="T13" s="51"/>
      <c r="U13" s="51" t="s">
        <v>538</v>
      </c>
      <c r="V13" s="5" t="s">
        <v>20</v>
      </c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61">
      <c r="A14" s="51"/>
      <c r="B14" s="51" t="s">
        <v>381</v>
      </c>
      <c r="C14" s="51" t="s">
        <v>523</v>
      </c>
      <c r="D14" s="51" t="s">
        <v>537</v>
      </c>
      <c r="E14" s="51" t="str">
        <f t="shared" si="0"/>
        <v>crude oil</v>
      </c>
      <c r="F14" s="51">
        <v>29292.072960000001</v>
      </c>
      <c r="G14" s="51">
        <f t="shared" si="6"/>
        <v>29292.072960000001</v>
      </c>
      <c r="H14" s="51">
        <v>29292.072960000001</v>
      </c>
      <c r="I14" s="51">
        <f t="shared" si="1"/>
        <v>29292.072960000001</v>
      </c>
      <c r="J14" s="51">
        <v>29292.072960000001</v>
      </c>
      <c r="K14" s="51">
        <f t="shared" si="2"/>
        <v>29292.072960000001</v>
      </c>
      <c r="L14" s="51">
        <v>29292.072960000001</v>
      </c>
      <c r="M14" s="51">
        <f t="shared" si="3"/>
        <v>29292.072960000001</v>
      </c>
      <c r="N14" s="51">
        <v>29292.072960000001</v>
      </c>
      <c r="O14" s="51">
        <f t="shared" si="4"/>
        <v>29292.072960000001</v>
      </c>
      <c r="P14" s="51">
        <v>29292.072960000001</v>
      </c>
      <c r="Q14" s="51">
        <f t="shared" si="5"/>
        <v>29292.072960000001</v>
      </c>
      <c r="R14" s="51">
        <v>29292.072960000001</v>
      </c>
      <c r="S14" s="51"/>
      <c r="T14" s="51"/>
      <c r="U14" s="51" t="s">
        <v>539</v>
      </c>
      <c r="V14" s="51" t="s">
        <v>542</v>
      </c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</row>
    <row r="15" spans="1:61">
      <c r="A15" s="51"/>
      <c r="B15" s="51" t="s">
        <v>381</v>
      </c>
      <c r="C15" s="51" t="s">
        <v>523</v>
      </c>
      <c r="D15" s="51" t="s">
        <v>538</v>
      </c>
      <c r="E15" s="51" t="str">
        <f t="shared" si="0"/>
        <v>solar PV</v>
      </c>
      <c r="F15" s="51">
        <v>28292.69341</v>
      </c>
      <c r="G15" s="51">
        <f t="shared" si="6"/>
        <v>37801.943384999999</v>
      </c>
      <c r="H15" s="51">
        <v>47311.193359999997</v>
      </c>
      <c r="I15" s="51">
        <f t="shared" si="1"/>
        <v>56599.013340000005</v>
      </c>
      <c r="J15" s="51">
        <v>65886.833320000005</v>
      </c>
      <c r="K15" s="51">
        <f t="shared" si="2"/>
        <v>84018.904410000003</v>
      </c>
      <c r="L15" s="51">
        <v>102150.9755</v>
      </c>
      <c r="M15" s="51">
        <f t="shared" si="3"/>
        <v>148517.337</v>
      </c>
      <c r="N15" s="51">
        <v>194883.6985</v>
      </c>
      <c r="O15" s="51">
        <f t="shared" si="4"/>
        <v>289879.85305000003</v>
      </c>
      <c r="P15" s="51">
        <v>384876.00760000001</v>
      </c>
      <c r="Q15" s="51">
        <f t="shared" si="5"/>
        <v>581738.87274999998</v>
      </c>
      <c r="R15" s="51">
        <v>778601.73789999995</v>
      </c>
      <c r="S15" s="51"/>
      <c r="T15" s="51"/>
      <c r="U15" s="51" t="s">
        <v>540</v>
      </c>
      <c r="V15" s="5" t="s">
        <v>20</v>
      </c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</row>
    <row r="16" spans="1:61">
      <c r="A16" s="51"/>
      <c r="B16" s="51" t="s">
        <v>381</v>
      </c>
      <c r="C16" s="51" t="s">
        <v>523</v>
      </c>
      <c r="D16" s="51" t="s">
        <v>539</v>
      </c>
      <c r="E16" s="51" t="str">
        <f t="shared" si="0"/>
        <v>storage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/>
      <c r="T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</row>
    <row r="17" spans="1:61">
      <c r="A17" s="51"/>
      <c r="B17" s="51" t="s">
        <v>381</v>
      </c>
      <c r="C17" s="51" t="s">
        <v>523</v>
      </c>
      <c r="D17" s="51" t="s">
        <v>540</v>
      </c>
      <c r="E17" s="51" t="str">
        <f t="shared" si="0"/>
        <v>solar PV</v>
      </c>
      <c r="F17" s="51">
        <v>413448.64559999999</v>
      </c>
      <c r="G17" s="51">
        <f t="shared" si="6"/>
        <v>413448.64559999999</v>
      </c>
      <c r="H17" s="51">
        <v>413448.64559999999</v>
      </c>
      <c r="I17" s="51">
        <f t="shared" si="1"/>
        <v>413448.64559999999</v>
      </c>
      <c r="J17" s="51">
        <v>413448.64559999999</v>
      </c>
      <c r="K17" s="51">
        <f t="shared" si="2"/>
        <v>411394.96155000001</v>
      </c>
      <c r="L17" s="51">
        <v>409341.27750000003</v>
      </c>
      <c r="M17" s="51">
        <f t="shared" si="3"/>
        <v>407295.83860000002</v>
      </c>
      <c r="N17" s="51">
        <v>405250.39970000001</v>
      </c>
      <c r="O17" s="51">
        <f t="shared" si="4"/>
        <v>403226.12144999998</v>
      </c>
      <c r="P17" s="51">
        <v>401201.8432</v>
      </c>
      <c r="Q17" s="51">
        <f t="shared" si="5"/>
        <v>399198.52029999997</v>
      </c>
      <c r="R17" s="51">
        <v>397195.1974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</row>
    <row r="18" spans="1:61">
      <c r="A18" s="51"/>
      <c r="B18" s="51" t="s">
        <v>340</v>
      </c>
      <c r="C18" s="51" t="s">
        <v>523</v>
      </c>
      <c r="D18" s="51" t="s">
        <v>526</v>
      </c>
      <c r="E18" s="51" t="str">
        <f t="shared" si="0"/>
        <v>biomass</v>
      </c>
      <c r="F18" s="51">
        <v>0</v>
      </c>
      <c r="G18" s="51">
        <f t="shared" si="6"/>
        <v>0</v>
      </c>
      <c r="H18" s="51">
        <v>0</v>
      </c>
      <c r="I18" s="51">
        <f t="shared" si="1"/>
        <v>0</v>
      </c>
      <c r="J18" s="51">
        <v>0</v>
      </c>
      <c r="K18" s="51">
        <f t="shared" si="2"/>
        <v>0</v>
      </c>
      <c r="L18" s="51">
        <v>0</v>
      </c>
      <c r="M18" s="51">
        <f t="shared" si="3"/>
        <v>0</v>
      </c>
      <c r="N18" s="51">
        <v>0</v>
      </c>
      <c r="O18" s="51">
        <f t="shared" si="4"/>
        <v>0</v>
      </c>
      <c r="P18" s="51">
        <v>0</v>
      </c>
      <c r="Q18" s="51">
        <f t="shared" si="5"/>
        <v>0</v>
      </c>
      <c r="R18" s="51">
        <v>0</v>
      </c>
      <c r="S18" s="51"/>
      <c r="T18" s="51"/>
      <c r="U18" s="5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</row>
    <row r="19" spans="1:61">
      <c r="A19" s="51"/>
      <c r="B19" s="51" t="s">
        <v>340</v>
      </c>
      <c r="C19" s="51" t="s">
        <v>523</v>
      </c>
      <c r="D19" s="51" t="s">
        <v>527</v>
      </c>
      <c r="E19" s="51" t="str">
        <f t="shared" si="0"/>
        <v>hard coal</v>
      </c>
      <c r="F19" s="51">
        <v>18240872.449999999</v>
      </c>
      <c r="G19" s="51">
        <f t="shared" si="6"/>
        <v>17603596.125</v>
      </c>
      <c r="H19" s="51">
        <v>16966319.800000001</v>
      </c>
      <c r="I19" s="51">
        <f t="shared" si="1"/>
        <v>16631844.345000001</v>
      </c>
      <c r="J19" s="51">
        <v>16297368.890000001</v>
      </c>
      <c r="K19" s="51">
        <f t="shared" si="2"/>
        <v>16804351.890000001</v>
      </c>
      <c r="L19" s="51">
        <v>17311334.890000001</v>
      </c>
      <c r="M19" s="51">
        <f t="shared" si="3"/>
        <v>16620285.390000001</v>
      </c>
      <c r="N19" s="51">
        <v>15929235.890000001</v>
      </c>
      <c r="O19" s="51">
        <f t="shared" si="4"/>
        <v>15508876.310000001</v>
      </c>
      <c r="P19" s="51">
        <v>15088516.73</v>
      </c>
      <c r="Q19" s="51">
        <f t="shared" si="5"/>
        <v>15091562.18</v>
      </c>
      <c r="R19" s="51">
        <v>15094607.630000001</v>
      </c>
      <c r="S19" s="51"/>
      <c r="T19" s="51"/>
      <c r="U19" s="5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</row>
    <row r="20" spans="1:61">
      <c r="A20" s="51"/>
      <c r="B20" s="51" t="s">
        <v>340</v>
      </c>
      <c r="C20" s="51" t="s">
        <v>523</v>
      </c>
      <c r="D20" s="51" t="s">
        <v>528</v>
      </c>
      <c r="E20" s="51" t="str">
        <f t="shared" si="0"/>
        <v>solar thermal</v>
      </c>
      <c r="F20" s="51">
        <v>0</v>
      </c>
      <c r="G20" s="51">
        <f t="shared" si="6"/>
        <v>0</v>
      </c>
      <c r="H20" s="51">
        <v>0</v>
      </c>
      <c r="I20" s="51">
        <f t="shared" si="1"/>
        <v>0</v>
      </c>
      <c r="J20" s="51">
        <v>0</v>
      </c>
      <c r="K20" s="51">
        <f t="shared" si="2"/>
        <v>0</v>
      </c>
      <c r="L20" s="51">
        <v>0</v>
      </c>
      <c r="M20" s="51">
        <f t="shared" si="3"/>
        <v>0</v>
      </c>
      <c r="N20" s="51">
        <v>0</v>
      </c>
      <c r="O20" s="51">
        <f t="shared" si="4"/>
        <v>0</v>
      </c>
      <c r="P20" s="51">
        <v>0</v>
      </c>
      <c r="Q20" s="51">
        <f t="shared" si="5"/>
        <v>0</v>
      </c>
      <c r="R20" s="51">
        <v>0</v>
      </c>
      <c r="S20" s="51"/>
      <c r="T20" s="51"/>
      <c r="U20" s="5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</row>
    <row r="21" spans="1:61">
      <c r="A21" s="51"/>
      <c r="B21" s="51" t="s">
        <v>340</v>
      </c>
      <c r="C21" s="51" t="s">
        <v>523</v>
      </c>
      <c r="D21" s="51" t="s">
        <v>529</v>
      </c>
      <c r="E21" s="51" t="str">
        <f t="shared" si="0"/>
        <v>geothermal</v>
      </c>
      <c r="F21" s="51">
        <v>0</v>
      </c>
      <c r="G21" s="51">
        <f t="shared" si="6"/>
        <v>0</v>
      </c>
      <c r="H21" s="51">
        <v>0</v>
      </c>
      <c r="I21" s="51">
        <f t="shared" si="1"/>
        <v>0</v>
      </c>
      <c r="J21" s="51">
        <v>0</v>
      </c>
      <c r="K21" s="51">
        <f t="shared" si="2"/>
        <v>0</v>
      </c>
      <c r="L21" s="51">
        <v>0</v>
      </c>
      <c r="M21" s="51">
        <f t="shared" si="3"/>
        <v>0</v>
      </c>
      <c r="N21" s="51">
        <v>0</v>
      </c>
      <c r="O21" s="51">
        <f t="shared" si="4"/>
        <v>0</v>
      </c>
      <c r="P21" s="51">
        <v>0</v>
      </c>
      <c r="Q21" s="51">
        <f t="shared" si="5"/>
        <v>0</v>
      </c>
      <c r="R21" s="51">
        <v>0</v>
      </c>
      <c r="S21" s="51"/>
      <c r="T21" s="51"/>
      <c r="U21" s="5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</row>
    <row r="22" spans="1:61">
      <c r="A22" s="51"/>
      <c r="B22" s="51" t="s">
        <v>340</v>
      </c>
      <c r="C22" s="51" t="s">
        <v>523</v>
      </c>
      <c r="D22" s="51" t="s">
        <v>530</v>
      </c>
      <c r="E22" s="51" t="str">
        <f t="shared" si="0"/>
        <v>hydro</v>
      </c>
      <c r="F22" s="51">
        <v>2836437.051</v>
      </c>
      <c r="G22" s="51">
        <f t="shared" si="6"/>
        <v>2838657.2630000003</v>
      </c>
      <c r="H22" s="51">
        <v>2840877.4750000001</v>
      </c>
      <c r="I22" s="51">
        <f t="shared" si="1"/>
        <v>2839965.2930000001</v>
      </c>
      <c r="J22" s="51">
        <v>2839053.111</v>
      </c>
      <c r="K22" s="51">
        <f t="shared" si="2"/>
        <v>2839410.6680000001</v>
      </c>
      <c r="L22" s="51">
        <v>2839768.2250000001</v>
      </c>
      <c r="M22" s="51">
        <f t="shared" si="3"/>
        <v>2841065.3425000003</v>
      </c>
      <c r="N22" s="51">
        <v>2842362.46</v>
      </c>
      <c r="O22" s="51">
        <f t="shared" si="4"/>
        <v>2842362.46</v>
      </c>
      <c r="P22" s="51">
        <v>2842362.46</v>
      </c>
      <c r="Q22" s="51">
        <f t="shared" si="5"/>
        <v>2843469.4184999997</v>
      </c>
      <c r="R22" s="51">
        <v>2844576.3769999999</v>
      </c>
      <c r="S22" s="51"/>
      <c r="T22" s="51"/>
      <c r="U22" s="5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</row>
    <row r="23" spans="1:61">
      <c r="A23" s="51"/>
      <c r="B23" s="51" t="s">
        <v>340</v>
      </c>
      <c r="C23" s="51" t="s">
        <v>523</v>
      </c>
      <c r="D23" s="51" t="s">
        <v>531</v>
      </c>
      <c r="E23" s="51" t="str">
        <f t="shared" si="0"/>
        <v>hydro</v>
      </c>
      <c r="F23" s="51">
        <v>0</v>
      </c>
      <c r="G23" s="51">
        <f t="shared" si="6"/>
        <v>0</v>
      </c>
      <c r="H23" s="51">
        <v>0</v>
      </c>
      <c r="I23" s="51">
        <f t="shared" si="1"/>
        <v>0</v>
      </c>
      <c r="J23" s="51">
        <v>0</v>
      </c>
      <c r="K23" s="51">
        <f t="shared" si="2"/>
        <v>0</v>
      </c>
      <c r="L23" s="51">
        <v>0</v>
      </c>
      <c r="M23" s="51">
        <f t="shared" si="3"/>
        <v>0</v>
      </c>
      <c r="N23" s="51">
        <v>0</v>
      </c>
      <c r="O23" s="51">
        <f t="shared" si="4"/>
        <v>0</v>
      </c>
      <c r="P23" s="51">
        <v>0</v>
      </c>
      <c r="Q23" s="51">
        <f t="shared" si="5"/>
        <v>0</v>
      </c>
      <c r="R23" s="51">
        <v>0</v>
      </c>
      <c r="S23" s="51"/>
      <c r="T23" s="51"/>
      <c r="U23" s="5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</row>
    <row r="24" spans="1:61">
      <c r="A24" s="51"/>
      <c r="B24" s="51" t="s">
        <v>340</v>
      </c>
      <c r="C24" s="51" t="s">
        <v>523</v>
      </c>
      <c r="D24" s="51" t="s">
        <v>532</v>
      </c>
      <c r="E24" s="51" t="str">
        <f t="shared" si="0"/>
        <v>onshore wind</v>
      </c>
      <c r="F24" s="51">
        <v>0</v>
      </c>
      <c r="G24" s="51">
        <f t="shared" si="6"/>
        <v>0</v>
      </c>
      <c r="H24" s="51">
        <v>0</v>
      </c>
      <c r="I24" s="51">
        <f t="shared" si="1"/>
        <v>0</v>
      </c>
      <c r="J24" s="51">
        <v>0</v>
      </c>
      <c r="K24" s="51">
        <f t="shared" si="2"/>
        <v>0</v>
      </c>
      <c r="L24" s="51">
        <v>0</v>
      </c>
      <c r="M24" s="51">
        <f t="shared" si="3"/>
        <v>0</v>
      </c>
      <c r="N24" s="51">
        <v>0</v>
      </c>
      <c r="O24" s="51">
        <f t="shared" si="4"/>
        <v>0</v>
      </c>
      <c r="P24" s="51">
        <v>0</v>
      </c>
      <c r="Q24" s="51">
        <f t="shared" si="5"/>
        <v>0</v>
      </c>
      <c r="R24" s="51">
        <v>0</v>
      </c>
      <c r="S24" s="51"/>
      <c r="T24" s="51"/>
      <c r="U24" s="5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</row>
    <row r="25" spans="1:61">
      <c r="A25" s="51"/>
      <c r="B25" s="51" t="s">
        <v>340</v>
      </c>
      <c r="C25" s="51" t="s">
        <v>523</v>
      </c>
      <c r="D25" s="51" t="s">
        <v>533</v>
      </c>
      <c r="E25" s="51" t="str">
        <f t="shared" si="0"/>
        <v>natural gas nonpeaker</v>
      </c>
      <c r="F25" s="51">
        <v>24926682.129999999</v>
      </c>
      <c r="G25" s="51">
        <f t="shared" si="6"/>
        <v>22813937.449999999</v>
      </c>
      <c r="H25" s="51">
        <v>20701192.77</v>
      </c>
      <c r="I25" s="51">
        <f t="shared" si="1"/>
        <v>19595205.465</v>
      </c>
      <c r="J25" s="51">
        <v>18489218.16</v>
      </c>
      <c r="K25" s="51">
        <f t="shared" si="2"/>
        <v>14691630.52</v>
      </c>
      <c r="L25" s="51">
        <v>10894042.880000001</v>
      </c>
      <c r="M25" s="51">
        <f t="shared" si="3"/>
        <v>15822378.490000002</v>
      </c>
      <c r="N25" s="51">
        <v>20750714.100000001</v>
      </c>
      <c r="O25" s="51">
        <f t="shared" si="4"/>
        <v>20945736.760000002</v>
      </c>
      <c r="P25" s="51">
        <v>21140759.420000002</v>
      </c>
      <c r="Q25" s="51">
        <f t="shared" si="5"/>
        <v>20726581.41</v>
      </c>
      <c r="R25" s="51">
        <v>20312403.399999999</v>
      </c>
      <c r="S25" s="51"/>
      <c r="T25" s="51"/>
      <c r="U25" s="5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</row>
    <row r="26" spans="1:61">
      <c r="A26" s="51"/>
      <c r="B26" s="51" t="s">
        <v>340</v>
      </c>
      <c r="C26" s="51" t="s">
        <v>523</v>
      </c>
      <c r="D26" s="51" t="s">
        <v>534</v>
      </c>
      <c r="E26" s="51" t="str">
        <f t="shared" si="0"/>
        <v>natural gas peaker</v>
      </c>
      <c r="F26" s="51">
        <v>84789.256479999996</v>
      </c>
      <c r="G26" s="51">
        <f t="shared" si="6"/>
        <v>72388.791874999995</v>
      </c>
      <c r="H26" s="51">
        <v>59988.327270000002</v>
      </c>
      <c r="I26" s="51">
        <f t="shared" si="1"/>
        <v>59565.054544999999</v>
      </c>
      <c r="J26" s="51">
        <v>59141.781819999997</v>
      </c>
      <c r="K26" s="51">
        <f t="shared" si="2"/>
        <v>43189.690909999998</v>
      </c>
      <c r="L26" s="51">
        <v>27237.599999999999</v>
      </c>
      <c r="M26" s="51">
        <f t="shared" si="3"/>
        <v>27237.599999999999</v>
      </c>
      <c r="N26" s="51">
        <v>27237.599999999999</v>
      </c>
      <c r="O26" s="51">
        <f t="shared" si="4"/>
        <v>27237.599999999999</v>
      </c>
      <c r="P26" s="51">
        <v>27237.599999999999</v>
      </c>
      <c r="Q26" s="51">
        <f t="shared" si="5"/>
        <v>27237.599999999999</v>
      </c>
      <c r="R26" s="51">
        <v>27237.599999999999</v>
      </c>
      <c r="S26" s="51"/>
      <c r="T26" s="51"/>
      <c r="U26" s="5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</row>
    <row r="27" spans="1:61">
      <c r="A27" s="51"/>
      <c r="B27" s="51" t="s">
        <v>340</v>
      </c>
      <c r="C27" s="51" t="s">
        <v>523</v>
      </c>
      <c r="D27" s="51" t="s">
        <v>535</v>
      </c>
      <c r="E27" s="51" t="str">
        <f t="shared" si="0"/>
        <v>nuclear</v>
      </c>
      <c r="F27" s="51">
        <v>14369883.51</v>
      </c>
      <c r="G27" s="51">
        <f t="shared" si="6"/>
        <v>14369883.51</v>
      </c>
      <c r="H27" s="51">
        <v>14369883.51</v>
      </c>
      <c r="I27" s="51">
        <f t="shared" si="1"/>
        <v>14369883.51</v>
      </c>
      <c r="J27" s="51">
        <v>14369883.51</v>
      </c>
      <c r="K27" s="51">
        <f t="shared" si="2"/>
        <v>14369883.51</v>
      </c>
      <c r="L27" s="51">
        <v>14369883.51</v>
      </c>
      <c r="M27" s="51">
        <f t="shared" si="3"/>
        <v>14369883.51</v>
      </c>
      <c r="N27" s="51">
        <v>14369883.51</v>
      </c>
      <c r="O27" s="51">
        <f t="shared" si="4"/>
        <v>14369883.51</v>
      </c>
      <c r="P27" s="51">
        <v>14369883.51</v>
      </c>
      <c r="Q27" s="51">
        <f t="shared" si="5"/>
        <v>14369883.51</v>
      </c>
      <c r="R27" s="51">
        <v>14369883.51</v>
      </c>
      <c r="S27" s="51"/>
      <c r="T27" s="51"/>
      <c r="U27" s="5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</row>
    <row r="28" spans="1:61">
      <c r="A28" s="51"/>
      <c r="B28" s="51" t="s">
        <v>340</v>
      </c>
      <c r="C28" s="51" t="s">
        <v>523</v>
      </c>
      <c r="D28" s="51" t="s">
        <v>536</v>
      </c>
      <c r="E28" s="51" t="str">
        <f t="shared" si="0"/>
        <v>offshore wind</v>
      </c>
      <c r="F28" s="51">
        <v>0</v>
      </c>
      <c r="G28" s="51">
        <f t="shared" si="6"/>
        <v>0</v>
      </c>
      <c r="H28" s="51">
        <v>0</v>
      </c>
      <c r="I28" s="51">
        <f t="shared" si="1"/>
        <v>0</v>
      </c>
      <c r="J28" s="51">
        <v>0</v>
      </c>
      <c r="K28" s="51">
        <f t="shared" si="2"/>
        <v>0</v>
      </c>
      <c r="L28" s="51">
        <v>0</v>
      </c>
      <c r="M28" s="51">
        <f t="shared" si="3"/>
        <v>0</v>
      </c>
      <c r="N28" s="51">
        <v>0</v>
      </c>
      <c r="O28" s="51">
        <f t="shared" si="4"/>
        <v>0</v>
      </c>
      <c r="P28" s="51">
        <v>0</v>
      </c>
      <c r="Q28" s="51">
        <f t="shared" si="5"/>
        <v>0</v>
      </c>
      <c r="R28" s="51">
        <v>0</v>
      </c>
      <c r="S28" s="51"/>
      <c r="T28" s="51"/>
      <c r="U28" s="5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</row>
    <row r="29" spans="1:61">
      <c r="A29" s="51"/>
      <c r="B29" s="51" t="s">
        <v>340</v>
      </c>
      <c r="C29" s="51" t="s">
        <v>523</v>
      </c>
      <c r="D29" s="51" t="s">
        <v>537</v>
      </c>
      <c r="E29" s="51" t="str">
        <f t="shared" si="0"/>
        <v>crude oil</v>
      </c>
      <c r="F29" s="51">
        <v>40276.600319999998</v>
      </c>
      <c r="G29" s="51">
        <f t="shared" si="6"/>
        <v>40276.600319999998</v>
      </c>
      <c r="H29" s="51">
        <v>40276.600319999998</v>
      </c>
      <c r="I29" s="51">
        <f t="shared" si="1"/>
        <v>40276.600319999998</v>
      </c>
      <c r="J29" s="51">
        <v>40276.600319999998</v>
      </c>
      <c r="K29" s="51">
        <f t="shared" si="2"/>
        <v>40276.600319999998</v>
      </c>
      <c r="L29" s="51">
        <v>40276.600319999998</v>
      </c>
      <c r="M29" s="51">
        <f t="shared" si="3"/>
        <v>40276.600319999998</v>
      </c>
      <c r="N29" s="51">
        <v>40276.600319999998</v>
      </c>
      <c r="O29" s="51">
        <f t="shared" si="4"/>
        <v>40276.600319999998</v>
      </c>
      <c r="P29" s="51">
        <v>40276.600319999998</v>
      </c>
      <c r="Q29" s="51">
        <f t="shared" si="5"/>
        <v>40276.600319999998</v>
      </c>
      <c r="R29" s="51">
        <v>40276.600319999998</v>
      </c>
      <c r="S29" s="51"/>
      <c r="T29" s="51"/>
      <c r="U29" s="5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</row>
    <row r="30" spans="1:61">
      <c r="A30" s="51"/>
      <c r="B30" s="51" t="s">
        <v>340</v>
      </c>
      <c r="C30" s="51" t="s">
        <v>523</v>
      </c>
      <c r="D30" s="51" t="s">
        <v>538</v>
      </c>
      <c r="E30" s="51" t="str">
        <f t="shared" si="0"/>
        <v>solar PV</v>
      </c>
      <c r="F30" s="51">
        <v>15986.751770000001</v>
      </c>
      <c r="G30" s="51">
        <f t="shared" si="6"/>
        <v>41676.161240000001</v>
      </c>
      <c r="H30" s="51">
        <v>67365.57071</v>
      </c>
      <c r="I30" s="51">
        <f t="shared" si="1"/>
        <v>132982.28335500002</v>
      </c>
      <c r="J30" s="51">
        <v>198598.99600000001</v>
      </c>
      <c r="K30" s="51">
        <f t="shared" si="2"/>
        <v>327460.75199999998</v>
      </c>
      <c r="L30" s="51">
        <v>456322.50799999997</v>
      </c>
      <c r="M30" s="51">
        <f t="shared" si="3"/>
        <v>526168.37064999994</v>
      </c>
      <c r="N30" s="51">
        <v>596014.23329999996</v>
      </c>
      <c r="O30" s="51">
        <f t="shared" si="4"/>
        <v>677795.83039999998</v>
      </c>
      <c r="P30" s="51">
        <v>759577.42749999999</v>
      </c>
      <c r="Q30" s="51">
        <f t="shared" si="5"/>
        <v>840703.94325000001</v>
      </c>
      <c r="R30" s="51">
        <v>921830.45900000003</v>
      </c>
      <c r="S30" s="51"/>
      <c r="T30" s="51"/>
      <c r="U30" s="5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</row>
    <row r="31" spans="1:61">
      <c r="A31" s="51"/>
      <c r="B31" s="51" t="s">
        <v>340</v>
      </c>
      <c r="C31" s="51" t="s">
        <v>523</v>
      </c>
      <c r="D31" s="51" t="s">
        <v>539</v>
      </c>
      <c r="E31" s="51" t="str">
        <f t="shared" si="0"/>
        <v>storage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/>
      <c r="T31" s="51"/>
      <c r="U31" s="2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</row>
    <row r="32" spans="1:61">
      <c r="A32" s="51"/>
      <c r="B32" s="51" t="s">
        <v>340</v>
      </c>
      <c r="C32" s="51" t="s">
        <v>523</v>
      </c>
      <c r="D32" s="51" t="s">
        <v>540</v>
      </c>
      <c r="E32" s="51" t="str">
        <f t="shared" si="0"/>
        <v>solar PV</v>
      </c>
      <c r="F32" s="51">
        <v>41272.197529999998</v>
      </c>
      <c r="G32" s="51">
        <f t="shared" si="6"/>
        <v>41297.572570000004</v>
      </c>
      <c r="H32" s="51">
        <v>41322.947610000003</v>
      </c>
      <c r="I32" s="51">
        <f t="shared" si="1"/>
        <v>41316.530675000002</v>
      </c>
      <c r="J32" s="51">
        <v>41310.113740000001</v>
      </c>
      <c r="K32" s="51">
        <f t="shared" si="2"/>
        <v>40928.31323</v>
      </c>
      <c r="L32" s="51">
        <v>40546.512719999999</v>
      </c>
      <c r="M32" s="51">
        <f t="shared" si="3"/>
        <v>40063.474264999997</v>
      </c>
      <c r="N32" s="51">
        <v>39580.435810000003</v>
      </c>
      <c r="O32" s="51">
        <f t="shared" si="4"/>
        <v>208918.561005</v>
      </c>
      <c r="P32" s="51">
        <v>378256.6862</v>
      </c>
      <c r="Q32" s="51">
        <f t="shared" si="5"/>
        <v>375745.94654999999</v>
      </c>
      <c r="R32" s="51">
        <v>373235.20689999999</v>
      </c>
      <c r="S32" s="51"/>
      <c r="T32" s="51"/>
      <c r="U32" s="2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</row>
    <row r="33" spans="1:61">
      <c r="A33" s="51"/>
      <c r="B33" s="51" t="s">
        <v>274</v>
      </c>
      <c r="C33" s="51" t="s">
        <v>523</v>
      </c>
      <c r="D33" s="51" t="s">
        <v>526</v>
      </c>
      <c r="E33" s="51" t="str">
        <f t="shared" si="0"/>
        <v>biomass</v>
      </c>
      <c r="F33" s="51">
        <v>0</v>
      </c>
      <c r="G33" s="51">
        <f t="shared" si="6"/>
        <v>0</v>
      </c>
      <c r="H33" s="51">
        <v>0</v>
      </c>
      <c r="I33" s="51">
        <f t="shared" si="1"/>
        <v>0</v>
      </c>
      <c r="J33" s="51">
        <v>0</v>
      </c>
      <c r="K33" s="51">
        <f t="shared" si="2"/>
        <v>0</v>
      </c>
      <c r="L33" s="51">
        <v>0</v>
      </c>
      <c r="M33" s="51">
        <f t="shared" si="3"/>
        <v>0</v>
      </c>
      <c r="N33" s="51">
        <v>0</v>
      </c>
      <c r="O33" s="51">
        <f t="shared" si="4"/>
        <v>0</v>
      </c>
      <c r="P33" s="51">
        <v>0</v>
      </c>
      <c r="Q33" s="51">
        <f t="shared" si="5"/>
        <v>0</v>
      </c>
      <c r="R33" s="51">
        <v>0</v>
      </c>
      <c r="S33" s="51"/>
      <c r="T33" s="51"/>
      <c r="U33" s="2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</row>
    <row r="34" spans="1:61">
      <c r="A34" s="51"/>
      <c r="B34" s="51" t="s">
        <v>274</v>
      </c>
      <c r="C34" s="51" t="s">
        <v>523</v>
      </c>
      <c r="D34" s="51" t="s">
        <v>527</v>
      </c>
      <c r="E34" s="51" t="str">
        <f t="shared" si="0"/>
        <v>hard coal</v>
      </c>
      <c r="F34" s="51">
        <v>31525601.050000001</v>
      </c>
      <c r="G34" s="51">
        <f t="shared" si="6"/>
        <v>28746545.950000003</v>
      </c>
      <c r="H34" s="51">
        <v>25967490.850000001</v>
      </c>
      <c r="I34" s="51">
        <f t="shared" si="1"/>
        <v>25967490.850000001</v>
      </c>
      <c r="J34" s="51">
        <v>25967490.850000001</v>
      </c>
      <c r="K34" s="51">
        <f t="shared" si="2"/>
        <v>25967490.850000001</v>
      </c>
      <c r="L34" s="51">
        <v>25967490.850000001</v>
      </c>
      <c r="M34" s="51">
        <f t="shared" si="3"/>
        <v>25967490.850000001</v>
      </c>
      <c r="N34" s="51">
        <v>25967490.850000001</v>
      </c>
      <c r="O34" s="51">
        <f t="shared" si="4"/>
        <v>25967490.850000001</v>
      </c>
      <c r="P34" s="51">
        <v>25967490.850000001</v>
      </c>
      <c r="Q34" s="51">
        <f t="shared" si="5"/>
        <v>25967490.850000001</v>
      </c>
      <c r="R34" s="51">
        <v>25967490.850000001</v>
      </c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</row>
    <row r="35" spans="1:61">
      <c r="A35" s="51"/>
      <c r="B35" s="51" t="s">
        <v>274</v>
      </c>
      <c r="C35" s="51" t="s">
        <v>523</v>
      </c>
      <c r="D35" s="51" t="s">
        <v>528</v>
      </c>
      <c r="E35" s="51" t="str">
        <f t="shared" si="0"/>
        <v>solar thermal</v>
      </c>
      <c r="F35" s="51">
        <v>1726239.389</v>
      </c>
      <c r="G35" s="51">
        <f t="shared" si="6"/>
        <v>1726239.389</v>
      </c>
      <c r="H35" s="51">
        <v>1726239.389</v>
      </c>
      <c r="I35" s="51">
        <f t="shared" si="1"/>
        <v>1726239.389</v>
      </c>
      <c r="J35" s="51">
        <v>1726239.389</v>
      </c>
      <c r="K35" s="51">
        <f t="shared" si="2"/>
        <v>1726239.389</v>
      </c>
      <c r="L35" s="51">
        <v>1726239.389</v>
      </c>
      <c r="M35" s="51">
        <f t="shared" si="3"/>
        <v>1726239.389</v>
      </c>
      <c r="N35" s="51">
        <v>1726239.389</v>
      </c>
      <c r="O35" s="51">
        <f t="shared" si="4"/>
        <v>1726239.389</v>
      </c>
      <c r="P35" s="51">
        <v>1726239.389</v>
      </c>
      <c r="Q35" s="51">
        <f t="shared" si="5"/>
        <v>1726239.389</v>
      </c>
      <c r="R35" s="51">
        <v>1726239.389</v>
      </c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</row>
    <row r="36" spans="1:61">
      <c r="A36" s="51"/>
      <c r="B36" s="51" t="s">
        <v>274</v>
      </c>
      <c r="C36" s="51" t="s">
        <v>523</v>
      </c>
      <c r="D36" s="51" t="s">
        <v>529</v>
      </c>
      <c r="E36" s="51" t="str">
        <f t="shared" si="0"/>
        <v>geothermal</v>
      </c>
      <c r="F36" s="51">
        <v>0</v>
      </c>
      <c r="G36" s="51">
        <f t="shared" si="6"/>
        <v>0</v>
      </c>
      <c r="H36" s="51">
        <v>0</v>
      </c>
      <c r="I36" s="51">
        <f t="shared" si="1"/>
        <v>0</v>
      </c>
      <c r="J36" s="51">
        <v>0</v>
      </c>
      <c r="K36" s="51">
        <f t="shared" si="2"/>
        <v>0</v>
      </c>
      <c r="L36" s="51">
        <v>0</v>
      </c>
      <c r="M36" s="51">
        <f t="shared" si="3"/>
        <v>0</v>
      </c>
      <c r="N36" s="51">
        <v>0</v>
      </c>
      <c r="O36" s="51">
        <f t="shared" si="4"/>
        <v>0</v>
      </c>
      <c r="P36" s="51">
        <v>0</v>
      </c>
      <c r="Q36" s="51">
        <f t="shared" si="5"/>
        <v>0</v>
      </c>
      <c r="R36" s="51">
        <v>0</v>
      </c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</row>
    <row r="37" spans="1:61">
      <c r="A37" s="51"/>
      <c r="B37" s="51" t="s">
        <v>274</v>
      </c>
      <c r="C37" s="51" t="s">
        <v>523</v>
      </c>
      <c r="D37" s="51" t="s">
        <v>530</v>
      </c>
      <c r="E37" s="51" t="str">
        <f t="shared" si="0"/>
        <v>hydro</v>
      </c>
      <c r="F37" s="51">
        <v>6297927.9859999996</v>
      </c>
      <c r="G37" s="51">
        <f t="shared" si="6"/>
        <v>7044364.5959999999</v>
      </c>
      <c r="H37" s="51">
        <v>7790801.2060000002</v>
      </c>
      <c r="I37" s="51">
        <f t="shared" si="1"/>
        <v>7790801.2060000002</v>
      </c>
      <c r="J37" s="51">
        <v>7790801.2060000002</v>
      </c>
      <c r="K37" s="51">
        <f t="shared" si="2"/>
        <v>7790801.2060000002</v>
      </c>
      <c r="L37" s="51">
        <v>7790801.2060000002</v>
      </c>
      <c r="M37" s="51">
        <f t="shared" si="3"/>
        <v>7790801.2060000002</v>
      </c>
      <c r="N37" s="51">
        <v>7790801.2060000002</v>
      </c>
      <c r="O37" s="51">
        <f t="shared" si="4"/>
        <v>7790801.2060000002</v>
      </c>
      <c r="P37" s="51">
        <v>7790801.2060000002</v>
      </c>
      <c r="Q37" s="51">
        <f t="shared" si="5"/>
        <v>7790801.2060000002</v>
      </c>
      <c r="R37" s="51">
        <v>7790801.2060000002</v>
      </c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</row>
    <row r="38" spans="1:61">
      <c r="A38" s="51"/>
      <c r="B38" s="51" t="s">
        <v>274</v>
      </c>
      <c r="C38" s="51" t="s">
        <v>523</v>
      </c>
      <c r="D38" s="51" t="s">
        <v>531</v>
      </c>
      <c r="E38" s="51" t="str">
        <f t="shared" si="0"/>
        <v>hydro</v>
      </c>
      <c r="F38" s="51">
        <v>0</v>
      </c>
      <c r="G38" s="51">
        <f t="shared" si="6"/>
        <v>0</v>
      </c>
      <c r="H38" s="51">
        <v>0</v>
      </c>
      <c r="I38" s="51">
        <f t="shared" si="1"/>
        <v>0</v>
      </c>
      <c r="J38" s="51">
        <v>0</v>
      </c>
      <c r="K38" s="51">
        <f t="shared" si="2"/>
        <v>0</v>
      </c>
      <c r="L38" s="51">
        <v>0</v>
      </c>
      <c r="M38" s="51">
        <f t="shared" si="3"/>
        <v>0</v>
      </c>
      <c r="N38" s="51">
        <v>0</v>
      </c>
      <c r="O38" s="51">
        <f t="shared" si="4"/>
        <v>0</v>
      </c>
      <c r="P38" s="51">
        <v>0</v>
      </c>
      <c r="Q38" s="51">
        <f t="shared" si="5"/>
        <v>0</v>
      </c>
      <c r="R38" s="51">
        <v>0</v>
      </c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</row>
    <row r="39" spans="1:61">
      <c r="A39" s="51"/>
      <c r="B39" s="51" t="s">
        <v>274</v>
      </c>
      <c r="C39" s="51" t="s">
        <v>523</v>
      </c>
      <c r="D39" s="51" t="s">
        <v>532</v>
      </c>
      <c r="E39" s="51" t="str">
        <f t="shared" si="0"/>
        <v>onshore wind</v>
      </c>
      <c r="F39" s="51">
        <v>720909.4952</v>
      </c>
      <c r="G39" s="51">
        <f t="shared" si="6"/>
        <v>721210.22499999998</v>
      </c>
      <c r="H39" s="51">
        <v>721510.95479999995</v>
      </c>
      <c r="I39" s="51">
        <f t="shared" si="1"/>
        <v>721216.52224999992</v>
      </c>
      <c r="J39" s="51">
        <v>720922.08970000001</v>
      </c>
      <c r="K39" s="51">
        <f t="shared" si="2"/>
        <v>720491.17925000004</v>
      </c>
      <c r="L39" s="51">
        <v>720060.26879999996</v>
      </c>
      <c r="M39" s="51">
        <f t="shared" si="3"/>
        <v>719106.7622</v>
      </c>
      <c r="N39" s="51">
        <v>718153.25560000003</v>
      </c>
      <c r="O39" s="51">
        <f t="shared" si="4"/>
        <v>717087.53330000001</v>
      </c>
      <c r="P39" s="51">
        <v>716021.81099999999</v>
      </c>
      <c r="Q39" s="51">
        <f t="shared" si="5"/>
        <v>714645.46594999998</v>
      </c>
      <c r="R39" s="51">
        <v>713269.12089999998</v>
      </c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</row>
    <row r="40" spans="1:61">
      <c r="A40" s="51"/>
      <c r="B40" s="51" t="s">
        <v>274</v>
      </c>
      <c r="C40" s="51" t="s">
        <v>523</v>
      </c>
      <c r="D40" s="51" t="s">
        <v>533</v>
      </c>
      <c r="E40" s="51" t="str">
        <f t="shared" si="0"/>
        <v>natural gas nonpeaker</v>
      </c>
      <c r="F40" s="51">
        <v>13193228.26</v>
      </c>
      <c r="G40" s="51">
        <f t="shared" si="6"/>
        <v>14763933.09</v>
      </c>
      <c r="H40" s="51">
        <v>16334637.92</v>
      </c>
      <c r="I40" s="51">
        <f t="shared" si="1"/>
        <v>20893543.239999998</v>
      </c>
      <c r="J40" s="51">
        <v>25452448.559999999</v>
      </c>
      <c r="K40" s="51">
        <f t="shared" si="2"/>
        <v>29077341.359999999</v>
      </c>
      <c r="L40" s="51">
        <v>32702234.16</v>
      </c>
      <c r="M40" s="51">
        <f t="shared" si="3"/>
        <v>33493116.420000002</v>
      </c>
      <c r="N40" s="51">
        <v>34283998.68</v>
      </c>
      <c r="O40" s="51">
        <f t="shared" si="4"/>
        <v>34503449.734999999</v>
      </c>
      <c r="P40" s="51">
        <v>34722900.789999999</v>
      </c>
      <c r="Q40" s="51">
        <f t="shared" si="5"/>
        <v>34587325.745000005</v>
      </c>
      <c r="R40" s="51">
        <v>34451750.700000003</v>
      </c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</row>
    <row r="41" spans="1:61">
      <c r="A41" s="51"/>
      <c r="B41" s="51" t="s">
        <v>274</v>
      </c>
      <c r="C41" s="51" t="s">
        <v>523</v>
      </c>
      <c r="D41" s="51" t="s">
        <v>534</v>
      </c>
      <c r="E41" s="51" t="str">
        <f t="shared" si="0"/>
        <v>natural gas peaker</v>
      </c>
      <c r="F41" s="51">
        <v>0</v>
      </c>
      <c r="G41" s="51">
        <f t="shared" si="6"/>
        <v>0</v>
      </c>
      <c r="H41" s="51">
        <v>0</v>
      </c>
      <c r="I41" s="51">
        <f t="shared" si="1"/>
        <v>0</v>
      </c>
      <c r="J41" s="51">
        <v>0</v>
      </c>
      <c r="K41" s="51">
        <f t="shared" si="2"/>
        <v>0</v>
      </c>
      <c r="L41" s="51">
        <v>0</v>
      </c>
      <c r="M41" s="51">
        <f t="shared" si="3"/>
        <v>0</v>
      </c>
      <c r="N41" s="51">
        <v>0</v>
      </c>
      <c r="O41" s="51">
        <f t="shared" si="4"/>
        <v>0</v>
      </c>
      <c r="P41" s="51">
        <v>0</v>
      </c>
      <c r="Q41" s="51">
        <f t="shared" si="5"/>
        <v>0</v>
      </c>
      <c r="R41" s="51">
        <v>0</v>
      </c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</row>
    <row r="42" spans="1:61">
      <c r="A42" s="51"/>
      <c r="B42" s="51" t="s">
        <v>274</v>
      </c>
      <c r="C42" s="51" t="s">
        <v>523</v>
      </c>
      <c r="D42" s="51" t="s">
        <v>535</v>
      </c>
      <c r="E42" s="51" t="str">
        <f t="shared" si="0"/>
        <v>nuclear</v>
      </c>
      <c r="F42" s="51">
        <v>31122362.949999999</v>
      </c>
      <c r="G42" s="51">
        <f t="shared" si="6"/>
        <v>31122362.949999999</v>
      </c>
      <c r="H42" s="51">
        <v>31122362.949999999</v>
      </c>
      <c r="I42" s="51">
        <f t="shared" si="1"/>
        <v>31122362.949999999</v>
      </c>
      <c r="J42" s="51">
        <v>31122362.949999999</v>
      </c>
      <c r="K42" s="51">
        <f t="shared" si="2"/>
        <v>31122362.949999999</v>
      </c>
      <c r="L42" s="51">
        <v>31122362.949999999</v>
      </c>
      <c r="M42" s="51">
        <f t="shared" si="3"/>
        <v>31122362.949999999</v>
      </c>
      <c r="N42" s="51">
        <v>31122362.949999999</v>
      </c>
      <c r="O42" s="51">
        <f t="shared" si="4"/>
        <v>31122362.949999999</v>
      </c>
      <c r="P42" s="51">
        <v>31122362.949999999</v>
      </c>
      <c r="Q42" s="51">
        <f t="shared" si="5"/>
        <v>31122362.949999999</v>
      </c>
      <c r="R42" s="51">
        <v>31122362.949999999</v>
      </c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</row>
    <row r="43" spans="1:61">
      <c r="A43" s="51"/>
      <c r="B43" s="51" t="s">
        <v>274</v>
      </c>
      <c r="C43" s="51" t="s">
        <v>523</v>
      </c>
      <c r="D43" s="51" t="s">
        <v>536</v>
      </c>
      <c r="E43" s="51" t="str">
        <f t="shared" si="0"/>
        <v>offshore wind</v>
      </c>
      <c r="F43" s="51">
        <v>0</v>
      </c>
      <c r="G43" s="51">
        <f t="shared" si="6"/>
        <v>0</v>
      </c>
      <c r="H43" s="51">
        <v>0</v>
      </c>
      <c r="I43" s="51">
        <f t="shared" si="1"/>
        <v>0</v>
      </c>
      <c r="J43" s="51">
        <v>0</v>
      </c>
      <c r="K43" s="51">
        <f t="shared" si="2"/>
        <v>0</v>
      </c>
      <c r="L43" s="51">
        <v>0</v>
      </c>
      <c r="M43" s="51">
        <f t="shared" si="3"/>
        <v>0</v>
      </c>
      <c r="N43" s="51">
        <v>0</v>
      </c>
      <c r="O43" s="51">
        <f t="shared" si="4"/>
        <v>0</v>
      </c>
      <c r="P43" s="51">
        <v>0</v>
      </c>
      <c r="Q43" s="51">
        <f t="shared" si="5"/>
        <v>0</v>
      </c>
      <c r="R43" s="51">
        <v>0</v>
      </c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</row>
    <row r="44" spans="1:61">
      <c r="A44" s="51"/>
      <c r="B44" s="51" t="s">
        <v>274</v>
      </c>
      <c r="C44" s="51" t="s">
        <v>523</v>
      </c>
      <c r="D44" s="51" t="s">
        <v>537</v>
      </c>
      <c r="E44" s="51" t="str">
        <f t="shared" si="0"/>
        <v>crude oil</v>
      </c>
      <c r="F44" s="51">
        <v>27461.3184</v>
      </c>
      <c r="G44" s="51">
        <f t="shared" si="6"/>
        <v>27461.3184</v>
      </c>
      <c r="H44" s="51">
        <v>27461.3184</v>
      </c>
      <c r="I44" s="51">
        <f t="shared" si="1"/>
        <v>27461.3184</v>
      </c>
      <c r="J44" s="51">
        <v>27461.3184</v>
      </c>
      <c r="K44" s="51">
        <f t="shared" si="2"/>
        <v>27461.3184</v>
      </c>
      <c r="L44" s="51">
        <v>27461.3184</v>
      </c>
      <c r="M44" s="51">
        <f t="shared" si="3"/>
        <v>27461.3184</v>
      </c>
      <c r="N44" s="51">
        <v>27461.3184</v>
      </c>
      <c r="O44" s="51">
        <f t="shared" si="4"/>
        <v>27461.3184</v>
      </c>
      <c r="P44" s="51">
        <v>27461.3184</v>
      </c>
      <c r="Q44" s="51">
        <f t="shared" si="5"/>
        <v>27461.3184</v>
      </c>
      <c r="R44" s="51">
        <v>27461.3184</v>
      </c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</row>
    <row r="45" spans="1:61">
      <c r="A45" s="51"/>
      <c r="B45" s="51" t="s">
        <v>274</v>
      </c>
      <c r="C45" s="51" t="s">
        <v>523</v>
      </c>
      <c r="D45" s="51" t="s">
        <v>538</v>
      </c>
      <c r="E45" s="51" t="str">
        <f t="shared" si="0"/>
        <v>solar PV</v>
      </c>
      <c r="F45" s="51">
        <v>2496573.531</v>
      </c>
      <c r="G45" s="51">
        <f t="shared" si="6"/>
        <v>2639864.8985000001</v>
      </c>
      <c r="H45" s="51">
        <v>2783156.2659999998</v>
      </c>
      <c r="I45" s="51">
        <f t="shared" si="1"/>
        <v>2877634.997</v>
      </c>
      <c r="J45" s="51">
        <v>2972113.7280000001</v>
      </c>
      <c r="K45" s="51">
        <f t="shared" si="2"/>
        <v>3057069.9720000001</v>
      </c>
      <c r="L45" s="51">
        <v>3142026.216</v>
      </c>
      <c r="M45" s="51">
        <f t="shared" si="3"/>
        <v>3252862.6440000003</v>
      </c>
      <c r="N45" s="51">
        <v>3363699.0720000002</v>
      </c>
      <c r="O45" s="51">
        <f t="shared" si="4"/>
        <v>3507370.9470000002</v>
      </c>
      <c r="P45" s="51">
        <v>3651042.8220000002</v>
      </c>
      <c r="Q45" s="51">
        <f t="shared" si="5"/>
        <v>3793342.9254999999</v>
      </c>
      <c r="R45" s="51">
        <v>3935643.0290000001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</row>
    <row r="46" spans="1:61">
      <c r="A46" s="51"/>
      <c r="B46" s="51" t="s">
        <v>274</v>
      </c>
      <c r="C46" s="51" t="s">
        <v>523</v>
      </c>
      <c r="D46" s="51" t="s">
        <v>539</v>
      </c>
      <c r="E46" s="51" t="str">
        <f t="shared" si="0"/>
        <v>storage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</row>
    <row r="47" spans="1:61">
      <c r="A47" s="51"/>
      <c r="B47" s="51" t="s">
        <v>274</v>
      </c>
      <c r="C47" s="51" t="s">
        <v>523</v>
      </c>
      <c r="D47" s="51" t="s">
        <v>540</v>
      </c>
      <c r="E47" s="51" t="str">
        <f t="shared" si="0"/>
        <v>solar PV</v>
      </c>
      <c r="F47" s="51">
        <v>5007038.1979999999</v>
      </c>
      <c r="G47" s="51">
        <f t="shared" si="6"/>
        <v>5274025.6030000001</v>
      </c>
      <c r="H47" s="51">
        <v>5541013.0080000004</v>
      </c>
      <c r="I47" s="51">
        <f t="shared" si="1"/>
        <v>5541277.926</v>
      </c>
      <c r="J47" s="51">
        <v>5541542.8439999996</v>
      </c>
      <c r="K47" s="51">
        <f t="shared" si="2"/>
        <v>5513887.0629999992</v>
      </c>
      <c r="L47" s="51">
        <v>5486231.2819999997</v>
      </c>
      <c r="M47" s="51">
        <f t="shared" si="3"/>
        <v>5458873.7089999998</v>
      </c>
      <c r="N47" s="51">
        <v>5431516.1359999999</v>
      </c>
      <c r="O47" s="51">
        <f t="shared" si="4"/>
        <v>5404013.4855000004</v>
      </c>
      <c r="P47" s="51">
        <v>5376510.835</v>
      </c>
      <c r="Q47" s="51">
        <f t="shared" si="5"/>
        <v>5348474.1359999999</v>
      </c>
      <c r="R47" s="51">
        <v>5320437.4369999999</v>
      </c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</row>
    <row r="48" spans="1:61">
      <c r="A48" s="51"/>
      <c r="B48" s="51" t="s">
        <v>263</v>
      </c>
      <c r="C48" s="51" t="s">
        <v>523</v>
      </c>
      <c r="D48" s="51" t="s">
        <v>526</v>
      </c>
      <c r="E48" s="51" t="str">
        <f t="shared" si="0"/>
        <v>biomass</v>
      </c>
      <c r="F48" s="51">
        <v>82384.540739999997</v>
      </c>
      <c r="G48" s="51">
        <f t="shared" si="6"/>
        <v>58471.359119999994</v>
      </c>
      <c r="H48" s="51">
        <v>34558.177499999998</v>
      </c>
      <c r="I48" s="51">
        <f t="shared" si="1"/>
        <v>90931.619049999994</v>
      </c>
      <c r="J48" s="51">
        <v>147305.0606</v>
      </c>
      <c r="K48" s="51">
        <f t="shared" si="2"/>
        <v>407143.71954999998</v>
      </c>
      <c r="L48" s="51">
        <v>666982.37849999999</v>
      </c>
      <c r="M48" s="51">
        <f t="shared" si="3"/>
        <v>1171250.7992499999</v>
      </c>
      <c r="N48" s="51">
        <v>1675519.22</v>
      </c>
      <c r="O48" s="51">
        <f t="shared" si="4"/>
        <v>1926943.835</v>
      </c>
      <c r="P48" s="51">
        <v>2178368.4500000002</v>
      </c>
      <c r="Q48" s="51">
        <f t="shared" si="5"/>
        <v>2478610.4495000001</v>
      </c>
      <c r="R48" s="51">
        <v>2778852.449</v>
      </c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</row>
    <row r="49" spans="1:61">
      <c r="A49" s="51"/>
      <c r="B49" s="51" t="s">
        <v>263</v>
      </c>
      <c r="C49" s="51" t="s">
        <v>523</v>
      </c>
      <c r="D49" s="51" t="s">
        <v>527</v>
      </c>
      <c r="E49" s="51" t="str">
        <f t="shared" si="0"/>
        <v>hard coal</v>
      </c>
      <c r="F49" s="51">
        <v>0</v>
      </c>
      <c r="G49" s="51">
        <f t="shared" si="6"/>
        <v>0</v>
      </c>
      <c r="H49" s="51">
        <v>0</v>
      </c>
      <c r="I49" s="51">
        <f t="shared" si="1"/>
        <v>0</v>
      </c>
      <c r="J49" s="51">
        <v>0</v>
      </c>
      <c r="K49" s="51">
        <f t="shared" si="2"/>
        <v>0</v>
      </c>
      <c r="L49" s="51">
        <v>0</v>
      </c>
      <c r="M49" s="51">
        <f t="shared" si="3"/>
        <v>0</v>
      </c>
      <c r="N49" s="51">
        <v>0</v>
      </c>
      <c r="O49" s="51">
        <f t="shared" si="4"/>
        <v>0</v>
      </c>
      <c r="P49" s="51">
        <v>0</v>
      </c>
      <c r="Q49" s="51">
        <f t="shared" si="5"/>
        <v>0</v>
      </c>
      <c r="R49" s="51">
        <v>0</v>
      </c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</row>
    <row r="50" spans="1:61">
      <c r="A50" s="51"/>
      <c r="B50" s="51" t="s">
        <v>263</v>
      </c>
      <c r="C50" s="51" t="s">
        <v>523</v>
      </c>
      <c r="D50" s="51" t="s">
        <v>528</v>
      </c>
      <c r="E50" s="51" t="str">
        <f t="shared" si="0"/>
        <v>solar thermal</v>
      </c>
      <c r="F50" s="51">
        <v>0</v>
      </c>
      <c r="G50" s="51">
        <f t="shared" si="6"/>
        <v>0</v>
      </c>
      <c r="H50" s="51">
        <v>0</v>
      </c>
      <c r="I50" s="51">
        <f t="shared" si="1"/>
        <v>0</v>
      </c>
      <c r="J50" s="51">
        <v>0</v>
      </c>
      <c r="K50" s="51">
        <f t="shared" si="2"/>
        <v>0</v>
      </c>
      <c r="L50" s="51">
        <v>0</v>
      </c>
      <c r="M50" s="51">
        <f t="shared" si="3"/>
        <v>0</v>
      </c>
      <c r="N50" s="51">
        <v>0</v>
      </c>
      <c r="O50" s="51">
        <f t="shared" si="4"/>
        <v>0</v>
      </c>
      <c r="P50" s="51">
        <v>0</v>
      </c>
      <c r="Q50" s="51">
        <f t="shared" si="5"/>
        <v>3383654.3684999999</v>
      </c>
      <c r="R50" s="51">
        <v>6767308.7369999997</v>
      </c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</row>
    <row r="51" spans="1:61">
      <c r="A51" s="51"/>
      <c r="B51" s="51" t="s">
        <v>263</v>
      </c>
      <c r="C51" s="51" t="s">
        <v>523</v>
      </c>
      <c r="D51" s="51" t="s">
        <v>529</v>
      </c>
      <c r="E51" s="51" t="str">
        <f t="shared" si="0"/>
        <v>geothermal</v>
      </c>
      <c r="F51" s="51">
        <v>13409370</v>
      </c>
      <c r="G51" s="51">
        <f t="shared" si="6"/>
        <v>13409370</v>
      </c>
      <c r="H51" s="51">
        <v>13409370</v>
      </c>
      <c r="I51" s="51">
        <f t="shared" si="1"/>
        <v>13409370</v>
      </c>
      <c r="J51" s="51">
        <v>13409370</v>
      </c>
      <c r="K51" s="51">
        <f t="shared" si="2"/>
        <v>13409370</v>
      </c>
      <c r="L51" s="51">
        <v>13409370</v>
      </c>
      <c r="M51" s="51">
        <f t="shared" si="3"/>
        <v>13409370</v>
      </c>
      <c r="N51" s="51">
        <v>13409370</v>
      </c>
      <c r="O51" s="51">
        <f t="shared" si="4"/>
        <v>13409370</v>
      </c>
      <c r="P51" s="51">
        <v>13409370</v>
      </c>
      <c r="Q51" s="51">
        <f t="shared" si="5"/>
        <v>13409370</v>
      </c>
      <c r="R51" s="51">
        <v>13409370</v>
      </c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</row>
    <row r="52" spans="1:61">
      <c r="A52" s="51"/>
      <c r="B52" s="51" t="s">
        <v>263</v>
      </c>
      <c r="C52" s="51" t="s">
        <v>523</v>
      </c>
      <c r="D52" s="51" t="s">
        <v>530</v>
      </c>
      <c r="E52" s="51" t="str">
        <f t="shared" si="0"/>
        <v>hydro</v>
      </c>
      <c r="F52" s="51">
        <v>29542223.739999998</v>
      </c>
      <c r="G52" s="51">
        <f t="shared" si="6"/>
        <v>30389293.159999996</v>
      </c>
      <c r="H52" s="51">
        <v>31236362.579999998</v>
      </c>
      <c r="I52" s="51">
        <f t="shared" si="1"/>
        <v>31313029.390000001</v>
      </c>
      <c r="J52" s="51">
        <v>31389696.199999999</v>
      </c>
      <c r="K52" s="51">
        <f t="shared" si="2"/>
        <v>31746430.204999998</v>
      </c>
      <c r="L52" s="51">
        <v>32103164.210000001</v>
      </c>
      <c r="M52" s="51">
        <f t="shared" si="3"/>
        <v>32103164.210000001</v>
      </c>
      <c r="N52" s="51">
        <v>32103164.210000001</v>
      </c>
      <c r="O52" s="51">
        <f t="shared" si="4"/>
        <v>32270354.450000003</v>
      </c>
      <c r="P52" s="51">
        <v>32437544.690000001</v>
      </c>
      <c r="Q52" s="51">
        <f t="shared" si="5"/>
        <v>32483475.045000002</v>
      </c>
      <c r="R52" s="51">
        <v>32529405.399999999</v>
      </c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</row>
    <row r="53" spans="1:61">
      <c r="A53" s="51"/>
      <c r="B53" s="51" t="s">
        <v>263</v>
      </c>
      <c r="C53" s="51" t="s">
        <v>523</v>
      </c>
      <c r="D53" s="51" t="s">
        <v>531</v>
      </c>
      <c r="E53" s="51" t="str">
        <f t="shared" si="0"/>
        <v>hydro</v>
      </c>
      <c r="F53" s="51">
        <v>0</v>
      </c>
      <c r="G53" s="51">
        <f t="shared" si="6"/>
        <v>0</v>
      </c>
      <c r="H53" s="51">
        <v>0</v>
      </c>
      <c r="I53" s="51">
        <f t="shared" si="1"/>
        <v>0</v>
      </c>
      <c r="J53" s="51">
        <v>0</v>
      </c>
      <c r="K53" s="51">
        <f t="shared" si="2"/>
        <v>0</v>
      </c>
      <c r="L53" s="51">
        <v>0</v>
      </c>
      <c r="M53" s="51">
        <f t="shared" si="3"/>
        <v>0</v>
      </c>
      <c r="N53" s="51">
        <v>0</v>
      </c>
      <c r="O53" s="51">
        <f t="shared" si="4"/>
        <v>0</v>
      </c>
      <c r="P53" s="51">
        <v>0</v>
      </c>
      <c r="Q53" s="51">
        <f t="shared" si="5"/>
        <v>0</v>
      </c>
      <c r="R53" s="51">
        <v>0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</row>
    <row r="54" spans="1:61">
      <c r="A54" s="51"/>
      <c r="B54" s="51" t="s">
        <v>263</v>
      </c>
      <c r="C54" s="51" t="s">
        <v>523</v>
      </c>
      <c r="D54" s="51" t="s">
        <v>532</v>
      </c>
      <c r="E54" s="51" t="str">
        <f t="shared" si="0"/>
        <v>onshore wind</v>
      </c>
      <c r="F54" s="51">
        <v>12814836.25</v>
      </c>
      <c r="G54" s="51">
        <f t="shared" si="6"/>
        <v>12695852.434999999</v>
      </c>
      <c r="H54" s="51">
        <v>12576868.619999999</v>
      </c>
      <c r="I54" s="51">
        <f t="shared" si="1"/>
        <v>12632259.814999999</v>
      </c>
      <c r="J54" s="51">
        <v>12687651.01</v>
      </c>
      <c r="K54" s="51">
        <f t="shared" si="2"/>
        <v>13137888.140000001</v>
      </c>
      <c r="L54" s="51">
        <v>13588125.27</v>
      </c>
      <c r="M54" s="51">
        <f t="shared" si="3"/>
        <v>14345220.914999999</v>
      </c>
      <c r="N54" s="51">
        <v>15102316.560000001</v>
      </c>
      <c r="O54" s="51">
        <f t="shared" si="4"/>
        <v>17468839.024999999</v>
      </c>
      <c r="P54" s="51">
        <v>19835361.489999998</v>
      </c>
      <c r="Q54" s="51">
        <f t="shared" si="5"/>
        <v>21583299.434999999</v>
      </c>
      <c r="R54" s="51">
        <v>23331237.379999999</v>
      </c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</row>
    <row r="55" spans="1:61">
      <c r="A55" s="51"/>
      <c r="B55" s="51" t="s">
        <v>263</v>
      </c>
      <c r="C55" s="51" t="s">
        <v>523</v>
      </c>
      <c r="D55" s="51" t="s">
        <v>533</v>
      </c>
      <c r="E55" s="51" t="str">
        <f t="shared" si="0"/>
        <v>natural gas nonpeaker</v>
      </c>
      <c r="F55" s="51">
        <v>116698409.90000001</v>
      </c>
      <c r="G55" s="51">
        <f t="shared" si="6"/>
        <v>114699878.80000001</v>
      </c>
      <c r="H55" s="51">
        <v>112701347.7</v>
      </c>
      <c r="I55" s="51">
        <f t="shared" si="1"/>
        <v>102202762.43000001</v>
      </c>
      <c r="J55" s="51">
        <v>91704177.159999996</v>
      </c>
      <c r="K55" s="51">
        <f t="shared" si="2"/>
        <v>85446691.174999997</v>
      </c>
      <c r="L55" s="51">
        <v>79189205.189999998</v>
      </c>
      <c r="M55" s="51">
        <f t="shared" si="3"/>
        <v>76555116.870000005</v>
      </c>
      <c r="N55" s="51">
        <v>73921028.549999997</v>
      </c>
      <c r="O55" s="51">
        <f t="shared" si="4"/>
        <v>66636575.159999996</v>
      </c>
      <c r="P55" s="51">
        <v>59352121.770000003</v>
      </c>
      <c r="Q55" s="51">
        <f t="shared" si="5"/>
        <v>53699547.290000007</v>
      </c>
      <c r="R55" s="51">
        <v>48046972.810000002</v>
      </c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</row>
    <row r="56" spans="1:61">
      <c r="A56" s="51"/>
      <c r="B56" s="51" t="s">
        <v>263</v>
      </c>
      <c r="C56" s="51" t="s">
        <v>523</v>
      </c>
      <c r="D56" s="51" t="s">
        <v>534</v>
      </c>
      <c r="E56" s="51" t="str">
        <f t="shared" si="0"/>
        <v>natural gas peaker</v>
      </c>
      <c r="F56" s="51">
        <v>0</v>
      </c>
      <c r="G56" s="51">
        <f t="shared" si="6"/>
        <v>0</v>
      </c>
      <c r="H56" s="51">
        <v>0</v>
      </c>
      <c r="I56" s="51">
        <f t="shared" si="1"/>
        <v>0</v>
      </c>
      <c r="J56" s="51">
        <v>0</v>
      </c>
      <c r="K56" s="51">
        <f t="shared" si="2"/>
        <v>0</v>
      </c>
      <c r="L56" s="51">
        <v>0</v>
      </c>
      <c r="M56" s="51">
        <f t="shared" si="3"/>
        <v>0</v>
      </c>
      <c r="N56" s="51">
        <v>0</v>
      </c>
      <c r="O56" s="51">
        <f t="shared" si="4"/>
        <v>0</v>
      </c>
      <c r="P56" s="51">
        <v>0</v>
      </c>
      <c r="Q56" s="51">
        <f t="shared" si="5"/>
        <v>0</v>
      </c>
      <c r="R56" s="51">
        <v>0</v>
      </c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</row>
    <row r="57" spans="1:61">
      <c r="A57" s="51"/>
      <c r="B57" s="51" t="s">
        <v>263</v>
      </c>
      <c r="C57" s="51" t="s">
        <v>523</v>
      </c>
      <c r="D57" s="51" t="s">
        <v>535</v>
      </c>
      <c r="E57" s="51" t="str">
        <f t="shared" si="0"/>
        <v>nuclear</v>
      </c>
      <c r="F57" s="51">
        <v>17707415.039999999</v>
      </c>
      <c r="G57" s="51">
        <f t="shared" si="6"/>
        <v>17707415.039999999</v>
      </c>
      <c r="H57" s="51">
        <v>17707415.039999999</v>
      </c>
      <c r="I57" s="51">
        <f t="shared" si="1"/>
        <v>17707415.039999999</v>
      </c>
      <c r="J57" s="51">
        <v>17707415.039999999</v>
      </c>
      <c r="K57" s="51">
        <f t="shared" si="2"/>
        <v>13272656.184</v>
      </c>
      <c r="L57" s="51">
        <v>8837897.3279999997</v>
      </c>
      <c r="M57" s="51">
        <f t="shared" si="3"/>
        <v>4418948.6639999999</v>
      </c>
      <c r="N57" s="51">
        <v>0</v>
      </c>
      <c r="O57" s="51">
        <f t="shared" si="4"/>
        <v>0</v>
      </c>
      <c r="P57" s="51">
        <v>0</v>
      </c>
      <c r="Q57" s="51">
        <f t="shared" si="5"/>
        <v>0</v>
      </c>
      <c r="R57" s="51">
        <v>0</v>
      </c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</row>
    <row r="58" spans="1:61">
      <c r="A58" s="51"/>
      <c r="B58" s="51" t="s">
        <v>263</v>
      </c>
      <c r="C58" s="51" t="s">
        <v>523</v>
      </c>
      <c r="D58" s="51" t="s">
        <v>536</v>
      </c>
      <c r="E58" s="51" t="str">
        <f t="shared" si="0"/>
        <v>offshore wind</v>
      </c>
      <c r="F58" s="51">
        <v>0</v>
      </c>
      <c r="G58" s="51">
        <f t="shared" si="6"/>
        <v>0</v>
      </c>
      <c r="H58" s="51">
        <v>0</v>
      </c>
      <c r="I58" s="51">
        <f t="shared" si="1"/>
        <v>0</v>
      </c>
      <c r="J58" s="51">
        <v>0</v>
      </c>
      <c r="K58" s="51">
        <f t="shared" si="2"/>
        <v>0</v>
      </c>
      <c r="L58" s="51">
        <v>0</v>
      </c>
      <c r="M58" s="51">
        <f t="shared" si="3"/>
        <v>0</v>
      </c>
      <c r="N58" s="51">
        <v>0</v>
      </c>
      <c r="O58" s="51">
        <f t="shared" si="4"/>
        <v>0</v>
      </c>
      <c r="P58" s="51">
        <v>0</v>
      </c>
      <c r="Q58" s="51">
        <f t="shared" si="5"/>
        <v>0</v>
      </c>
      <c r="R58" s="51">
        <v>0</v>
      </c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</row>
    <row r="59" spans="1:61">
      <c r="A59" s="51"/>
      <c r="B59" s="51" t="s">
        <v>263</v>
      </c>
      <c r="C59" s="51" t="s">
        <v>523</v>
      </c>
      <c r="D59" s="51" t="s">
        <v>537</v>
      </c>
      <c r="E59" s="51" t="str">
        <f t="shared" si="0"/>
        <v>crude oil</v>
      </c>
      <c r="F59" s="51">
        <v>1212417.2069999999</v>
      </c>
      <c r="G59" s="51">
        <f t="shared" si="6"/>
        <v>1205780.7220000001</v>
      </c>
      <c r="H59" s="51">
        <v>1199144.237</v>
      </c>
      <c r="I59" s="51">
        <f t="shared" si="1"/>
        <v>1199144.237</v>
      </c>
      <c r="J59" s="51">
        <v>1199144.237</v>
      </c>
      <c r="K59" s="51">
        <f t="shared" si="2"/>
        <v>1199144.237</v>
      </c>
      <c r="L59" s="51">
        <v>1199144.237</v>
      </c>
      <c r="M59" s="51">
        <f t="shared" si="3"/>
        <v>1199144.237</v>
      </c>
      <c r="N59" s="51">
        <v>1199144.237</v>
      </c>
      <c r="O59" s="51">
        <f t="shared" si="4"/>
        <v>1199144.237</v>
      </c>
      <c r="P59" s="51">
        <v>1199144.237</v>
      </c>
      <c r="Q59" s="51">
        <f t="shared" si="5"/>
        <v>1199144.237</v>
      </c>
      <c r="R59" s="51">
        <v>1199144.237</v>
      </c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</row>
    <row r="60" spans="1:61">
      <c r="A60" s="51"/>
      <c r="B60" s="51" t="s">
        <v>263</v>
      </c>
      <c r="C60" s="51" t="s">
        <v>523</v>
      </c>
      <c r="D60" s="51" t="s">
        <v>538</v>
      </c>
      <c r="E60" s="51" t="str">
        <f t="shared" si="0"/>
        <v>solar PV</v>
      </c>
      <c r="F60" s="51">
        <v>15677979.57</v>
      </c>
      <c r="G60" s="51">
        <f t="shared" si="6"/>
        <v>17077831.949999999</v>
      </c>
      <c r="H60" s="51">
        <v>18477684.329999998</v>
      </c>
      <c r="I60" s="51">
        <f t="shared" si="1"/>
        <v>18671771.32</v>
      </c>
      <c r="J60" s="51">
        <v>18865858.309999999</v>
      </c>
      <c r="K60" s="51">
        <f t="shared" si="2"/>
        <v>19028595.780000001</v>
      </c>
      <c r="L60" s="51">
        <v>19191333.25</v>
      </c>
      <c r="M60" s="51">
        <f t="shared" si="3"/>
        <v>19418627.064999998</v>
      </c>
      <c r="N60" s="51">
        <v>19645920.879999999</v>
      </c>
      <c r="O60" s="51">
        <f t="shared" si="4"/>
        <v>19922441.439999998</v>
      </c>
      <c r="P60" s="51">
        <v>20198962</v>
      </c>
      <c r="Q60" s="51">
        <f t="shared" si="5"/>
        <v>20558271.125</v>
      </c>
      <c r="R60" s="51">
        <v>20917580.25</v>
      </c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</row>
    <row r="61" spans="1:61">
      <c r="A61" s="51"/>
      <c r="B61" s="51" t="s">
        <v>263</v>
      </c>
      <c r="C61" s="51" t="s">
        <v>523</v>
      </c>
      <c r="D61" s="51" t="s">
        <v>539</v>
      </c>
      <c r="E61" s="51" t="str">
        <f t="shared" si="0"/>
        <v>storage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</row>
    <row r="62" spans="1:61">
      <c r="A62" s="51"/>
      <c r="B62" s="51" t="s">
        <v>263</v>
      </c>
      <c r="C62" s="51" t="s">
        <v>523</v>
      </c>
      <c r="D62" s="51" t="s">
        <v>540</v>
      </c>
      <c r="E62" s="51" t="str">
        <f t="shared" si="0"/>
        <v>solar PV</v>
      </c>
      <c r="F62" s="51">
        <v>29102675.510000002</v>
      </c>
      <c r="G62" s="51">
        <f t="shared" si="6"/>
        <v>32136442.890000001</v>
      </c>
      <c r="H62" s="51">
        <v>35170210.270000003</v>
      </c>
      <c r="I62" s="51">
        <f t="shared" si="1"/>
        <v>35168180.760000005</v>
      </c>
      <c r="J62" s="51">
        <v>35166151.25</v>
      </c>
      <c r="K62" s="51">
        <f t="shared" si="2"/>
        <v>43120522.629999995</v>
      </c>
      <c r="L62" s="51">
        <v>51074894.009999998</v>
      </c>
      <c r="M62" s="51">
        <f t="shared" si="3"/>
        <v>60134950.370000005</v>
      </c>
      <c r="N62" s="51">
        <v>69195006.730000004</v>
      </c>
      <c r="O62" s="51">
        <f t="shared" si="4"/>
        <v>72354895.525000006</v>
      </c>
      <c r="P62" s="51">
        <v>75514784.319999993</v>
      </c>
      <c r="Q62" s="51">
        <f t="shared" si="5"/>
        <v>76126987.294999987</v>
      </c>
      <c r="R62" s="51">
        <v>76739190.269999996</v>
      </c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</row>
    <row r="63" spans="1:61">
      <c r="A63" s="51"/>
      <c r="B63" s="51" t="s">
        <v>293</v>
      </c>
      <c r="C63" s="51" t="s">
        <v>523</v>
      </c>
      <c r="D63" s="51" t="s">
        <v>526</v>
      </c>
      <c r="E63" s="51" t="str">
        <f t="shared" si="0"/>
        <v>biomass</v>
      </c>
      <c r="F63" s="51">
        <v>0</v>
      </c>
      <c r="G63" s="51">
        <f t="shared" si="6"/>
        <v>0</v>
      </c>
      <c r="H63" s="51">
        <v>0</v>
      </c>
      <c r="I63" s="51">
        <f t="shared" si="1"/>
        <v>0</v>
      </c>
      <c r="J63" s="51">
        <v>0</v>
      </c>
      <c r="K63" s="51">
        <f t="shared" si="2"/>
        <v>0</v>
      </c>
      <c r="L63" s="51">
        <v>0</v>
      </c>
      <c r="M63" s="51">
        <f t="shared" si="3"/>
        <v>0</v>
      </c>
      <c r="N63" s="51">
        <v>0</v>
      </c>
      <c r="O63" s="51">
        <f t="shared" si="4"/>
        <v>0</v>
      </c>
      <c r="P63" s="51">
        <v>0</v>
      </c>
      <c r="Q63" s="51">
        <f t="shared" si="5"/>
        <v>0</v>
      </c>
      <c r="R63" s="51">
        <v>0</v>
      </c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</row>
    <row r="64" spans="1:61">
      <c r="A64" s="51"/>
      <c r="B64" s="51" t="s">
        <v>293</v>
      </c>
      <c r="C64" s="51" t="s">
        <v>523</v>
      </c>
      <c r="D64" s="51" t="s">
        <v>527</v>
      </c>
      <c r="E64" s="51" t="str">
        <f t="shared" si="0"/>
        <v>hard coal</v>
      </c>
      <c r="F64" s="51">
        <v>31533627.25</v>
      </c>
      <c r="G64" s="51">
        <f t="shared" si="6"/>
        <v>31659244.265000001</v>
      </c>
      <c r="H64" s="51">
        <v>31784861.280000001</v>
      </c>
      <c r="I64" s="51">
        <f t="shared" si="1"/>
        <v>30828925.450000003</v>
      </c>
      <c r="J64" s="51">
        <v>29872989.620000001</v>
      </c>
      <c r="K64" s="51">
        <f t="shared" si="2"/>
        <v>28287075.509999998</v>
      </c>
      <c r="L64" s="51">
        <v>26701161.399999999</v>
      </c>
      <c r="M64" s="51">
        <f t="shared" si="3"/>
        <v>25467839.085000001</v>
      </c>
      <c r="N64" s="51">
        <v>24234516.77</v>
      </c>
      <c r="O64" s="51">
        <f t="shared" si="4"/>
        <v>24230319.424999997</v>
      </c>
      <c r="P64" s="51">
        <v>24226122.079999998</v>
      </c>
      <c r="Q64" s="51">
        <f t="shared" si="5"/>
        <v>24073863.420000002</v>
      </c>
      <c r="R64" s="51">
        <v>23921604.760000002</v>
      </c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</row>
    <row r="65" spans="1:61">
      <c r="A65" s="51"/>
      <c r="B65" s="51" t="s">
        <v>293</v>
      </c>
      <c r="C65" s="51" t="s">
        <v>523</v>
      </c>
      <c r="D65" s="51" t="s">
        <v>528</v>
      </c>
      <c r="E65" s="51" t="str">
        <f t="shared" si="0"/>
        <v>solar thermal</v>
      </c>
      <c r="F65" s="51">
        <v>0</v>
      </c>
      <c r="G65" s="51">
        <f t="shared" si="6"/>
        <v>0</v>
      </c>
      <c r="H65" s="51">
        <v>0</v>
      </c>
      <c r="I65" s="51">
        <f t="shared" si="1"/>
        <v>0</v>
      </c>
      <c r="J65" s="51">
        <v>0</v>
      </c>
      <c r="K65" s="51">
        <f t="shared" si="2"/>
        <v>0</v>
      </c>
      <c r="L65" s="51">
        <v>0</v>
      </c>
      <c r="M65" s="51">
        <f t="shared" si="3"/>
        <v>0</v>
      </c>
      <c r="N65" s="51">
        <v>0</v>
      </c>
      <c r="O65" s="51">
        <f t="shared" si="4"/>
        <v>0</v>
      </c>
      <c r="P65" s="51">
        <v>0</v>
      </c>
      <c r="Q65" s="51">
        <f t="shared" si="5"/>
        <v>0</v>
      </c>
      <c r="R65" s="51">
        <v>0</v>
      </c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</row>
    <row r="66" spans="1:61">
      <c r="A66" s="51"/>
      <c r="B66" s="51" t="s">
        <v>293</v>
      </c>
      <c r="C66" s="51" t="s">
        <v>523</v>
      </c>
      <c r="D66" s="51" t="s">
        <v>529</v>
      </c>
      <c r="E66" s="51" t="str">
        <f t="shared" si="0"/>
        <v>geothermal</v>
      </c>
      <c r="F66" s="51">
        <v>0</v>
      </c>
      <c r="G66" s="51">
        <f t="shared" si="6"/>
        <v>0</v>
      </c>
      <c r="H66" s="51">
        <v>0</v>
      </c>
      <c r="I66" s="51">
        <f t="shared" si="1"/>
        <v>0</v>
      </c>
      <c r="J66" s="51">
        <v>0</v>
      </c>
      <c r="K66" s="51">
        <f t="shared" si="2"/>
        <v>0</v>
      </c>
      <c r="L66" s="51">
        <v>0</v>
      </c>
      <c r="M66" s="51">
        <f t="shared" si="3"/>
        <v>0</v>
      </c>
      <c r="N66" s="51">
        <v>0</v>
      </c>
      <c r="O66" s="51">
        <f t="shared" si="4"/>
        <v>0</v>
      </c>
      <c r="P66" s="51">
        <v>0</v>
      </c>
      <c r="Q66" s="51">
        <f t="shared" si="5"/>
        <v>0</v>
      </c>
      <c r="R66" s="51">
        <v>0</v>
      </c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</row>
    <row r="67" spans="1:61">
      <c r="A67" s="51"/>
      <c r="B67" s="51" t="s">
        <v>293</v>
      </c>
      <c r="C67" s="51" t="s">
        <v>523</v>
      </c>
      <c r="D67" s="51" t="s">
        <v>530</v>
      </c>
      <c r="E67" s="51" t="str">
        <f t="shared" ref="E67:E130" si="7">LOOKUP(D67,$U$2:$V$15,$V$2:$V$15)</f>
        <v>hydro</v>
      </c>
      <c r="F67" s="51">
        <v>1597761.676</v>
      </c>
      <c r="G67" s="51">
        <f t="shared" si="6"/>
        <v>1597761.676</v>
      </c>
      <c r="H67" s="51">
        <v>1597761.676</v>
      </c>
      <c r="I67" s="51">
        <f t="shared" si="1"/>
        <v>1597761.676</v>
      </c>
      <c r="J67" s="51">
        <v>1597761.676</v>
      </c>
      <c r="K67" s="51">
        <f t="shared" si="2"/>
        <v>1597761.676</v>
      </c>
      <c r="L67" s="51">
        <v>1597761.676</v>
      </c>
      <c r="M67" s="51">
        <f t="shared" si="3"/>
        <v>1597761.676</v>
      </c>
      <c r="N67" s="51">
        <v>1597761.676</v>
      </c>
      <c r="O67" s="51">
        <f t="shared" si="4"/>
        <v>1597761.676</v>
      </c>
      <c r="P67" s="51">
        <v>1597761.676</v>
      </c>
      <c r="Q67" s="51">
        <f t="shared" si="5"/>
        <v>1597761.676</v>
      </c>
      <c r="R67" s="51">
        <v>1597761.676</v>
      </c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</row>
    <row r="68" spans="1:61">
      <c r="A68" s="51"/>
      <c r="B68" s="51" t="s">
        <v>293</v>
      </c>
      <c r="C68" s="51" t="s">
        <v>523</v>
      </c>
      <c r="D68" s="51" t="s">
        <v>531</v>
      </c>
      <c r="E68" s="51" t="str">
        <f t="shared" si="7"/>
        <v>hydro</v>
      </c>
      <c r="F68" s="51">
        <v>0</v>
      </c>
      <c r="G68" s="51">
        <f t="shared" si="6"/>
        <v>0</v>
      </c>
      <c r="H68" s="51">
        <v>0</v>
      </c>
      <c r="I68" s="51">
        <f t="shared" ref="I68:I131" si="8">AVERAGE(H68,J68)</f>
        <v>0</v>
      </c>
      <c r="J68" s="51">
        <v>0</v>
      </c>
      <c r="K68" s="51">
        <f t="shared" ref="K68:K131" si="9">AVERAGE(J68,L68)</f>
        <v>0</v>
      </c>
      <c r="L68" s="51">
        <v>0</v>
      </c>
      <c r="M68" s="51">
        <f t="shared" ref="M68:M131" si="10">AVERAGE(L68,N68)</f>
        <v>0</v>
      </c>
      <c r="N68" s="51">
        <v>0</v>
      </c>
      <c r="O68" s="51">
        <f t="shared" ref="O68:O131" si="11">AVERAGE(N68,P68)</f>
        <v>0</v>
      </c>
      <c r="P68" s="51">
        <v>0</v>
      </c>
      <c r="Q68" s="51">
        <f t="shared" ref="Q68:Q131" si="12">AVERAGE(P68,R68)</f>
        <v>0</v>
      </c>
      <c r="R68" s="51">
        <v>0</v>
      </c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</row>
    <row r="69" spans="1:61">
      <c r="A69" s="51"/>
      <c r="B69" s="51" t="s">
        <v>293</v>
      </c>
      <c r="C69" s="51" t="s">
        <v>523</v>
      </c>
      <c r="D69" s="51" t="s">
        <v>532</v>
      </c>
      <c r="E69" s="51" t="str">
        <f t="shared" si="7"/>
        <v>onshore wind</v>
      </c>
      <c r="F69" s="51">
        <v>10913092.890000001</v>
      </c>
      <c r="G69" s="51">
        <f t="shared" ref="G69:G132" si="13">AVERAGE(F69,H69)</f>
        <v>11288181.16</v>
      </c>
      <c r="H69" s="51">
        <v>11663269.43</v>
      </c>
      <c r="I69" s="51">
        <f t="shared" si="8"/>
        <v>11662999.375</v>
      </c>
      <c r="J69" s="51">
        <v>11662729.32</v>
      </c>
      <c r="K69" s="51">
        <f t="shared" si="9"/>
        <v>11822052.01</v>
      </c>
      <c r="L69" s="51">
        <v>11981374.699999999</v>
      </c>
      <c r="M69" s="51">
        <f t="shared" si="10"/>
        <v>13524487.614999998</v>
      </c>
      <c r="N69" s="51">
        <v>15067600.529999999</v>
      </c>
      <c r="O69" s="51">
        <f t="shared" si="11"/>
        <v>15555734.705</v>
      </c>
      <c r="P69" s="51">
        <v>16043868.880000001</v>
      </c>
      <c r="Q69" s="51">
        <f t="shared" si="12"/>
        <v>17650073.055</v>
      </c>
      <c r="R69" s="51">
        <v>19256277.23</v>
      </c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</row>
    <row r="70" spans="1:61">
      <c r="A70" s="51"/>
      <c r="B70" s="51" t="s">
        <v>293</v>
      </c>
      <c r="C70" s="51" t="s">
        <v>523</v>
      </c>
      <c r="D70" s="51" t="s">
        <v>533</v>
      </c>
      <c r="E70" s="51" t="str">
        <f t="shared" si="7"/>
        <v>natural gas nonpeaker</v>
      </c>
      <c r="F70" s="51">
        <v>7855794.0829999996</v>
      </c>
      <c r="G70" s="51">
        <f t="shared" si="13"/>
        <v>7374173.0140000004</v>
      </c>
      <c r="H70" s="51">
        <v>6892551.9450000003</v>
      </c>
      <c r="I70" s="51">
        <f t="shared" si="8"/>
        <v>6144985.9325000001</v>
      </c>
      <c r="J70" s="51">
        <v>5397419.9199999999</v>
      </c>
      <c r="K70" s="51">
        <f t="shared" si="9"/>
        <v>5229879.0235000001</v>
      </c>
      <c r="L70" s="51">
        <v>5062338.1270000003</v>
      </c>
      <c r="M70" s="51">
        <f t="shared" si="10"/>
        <v>4866152.9525000006</v>
      </c>
      <c r="N70" s="51">
        <v>4669967.7779999999</v>
      </c>
      <c r="O70" s="51">
        <f t="shared" si="11"/>
        <v>4396164.0619999999</v>
      </c>
      <c r="P70" s="51">
        <v>4122360.3459999999</v>
      </c>
      <c r="Q70" s="51">
        <f t="shared" si="12"/>
        <v>3806227.8245000001</v>
      </c>
      <c r="R70" s="51">
        <v>3490095.3029999998</v>
      </c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</row>
    <row r="71" spans="1:61">
      <c r="A71" s="51"/>
      <c r="B71" s="51" t="s">
        <v>293</v>
      </c>
      <c r="C71" s="51" t="s">
        <v>523</v>
      </c>
      <c r="D71" s="51" t="s">
        <v>534</v>
      </c>
      <c r="E71" s="51" t="str">
        <f t="shared" si="7"/>
        <v>natural gas peaker</v>
      </c>
      <c r="F71" s="51">
        <v>0</v>
      </c>
      <c r="G71" s="51">
        <f t="shared" si="13"/>
        <v>0</v>
      </c>
      <c r="H71" s="51">
        <v>0</v>
      </c>
      <c r="I71" s="51">
        <f t="shared" si="8"/>
        <v>0</v>
      </c>
      <c r="J71" s="51">
        <v>0</v>
      </c>
      <c r="K71" s="51">
        <f t="shared" si="9"/>
        <v>0</v>
      </c>
      <c r="L71" s="51">
        <v>0</v>
      </c>
      <c r="M71" s="51">
        <f t="shared" si="10"/>
        <v>4251.5224644999998</v>
      </c>
      <c r="N71" s="51">
        <v>8503.0449289999997</v>
      </c>
      <c r="O71" s="51">
        <f t="shared" si="11"/>
        <v>4251.5224644999998</v>
      </c>
      <c r="P71" s="51">
        <v>0</v>
      </c>
      <c r="Q71" s="51">
        <f t="shared" si="12"/>
        <v>0</v>
      </c>
      <c r="R71" s="51">
        <v>0</v>
      </c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</row>
    <row r="72" spans="1:61">
      <c r="A72" s="51"/>
      <c r="B72" s="51" t="s">
        <v>293</v>
      </c>
      <c r="C72" s="51" t="s">
        <v>523</v>
      </c>
      <c r="D72" s="51" t="s">
        <v>535</v>
      </c>
      <c r="E72" s="51" t="str">
        <f t="shared" si="7"/>
        <v>nuclear</v>
      </c>
      <c r="F72" s="51">
        <v>0</v>
      </c>
      <c r="G72" s="51">
        <f t="shared" si="13"/>
        <v>0</v>
      </c>
      <c r="H72" s="51">
        <v>0</v>
      </c>
      <c r="I72" s="51">
        <f t="shared" si="8"/>
        <v>0</v>
      </c>
      <c r="J72" s="51">
        <v>0</v>
      </c>
      <c r="K72" s="51">
        <f t="shared" si="9"/>
        <v>0</v>
      </c>
      <c r="L72" s="51">
        <v>0</v>
      </c>
      <c r="M72" s="51">
        <f t="shared" si="10"/>
        <v>0</v>
      </c>
      <c r="N72" s="51">
        <v>0</v>
      </c>
      <c r="O72" s="51">
        <f t="shared" si="11"/>
        <v>0</v>
      </c>
      <c r="P72" s="51">
        <v>0</v>
      </c>
      <c r="Q72" s="51">
        <f t="shared" si="12"/>
        <v>0</v>
      </c>
      <c r="R72" s="51">
        <v>0</v>
      </c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</row>
    <row r="73" spans="1:61">
      <c r="A73" s="51"/>
      <c r="B73" s="51" t="s">
        <v>293</v>
      </c>
      <c r="C73" s="51" t="s">
        <v>523</v>
      </c>
      <c r="D73" s="51" t="s">
        <v>536</v>
      </c>
      <c r="E73" s="51" t="str">
        <f t="shared" si="7"/>
        <v>offshore wind</v>
      </c>
      <c r="F73" s="51">
        <v>0</v>
      </c>
      <c r="G73" s="51">
        <f t="shared" si="13"/>
        <v>0</v>
      </c>
      <c r="H73" s="51">
        <v>0</v>
      </c>
      <c r="I73" s="51">
        <f t="shared" si="8"/>
        <v>0</v>
      </c>
      <c r="J73" s="51">
        <v>0</v>
      </c>
      <c r="K73" s="51">
        <f t="shared" si="9"/>
        <v>0</v>
      </c>
      <c r="L73" s="51">
        <v>0</v>
      </c>
      <c r="M73" s="51">
        <f t="shared" si="10"/>
        <v>0</v>
      </c>
      <c r="N73" s="51">
        <v>0</v>
      </c>
      <c r="O73" s="51">
        <f t="shared" si="11"/>
        <v>0</v>
      </c>
      <c r="P73" s="51">
        <v>0</v>
      </c>
      <c r="Q73" s="51">
        <f t="shared" si="12"/>
        <v>0</v>
      </c>
      <c r="R73" s="51">
        <v>0</v>
      </c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</row>
    <row r="74" spans="1:61">
      <c r="A74" s="51"/>
      <c r="B74" s="51" t="s">
        <v>293</v>
      </c>
      <c r="C74" s="51" t="s">
        <v>523</v>
      </c>
      <c r="D74" s="51" t="s">
        <v>537</v>
      </c>
      <c r="E74" s="51" t="str">
        <f t="shared" si="7"/>
        <v>crude oil</v>
      </c>
      <c r="F74" s="51">
        <v>28834.384320000001</v>
      </c>
      <c r="G74" s="51">
        <f t="shared" si="13"/>
        <v>28834.384320000001</v>
      </c>
      <c r="H74" s="51">
        <v>28834.384320000001</v>
      </c>
      <c r="I74" s="51">
        <f t="shared" si="8"/>
        <v>28834.384320000001</v>
      </c>
      <c r="J74" s="51">
        <v>28834.384320000001</v>
      </c>
      <c r="K74" s="51">
        <f t="shared" si="9"/>
        <v>28834.384320000001</v>
      </c>
      <c r="L74" s="51">
        <v>28834.384320000001</v>
      </c>
      <c r="M74" s="51">
        <f t="shared" si="10"/>
        <v>28834.384320000001</v>
      </c>
      <c r="N74" s="51">
        <v>28834.384320000001</v>
      </c>
      <c r="O74" s="51">
        <f t="shared" si="11"/>
        <v>28834.384320000001</v>
      </c>
      <c r="P74" s="51">
        <v>28834.384320000001</v>
      </c>
      <c r="Q74" s="51">
        <f t="shared" si="12"/>
        <v>28834.384320000001</v>
      </c>
      <c r="R74" s="51">
        <v>28834.384320000001</v>
      </c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</row>
    <row r="75" spans="1:61">
      <c r="A75" s="51"/>
      <c r="B75" s="51" t="s">
        <v>293</v>
      </c>
      <c r="C75" s="51" t="s">
        <v>523</v>
      </c>
      <c r="D75" s="51" t="s">
        <v>538</v>
      </c>
      <c r="E75" s="51" t="str">
        <f t="shared" si="7"/>
        <v>solar PV</v>
      </c>
      <c r="F75" s="51">
        <v>903079.97420000006</v>
      </c>
      <c r="G75" s="51">
        <f t="shared" si="13"/>
        <v>978405.16460000002</v>
      </c>
      <c r="H75" s="51">
        <v>1053730.355</v>
      </c>
      <c r="I75" s="51">
        <f t="shared" si="8"/>
        <v>1128218.3284999998</v>
      </c>
      <c r="J75" s="51">
        <v>1202706.3019999999</v>
      </c>
      <c r="K75" s="51">
        <f t="shared" si="9"/>
        <v>1283086.5464999999</v>
      </c>
      <c r="L75" s="51">
        <v>1363466.791</v>
      </c>
      <c r="M75" s="51">
        <f t="shared" si="10"/>
        <v>1463885.936</v>
      </c>
      <c r="N75" s="51">
        <v>1564305.081</v>
      </c>
      <c r="O75" s="51">
        <f t="shared" si="11"/>
        <v>1687979.1340000001</v>
      </c>
      <c r="P75" s="51">
        <v>1811653.1869999999</v>
      </c>
      <c r="Q75" s="51">
        <f t="shared" si="12"/>
        <v>1955908.2825</v>
      </c>
      <c r="R75" s="51">
        <v>2100163.378</v>
      </c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</row>
    <row r="76" spans="1:61">
      <c r="A76" s="51"/>
      <c r="B76" s="51" t="s">
        <v>293</v>
      </c>
      <c r="C76" s="51" t="s">
        <v>523</v>
      </c>
      <c r="D76" s="51" t="s">
        <v>539</v>
      </c>
      <c r="E76" s="51" t="str">
        <f t="shared" si="7"/>
        <v>storage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</row>
    <row r="77" spans="1:61">
      <c r="A77" s="51"/>
      <c r="B77" s="51" t="s">
        <v>293</v>
      </c>
      <c r="C77" s="51" t="s">
        <v>523</v>
      </c>
      <c r="D77" s="51" t="s">
        <v>540</v>
      </c>
      <c r="E77" s="51" t="str">
        <f t="shared" si="7"/>
        <v>solar PV</v>
      </c>
      <c r="F77" s="51">
        <v>1243975.716</v>
      </c>
      <c r="G77" s="51">
        <f t="shared" si="13"/>
        <v>1248845.0320000001</v>
      </c>
      <c r="H77" s="51">
        <v>1253714.348</v>
      </c>
      <c r="I77" s="51">
        <f t="shared" si="8"/>
        <v>1253714.348</v>
      </c>
      <c r="J77" s="51">
        <v>1253714.348</v>
      </c>
      <c r="K77" s="51">
        <f t="shared" si="9"/>
        <v>1954198.3939999999</v>
      </c>
      <c r="L77" s="51">
        <v>2654682.44</v>
      </c>
      <c r="M77" s="51">
        <f t="shared" si="10"/>
        <v>2641415.6965000001</v>
      </c>
      <c r="N77" s="51">
        <v>2628148.9530000002</v>
      </c>
      <c r="O77" s="51">
        <f t="shared" si="11"/>
        <v>3710691.7620000001</v>
      </c>
      <c r="P77" s="51">
        <v>4793234.5710000005</v>
      </c>
      <c r="Q77" s="51">
        <f t="shared" si="12"/>
        <v>4769351.4985000007</v>
      </c>
      <c r="R77" s="51">
        <v>4745468.426</v>
      </c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</row>
    <row r="78" spans="1:61">
      <c r="A78" s="51"/>
      <c r="B78" s="51" t="s">
        <v>432</v>
      </c>
      <c r="C78" s="51" t="s">
        <v>523</v>
      </c>
      <c r="D78" s="51" t="s">
        <v>526</v>
      </c>
      <c r="E78" s="51" t="str">
        <f t="shared" si="7"/>
        <v>biomass</v>
      </c>
      <c r="F78" s="51">
        <v>4950.688889</v>
      </c>
      <c r="G78" s="51">
        <f t="shared" si="13"/>
        <v>27281.3437395</v>
      </c>
      <c r="H78" s="51">
        <v>49611.998590000003</v>
      </c>
      <c r="I78" s="51">
        <f t="shared" si="8"/>
        <v>27281.3437395</v>
      </c>
      <c r="J78" s="51">
        <v>4950.688889</v>
      </c>
      <c r="K78" s="51">
        <f t="shared" si="9"/>
        <v>4950.688889</v>
      </c>
      <c r="L78" s="51">
        <v>4950.688889</v>
      </c>
      <c r="M78" s="51">
        <f t="shared" si="10"/>
        <v>4950.688889</v>
      </c>
      <c r="N78" s="51">
        <v>4950.688889</v>
      </c>
      <c r="O78" s="51">
        <f t="shared" si="11"/>
        <v>4950.688889</v>
      </c>
      <c r="P78" s="51">
        <v>4950.688889</v>
      </c>
      <c r="Q78" s="51">
        <f t="shared" si="12"/>
        <v>4950.688889</v>
      </c>
      <c r="R78" s="51">
        <v>4950.688889</v>
      </c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</row>
    <row r="79" spans="1:61">
      <c r="A79" s="51"/>
      <c r="B79" s="51" t="s">
        <v>432</v>
      </c>
      <c r="C79" s="51" t="s">
        <v>523</v>
      </c>
      <c r="D79" s="51" t="s">
        <v>527</v>
      </c>
      <c r="E79" s="51" t="str">
        <f t="shared" si="7"/>
        <v>hard coal</v>
      </c>
      <c r="F79" s="51">
        <v>0</v>
      </c>
      <c r="G79" s="51">
        <f t="shared" si="13"/>
        <v>0</v>
      </c>
      <c r="H79" s="51">
        <v>0</v>
      </c>
      <c r="I79" s="51">
        <f t="shared" si="8"/>
        <v>0</v>
      </c>
      <c r="J79" s="51">
        <v>0</v>
      </c>
      <c r="K79" s="51">
        <f t="shared" si="9"/>
        <v>0</v>
      </c>
      <c r="L79" s="51">
        <v>0</v>
      </c>
      <c r="M79" s="51">
        <f t="shared" si="10"/>
        <v>0</v>
      </c>
      <c r="N79" s="51">
        <v>0</v>
      </c>
      <c r="O79" s="51">
        <f t="shared" si="11"/>
        <v>0</v>
      </c>
      <c r="P79" s="51">
        <v>0</v>
      </c>
      <c r="Q79" s="51">
        <f t="shared" si="12"/>
        <v>0</v>
      </c>
      <c r="R79" s="51">
        <v>0</v>
      </c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</row>
    <row r="80" spans="1:61">
      <c r="A80" s="51"/>
      <c r="B80" s="51" t="s">
        <v>432</v>
      </c>
      <c r="C80" s="51" t="s">
        <v>523</v>
      </c>
      <c r="D80" s="51" t="s">
        <v>528</v>
      </c>
      <c r="E80" s="51" t="str">
        <f t="shared" si="7"/>
        <v>solar thermal</v>
      </c>
      <c r="F80" s="51">
        <v>0</v>
      </c>
      <c r="G80" s="51">
        <f t="shared" si="13"/>
        <v>0</v>
      </c>
      <c r="H80" s="51">
        <v>0</v>
      </c>
      <c r="I80" s="51">
        <f t="shared" si="8"/>
        <v>0</v>
      </c>
      <c r="J80" s="51">
        <v>0</v>
      </c>
      <c r="K80" s="51">
        <f t="shared" si="9"/>
        <v>0</v>
      </c>
      <c r="L80" s="51">
        <v>0</v>
      </c>
      <c r="M80" s="51">
        <f t="shared" si="10"/>
        <v>0</v>
      </c>
      <c r="N80" s="51">
        <v>0</v>
      </c>
      <c r="O80" s="51">
        <f t="shared" si="11"/>
        <v>0</v>
      </c>
      <c r="P80" s="51">
        <v>0</v>
      </c>
      <c r="Q80" s="51">
        <f t="shared" si="12"/>
        <v>0</v>
      </c>
      <c r="R80" s="51">
        <v>0</v>
      </c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</row>
    <row r="81" spans="1:61">
      <c r="A81" s="51"/>
      <c r="B81" s="51" t="s">
        <v>432</v>
      </c>
      <c r="C81" s="51" t="s">
        <v>523</v>
      </c>
      <c r="D81" s="51" t="s">
        <v>529</v>
      </c>
      <c r="E81" s="51" t="str">
        <f t="shared" si="7"/>
        <v>geothermal</v>
      </c>
      <c r="F81" s="51">
        <v>0</v>
      </c>
      <c r="G81" s="51">
        <f t="shared" si="13"/>
        <v>0</v>
      </c>
      <c r="H81" s="51">
        <v>0</v>
      </c>
      <c r="I81" s="51">
        <f t="shared" si="8"/>
        <v>0</v>
      </c>
      <c r="J81" s="51">
        <v>0</v>
      </c>
      <c r="K81" s="51">
        <f t="shared" si="9"/>
        <v>0</v>
      </c>
      <c r="L81" s="51">
        <v>0</v>
      </c>
      <c r="M81" s="51">
        <f t="shared" si="10"/>
        <v>0</v>
      </c>
      <c r="N81" s="51">
        <v>0</v>
      </c>
      <c r="O81" s="51">
        <f t="shared" si="11"/>
        <v>0</v>
      </c>
      <c r="P81" s="51">
        <v>0</v>
      </c>
      <c r="Q81" s="51">
        <f t="shared" si="12"/>
        <v>0</v>
      </c>
      <c r="R81" s="51">
        <v>0</v>
      </c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</row>
    <row r="82" spans="1:61">
      <c r="A82" s="51"/>
      <c r="B82" s="51" t="s">
        <v>432</v>
      </c>
      <c r="C82" s="51" t="s">
        <v>523</v>
      </c>
      <c r="D82" s="51" t="s">
        <v>530</v>
      </c>
      <c r="E82" s="51" t="str">
        <f t="shared" si="7"/>
        <v>hydro</v>
      </c>
      <c r="F82" s="51">
        <v>440110.66009999998</v>
      </c>
      <c r="G82" s="51">
        <f t="shared" si="13"/>
        <v>448826.38974999997</v>
      </c>
      <c r="H82" s="51">
        <v>457542.11940000003</v>
      </c>
      <c r="I82" s="51">
        <f t="shared" si="8"/>
        <v>457542.11940000003</v>
      </c>
      <c r="J82" s="51">
        <v>457542.11940000003</v>
      </c>
      <c r="K82" s="51">
        <f t="shared" si="9"/>
        <v>457542.11940000003</v>
      </c>
      <c r="L82" s="51">
        <v>457542.11940000003</v>
      </c>
      <c r="M82" s="51">
        <f t="shared" si="10"/>
        <v>457542.11940000003</v>
      </c>
      <c r="N82" s="51">
        <v>457542.11940000003</v>
      </c>
      <c r="O82" s="51">
        <f t="shared" si="11"/>
        <v>457542.11940000003</v>
      </c>
      <c r="P82" s="51">
        <v>457542.11940000003</v>
      </c>
      <c r="Q82" s="51">
        <f t="shared" si="12"/>
        <v>457542.11940000003</v>
      </c>
      <c r="R82" s="51">
        <v>457542.11940000003</v>
      </c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</row>
    <row r="83" spans="1:61">
      <c r="A83" s="51"/>
      <c r="B83" s="51" t="s">
        <v>432</v>
      </c>
      <c r="C83" s="51" t="s">
        <v>523</v>
      </c>
      <c r="D83" s="51" t="s">
        <v>531</v>
      </c>
      <c r="E83" s="51" t="str">
        <f t="shared" si="7"/>
        <v>hydro</v>
      </c>
      <c r="F83" s="51">
        <v>0</v>
      </c>
      <c r="G83" s="51">
        <f t="shared" si="13"/>
        <v>0</v>
      </c>
      <c r="H83" s="51">
        <v>0</v>
      </c>
      <c r="I83" s="51">
        <f t="shared" si="8"/>
        <v>0</v>
      </c>
      <c r="J83" s="51">
        <v>0</v>
      </c>
      <c r="K83" s="51">
        <f t="shared" si="9"/>
        <v>0</v>
      </c>
      <c r="L83" s="51">
        <v>0</v>
      </c>
      <c r="M83" s="51">
        <f t="shared" si="10"/>
        <v>0</v>
      </c>
      <c r="N83" s="51">
        <v>0</v>
      </c>
      <c r="O83" s="51">
        <f t="shared" si="11"/>
        <v>0</v>
      </c>
      <c r="P83" s="51">
        <v>0</v>
      </c>
      <c r="Q83" s="51">
        <f t="shared" si="12"/>
        <v>0</v>
      </c>
      <c r="R83" s="51">
        <v>0</v>
      </c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</row>
    <row r="84" spans="1:61">
      <c r="A84" s="51"/>
      <c r="B84" s="51" t="s">
        <v>432</v>
      </c>
      <c r="C84" s="51" t="s">
        <v>523</v>
      </c>
      <c r="D84" s="51" t="s">
        <v>532</v>
      </c>
      <c r="E84" s="51" t="str">
        <f t="shared" si="7"/>
        <v>onshore wind</v>
      </c>
      <c r="F84" s="51">
        <v>3454.4032320000001</v>
      </c>
      <c r="G84" s="51">
        <f t="shared" si="13"/>
        <v>3454.4032320000001</v>
      </c>
      <c r="H84" s="51">
        <v>3454.4032320000001</v>
      </c>
      <c r="I84" s="51">
        <f t="shared" si="8"/>
        <v>144672.524316</v>
      </c>
      <c r="J84" s="51">
        <v>285890.64539999998</v>
      </c>
      <c r="K84" s="51">
        <f t="shared" si="9"/>
        <v>285890.64539999998</v>
      </c>
      <c r="L84" s="51">
        <v>285890.64539999998</v>
      </c>
      <c r="M84" s="51">
        <f t="shared" si="10"/>
        <v>285890.64539999998</v>
      </c>
      <c r="N84" s="51">
        <v>285890.64539999998</v>
      </c>
      <c r="O84" s="51">
        <f t="shared" si="11"/>
        <v>469224.38925000001</v>
      </c>
      <c r="P84" s="51">
        <v>652558.13309999998</v>
      </c>
      <c r="Q84" s="51">
        <f t="shared" si="12"/>
        <v>652554.90824999998</v>
      </c>
      <c r="R84" s="51">
        <v>652551.68339999998</v>
      </c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</row>
    <row r="85" spans="1:61">
      <c r="A85" s="51"/>
      <c r="B85" s="51" t="s">
        <v>432</v>
      </c>
      <c r="C85" s="51" t="s">
        <v>523</v>
      </c>
      <c r="D85" s="51" t="s">
        <v>533</v>
      </c>
      <c r="E85" s="51" t="str">
        <f t="shared" si="7"/>
        <v>natural gas nonpeaker</v>
      </c>
      <c r="F85" s="51">
        <v>25331603.52</v>
      </c>
      <c r="G85" s="51">
        <f t="shared" si="13"/>
        <v>27609456.935000002</v>
      </c>
      <c r="H85" s="51">
        <v>29887310.350000001</v>
      </c>
      <c r="I85" s="51">
        <f t="shared" si="8"/>
        <v>29887310.350000001</v>
      </c>
      <c r="J85" s="51">
        <v>29887310.350000001</v>
      </c>
      <c r="K85" s="51">
        <f t="shared" si="9"/>
        <v>29613919.325000003</v>
      </c>
      <c r="L85" s="51">
        <v>29340528.300000001</v>
      </c>
      <c r="M85" s="51">
        <f t="shared" si="10"/>
        <v>28596419.009999998</v>
      </c>
      <c r="N85" s="51">
        <v>27852309.719999999</v>
      </c>
      <c r="O85" s="51">
        <f t="shared" si="11"/>
        <v>26796186.899999999</v>
      </c>
      <c r="P85" s="51">
        <v>25740064.079999998</v>
      </c>
      <c r="Q85" s="51">
        <f t="shared" si="12"/>
        <v>24032900.850000001</v>
      </c>
      <c r="R85" s="51">
        <v>22325737.620000001</v>
      </c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</row>
    <row r="86" spans="1:61">
      <c r="A86" s="51"/>
      <c r="B86" s="51" t="s">
        <v>432</v>
      </c>
      <c r="C86" s="51" t="s">
        <v>523</v>
      </c>
      <c r="D86" s="51" t="s">
        <v>534</v>
      </c>
      <c r="E86" s="51" t="str">
        <f t="shared" si="7"/>
        <v>natural gas peaker</v>
      </c>
      <c r="F86" s="51">
        <v>42819.68</v>
      </c>
      <c r="G86" s="51">
        <f t="shared" si="13"/>
        <v>42819.68</v>
      </c>
      <c r="H86" s="51">
        <v>42819.68</v>
      </c>
      <c r="I86" s="51">
        <f t="shared" si="8"/>
        <v>37158.76</v>
      </c>
      <c r="J86" s="51">
        <v>31497.84</v>
      </c>
      <c r="K86" s="51">
        <f t="shared" si="9"/>
        <v>31497.84</v>
      </c>
      <c r="L86" s="51">
        <v>31497.84</v>
      </c>
      <c r="M86" s="51">
        <f t="shared" si="10"/>
        <v>31497.84</v>
      </c>
      <c r="N86" s="51">
        <v>31497.84</v>
      </c>
      <c r="O86" s="51">
        <f t="shared" si="11"/>
        <v>31497.84</v>
      </c>
      <c r="P86" s="51">
        <v>31497.84</v>
      </c>
      <c r="Q86" s="51">
        <f t="shared" si="12"/>
        <v>31497.84</v>
      </c>
      <c r="R86" s="51">
        <v>31497.84</v>
      </c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</row>
    <row r="87" spans="1:61">
      <c r="A87" s="51"/>
      <c r="B87" s="51" t="s">
        <v>432</v>
      </c>
      <c r="C87" s="51" t="s">
        <v>523</v>
      </c>
      <c r="D87" s="51" t="s">
        <v>535</v>
      </c>
      <c r="E87" s="51" t="str">
        <f t="shared" si="7"/>
        <v>nuclear</v>
      </c>
      <c r="F87" s="51">
        <v>16504259.43</v>
      </c>
      <c r="G87" s="51">
        <f t="shared" si="13"/>
        <v>16504259.43</v>
      </c>
      <c r="H87" s="51">
        <v>16504259.43</v>
      </c>
      <c r="I87" s="51">
        <f t="shared" si="8"/>
        <v>16504259.43</v>
      </c>
      <c r="J87" s="51">
        <v>16504259.43</v>
      </c>
      <c r="K87" s="51">
        <f t="shared" si="9"/>
        <v>16504259.43</v>
      </c>
      <c r="L87" s="51">
        <v>16504259.43</v>
      </c>
      <c r="M87" s="51">
        <f t="shared" si="10"/>
        <v>16504259.43</v>
      </c>
      <c r="N87" s="51">
        <v>16504259.43</v>
      </c>
      <c r="O87" s="51">
        <f t="shared" si="11"/>
        <v>16504259.43</v>
      </c>
      <c r="P87" s="51">
        <v>16504259.43</v>
      </c>
      <c r="Q87" s="51">
        <f t="shared" si="12"/>
        <v>16504259.43</v>
      </c>
      <c r="R87" s="51">
        <v>16504259.43</v>
      </c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</row>
    <row r="88" spans="1:61">
      <c r="A88" s="51"/>
      <c r="B88" s="51" t="s">
        <v>432</v>
      </c>
      <c r="C88" s="51" t="s">
        <v>523</v>
      </c>
      <c r="D88" s="51" t="s">
        <v>536</v>
      </c>
      <c r="E88" s="51" t="str">
        <f t="shared" si="7"/>
        <v>offshore wind</v>
      </c>
      <c r="F88" s="51">
        <v>0</v>
      </c>
      <c r="G88" s="51">
        <f t="shared" si="13"/>
        <v>0</v>
      </c>
      <c r="H88" s="51">
        <v>0</v>
      </c>
      <c r="I88" s="51">
        <f t="shared" si="8"/>
        <v>0</v>
      </c>
      <c r="J88" s="51">
        <v>0</v>
      </c>
      <c r="K88" s="51">
        <f t="shared" si="9"/>
        <v>571784.24399999995</v>
      </c>
      <c r="L88" s="51">
        <v>1143568.4879999999</v>
      </c>
      <c r="M88" s="51">
        <f t="shared" si="10"/>
        <v>1143568.4879999999</v>
      </c>
      <c r="N88" s="51">
        <v>1143568.4879999999</v>
      </c>
      <c r="O88" s="51">
        <f t="shared" si="11"/>
        <v>1143568.4879999999</v>
      </c>
      <c r="P88" s="51">
        <v>1143568.4879999999</v>
      </c>
      <c r="Q88" s="51">
        <f t="shared" si="12"/>
        <v>4010227.9534999998</v>
      </c>
      <c r="R88" s="51">
        <v>6876887.4189999998</v>
      </c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</row>
    <row r="89" spans="1:61">
      <c r="A89" s="51"/>
      <c r="B89" s="51" t="s">
        <v>432</v>
      </c>
      <c r="C89" s="51" t="s">
        <v>523</v>
      </c>
      <c r="D89" s="51" t="s">
        <v>537</v>
      </c>
      <c r="E89" s="51" t="str">
        <f t="shared" si="7"/>
        <v>crude oil</v>
      </c>
      <c r="F89" s="51">
        <v>756101.63329999999</v>
      </c>
      <c r="G89" s="51">
        <f t="shared" si="13"/>
        <v>756101.63329999999</v>
      </c>
      <c r="H89" s="51">
        <v>756101.63329999999</v>
      </c>
      <c r="I89" s="51">
        <f t="shared" si="8"/>
        <v>756101.63329999999</v>
      </c>
      <c r="J89" s="51">
        <v>756101.63329999999</v>
      </c>
      <c r="K89" s="51">
        <f t="shared" si="9"/>
        <v>756101.63329999999</v>
      </c>
      <c r="L89" s="51">
        <v>756101.63329999999</v>
      </c>
      <c r="M89" s="51">
        <f t="shared" si="10"/>
        <v>756101.63329999999</v>
      </c>
      <c r="N89" s="51">
        <v>756101.63329999999</v>
      </c>
      <c r="O89" s="51">
        <f t="shared" si="11"/>
        <v>756101.63329999999</v>
      </c>
      <c r="P89" s="51">
        <v>756101.63329999999</v>
      </c>
      <c r="Q89" s="51">
        <f t="shared" si="12"/>
        <v>756101.63329999999</v>
      </c>
      <c r="R89" s="51">
        <v>756101.63329999999</v>
      </c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</row>
    <row r="90" spans="1:61">
      <c r="A90" s="51"/>
      <c r="B90" s="51" t="s">
        <v>432</v>
      </c>
      <c r="C90" s="51" t="s">
        <v>523</v>
      </c>
      <c r="D90" s="51" t="s">
        <v>538</v>
      </c>
      <c r="E90" s="51" t="str">
        <f t="shared" si="7"/>
        <v>solar PV</v>
      </c>
      <c r="F90" s="51">
        <v>639865.90819999995</v>
      </c>
      <c r="G90" s="51">
        <f t="shared" si="13"/>
        <v>703123.34070000006</v>
      </c>
      <c r="H90" s="51">
        <v>766380.77320000005</v>
      </c>
      <c r="I90" s="51">
        <f t="shared" si="8"/>
        <v>825466.79955000011</v>
      </c>
      <c r="J90" s="51">
        <v>884552.82590000005</v>
      </c>
      <c r="K90" s="51">
        <f t="shared" si="9"/>
        <v>903822.46365000005</v>
      </c>
      <c r="L90" s="51">
        <v>923092.10140000004</v>
      </c>
      <c r="M90" s="51">
        <f t="shared" si="10"/>
        <v>946003.18684999994</v>
      </c>
      <c r="N90" s="51">
        <v>968914.27229999995</v>
      </c>
      <c r="O90" s="51">
        <f t="shared" si="11"/>
        <v>995823.62764999992</v>
      </c>
      <c r="P90" s="51">
        <v>1022732.983</v>
      </c>
      <c r="Q90" s="51">
        <f t="shared" si="12"/>
        <v>1057372.6575</v>
      </c>
      <c r="R90" s="51">
        <v>1092012.3319999999</v>
      </c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</row>
    <row r="91" spans="1:61">
      <c r="A91" s="51"/>
      <c r="B91" s="51" t="s">
        <v>432</v>
      </c>
      <c r="C91" s="51" t="s">
        <v>523</v>
      </c>
      <c r="D91" s="51" t="s">
        <v>539</v>
      </c>
      <c r="E91" s="51" t="str">
        <f t="shared" si="7"/>
        <v>storage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51">
        <v>0</v>
      </c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</row>
    <row r="92" spans="1:61">
      <c r="A92" s="51"/>
      <c r="B92" s="51" t="s">
        <v>432</v>
      </c>
      <c r="C92" s="51" t="s">
        <v>523</v>
      </c>
      <c r="D92" s="51" t="s">
        <v>540</v>
      </c>
      <c r="E92" s="51" t="str">
        <f t="shared" si="7"/>
        <v>solar PV</v>
      </c>
      <c r="F92" s="51">
        <v>153417.72870000001</v>
      </c>
      <c r="G92" s="51">
        <f t="shared" si="13"/>
        <v>1122208.51835</v>
      </c>
      <c r="H92" s="51">
        <v>2090999.308</v>
      </c>
      <c r="I92" s="51">
        <f t="shared" si="8"/>
        <v>2080930.7110000001</v>
      </c>
      <c r="J92" s="51">
        <v>2070862.1140000001</v>
      </c>
      <c r="K92" s="51">
        <f t="shared" si="9"/>
        <v>2060513.281</v>
      </c>
      <c r="L92" s="51">
        <v>2050164.4480000001</v>
      </c>
      <c r="M92" s="51">
        <f t="shared" si="10"/>
        <v>2040011.973</v>
      </c>
      <c r="N92" s="51">
        <v>2029859.4979999999</v>
      </c>
      <c r="O92" s="51">
        <f t="shared" si="11"/>
        <v>2019714.8059999999</v>
      </c>
      <c r="P92" s="51">
        <v>2009570.1140000001</v>
      </c>
      <c r="Q92" s="51">
        <f t="shared" si="12"/>
        <v>1999530.0825</v>
      </c>
      <c r="R92" s="51">
        <v>1989490.051</v>
      </c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</row>
    <row r="93" spans="1:61">
      <c r="A93" s="51"/>
      <c r="B93" s="51" t="s">
        <v>420</v>
      </c>
      <c r="C93" s="51" t="s">
        <v>523</v>
      </c>
      <c r="D93" s="51" t="s">
        <v>526</v>
      </c>
      <c r="E93" s="51" t="str">
        <f t="shared" si="7"/>
        <v>biomass</v>
      </c>
      <c r="F93" s="51">
        <v>0</v>
      </c>
      <c r="G93" s="51">
        <f t="shared" si="13"/>
        <v>0</v>
      </c>
      <c r="H93" s="51">
        <v>0</v>
      </c>
      <c r="I93" s="51">
        <f t="shared" si="8"/>
        <v>0</v>
      </c>
      <c r="J93" s="51">
        <v>0</v>
      </c>
      <c r="K93" s="51">
        <f t="shared" si="9"/>
        <v>0</v>
      </c>
      <c r="L93" s="51">
        <v>0</v>
      </c>
      <c r="M93" s="51">
        <f t="shared" si="10"/>
        <v>0</v>
      </c>
      <c r="N93" s="51">
        <v>0</v>
      </c>
      <c r="O93" s="51">
        <f t="shared" si="11"/>
        <v>0</v>
      </c>
      <c r="P93" s="51">
        <v>0</v>
      </c>
      <c r="Q93" s="51">
        <f t="shared" si="12"/>
        <v>0</v>
      </c>
      <c r="R93" s="51">
        <v>0</v>
      </c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</row>
    <row r="94" spans="1:61">
      <c r="A94" s="51"/>
      <c r="B94" s="51" t="s">
        <v>420</v>
      </c>
      <c r="C94" s="51" t="s">
        <v>523</v>
      </c>
      <c r="D94" s="51" t="s">
        <v>527</v>
      </c>
      <c r="E94" s="51" t="str">
        <f t="shared" si="7"/>
        <v>hard coal</v>
      </c>
      <c r="F94" s="51">
        <v>0</v>
      </c>
      <c r="G94" s="51">
        <f t="shared" si="13"/>
        <v>0</v>
      </c>
      <c r="H94" s="51">
        <v>0</v>
      </c>
      <c r="I94" s="51">
        <f t="shared" si="8"/>
        <v>0</v>
      </c>
      <c r="J94" s="51">
        <v>0</v>
      </c>
      <c r="K94" s="51">
        <f t="shared" si="9"/>
        <v>0</v>
      </c>
      <c r="L94" s="51">
        <v>0</v>
      </c>
      <c r="M94" s="51">
        <f t="shared" si="10"/>
        <v>0</v>
      </c>
      <c r="N94" s="51">
        <v>0</v>
      </c>
      <c r="O94" s="51">
        <f t="shared" si="11"/>
        <v>0</v>
      </c>
      <c r="P94" s="51">
        <v>0</v>
      </c>
      <c r="Q94" s="51">
        <f t="shared" si="12"/>
        <v>0</v>
      </c>
      <c r="R94" s="51">
        <v>0</v>
      </c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</row>
    <row r="95" spans="1:61">
      <c r="A95" s="51"/>
      <c r="B95" s="51" t="s">
        <v>420</v>
      </c>
      <c r="C95" s="51" t="s">
        <v>523</v>
      </c>
      <c r="D95" s="51" t="s">
        <v>528</v>
      </c>
      <c r="E95" s="51" t="str">
        <f t="shared" si="7"/>
        <v>solar thermal</v>
      </c>
      <c r="F95" s="51">
        <v>0</v>
      </c>
      <c r="G95" s="51">
        <f t="shared" si="13"/>
        <v>0</v>
      </c>
      <c r="H95" s="51">
        <v>0</v>
      </c>
      <c r="I95" s="51">
        <f t="shared" si="8"/>
        <v>0</v>
      </c>
      <c r="J95" s="51">
        <v>0</v>
      </c>
      <c r="K95" s="51">
        <f t="shared" si="9"/>
        <v>0</v>
      </c>
      <c r="L95" s="51">
        <v>0</v>
      </c>
      <c r="M95" s="51">
        <f t="shared" si="10"/>
        <v>0</v>
      </c>
      <c r="N95" s="51">
        <v>0</v>
      </c>
      <c r="O95" s="51">
        <f t="shared" si="11"/>
        <v>0</v>
      </c>
      <c r="P95" s="51">
        <v>0</v>
      </c>
      <c r="Q95" s="51">
        <f t="shared" si="12"/>
        <v>0</v>
      </c>
      <c r="R95" s="51">
        <v>0</v>
      </c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</row>
    <row r="96" spans="1:61">
      <c r="A96" s="51"/>
      <c r="B96" s="51" t="s">
        <v>420</v>
      </c>
      <c r="C96" s="51" t="s">
        <v>523</v>
      </c>
      <c r="D96" s="51" t="s">
        <v>529</v>
      </c>
      <c r="E96" s="51" t="str">
        <f t="shared" si="7"/>
        <v>geothermal</v>
      </c>
      <c r="F96" s="51">
        <v>0</v>
      </c>
      <c r="G96" s="51">
        <f t="shared" si="13"/>
        <v>0</v>
      </c>
      <c r="H96" s="51">
        <v>0</v>
      </c>
      <c r="I96" s="51">
        <f t="shared" si="8"/>
        <v>0</v>
      </c>
      <c r="J96" s="51">
        <v>0</v>
      </c>
      <c r="K96" s="51">
        <f t="shared" si="9"/>
        <v>0</v>
      </c>
      <c r="L96" s="51">
        <v>0</v>
      </c>
      <c r="M96" s="51">
        <f t="shared" si="10"/>
        <v>0</v>
      </c>
      <c r="N96" s="51">
        <v>0</v>
      </c>
      <c r="O96" s="51">
        <f t="shared" si="11"/>
        <v>0</v>
      </c>
      <c r="P96" s="51">
        <v>0</v>
      </c>
      <c r="Q96" s="51">
        <f t="shared" si="12"/>
        <v>0</v>
      </c>
      <c r="R96" s="51">
        <v>0</v>
      </c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</row>
    <row r="97" spans="1:61">
      <c r="A97" s="51"/>
      <c r="B97" s="51" t="s">
        <v>420</v>
      </c>
      <c r="C97" s="51" t="s">
        <v>523</v>
      </c>
      <c r="D97" s="51" t="s">
        <v>530</v>
      </c>
      <c r="E97" s="51" t="str">
        <f t="shared" si="7"/>
        <v>hydro</v>
      </c>
      <c r="F97" s="51">
        <v>0</v>
      </c>
      <c r="G97" s="51">
        <f t="shared" si="13"/>
        <v>0</v>
      </c>
      <c r="H97" s="51">
        <v>0</v>
      </c>
      <c r="I97" s="51">
        <f t="shared" si="8"/>
        <v>0</v>
      </c>
      <c r="J97" s="51">
        <v>0</v>
      </c>
      <c r="K97" s="51">
        <f t="shared" si="9"/>
        <v>0</v>
      </c>
      <c r="L97" s="51">
        <v>0</v>
      </c>
      <c r="M97" s="51">
        <f t="shared" si="10"/>
        <v>0</v>
      </c>
      <c r="N97" s="51">
        <v>0</v>
      </c>
      <c r="O97" s="51">
        <f t="shared" si="11"/>
        <v>0</v>
      </c>
      <c r="P97" s="51">
        <v>0</v>
      </c>
      <c r="Q97" s="51">
        <f t="shared" si="12"/>
        <v>0</v>
      </c>
      <c r="R97" s="51">
        <v>0</v>
      </c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</row>
    <row r="98" spans="1:61">
      <c r="A98" s="51"/>
      <c r="B98" s="51" t="s">
        <v>420</v>
      </c>
      <c r="C98" s="51" t="s">
        <v>523</v>
      </c>
      <c r="D98" s="51" t="s">
        <v>531</v>
      </c>
      <c r="E98" s="51" t="str">
        <f t="shared" si="7"/>
        <v>hydro</v>
      </c>
      <c r="F98" s="51">
        <v>0</v>
      </c>
      <c r="G98" s="51">
        <f t="shared" si="13"/>
        <v>0</v>
      </c>
      <c r="H98" s="51">
        <v>0</v>
      </c>
      <c r="I98" s="51">
        <f t="shared" si="8"/>
        <v>0</v>
      </c>
      <c r="J98" s="51">
        <v>0</v>
      </c>
      <c r="K98" s="51">
        <f t="shared" si="9"/>
        <v>0</v>
      </c>
      <c r="L98" s="51">
        <v>0</v>
      </c>
      <c r="M98" s="51">
        <f t="shared" si="10"/>
        <v>0</v>
      </c>
      <c r="N98" s="51">
        <v>0</v>
      </c>
      <c r="O98" s="51">
        <f t="shared" si="11"/>
        <v>0</v>
      </c>
      <c r="P98" s="51">
        <v>0</v>
      </c>
      <c r="Q98" s="51">
        <f t="shared" si="12"/>
        <v>0</v>
      </c>
      <c r="R98" s="51">
        <v>0</v>
      </c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</row>
    <row r="99" spans="1:61">
      <c r="A99" s="51"/>
      <c r="B99" s="51" t="s">
        <v>420</v>
      </c>
      <c r="C99" s="51" t="s">
        <v>523</v>
      </c>
      <c r="D99" s="51" t="s">
        <v>532</v>
      </c>
      <c r="E99" s="51" t="str">
        <f t="shared" si="7"/>
        <v>onshore wind</v>
      </c>
      <c r="F99" s="51">
        <v>0</v>
      </c>
      <c r="G99" s="51">
        <f t="shared" si="13"/>
        <v>0</v>
      </c>
      <c r="H99" s="51">
        <v>0</v>
      </c>
      <c r="I99" s="51">
        <f t="shared" si="8"/>
        <v>0</v>
      </c>
      <c r="J99" s="51">
        <v>0</v>
      </c>
      <c r="K99" s="51">
        <f t="shared" si="9"/>
        <v>0</v>
      </c>
      <c r="L99" s="51">
        <v>0</v>
      </c>
      <c r="M99" s="51">
        <f t="shared" si="10"/>
        <v>359.46830240000003</v>
      </c>
      <c r="N99" s="51">
        <v>718.93660480000005</v>
      </c>
      <c r="O99" s="51">
        <f t="shared" si="11"/>
        <v>718.93660480000005</v>
      </c>
      <c r="P99" s="51">
        <v>718.93660480000005</v>
      </c>
      <c r="Q99" s="51">
        <f t="shared" si="12"/>
        <v>718.93660480000005</v>
      </c>
      <c r="R99" s="51">
        <v>718.93660480000005</v>
      </c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</row>
    <row r="100" spans="1:61">
      <c r="A100" s="51"/>
      <c r="B100" s="51" t="s">
        <v>420</v>
      </c>
      <c r="C100" s="51" t="s">
        <v>523</v>
      </c>
      <c r="D100" s="51" t="s">
        <v>533</v>
      </c>
      <c r="E100" s="51" t="str">
        <f t="shared" si="7"/>
        <v>natural gas nonpeaker</v>
      </c>
      <c r="F100" s="51">
        <v>8132806.1040000003</v>
      </c>
      <c r="G100" s="51">
        <f t="shared" si="13"/>
        <v>8970849.0969999991</v>
      </c>
      <c r="H100" s="51">
        <v>9808892.0899999999</v>
      </c>
      <c r="I100" s="51">
        <f t="shared" si="8"/>
        <v>8592483.8440000005</v>
      </c>
      <c r="J100" s="51">
        <v>7376075.5980000002</v>
      </c>
      <c r="K100" s="51">
        <f t="shared" si="9"/>
        <v>6849145.8940000003</v>
      </c>
      <c r="L100" s="51">
        <v>6322216.1900000004</v>
      </c>
      <c r="M100" s="51">
        <f t="shared" si="10"/>
        <v>6014378.7890000008</v>
      </c>
      <c r="N100" s="51">
        <v>5706541.3880000003</v>
      </c>
      <c r="O100" s="51">
        <f t="shared" si="11"/>
        <v>5386670.2090000007</v>
      </c>
      <c r="P100" s="51">
        <v>5066799.03</v>
      </c>
      <c r="Q100" s="51">
        <f t="shared" si="12"/>
        <v>4755840.6140000001</v>
      </c>
      <c r="R100" s="51">
        <v>4444882.1979999999</v>
      </c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</row>
    <row r="101" spans="1:61">
      <c r="A101" s="51"/>
      <c r="B101" s="51" t="s">
        <v>420</v>
      </c>
      <c r="C101" s="51" t="s">
        <v>523</v>
      </c>
      <c r="D101" s="51" t="s">
        <v>534</v>
      </c>
      <c r="E101" s="51" t="str">
        <f t="shared" si="7"/>
        <v>natural gas peaker</v>
      </c>
      <c r="F101" s="51">
        <v>9125.76</v>
      </c>
      <c r="G101" s="51">
        <f t="shared" si="13"/>
        <v>8194.56</v>
      </c>
      <c r="H101" s="51">
        <v>7263.36</v>
      </c>
      <c r="I101" s="51">
        <f t="shared" si="8"/>
        <v>7263.36</v>
      </c>
      <c r="J101" s="51">
        <v>7263.36</v>
      </c>
      <c r="K101" s="51">
        <f t="shared" si="9"/>
        <v>7263.36</v>
      </c>
      <c r="L101" s="51">
        <v>7263.36</v>
      </c>
      <c r="M101" s="51">
        <f t="shared" si="10"/>
        <v>7263.36</v>
      </c>
      <c r="N101" s="51">
        <v>7263.36</v>
      </c>
      <c r="O101" s="51">
        <f t="shared" si="11"/>
        <v>7263.36</v>
      </c>
      <c r="P101" s="51">
        <v>7263.36</v>
      </c>
      <c r="Q101" s="51">
        <f t="shared" si="12"/>
        <v>7263.36</v>
      </c>
      <c r="R101" s="51">
        <v>7263.36</v>
      </c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</row>
    <row r="102" spans="1:61">
      <c r="A102" s="51"/>
      <c r="B102" s="51" t="s">
        <v>420</v>
      </c>
      <c r="C102" s="51" t="s">
        <v>523</v>
      </c>
      <c r="D102" s="51" t="s">
        <v>535</v>
      </c>
      <c r="E102" s="51" t="str">
        <f t="shared" si="7"/>
        <v>nuclear</v>
      </c>
      <c r="F102" s="51">
        <v>0</v>
      </c>
      <c r="G102" s="51">
        <f t="shared" si="13"/>
        <v>0</v>
      </c>
      <c r="H102" s="51">
        <v>0</v>
      </c>
      <c r="I102" s="51">
        <f t="shared" si="8"/>
        <v>0</v>
      </c>
      <c r="J102" s="51">
        <v>0</v>
      </c>
      <c r="K102" s="51">
        <f t="shared" si="9"/>
        <v>0</v>
      </c>
      <c r="L102" s="51">
        <v>0</v>
      </c>
      <c r="M102" s="51">
        <f t="shared" si="10"/>
        <v>0</v>
      </c>
      <c r="N102" s="51">
        <v>0</v>
      </c>
      <c r="O102" s="51">
        <f t="shared" si="11"/>
        <v>0</v>
      </c>
      <c r="P102" s="51">
        <v>0</v>
      </c>
      <c r="Q102" s="51">
        <f t="shared" si="12"/>
        <v>0</v>
      </c>
      <c r="R102" s="51">
        <v>0</v>
      </c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</row>
    <row r="103" spans="1:61">
      <c r="A103" s="51"/>
      <c r="B103" s="51" t="s">
        <v>420</v>
      </c>
      <c r="C103" s="51" t="s">
        <v>523</v>
      </c>
      <c r="D103" s="51" t="s">
        <v>536</v>
      </c>
      <c r="E103" s="51" t="str">
        <f t="shared" si="7"/>
        <v>offshore wind</v>
      </c>
      <c r="F103" s="51">
        <v>0</v>
      </c>
      <c r="G103" s="51">
        <f t="shared" si="13"/>
        <v>0</v>
      </c>
      <c r="H103" s="51">
        <v>0</v>
      </c>
      <c r="I103" s="51">
        <f t="shared" si="8"/>
        <v>0</v>
      </c>
      <c r="J103" s="51">
        <v>0</v>
      </c>
      <c r="K103" s="51">
        <f t="shared" si="9"/>
        <v>0</v>
      </c>
      <c r="L103" s="51">
        <v>0</v>
      </c>
      <c r="M103" s="51">
        <f t="shared" si="10"/>
        <v>0</v>
      </c>
      <c r="N103" s="51">
        <v>0</v>
      </c>
      <c r="O103" s="51">
        <f t="shared" si="11"/>
        <v>0</v>
      </c>
      <c r="P103" s="51">
        <v>0</v>
      </c>
      <c r="Q103" s="51">
        <f t="shared" si="12"/>
        <v>0</v>
      </c>
      <c r="R103" s="51">
        <v>0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</row>
    <row r="104" spans="1:61">
      <c r="A104" s="51"/>
      <c r="B104" s="51" t="s">
        <v>420</v>
      </c>
      <c r="C104" s="51" t="s">
        <v>523</v>
      </c>
      <c r="D104" s="51" t="s">
        <v>537</v>
      </c>
      <c r="E104" s="51" t="str">
        <f t="shared" si="7"/>
        <v>crude oil</v>
      </c>
      <c r="F104" s="51">
        <v>45768.864000000001</v>
      </c>
      <c r="G104" s="51">
        <f t="shared" si="13"/>
        <v>45768.864000000001</v>
      </c>
      <c r="H104" s="51">
        <v>45768.864000000001</v>
      </c>
      <c r="I104" s="51">
        <f t="shared" si="8"/>
        <v>45768.864000000001</v>
      </c>
      <c r="J104" s="51">
        <v>45768.864000000001</v>
      </c>
      <c r="K104" s="51">
        <f t="shared" si="9"/>
        <v>45768.864000000001</v>
      </c>
      <c r="L104" s="51">
        <v>45768.864000000001</v>
      </c>
      <c r="M104" s="51">
        <f t="shared" si="10"/>
        <v>45768.864000000001</v>
      </c>
      <c r="N104" s="51">
        <v>45768.864000000001</v>
      </c>
      <c r="O104" s="51">
        <f t="shared" si="11"/>
        <v>45768.864000000001</v>
      </c>
      <c r="P104" s="51">
        <v>45768.864000000001</v>
      </c>
      <c r="Q104" s="51">
        <f t="shared" si="12"/>
        <v>45768.864000000001</v>
      </c>
      <c r="R104" s="51">
        <v>45768.864000000001</v>
      </c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</row>
    <row r="105" spans="1:61">
      <c r="A105" s="51"/>
      <c r="B105" s="51" t="s">
        <v>420</v>
      </c>
      <c r="C105" s="51" t="s">
        <v>523</v>
      </c>
      <c r="D105" s="51" t="s">
        <v>538</v>
      </c>
      <c r="E105" s="51" t="str">
        <f t="shared" si="7"/>
        <v>solar PV</v>
      </c>
      <c r="F105" s="51">
        <v>123935.9001</v>
      </c>
      <c r="G105" s="51">
        <f t="shared" si="13"/>
        <v>135889.78985</v>
      </c>
      <c r="H105" s="51">
        <v>147843.6796</v>
      </c>
      <c r="I105" s="51">
        <f t="shared" si="8"/>
        <v>157809.72694999998</v>
      </c>
      <c r="J105" s="51">
        <v>167775.77429999999</v>
      </c>
      <c r="K105" s="51">
        <f t="shared" si="9"/>
        <v>176968.95825</v>
      </c>
      <c r="L105" s="51">
        <v>186162.1422</v>
      </c>
      <c r="M105" s="51">
        <f t="shared" si="10"/>
        <v>197973.80359999998</v>
      </c>
      <c r="N105" s="51">
        <v>209785.465</v>
      </c>
      <c r="O105" s="51">
        <f t="shared" si="11"/>
        <v>224840.20095</v>
      </c>
      <c r="P105" s="51">
        <v>239894.9369</v>
      </c>
      <c r="Q105" s="51">
        <f t="shared" si="12"/>
        <v>258512.09039999999</v>
      </c>
      <c r="R105" s="51">
        <v>277129.2439</v>
      </c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</row>
    <row r="106" spans="1:61">
      <c r="A106" s="51"/>
      <c r="B106" s="51" t="s">
        <v>420</v>
      </c>
      <c r="C106" s="51" t="s">
        <v>523</v>
      </c>
      <c r="D106" s="51" t="s">
        <v>539</v>
      </c>
      <c r="E106" s="51" t="str">
        <f t="shared" si="7"/>
        <v>storage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51">
        <v>0</v>
      </c>
      <c r="L106" s="51">
        <v>0</v>
      </c>
      <c r="M106" s="51">
        <v>0</v>
      </c>
      <c r="N106" s="51">
        <v>0</v>
      </c>
      <c r="O106" s="51">
        <v>0</v>
      </c>
      <c r="P106" s="51">
        <v>0</v>
      </c>
      <c r="Q106" s="51">
        <v>0</v>
      </c>
      <c r="R106" s="51">
        <v>0</v>
      </c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</row>
    <row r="107" spans="1:61">
      <c r="A107" s="51"/>
      <c r="B107" s="51" t="s">
        <v>420</v>
      </c>
      <c r="C107" s="51" t="s">
        <v>523</v>
      </c>
      <c r="D107" s="51" t="s">
        <v>540</v>
      </c>
      <c r="E107" s="51" t="str">
        <f t="shared" si="7"/>
        <v>solar PV</v>
      </c>
      <c r="F107" s="51">
        <v>68120.446309999999</v>
      </c>
      <c r="G107" s="51">
        <f t="shared" si="13"/>
        <v>68122.007214999991</v>
      </c>
      <c r="H107" s="51">
        <v>68123.568119999996</v>
      </c>
      <c r="I107" s="51">
        <f t="shared" si="8"/>
        <v>68123.441514999999</v>
      </c>
      <c r="J107" s="51">
        <v>68123.314910000001</v>
      </c>
      <c r="K107" s="51">
        <f t="shared" si="9"/>
        <v>67783.547814999998</v>
      </c>
      <c r="L107" s="51">
        <v>67443.780719999995</v>
      </c>
      <c r="M107" s="51">
        <f t="shared" si="10"/>
        <v>67107.073355</v>
      </c>
      <c r="N107" s="51">
        <v>66770.365990000006</v>
      </c>
      <c r="O107" s="51">
        <f t="shared" si="11"/>
        <v>66437.217655</v>
      </c>
      <c r="P107" s="51">
        <v>66104.069319999995</v>
      </c>
      <c r="Q107" s="51">
        <f t="shared" si="12"/>
        <v>65774.445970000001</v>
      </c>
      <c r="R107" s="51">
        <v>65444.822619999999</v>
      </c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</row>
    <row r="108" spans="1:61">
      <c r="A108" s="51"/>
      <c r="B108" s="51" t="s">
        <v>386</v>
      </c>
      <c r="C108" s="51" t="s">
        <v>523</v>
      </c>
      <c r="D108" s="51" t="s">
        <v>526</v>
      </c>
      <c r="E108" s="51" t="str">
        <f t="shared" si="7"/>
        <v>biomass</v>
      </c>
      <c r="F108" s="51">
        <v>0</v>
      </c>
      <c r="G108" s="51">
        <f t="shared" si="13"/>
        <v>0</v>
      </c>
      <c r="H108" s="51">
        <v>0</v>
      </c>
      <c r="I108" s="51">
        <f t="shared" si="8"/>
        <v>0</v>
      </c>
      <c r="J108" s="51">
        <v>0</v>
      </c>
      <c r="K108" s="51">
        <f t="shared" si="9"/>
        <v>0</v>
      </c>
      <c r="L108" s="51">
        <v>0</v>
      </c>
      <c r="M108" s="51">
        <f t="shared" si="10"/>
        <v>0</v>
      </c>
      <c r="N108" s="51">
        <v>0</v>
      </c>
      <c r="O108" s="51">
        <f t="shared" si="11"/>
        <v>0</v>
      </c>
      <c r="P108" s="51">
        <v>0</v>
      </c>
      <c r="Q108" s="51">
        <f t="shared" si="12"/>
        <v>0</v>
      </c>
      <c r="R108" s="51">
        <v>0</v>
      </c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</row>
    <row r="109" spans="1:61">
      <c r="A109" s="51"/>
      <c r="B109" s="51" t="s">
        <v>386</v>
      </c>
      <c r="C109" s="51" t="s">
        <v>523</v>
      </c>
      <c r="D109" s="51" t="s">
        <v>527</v>
      </c>
      <c r="E109" s="51" t="str">
        <f t="shared" si="7"/>
        <v>hard coal</v>
      </c>
      <c r="F109" s="51">
        <v>27188344.57</v>
      </c>
      <c r="G109" s="51">
        <f t="shared" si="13"/>
        <v>21801712.935000002</v>
      </c>
      <c r="H109" s="51">
        <v>16415081.300000001</v>
      </c>
      <c r="I109" s="51">
        <f t="shared" si="8"/>
        <v>16520538.039999999</v>
      </c>
      <c r="J109" s="51">
        <v>16625994.779999999</v>
      </c>
      <c r="K109" s="51">
        <f t="shared" si="9"/>
        <v>27025646.975000001</v>
      </c>
      <c r="L109" s="51">
        <v>37425299.170000002</v>
      </c>
      <c r="M109" s="51">
        <f t="shared" si="10"/>
        <v>39484460.120000005</v>
      </c>
      <c r="N109" s="51">
        <v>41543621.07</v>
      </c>
      <c r="O109" s="51">
        <f t="shared" si="11"/>
        <v>41844375.200000003</v>
      </c>
      <c r="P109" s="51">
        <v>42145129.329999998</v>
      </c>
      <c r="Q109" s="51">
        <f t="shared" si="12"/>
        <v>42378847.25</v>
      </c>
      <c r="R109" s="51">
        <v>42612565.170000002</v>
      </c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</row>
    <row r="110" spans="1:61">
      <c r="A110" s="51"/>
      <c r="B110" s="51" t="s">
        <v>386</v>
      </c>
      <c r="C110" s="51" t="s">
        <v>523</v>
      </c>
      <c r="D110" s="51" t="s">
        <v>528</v>
      </c>
      <c r="E110" s="51" t="str">
        <f t="shared" si="7"/>
        <v>solar thermal</v>
      </c>
      <c r="F110" s="51">
        <v>0</v>
      </c>
      <c r="G110" s="51">
        <f t="shared" si="13"/>
        <v>0</v>
      </c>
      <c r="H110" s="51">
        <v>0</v>
      </c>
      <c r="I110" s="51">
        <f t="shared" si="8"/>
        <v>0</v>
      </c>
      <c r="J110" s="51">
        <v>0</v>
      </c>
      <c r="K110" s="51">
        <f t="shared" si="9"/>
        <v>0</v>
      </c>
      <c r="L110" s="51">
        <v>0</v>
      </c>
      <c r="M110" s="51">
        <f t="shared" si="10"/>
        <v>0</v>
      </c>
      <c r="N110" s="51">
        <v>0</v>
      </c>
      <c r="O110" s="51">
        <f t="shared" si="11"/>
        <v>0</v>
      </c>
      <c r="P110" s="51">
        <v>0</v>
      </c>
      <c r="Q110" s="51">
        <f t="shared" si="12"/>
        <v>0</v>
      </c>
      <c r="R110" s="51">
        <v>0</v>
      </c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</row>
    <row r="111" spans="1:61">
      <c r="A111" s="51"/>
      <c r="B111" s="51" t="s">
        <v>386</v>
      </c>
      <c r="C111" s="51" t="s">
        <v>523</v>
      </c>
      <c r="D111" s="51" t="s">
        <v>529</v>
      </c>
      <c r="E111" s="51" t="str">
        <f t="shared" si="7"/>
        <v>geothermal</v>
      </c>
      <c r="F111" s="51">
        <v>0</v>
      </c>
      <c r="G111" s="51">
        <f t="shared" si="13"/>
        <v>0</v>
      </c>
      <c r="H111" s="51">
        <v>0</v>
      </c>
      <c r="I111" s="51">
        <f t="shared" si="8"/>
        <v>0</v>
      </c>
      <c r="J111" s="51">
        <v>0</v>
      </c>
      <c r="K111" s="51">
        <f t="shared" si="9"/>
        <v>0</v>
      </c>
      <c r="L111" s="51">
        <v>0</v>
      </c>
      <c r="M111" s="51">
        <f t="shared" si="10"/>
        <v>0</v>
      </c>
      <c r="N111" s="51">
        <v>0</v>
      </c>
      <c r="O111" s="51">
        <f t="shared" si="11"/>
        <v>0</v>
      </c>
      <c r="P111" s="51">
        <v>0</v>
      </c>
      <c r="Q111" s="51">
        <f t="shared" si="12"/>
        <v>0</v>
      </c>
      <c r="R111" s="51">
        <v>0</v>
      </c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</row>
    <row r="112" spans="1:61">
      <c r="A112" s="51"/>
      <c r="B112" s="51" t="s">
        <v>386</v>
      </c>
      <c r="C112" s="51" t="s">
        <v>523</v>
      </c>
      <c r="D112" s="51" t="s">
        <v>530</v>
      </c>
      <c r="E112" s="51" t="str">
        <f t="shared" si="7"/>
        <v>hydro</v>
      </c>
      <c r="F112" s="51">
        <v>183569.04519999999</v>
      </c>
      <c r="G112" s="51">
        <f t="shared" si="13"/>
        <v>189538.44459999999</v>
      </c>
      <c r="H112" s="51">
        <v>195507.84400000001</v>
      </c>
      <c r="I112" s="51">
        <f t="shared" si="8"/>
        <v>195507.84400000001</v>
      </c>
      <c r="J112" s="51">
        <v>195507.84400000001</v>
      </c>
      <c r="K112" s="51">
        <f t="shared" si="9"/>
        <v>195507.84400000001</v>
      </c>
      <c r="L112" s="51">
        <v>195507.84400000001</v>
      </c>
      <c r="M112" s="51">
        <f t="shared" si="10"/>
        <v>195507.84400000001</v>
      </c>
      <c r="N112" s="51">
        <v>195507.84400000001</v>
      </c>
      <c r="O112" s="51">
        <f t="shared" si="11"/>
        <v>196117.07410000003</v>
      </c>
      <c r="P112" s="51">
        <v>196726.30420000001</v>
      </c>
      <c r="Q112" s="51">
        <f t="shared" si="12"/>
        <v>197060.67105</v>
      </c>
      <c r="R112" s="51">
        <v>197395.0379</v>
      </c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</row>
    <row r="113" spans="1:61">
      <c r="A113" s="51"/>
      <c r="B113" s="51" t="s">
        <v>386</v>
      </c>
      <c r="C113" s="51" t="s">
        <v>523</v>
      </c>
      <c r="D113" s="51" t="s">
        <v>531</v>
      </c>
      <c r="E113" s="51" t="str">
        <f t="shared" si="7"/>
        <v>hydro</v>
      </c>
      <c r="F113" s="51">
        <v>0</v>
      </c>
      <c r="G113" s="51">
        <f t="shared" si="13"/>
        <v>0</v>
      </c>
      <c r="H113" s="51">
        <v>0</v>
      </c>
      <c r="I113" s="51">
        <f t="shared" si="8"/>
        <v>0</v>
      </c>
      <c r="J113" s="51">
        <v>0</v>
      </c>
      <c r="K113" s="51">
        <f t="shared" si="9"/>
        <v>0</v>
      </c>
      <c r="L113" s="51">
        <v>0</v>
      </c>
      <c r="M113" s="51">
        <f t="shared" si="10"/>
        <v>0</v>
      </c>
      <c r="N113" s="51">
        <v>0</v>
      </c>
      <c r="O113" s="51">
        <f t="shared" si="11"/>
        <v>0</v>
      </c>
      <c r="P113" s="51">
        <v>0</v>
      </c>
      <c r="Q113" s="51">
        <f t="shared" si="12"/>
        <v>0</v>
      </c>
      <c r="R113" s="51">
        <v>0</v>
      </c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</row>
    <row r="114" spans="1:61">
      <c r="A114" s="51"/>
      <c r="B114" s="51" t="s">
        <v>386</v>
      </c>
      <c r="C114" s="51" t="s">
        <v>523</v>
      </c>
      <c r="D114" s="51" t="s">
        <v>532</v>
      </c>
      <c r="E114" s="51" t="str">
        <f t="shared" si="7"/>
        <v>onshore wind</v>
      </c>
      <c r="F114" s="51">
        <v>0</v>
      </c>
      <c r="G114" s="51">
        <f t="shared" si="13"/>
        <v>0</v>
      </c>
      <c r="H114" s="51">
        <v>0</v>
      </c>
      <c r="I114" s="51">
        <f t="shared" si="8"/>
        <v>0</v>
      </c>
      <c r="J114" s="51">
        <v>0</v>
      </c>
      <c r="K114" s="51">
        <f t="shared" si="9"/>
        <v>0</v>
      </c>
      <c r="L114" s="51">
        <v>0</v>
      </c>
      <c r="M114" s="51">
        <f t="shared" si="10"/>
        <v>0</v>
      </c>
      <c r="N114" s="51">
        <v>0</v>
      </c>
      <c r="O114" s="51">
        <f t="shared" si="11"/>
        <v>0</v>
      </c>
      <c r="P114" s="51">
        <v>0</v>
      </c>
      <c r="Q114" s="51">
        <f t="shared" si="12"/>
        <v>0</v>
      </c>
      <c r="R114" s="51">
        <v>0</v>
      </c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</row>
    <row r="115" spans="1:61">
      <c r="A115" s="51"/>
      <c r="B115" s="51" t="s">
        <v>386</v>
      </c>
      <c r="C115" s="51" t="s">
        <v>523</v>
      </c>
      <c r="D115" s="51" t="s">
        <v>533</v>
      </c>
      <c r="E115" s="51" t="str">
        <f t="shared" si="7"/>
        <v>natural gas nonpeaker</v>
      </c>
      <c r="F115" s="51">
        <v>162568672.59999999</v>
      </c>
      <c r="G115" s="51">
        <f t="shared" si="13"/>
        <v>169700803.30000001</v>
      </c>
      <c r="H115" s="51">
        <v>176832934</v>
      </c>
      <c r="I115" s="51">
        <f t="shared" si="8"/>
        <v>176009945.65000001</v>
      </c>
      <c r="J115" s="51">
        <v>175186957.30000001</v>
      </c>
      <c r="K115" s="51">
        <f t="shared" si="9"/>
        <v>161323334.5</v>
      </c>
      <c r="L115" s="51">
        <v>147459711.69999999</v>
      </c>
      <c r="M115" s="51">
        <f t="shared" si="10"/>
        <v>143809854.09999999</v>
      </c>
      <c r="N115" s="51">
        <v>140159996.5</v>
      </c>
      <c r="O115" s="51">
        <f t="shared" si="11"/>
        <v>139597070.5</v>
      </c>
      <c r="P115" s="51">
        <v>139034144.5</v>
      </c>
      <c r="Q115" s="51">
        <f t="shared" si="12"/>
        <v>140401864.09999999</v>
      </c>
      <c r="R115" s="51">
        <v>141769583.69999999</v>
      </c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</row>
    <row r="116" spans="1:61">
      <c r="A116" s="51"/>
      <c r="B116" s="51" t="s">
        <v>386</v>
      </c>
      <c r="C116" s="51" t="s">
        <v>523</v>
      </c>
      <c r="D116" s="51" t="s">
        <v>534</v>
      </c>
      <c r="E116" s="51" t="str">
        <f t="shared" si="7"/>
        <v>natural gas peaker</v>
      </c>
      <c r="F116" s="51">
        <v>614979.34950000001</v>
      </c>
      <c r="G116" s="51">
        <f t="shared" si="13"/>
        <v>560904.10624999995</v>
      </c>
      <c r="H116" s="51">
        <v>506828.86300000001</v>
      </c>
      <c r="I116" s="51">
        <f t="shared" si="8"/>
        <v>515040.13280000002</v>
      </c>
      <c r="J116" s="51">
        <v>523251.40259999997</v>
      </c>
      <c r="K116" s="51">
        <f t="shared" si="9"/>
        <v>416869.0343</v>
      </c>
      <c r="L116" s="51">
        <v>310486.66600000003</v>
      </c>
      <c r="M116" s="51">
        <f t="shared" si="10"/>
        <v>265289.61855000001</v>
      </c>
      <c r="N116" s="51">
        <v>220092.5711</v>
      </c>
      <c r="O116" s="51">
        <f t="shared" si="11"/>
        <v>219033.54554999998</v>
      </c>
      <c r="P116" s="51">
        <v>217974.52</v>
      </c>
      <c r="Q116" s="51">
        <f t="shared" si="12"/>
        <v>217974.52</v>
      </c>
      <c r="R116" s="51">
        <v>217974.52</v>
      </c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</row>
    <row r="117" spans="1:61">
      <c r="A117" s="51"/>
      <c r="B117" s="51" t="s">
        <v>386</v>
      </c>
      <c r="C117" s="51" t="s">
        <v>523</v>
      </c>
      <c r="D117" s="51" t="s">
        <v>535</v>
      </c>
      <c r="E117" s="51" t="str">
        <f t="shared" si="7"/>
        <v>nuclear</v>
      </c>
      <c r="F117" s="51">
        <v>28237010.82</v>
      </c>
      <c r="G117" s="51">
        <f t="shared" si="13"/>
        <v>28237010.82</v>
      </c>
      <c r="H117" s="51">
        <v>28237010.82</v>
      </c>
      <c r="I117" s="51">
        <f t="shared" si="8"/>
        <v>28237010.82</v>
      </c>
      <c r="J117" s="51">
        <v>28237010.82</v>
      </c>
      <c r="K117" s="51">
        <f t="shared" si="9"/>
        <v>28237010.82</v>
      </c>
      <c r="L117" s="51">
        <v>28237010.82</v>
      </c>
      <c r="M117" s="51">
        <f t="shared" si="10"/>
        <v>28237010.82</v>
      </c>
      <c r="N117" s="51">
        <v>28237010.82</v>
      </c>
      <c r="O117" s="51">
        <f t="shared" si="11"/>
        <v>28237010.82</v>
      </c>
      <c r="P117" s="51">
        <v>28237010.82</v>
      </c>
      <c r="Q117" s="51">
        <f t="shared" si="12"/>
        <v>28237010.82</v>
      </c>
      <c r="R117" s="51">
        <v>28237010.82</v>
      </c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</row>
    <row r="118" spans="1:61">
      <c r="A118" s="51"/>
      <c r="B118" s="51" t="s">
        <v>386</v>
      </c>
      <c r="C118" s="51" t="s">
        <v>523</v>
      </c>
      <c r="D118" s="51" t="s">
        <v>536</v>
      </c>
      <c r="E118" s="51" t="str">
        <f t="shared" si="7"/>
        <v>offshore wind</v>
      </c>
      <c r="F118" s="51">
        <v>0</v>
      </c>
      <c r="G118" s="51">
        <f t="shared" si="13"/>
        <v>0</v>
      </c>
      <c r="H118" s="51">
        <v>0</v>
      </c>
      <c r="I118" s="51">
        <f t="shared" si="8"/>
        <v>0</v>
      </c>
      <c r="J118" s="51">
        <v>0</v>
      </c>
      <c r="K118" s="51">
        <f t="shared" si="9"/>
        <v>0</v>
      </c>
      <c r="L118" s="51">
        <v>0</v>
      </c>
      <c r="M118" s="51">
        <f t="shared" si="10"/>
        <v>0</v>
      </c>
      <c r="N118" s="51">
        <v>0</v>
      </c>
      <c r="O118" s="51">
        <f t="shared" si="11"/>
        <v>0</v>
      </c>
      <c r="P118" s="51">
        <v>0</v>
      </c>
      <c r="Q118" s="51">
        <f t="shared" si="12"/>
        <v>0</v>
      </c>
      <c r="R118" s="51">
        <v>0</v>
      </c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</row>
    <row r="119" spans="1:61">
      <c r="A119" s="51"/>
      <c r="B119" s="51" t="s">
        <v>386</v>
      </c>
      <c r="C119" s="51" t="s">
        <v>523</v>
      </c>
      <c r="D119" s="51" t="s">
        <v>537</v>
      </c>
      <c r="E119" s="51" t="str">
        <f t="shared" si="7"/>
        <v>crude oil</v>
      </c>
      <c r="F119" s="51">
        <v>2530560.4909999999</v>
      </c>
      <c r="G119" s="51">
        <f t="shared" si="13"/>
        <v>2534222</v>
      </c>
      <c r="H119" s="51">
        <v>2537883.5090000001</v>
      </c>
      <c r="I119" s="51">
        <f t="shared" si="8"/>
        <v>2537883.5090000001</v>
      </c>
      <c r="J119" s="51">
        <v>2537883.5090000001</v>
      </c>
      <c r="K119" s="51">
        <f t="shared" si="9"/>
        <v>2537883.5090000001</v>
      </c>
      <c r="L119" s="51">
        <v>2537883.5090000001</v>
      </c>
      <c r="M119" s="51">
        <f t="shared" si="10"/>
        <v>2537883.5090000001</v>
      </c>
      <c r="N119" s="51">
        <v>2537883.5090000001</v>
      </c>
      <c r="O119" s="51">
        <f t="shared" si="11"/>
        <v>2537883.5090000001</v>
      </c>
      <c r="P119" s="51">
        <v>2537883.5090000001</v>
      </c>
      <c r="Q119" s="51">
        <f t="shared" si="12"/>
        <v>2537883.5090000001</v>
      </c>
      <c r="R119" s="51">
        <v>2537883.5090000001</v>
      </c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</row>
    <row r="120" spans="1:61">
      <c r="A120" s="51"/>
      <c r="B120" s="51" t="s">
        <v>386</v>
      </c>
      <c r="C120" s="51" t="s">
        <v>523</v>
      </c>
      <c r="D120" s="51" t="s">
        <v>538</v>
      </c>
      <c r="E120" s="51" t="str">
        <f t="shared" si="7"/>
        <v>solar PV</v>
      </c>
      <c r="F120" s="51">
        <v>509954.18050000002</v>
      </c>
      <c r="G120" s="51">
        <f t="shared" si="13"/>
        <v>795828.60774999997</v>
      </c>
      <c r="H120" s="51">
        <v>1081703.0349999999</v>
      </c>
      <c r="I120" s="51">
        <f t="shared" si="8"/>
        <v>1498498.6209999998</v>
      </c>
      <c r="J120" s="51">
        <v>1915294.2069999999</v>
      </c>
      <c r="K120" s="51">
        <f t="shared" si="9"/>
        <v>2492209.9670000002</v>
      </c>
      <c r="L120" s="51">
        <v>3069125.727</v>
      </c>
      <c r="M120" s="51">
        <f t="shared" si="10"/>
        <v>3890053.4810000001</v>
      </c>
      <c r="N120" s="51">
        <v>4710981.2350000003</v>
      </c>
      <c r="O120" s="51">
        <f t="shared" si="11"/>
        <v>5780233.9690000005</v>
      </c>
      <c r="P120" s="51">
        <v>6849486.7029999997</v>
      </c>
      <c r="Q120" s="51">
        <f t="shared" si="12"/>
        <v>8214668.6619999995</v>
      </c>
      <c r="R120" s="51">
        <v>9579850.6209999993</v>
      </c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</row>
    <row r="121" spans="1:61">
      <c r="A121" s="51"/>
      <c r="B121" s="51" t="s">
        <v>386</v>
      </c>
      <c r="C121" s="51" t="s">
        <v>523</v>
      </c>
      <c r="D121" s="51" t="s">
        <v>539</v>
      </c>
      <c r="E121" s="51" t="str">
        <f t="shared" si="7"/>
        <v>storage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51">
        <v>0</v>
      </c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</row>
    <row r="122" spans="1:61">
      <c r="A122" s="51"/>
      <c r="B122" s="51" t="s">
        <v>386</v>
      </c>
      <c r="C122" s="51" t="s">
        <v>523</v>
      </c>
      <c r="D122" s="51" t="s">
        <v>540</v>
      </c>
      <c r="E122" s="51" t="str">
        <f t="shared" si="7"/>
        <v>solar PV</v>
      </c>
      <c r="F122" s="51">
        <v>3490186.4879999999</v>
      </c>
      <c r="G122" s="51">
        <f t="shared" si="13"/>
        <v>3948412.8160000001</v>
      </c>
      <c r="H122" s="51">
        <v>4406639.1440000003</v>
      </c>
      <c r="I122" s="51">
        <f t="shared" si="8"/>
        <v>4407271.5879999995</v>
      </c>
      <c r="J122" s="51">
        <v>4407904.0319999997</v>
      </c>
      <c r="K122" s="51">
        <f t="shared" si="9"/>
        <v>6823416.5279999999</v>
      </c>
      <c r="L122" s="51">
        <v>9238929.0240000002</v>
      </c>
      <c r="M122" s="51">
        <f t="shared" si="10"/>
        <v>10663127.532</v>
      </c>
      <c r="N122" s="51">
        <v>12087326.039999999</v>
      </c>
      <c r="O122" s="51">
        <f t="shared" si="11"/>
        <v>13914934.879999999</v>
      </c>
      <c r="P122" s="51">
        <v>15742543.720000001</v>
      </c>
      <c r="Q122" s="51">
        <f t="shared" si="12"/>
        <v>15663858.185000001</v>
      </c>
      <c r="R122" s="51">
        <v>15585172.65</v>
      </c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</row>
    <row r="123" spans="1:61">
      <c r="A123" s="51"/>
      <c r="B123" s="51" t="s">
        <v>384</v>
      </c>
      <c r="C123" s="51" t="s">
        <v>523</v>
      </c>
      <c r="D123" s="51" t="s">
        <v>526</v>
      </c>
      <c r="E123" s="51" t="str">
        <f t="shared" si="7"/>
        <v>biomass</v>
      </c>
      <c r="F123" s="51">
        <v>0</v>
      </c>
      <c r="G123" s="51">
        <f t="shared" si="13"/>
        <v>0</v>
      </c>
      <c r="H123" s="51">
        <v>0</v>
      </c>
      <c r="I123" s="51">
        <f t="shared" si="8"/>
        <v>0</v>
      </c>
      <c r="J123" s="51">
        <v>0</v>
      </c>
      <c r="K123" s="51">
        <f t="shared" si="9"/>
        <v>0</v>
      </c>
      <c r="L123" s="51">
        <v>0</v>
      </c>
      <c r="M123" s="51">
        <f t="shared" si="10"/>
        <v>0</v>
      </c>
      <c r="N123" s="51">
        <v>0</v>
      </c>
      <c r="O123" s="51">
        <f t="shared" si="11"/>
        <v>0</v>
      </c>
      <c r="P123" s="51">
        <v>0</v>
      </c>
      <c r="Q123" s="51">
        <f t="shared" si="12"/>
        <v>0</v>
      </c>
      <c r="R123" s="51">
        <v>0</v>
      </c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</row>
    <row r="124" spans="1:61">
      <c r="A124" s="51"/>
      <c r="B124" s="51" t="s">
        <v>384</v>
      </c>
      <c r="C124" s="51" t="s">
        <v>523</v>
      </c>
      <c r="D124" s="51" t="s">
        <v>527</v>
      </c>
      <c r="E124" s="51" t="str">
        <f t="shared" si="7"/>
        <v>hard coal</v>
      </c>
      <c r="F124" s="51">
        <v>49965594.649999999</v>
      </c>
      <c r="G124" s="51">
        <f t="shared" si="13"/>
        <v>48289167.685000002</v>
      </c>
      <c r="H124" s="51">
        <v>46612740.719999999</v>
      </c>
      <c r="I124" s="51">
        <f t="shared" si="8"/>
        <v>38006720.115000002</v>
      </c>
      <c r="J124" s="51">
        <v>29400699.510000002</v>
      </c>
      <c r="K124" s="51">
        <f t="shared" si="9"/>
        <v>39728383.414999999</v>
      </c>
      <c r="L124" s="51">
        <v>50056067.32</v>
      </c>
      <c r="M124" s="51">
        <f t="shared" si="10"/>
        <v>53637370.939999998</v>
      </c>
      <c r="N124" s="51">
        <v>57218674.560000002</v>
      </c>
      <c r="O124" s="51">
        <f t="shared" si="11"/>
        <v>56871074.290000007</v>
      </c>
      <c r="P124" s="51">
        <v>56523474.020000003</v>
      </c>
      <c r="Q124" s="51">
        <f t="shared" si="12"/>
        <v>57858559.5</v>
      </c>
      <c r="R124" s="51">
        <v>59193644.979999997</v>
      </c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</row>
    <row r="125" spans="1:61">
      <c r="A125" s="51"/>
      <c r="B125" s="51" t="s">
        <v>384</v>
      </c>
      <c r="C125" s="51" t="s">
        <v>523</v>
      </c>
      <c r="D125" s="51" t="s">
        <v>528</v>
      </c>
      <c r="E125" s="51" t="str">
        <f t="shared" si="7"/>
        <v>solar thermal</v>
      </c>
      <c r="F125" s="51">
        <v>0</v>
      </c>
      <c r="G125" s="51">
        <f t="shared" si="13"/>
        <v>0</v>
      </c>
      <c r="H125" s="51">
        <v>0</v>
      </c>
      <c r="I125" s="51">
        <f t="shared" si="8"/>
        <v>0</v>
      </c>
      <c r="J125" s="51">
        <v>0</v>
      </c>
      <c r="K125" s="51">
        <f t="shared" si="9"/>
        <v>0</v>
      </c>
      <c r="L125" s="51">
        <v>0</v>
      </c>
      <c r="M125" s="51">
        <f t="shared" si="10"/>
        <v>0</v>
      </c>
      <c r="N125" s="51">
        <v>0</v>
      </c>
      <c r="O125" s="51">
        <f t="shared" si="11"/>
        <v>0</v>
      </c>
      <c r="P125" s="51">
        <v>0</v>
      </c>
      <c r="Q125" s="51">
        <f t="shared" si="12"/>
        <v>0</v>
      </c>
      <c r="R125" s="51">
        <v>0</v>
      </c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</row>
    <row r="126" spans="1:61">
      <c r="A126" s="51"/>
      <c r="B126" s="51" t="s">
        <v>384</v>
      </c>
      <c r="C126" s="51" t="s">
        <v>523</v>
      </c>
      <c r="D126" s="51" t="s">
        <v>529</v>
      </c>
      <c r="E126" s="51" t="str">
        <f t="shared" si="7"/>
        <v>geothermal</v>
      </c>
      <c r="F126" s="51">
        <v>0</v>
      </c>
      <c r="G126" s="51">
        <f t="shared" si="13"/>
        <v>0</v>
      </c>
      <c r="H126" s="51">
        <v>0</v>
      </c>
      <c r="I126" s="51">
        <f t="shared" si="8"/>
        <v>0</v>
      </c>
      <c r="J126" s="51">
        <v>0</v>
      </c>
      <c r="K126" s="51">
        <f t="shared" si="9"/>
        <v>0</v>
      </c>
      <c r="L126" s="51">
        <v>0</v>
      </c>
      <c r="M126" s="51">
        <f t="shared" si="10"/>
        <v>0</v>
      </c>
      <c r="N126" s="51">
        <v>0</v>
      </c>
      <c r="O126" s="51">
        <f t="shared" si="11"/>
        <v>0</v>
      </c>
      <c r="P126" s="51">
        <v>0</v>
      </c>
      <c r="Q126" s="51">
        <f t="shared" si="12"/>
        <v>0</v>
      </c>
      <c r="R126" s="51">
        <v>0</v>
      </c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</row>
    <row r="127" spans="1:61">
      <c r="A127" s="51"/>
      <c r="B127" s="51" t="s">
        <v>384</v>
      </c>
      <c r="C127" s="51" t="s">
        <v>523</v>
      </c>
      <c r="D127" s="51" t="s">
        <v>530</v>
      </c>
      <c r="E127" s="51" t="str">
        <f t="shared" si="7"/>
        <v>hydro</v>
      </c>
      <c r="F127" s="51">
        <v>3124447.6170000001</v>
      </c>
      <c r="G127" s="51">
        <f t="shared" si="13"/>
        <v>3139231.4414999997</v>
      </c>
      <c r="H127" s="51">
        <v>3154015.2659999998</v>
      </c>
      <c r="I127" s="51">
        <f t="shared" si="8"/>
        <v>3138364.6770000001</v>
      </c>
      <c r="J127" s="51">
        <v>3122714.088</v>
      </c>
      <c r="K127" s="51">
        <f t="shared" si="9"/>
        <v>3138364.6770000001</v>
      </c>
      <c r="L127" s="51">
        <v>3154015.2659999998</v>
      </c>
      <c r="M127" s="51">
        <f t="shared" si="10"/>
        <v>3154015.2659999998</v>
      </c>
      <c r="N127" s="51">
        <v>3154015.2659999998</v>
      </c>
      <c r="O127" s="51">
        <f t="shared" si="11"/>
        <v>3154015.2659999998</v>
      </c>
      <c r="P127" s="51">
        <v>3154015.2659999998</v>
      </c>
      <c r="Q127" s="51">
        <f t="shared" si="12"/>
        <v>3154015.2659999998</v>
      </c>
      <c r="R127" s="51">
        <v>3154015.2659999998</v>
      </c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</row>
    <row r="128" spans="1:61">
      <c r="A128" s="51"/>
      <c r="B128" s="51" t="s">
        <v>384</v>
      </c>
      <c r="C128" s="51" t="s">
        <v>523</v>
      </c>
      <c r="D128" s="51" t="s">
        <v>531</v>
      </c>
      <c r="E128" s="51" t="str">
        <f t="shared" si="7"/>
        <v>hydro</v>
      </c>
      <c r="F128" s="51">
        <v>0</v>
      </c>
      <c r="G128" s="51">
        <f t="shared" si="13"/>
        <v>0</v>
      </c>
      <c r="H128" s="51">
        <v>0</v>
      </c>
      <c r="I128" s="51">
        <f t="shared" si="8"/>
        <v>0</v>
      </c>
      <c r="J128" s="51">
        <v>0</v>
      </c>
      <c r="K128" s="51">
        <f t="shared" si="9"/>
        <v>0</v>
      </c>
      <c r="L128" s="51">
        <v>0</v>
      </c>
      <c r="M128" s="51">
        <f t="shared" si="10"/>
        <v>0</v>
      </c>
      <c r="N128" s="51">
        <v>0</v>
      </c>
      <c r="O128" s="51">
        <f t="shared" si="11"/>
        <v>0</v>
      </c>
      <c r="P128" s="51">
        <v>0</v>
      </c>
      <c r="Q128" s="51">
        <f t="shared" si="12"/>
        <v>0</v>
      </c>
      <c r="R128" s="51">
        <v>0</v>
      </c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</row>
    <row r="129" spans="1:61">
      <c r="A129" s="51"/>
      <c r="B129" s="51" t="s">
        <v>384</v>
      </c>
      <c r="C129" s="51" t="s">
        <v>523</v>
      </c>
      <c r="D129" s="51" t="s">
        <v>532</v>
      </c>
      <c r="E129" s="51" t="str">
        <f t="shared" si="7"/>
        <v>onshore wind</v>
      </c>
      <c r="F129" s="51">
        <v>0</v>
      </c>
      <c r="G129" s="51">
        <f t="shared" si="13"/>
        <v>0</v>
      </c>
      <c r="H129" s="51">
        <v>0</v>
      </c>
      <c r="I129" s="51">
        <f t="shared" si="8"/>
        <v>0</v>
      </c>
      <c r="J129" s="51">
        <v>0</v>
      </c>
      <c r="K129" s="51">
        <f t="shared" si="9"/>
        <v>0</v>
      </c>
      <c r="L129" s="51">
        <v>0</v>
      </c>
      <c r="M129" s="51">
        <f t="shared" si="10"/>
        <v>0</v>
      </c>
      <c r="N129" s="51">
        <v>0</v>
      </c>
      <c r="O129" s="51">
        <f t="shared" si="11"/>
        <v>0</v>
      </c>
      <c r="P129" s="51">
        <v>0</v>
      </c>
      <c r="Q129" s="51">
        <f t="shared" si="12"/>
        <v>0</v>
      </c>
      <c r="R129" s="51">
        <v>0</v>
      </c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</row>
    <row r="130" spans="1:61">
      <c r="A130" s="51"/>
      <c r="B130" s="51" t="s">
        <v>384</v>
      </c>
      <c r="C130" s="51" t="s">
        <v>523</v>
      </c>
      <c r="D130" s="51" t="s">
        <v>533</v>
      </c>
      <c r="E130" s="51" t="str">
        <f t="shared" si="7"/>
        <v>natural gas nonpeaker</v>
      </c>
      <c r="F130" s="51">
        <v>60631512.509999998</v>
      </c>
      <c r="G130" s="51">
        <f t="shared" si="13"/>
        <v>60601648.829999998</v>
      </c>
      <c r="H130" s="51">
        <v>60571785.149999999</v>
      </c>
      <c r="I130" s="51">
        <f t="shared" si="8"/>
        <v>59784864.265000001</v>
      </c>
      <c r="J130" s="51">
        <v>58997943.380000003</v>
      </c>
      <c r="K130" s="51">
        <f t="shared" si="9"/>
        <v>52972016.174999997</v>
      </c>
      <c r="L130" s="51">
        <v>46946088.969999999</v>
      </c>
      <c r="M130" s="51">
        <f t="shared" si="10"/>
        <v>45344709.325000003</v>
      </c>
      <c r="N130" s="51">
        <v>43743329.68</v>
      </c>
      <c r="O130" s="51">
        <f t="shared" si="11"/>
        <v>43614328.655000001</v>
      </c>
      <c r="P130" s="51">
        <v>43485327.630000003</v>
      </c>
      <c r="Q130" s="51">
        <f t="shared" si="12"/>
        <v>41520822.329999998</v>
      </c>
      <c r="R130" s="51">
        <v>39556317.030000001</v>
      </c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</row>
    <row r="131" spans="1:61">
      <c r="A131" s="51"/>
      <c r="B131" s="51" t="s">
        <v>384</v>
      </c>
      <c r="C131" s="51" t="s">
        <v>523</v>
      </c>
      <c r="D131" s="51" t="s">
        <v>534</v>
      </c>
      <c r="E131" s="51" t="str">
        <f t="shared" ref="E131:E194" si="14">LOOKUP(D131,$U$2:$V$15,$V$2:$V$15)</f>
        <v>natural gas peaker</v>
      </c>
      <c r="F131" s="51">
        <v>270579.56</v>
      </c>
      <c r="G131" s="51">
        <f t="shared" si="13"/>
        <v>270579.56</v>
      </c>
      <c r="H131" s="51">
        <v>270579.56</v>
      </c>
      <c r="I131" s="51">
        <f t="shared" si="8"/>
        <v>270579.56</v>
      </c>
      <c r="J131" s="51">
        <v>270579.56</v>
      </c>
      <c r="K131" s="51">
        <f t="shared" si="9"/>
        <v>270579.56</v>
      </c>
      <c r="L131" s="51">
        <v>270579.56</v>
      </c>
      <c r="M131" s="51">
        <f t="shared" si="10"/>
        <v>270579.56</v>
      </c>
      <c r="N131" s="51">
        <v>270579.56</v>
      </c>
      <c r="O131" s="51">
        <f t="shared" si="11"/>
        <v>267475.56</v>
      </c>
      <c r="P131" s="51">
        <v>264371.56</v>
      </c>
      <c r="Q131" s="51">
        <f t="shared" si="12"/>
        <v>264371.56</v>
      </c>
      <c r="R131" s="51">
        <v>264371.56</v>
      </c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</row>
    <row r="132" spans="1:61">
      <c r="A132" s="51"/>
      <c r="B132" s="51" t="s">
        <v>384</v>
      </c>
      <c r="C132" s="51" t="s">
        <v>523</v>
      </c>
      <c r="D132" s="51" t="s">
        <v>535</v>
      </c>
      <c r="E132" s="51" t="str">
        <f t="shared" si="14"/>
        <v>nuclear</v>
      </c>
      <c r="F132" s="51">
        <v>32102594.859999999</v>
      </c>
      <c r="G132" s="51">
        <f t="shared" si="13"/>
        <v>32102594.859999999</v>
      </c>
      <c r="H132" s="51">
        <v>32102594.859999999</v>
      </c>
      <c r="I132" s="51">
        <f t="shared" ref="I132:I195" si="15">AVERAGE(H132,J132)</f>
        <v>40798200.460000001</v>
      </c>
      <c r="J132" s="51">
        <v>49493806.060000002</v>
      </c>
      <c r="K132" s="51">
        <f t="shared" ref="K132:K195" si="16">AVERAGE(J132,L132)</f>
        <v>49493806.060000002</v>
      </c>
      <c r="L132" s="51">
        <v>49493806.060000002</v>
      </c>
      <c r="M132" s="51">
        <f t="shared" ref="M132:M195" si="17">AVERAGE(L132,N132)</f>
        <v>49493806.060000002</v>
      </c>
      <c r="N132" s="51">
        <v>49493806.060000002</v>
      </c>
      <c r="O132" s="51">
        <f t="shared" ref="O132:O195" si="18">AVERAGE(N132,P132)</f>
        <v>49493806.060000002</v>
      </c>
      <c r="P132" s="51">
        <v>49493806.060000002</v>
      </c>
      <c r="Q132" s="51">
        <f t="shared" ref="Q132:Q195" si="19">AVERAGE(P132,R132)</f>
        <v>49493806.060000002</v>
      </c>
      <c r="R132" s="51">
        <v>49493806.060000002</v>
      </c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</row>
    <row r="133" spans="1:61">
      <c r="A133" s="51"/>
      <c r="B133" s="51" t="s">
        <v>384</v>
      </c>
      <c r="C133" s="51" t="s">
        <v>523</v>
      </c>
      <c r="D133" s="51" t="s">
        <v>536</v>
      </c>
      <c r="E133" s="51" t="str">
        <f t="shared" si="14"/>
        <v>offshore wind</v>
      </c>
      <c r="F133" s="51">
        <v>0</v>
      </c>
      <c r="G133" s="51">
        <f t="shared" ref="G133:G195" si="20">AVERAGE(F133,H133)</f>
        <v>0</v>
      </c>
      <c r="H133" s="51">
        <v>0</v>
      </c>
      <c r="I133" s="51">
        <f t="shared" si="15"/>
        <v>0</v>
      </c>
      <c r="J133" s="51">
        <v>0</v>
      </c>
      <c r="K133" s="51">
        <f t="shared" si="16"/>
        <v>0</v>
      </c>
      <c r="L133" s="51">
        <v>0</v>
      </c>
      <c r="M133" s="51">
        <f t="shared" si="17"/>
        <v>0</v>
      </c>
      <c r="N133" s="51">
        <v>0</v>
      </c>
      <c r="O133" s="51">
        <f t="shared" si="18"/>
        <v>0</v>
      </c>
      <c r="P133" s="51">
        <v>0</v>
      </c>
      <c r="Q133" s="51">
        <f t="shared" si="19"/>
        <v>0</v>
      </c>
      <c r="R133" s="51">
        <v>0</v>
      </c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</row>
    <row r="134" spans="1:61">
      <c r="A134" s="51"/>
      <c r="B134" s="51" t="s">
        <v>384</v>
      </c>
      <c r="C134" s="51" t="s">
        <v>523</v>
      </c>
      <c r="D134" s="51" t="s">
        <v>537</v>
      </c>
      <c r="E134" s="51" t="str">
        <f t="shared" si="14"/>
        <v>crude oil</v>
      </c>
      <c r="F134" s="51">
        <v>221063.61309999999</v>
      </c>
      <c r="G134" s="51">
        <f t="shared" si="20"/>
        <v>221063.61309999999</v>
      </c>
      <c r="H134" s="51">
        <v>221063.61309999999</v>
      </c>
      <c r="I134" s="51">
        <f t="shared" si="15"/>
        <v>221063.61309999999</v>
      </c>
      <c r="J134" s="51">
        <v>221063.61309999999</v>
      </c>
      <c r="K134" s="51">
        <f t="shared" si="16"/>
        <v>221063.61309999999</v>
      </c>
      <c r="L134" s="51">
        <v>221063.61309999999</v>
      </c>
      <c r="M134" s="51">
        <f t="shared" si="17"/>
        <v>221063.61309999999</v>
      </c>
      <c r="N134" s="51">
        <v>221063.61309999999</v>
      </c>
      <c r="O134" s="51">
        <f t="shared" si="18"/>
        <v>217402.10399999999</v>
      </c>
      <c r="P134" s="51">
        <v>213740.5949</v>
      </c>
      <c r="Q134" s="51">
        <f t="shared" si="19"/>
        <v>213740.5949</v>
      </c>
      <c r="R134" s="51">
        <v>213740.5949</v>
      </c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</row>
    <row r="135" spans="1:61">
      <c r="A135" s="51"/>
      <c r="B135" s="51" t="s">
        <v>384</v>
      </c>
      <c r="C135" s="51" t="s">
        <v>523</v>
      </c>
      <c r="D135" s="51" t="s">
        <v>538</v>
      </c>
      <c r="E135" s="51" t="str">
        <f t="shared" si="14"/>
        <v>solar PV</v>
      </c>
      <c r="F135" s="51">
        <v>66247.100059999997</v>
      </c>
      <c r="G135" s="51">
        <f t="shared" si="20"/>
        <v>77317.487894999998</v>
      </c>
      <c r="H135" s="51">
        <v>88387.87573</v>
      </c>
      <c r="I135" s="51">
        <f t="shared" si="15"/>
        <v>97956.82276499999</v>
      </c>
      <c r="J135" s="51">
        <v>107525.76979999999</v>
      </c>
      <c r="K135" s="51">
        <f t="shared" si="16"/>
        <v>118472.50959999999</v>
      </c>
      <c r="L135" s="51">
        <v>129419.2494</v>
      </c>
      <c r="M135" s="51">
        <f t="shared" si="17"/>
        <v>144969.93654999998</v>
      </c>
      <c r="N135" s="51">
        <v>160520.6237</v>
      </c>
      <c r="O135" s="51">
        <f t="shared" si="18"/>
        <v>181667.2689</v>
      </c>
      <c r="P135" s="51">
        <v>202813.91409999999</v>
      </c>
      <c r="Q135" s="51">
        <f t="shared" si="19"/>
        <v>231616.14095</v>
      </c>
      <c r="R135" s="51">
        <v>260418.36780000001</v>
      </c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</row>
    <row r="136" spans="1:61">
      <c r="A136" s="51"/>
      <c r="B136" s="51" t="s">
        <v>384</v>
      </c>
      <c r="C136" s="51" t="s">
        <v>523</v>
      </c>
      <c r="D136" s="51" t="s">
        <v>539</v>
      </c>
      <c r="E136" s="51" t="str">
        <f t="shared" si="14"/>
        <v>storage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  <c r="Q136" s="51">
        <v>0</v>
      </c>
      <c r="R136" s="51">
        <v>0</v>
      </c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</row>
    <row r="137" spans="1:61">
      <c r="A137" s="51"/>
      <c r="B137" s="51" t="s">
        <v>384</v>
      </c>
      <c r="C137" s="51" t="s">
        <v>523</v>
      </c>
      <c r="D137" s="51" t="s">
        <v>540</v>
      </c>
      <c r="E137" s="51" t="str">
        <f t="shared" si="14"/>
        <v>solar PV</v>
      </c>
      <c r="F137" s="51">
        <v>2226202.2009999999</v>
      </c>
      <c r="G137" s="51">
        <f t="shared" si="20"/>
        <v>2750948.5015000002</v>
      </c>
      <c r="H137" s="51">
        <v>3275694.8020000001</v>
      </c>
      <c r="I137" s="51">
        <f t="shared" si="15"/>
        <v>3275166.8064999999</v>
      </c>
      <c r="J137" s="51">
        <v>3274638.8110000002</v>
      </c>
      <c r="K137" s="51">
        <f t="shared" si="16"/>
        <v>3258275.9680000003</v>
      </c>
      <c r="L137" s="51">
        <v>3241913.125</v>
      </c>
      <c r="M137" s="51">
        <f t="shared" si="17"/>
        <v>3225765.696</v>
      </c>
      <c r="N137" s="51">
        <v>3209618.267</v>
      </c>
      <c r="O137" s="51">
        <f t="shared" si="18"/>
        <v>3193586.4419999998</v>
      </c>
      <c r="P137" s="51">
        <v>3177554.6170000001</v>
      </c>
      <c r="Q137" s="51">
        <f t="shared" si="19"/>
        <v>3713886.0055</v>
      </c>
      <c r="R137" s="51">
        <v>4250217.3940000003</v>
      </c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</row>
    <row r="138" spans="1:61">
      <c r="A138" s="51"/>
      <c r="B138" s="51" t="s">
        <v>320</v>
      </c>
      <c r="C138" s="51" t="s">
        <v>523</v>
      </c>
      <c r="D138" s="51" t="s">
        <v>526</v>
      </c>
      <c r="E138" s="51" t="str">
        <f t="shared" si="14"/>
        <v>biomass</v>
      </c>
      <c r="F138" s="51">
        <v>0</v>
      </c>
      <c r="G138" s="51">
        <f t="shared" si="20"/>
        <v>0</v>
      </c>
      <c r="H138" s="51">
        <v>0</v>
      </c>
      <c r="I138" s="51">
        <f t="shared" si="15"/>
        <v>0</v>
      </c>
      <c r="J138" s="51">
        <v>0</v>
      </c>
      <c r="K138" s="51">
        <f t="shared" si="16"/>
        <v>0</v>
      </c>
      <c r="L138" s="51">
        <v>0</v>
      </c>
      <c r="M138" s="51">
        <f t="shared" si="17"/>
        <v>0</v>
      </c>
      <c r="N138" s="51">
        <v>0</v>
      </c>
      <c r="O138" s="51">
        <f t="shared" si="18"/>
        <v>193.2</v>
      </c>
      <c r="P138" s="51">
        <v>386.4</v>
      </c>
      <c r="Q138" s="51">
        <f t="shared" si="19"/>
        <v>585.63750000000005</v>
      </c>
      <c r="R138" s="51">
        <v>784.875</v>
      </c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</row>
    <row r="139" spans="1:61">
      <c r="A139" s="51"/>
      <c r="B139" s="51" t="s">
        <v>320</v>
      </c>
      <c r="C139" s="51" t="s">
        <v>523</v>
      </c>
      <c r="D139" s="51" t="s">
        <v>527</v>
      </c>
      <c r="E139" s="51" t="str">
        <f t="shared" si="14"/>
        <v>hard coal</v>
      </c>
      <c r="F139" s="51">
        <v>35554702.159999996</v>
      </c>
      <c r="G139" s="51">
        <f t="shared" si="20"/>
        <v>35451542.899999999</v>
      </c>
      <c r="H139" s="51">
        <v>35348383.640000001</v>
      </c>
      <c r="I139" s="51">
        <f t="shared" si="15"/>
        <v>35710999.625</v>
      </c>
      <c r="J139" s="51">
        <v>36073615.609999999</v>
      </c>
      <c r="K139" s="51">
        <f t="shared" si="16"/>
        <v>36205081.695</v>
      </c>
      <c r="L139" s="51">
        <v>36336547.780000001</v>
      </c>
      <c r="M139" s="51">
        <f t="shared" si="17"/>
        <v>36256210.004999995</v>
      </c>
      <c r="N139" s="51">
        <v>36175872.229999997</v>
      </c>
      <c r="O139" s="51">
        <f t="shared" si="18"/>
        <v>36047396.024999999</v>
      </c>
      <c r="P139" s="51">
        <v>35918919.82</v>
      </c>
      <c r="Q139" s="51">
        <f t="shared" si="19"/>
        <v>36048093.614999995</v>
      </c>
      <c r="R139" s="51">
        <v>36177267.409999996</v>
      </c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</row>
    <row r="140" spans="1:61">
      <c r="A140" s="51"/>
      <c r="B140" s="51" t="s">
        <v>320</v>
      </c>
      <c r="C140" s="51" t="s">
        <v>523</v>
      </c>
      <c r="D140" s="51" t="s">
        <v>528</v>
      </c>
      <c r="E140" s="51" t="str">
        <f t="shared" si="14"/>
        <v>solar thermal</v>
      </c>
      <c r="F140" s="51">
        <v>0</v>
      </c>
      <c r="G140" s="51">
        <f t="shared" si="20"/>
        <v>0</v>
      </c>
      <c r="H140" s="51">
        <v>0</v>
      </c>
      <c r="I140" s="51">
        <f t="shared" si="15"/>
        <v>0</v>
      </c>
      <c r="J140" s="51">
        <v>0</v>
      </c>
      <c r="K140" s="51">
        <f t="shared" si="16"/>
        <v>0</v>
      </c>
      <c r="L140" s="51">
        <v>0</v>
      </c>
      <c r="M140" s="51">
        <f t="shared" si="17"/>
        <v>0</v>
      </c>
      <c r="N140" s="51">
        <v>0</v>
      </c>
      <c r="O140" s="51">
        <f t="shared" si="18"/>
        <v>0</v>
      </c>
      <c r="P140" s="51">
        <v>0</v>
      </c>
      <c r="Q140" s="51">
        <f t="shared" si="19"/>
        <v>0</v>
      </c>
      <c r="R140" s="51">
        <v>0</v>
      </c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</row>
    <row r="141" spans="1:61">
      <c r="A141" s="51"/>
      <c r="B141" s="51" t="s">
        <v>320</v>
      </c>
      <c r="C141" s="51" t="s">
        <v>523</v>
      </c>
      <c r="D141" s="51" t="s">
        <v>529</v>
      </c>
      <c r="E141" s="51" t="str">
        <f t="shared" si="14"/>
        <v>geothermal</v>
      </c>
      <c r="F141" s="51">
        <v>0</v>
      </c>
      <c r="G141" s="51">
        <f t="shared" si="20"/>
        <v>0</v>
      </c>
      <c r="H141" s="51">
        <v>0</v>
      </c>
      <c r="I141" s="51">
        <f t="shared" si="15"/>
        <v>0</v>
      </c>
      <c r="J141" s="51">
        <v>0</v>
      </c>
      <c r="K141" s="51">
        <f t="shared" si="16"/>
        <v>0</v>
      </c>
      <c r="L141" s="51">
        <v>0</v>
      </c>
      <c r="M141" s="51">
        <f t="shared" si="17"/>
        <v>0</v>
      </c>
      <c r="N141" s="51">
        <v>0</v>
      </c>
      <c r="O141" s="51">
        <f t="shared" si="18"/>
        <v>0</v>
      </c>
      <c r="P141" s="51">
        <v>0</v>
      </c>
      <c r="Q141" s="51">
        <f t="shared" si="19"/>
        <v>0</v>
      </c>
      <c r="R141" s="51">
        <v>0</v>
      </c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</row>
    <row r="142" spans="1:61">
      <c r="A142" s="51"/>
      <c r="B142" s="51" t="s">
        <v>320</v>
      </c>
      <c r="C142" s="51" t="s">
        <v>523</v>
      </c>
      <c r="D142" s="51" t="s">
        <v>530</v>
      </c>
      <c r="E142" s="51" t="str">
        <f t="shared" si="14"/>
        <v>hydro</v>
      </c>
      <c r="F142" s="51">
        <v>1036995.532</v>
      </c>
      <c r="G142" s="51">
        <f t="shared" si="20"/>
        <v>1071125.3130000001</v>
      </c>
      <c r="H142" s="51">
        <v>1105255.094</v>
      </c>
      <c r="I142" s="51">
        <f t="shared" si="15"/>
        <v>1105255.094</v>
      </c>
      <c r="J142" s="51">
        <v>1105255.094</v>
      </c>
      <c r="K142" s="51">
        <f t="shared" si="16"/>
        <v>1105255.094</v>
      </c>
      <c r="L142" s="51">
        <v>1105255.094</v>
      </c>
      <c r="M142" s="51">
        <f t="shared" si="17"/>
        <v>1105255.094</v>
      </c>
      <c r="N142" s="51">
        <v>1105255.094</v>
      </c>
      <c r="O142" s="51">
        <f t="shared" si="18"/>
        <v>1105255.094</v>
      </c>
      <c r="P142" s="51">
        <v>1105255.094</v>
      </c>
      <c r="Q142" s="51">
        <f t="shared" si="19"/>
        <v>1105255.094</v>
      </c>
      <c r="R142" s="51">
        <v>1105255.094</v>
      </c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</row>
    <row r="143" spans="1:61">
      <c r="A143" s="51"/>
      <c r="B143" s="51" t="s">
        <v>320</v>
      </c>
      <c r="C143" s="51" t="s">
        <v>523</v>
      </c>
      <c r="D143" s="51" t="s">
        <v>531</v>
      </c>
      <c r="E143" s="51" t="str">
        <f t="shared" si="14"/>
        <v>hydro</v>
      </c>
      <c r="F143" s="51">
        <v>0</v>
      </c>
      <c r="G143" s="51">
        <f t="shared" si="20"/>
        <v>0</v>
      </c>
      <c r="H143" s="51">
        <v>0</v>
      </c>
      <c r="I143" s="51">
        <f t="shared" si="15"/>
        <v>0</v>
      </c>
      <c r="J143" s="51">
        <v>0</v>
      </c>
      <c r="K143" s="51">
        <f t="shared" si="16"/>
        <v>0</v>
      </c>
      <c r="L143" s="51">
        <v>0</v>
      </c>
      <c r="M143" s="51">
        <f t="shared" si="17"/>
        <v>0</v>
      </c>
      <c r="N143" s="51">
        <v>0</v>
      </c>
      <c r="O143" s="51">
        <f t="shared" si="18"/>
        <v>0</v>
      </c>
      <c r="P143" s="51">
        <v>0</v>
      </c>
      <c r="Q143" s="51">
        <f t="shared" si="19"/>
        <v>0</v>
      </c>
      <c r="R143" s="51">
        <v>0</v>
      </c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</row>
    <row r="144" spans="1:61">
      <c r="A144" s="51"/>
      <c r="B144" s="51" t="s">
        <v>320</v>
      </c>
      <c r="C144" s="51" t="s">
        <v>523</v>
      </c>
      <c r="D144" s="51" t="s">
        <v>532</v>
      </c>
      <c r="E144" s="51" t="str">
        <f t="shared" si="14"/>
        <v>onshore wind</v>
      </c>
      <c r="F144" s="51">
        <v>22462898.48</v>
      </c>
      <c r="G144" s="51">
        <f t="shared" si="20"/>
        <v>25798462.420000002</v>
      </c>
      <c r="H144" s="51">
        <v>29134026.359999999</v>
      </c>
      <c r="I144" s="51">
        <f t="shared" si="15"/>
        <v>29099464.09</v>
      </c>
      <c r="J144" s="51">
        <v>29064901.82</v>
      </c>
      <c r="K144" s="51">
        <f t="shared" si="16"/>
        <v>29082099.52</v>
      </c>
      <c r="L144" s="51">
        <v>29099297.219999999</v>
      </c>
      <c r="M144" s="51">
        <f t="shared" si="17"/>
        <v>29044763.449999999</v>
      </c>
      <c r="N144" s="51">
        <v>28990229.68</v>
      </c>
      <c r="O144" s="51">
        <f t="shared" si="18"/>
        <v>28931464.314999998</v>
      </c>
      <c r="P144" s="51">
        <v>28872698.949999999</v>
      </c>
      <c r="Q144" s="51">
        <f t="shared" si="19"/>
        <v>28617780.954999998</v>
      </c>
      <c r="R144" s="51">
        <v>28362862.960000001</v>
      </c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</row>
    <row r="145" spans="1:61">
      <c r="A145" s="51"/>
      <c r="B145" s="51" t="s">
        <v>320</v>
      </c>
      <c r="C145" s="51" t="s">
        <v>523</v>
      </c>
      <c r="D145" s="51" t="s">
        <v>533</v>
      </c>
      <c r="E145" s="51" t="str">
        <f t="shared" si="14"/>
        <v>natural gas nonpeaker</v>
      </c>
      <c r="F145" s="51">
        <v>6918451.2050000001</v>
      </c>
      <c r="G145" s="51">
        <f t="shared" si="20"/>
        <v>6343783.4564999994</v>
      </c>
      <c r="H145" s="51">
        <v>5769115.7079999996</v>
      </c>
      <c r="I145" s="51">
        <f t="shared" si="15"/>
        <v>5868909.2719999999</v>
      </c>
      <c r="J145" s="51">
        <v>5968702.8360000001</v>
      </c>
      <c r="K145" s="51">
        <f t="shared" si="16"/>
        <v>5389056.4735000003</v>
      </c>
      <c r="L145" s="51">
        <v>4809410.1109999996</v>
      </c>
      <c r="M145" s="51">
        <f t="shared" si="17"/>
        <v>4272543.7309999997</v>
      </c>
      <c r="N145" s="51">
        <v>3735677.3509999998</v>
      </c>
      <c r="O145" s="51">
        <f t="shared" si="18"/>
        <v>3422495.5970000001</v>
      </c>
      <c r="P145" s="51">
        <v>3109313.8429999999</v>
      </c>
      <c r="Q145" s="51">
        <f t="shared" si="19"/>
        <v>2946753.3679999998</v>
      </c>
      <c r="R145" s="51">
        <v>2784192.8930000002</v>
      </c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</row>
    <row r="146" spans="1:61">
      <c r="A146" s="51"/>
      <c r="B146" s="51" t="s">
        <v>320</v>
      </c>
      <c r="C146" s="51" t="s">
        <v>523</v>
      </c>
      <c r="D146" s="51" t="s">
        <v>534</v>
      </c>
      <c r="E146" s="51" t="str">
        <f t="shared" si="14"/>
        <v>natural gas peaker</v>
      </c>
      <c r="F146" s="51">
        <v>86389.723119999995</v>
      </c>
      <c r="G146" s="51">
        <f t="shared" si="20"/>
        <v>66868.656594999993</v>
      </c>
      <c r="H146" s="51">
        <v>47347.590069999998</v>
      </c>
      <c r="I146" s="51">
        <f t="shared" si="15"/>
        <v>58264.306620000003</v>
      </c>
      <c r="J146" s="51">
        <v>69181.02317</v>
      </c>
      <c r="K146" s="51">
        <f t="shared" si="16"/>
        <v>54469.610255</v>
      </c>
      <c r="L146" s="51">
        <v>39758.197339999999</v>
      </c>
      <c r="M146" s="51">
        <f t="shared" si="17"/>
        <v>36609.577340000003</v>
      </c>
      <c r="N146" s="51">
        <v>33460.957340000001</v>
      </c>
      <c r="O146" s="51">
        <f t="shared" si="18"/>
        <v>33460.957340000001</v>
      </c>
      <c r="P146" s="51">
        <v>33460.957340000001</v>
      </c>
      <c r="Q146" s="51">
        <f t="shared" si="19"/>
        <v>29142.183640000003</v>
      </c>
      <c r="R146" s="51">
        <v>24823.409940000001</v>
      </c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</row>
    <row r="147" spans="1:61">
      <c r="A147" s="51"/>
      <c r="B147" s="51" t="s">
        <v>320</v>
      </c>
      <c r="C147" s="51" t="s">
        <v>523</v>
      </c>
      <c r="D147" s="51" t="s">
        <v>535</v>
      </c>
      <c r="E147" s="51" t="str">
        <f t="shared" si="14"/>
        <v>nuclear</v>
      </c>
      <c r="F147" s="51">
        <v>4754124.7340000002</v>
      </c>
      <c r="G147" s="51">
        <f t="shared" si="20"/>
        <v>2377062.3670000001</v>
      </c>
      <c r="H147" s="51">
        <v>0</v>
      </c>
      <c r="I147" s="51">
        <f t="shared" si="15"/>
        <v>0</v>
      </c>
      <c r="J147" s="51">
        <v>0</v>
      </c>
      <c r="K147" s="51">
        <f t="shared" si="16"/>
        <v>0</v>
      </c>
      <c r="L147" s="51">
        <v>0</v>
      </c>
      <c r="M147" s="51">
        <f t="shared" si="17"/>
        <v>0</v>
      </c>
      <c r="N147" s="51">
        <v>0</v>
      </c>
      <c r="O147" s="51">
        <f t="shared" si="18"/>
        <v>0</v>
      </c>
      <c r="P147" s="51">
        <v>0</v>
      </c>
      <c r="Q147" s="51">
        <f t="shared" si="19"/>
        <v>0</v>
      </c>
      <c r="R147" s="51">
        <v>0</v>
      </c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</row>
    <row r="148" spans="1:61">
      <c r="A148" s="51"/>
      <c r="B148" s="51" t="s">
        <v>320</v>
      </c>
      <c r="C148" s="51" t="s">
        <v>523</v>
      </c>
      <c r="D148" s="51" t="s">
        <v>536</v>
      </c>
      <c r="E148" s="51" t="str">
        <f t="shared" si="14"/>
        <v>offshore wind</v>
      </c>
      <c r="F148" s="51">
        <v>0</v>
      </c>
      <c r="G148" s="51">
        <f t="shared" si="20"/>
        <v>0</v>
      </c>
      <c r="H148" s="51">
        <v>0</v>
      </c>
      <c r="I148" s="51">
        <f t="shared" si="15"/>
        <v>0</v>
      </c>
      <c r="J148" s="51">
        <v>0</v>
      </c>
      <c r="K148" s="51">
        <f t="shared" si="16"/>
        <v>0</v>
      </c>
      <c r="L148" s="51">
        <v>0</v>
      </c>
      <c r="M148" s="51">
        <f t="shared" si="17"/>
        <v>0</v>
      </c>
      <c r="N148" s="51">
        <v>0</v>
      </c>
      <c r="O148" s="51">
        <f t="shared" si="18"/>
        <v>0</v>
      </c>
      <c r="P148" s="51">
        <v>0</v>
      </c>
      <c r="Q148" s="51">
        <f t="shared" si="19"/>
        <v>0</v>
      </c>
      <c r="R148" s="51">
        <v>0</v>
      </c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</row>
    <row r="149" spans="1:61">
      <c r="A149" s="51"/>
      <c r="B149" s="51" t="s">
        <v>320</v>
      </c>
      <c r="C149" s="51" t="s">
        <v>523</v>
      </c>
      <c r="D149" s="51" t="s">
        <v>537</v>
      </c>
      <c r="E149" s="51" t="str">
        <f t="shared" si="14"/>
        <v>crude oil</v>
      </c>
      <c r="F149" s="51">
        <v>73230.182400000005</v>
      </c>
      <c r="G149" s="51">
        <f t="shared" si="20"/>
        <v>73230.182400000005</v>
      </c>
      <c r="H149" s="51">
        <v>73230.182400000005</v>
      </c>
      <c r="I149" s="51">
        <f t="shared" si="15"/>
        <v>73230.182400000005</v>
      </c>
      <c r="J149" s="51">
        <v>73230.182400000005</v>
      </c>
      <c r="K149" s="51">
        <f t="shared" si="16"/>
        <v>73230.182400000005</v>
      </c>
      <c r="L149" s="51">
        <v>73230.182400000005</v>
      </c>
      <c r="M149" s="51">
        <f t="shared" si="17"/>
        <v>73230.182400000005</v>
      </c>
      <c r="N149" s="51">
        <v>73230.182400000005</v>
      </c>
      <c r="O149" s="51">
        <f t="shared" si="18"/>
        <v>73230.182400000005</v>
      </c>
      <c r="P149" s="51">
        <v>73230.182400000005</v>
      </c>
      <c r="Q149" s="51">
        <f t="shared" si="19"/>
        <v>73230.182400000005</v>
      </c>
      <c r="R149" s="51">
        <v>73230.182400000005</v>
      </c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</row>
    <row r="150" spans="1:61">
      <c r="A150" s="51"/>
      <c r="B150" s="51" t="s">
        <v>320</v>
      </c>
      <c r="C150" s="51" t="s">
        <v>523</v>
      </c>
      <c r="D150" s="51" t="s">
        <v>538</v>
      </c>
      <c r="E150" s="51" t="str">
        <f t="shared" si="14"/>
        <v>solar PV</v>
      </c>
      <c r="F150" s="51">
        <v>108473.7683</v>
      </c>
      <c r="G150" s="51">
        <f t="shared" si="20"/>
        <v>109469.57195</v>
      </c>
      <c r="H150" s="51">
        <v>110465.3756</v>
      </c>
      <c r="I150" s="51">
        <f t="shared" si="15"/>
        <v>111140.53719999999</v>
      </c>
      <c r="J150" s="51">
        <v>111815.6988</v>
      </c>
      <c r="K150" s="51">
        <f t="shared" si="16"/>
        <v>112490.25385000001</v>
      </c>
      <c r="L150" s="51">
        <v>113164.8089</v>
      </c>
      <c r="M150" s="51">
        <f t="shared" si="17"/>
        <v>114435.92975000001</v>
      </c>
      <c r="N150" s="51">
        <v>115707.0506</v>
      </c>
      <c r="O150" s="51">
        <f t="shared" si="18"/>
        <v>117556.0395</v>
      </c>
      <c r="P150" s="51">
        <v>119405.0284</v>
      </c>
      <c r="Q150" s="51">
        <f t="shared" si="19"/>
        <v>121773.00885</v>
      </c>
      <c r="R150" s="51">
        <v>124140.9893</v>
      </c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</row>
    <row r="151" spans="1:61">
      <c r="A151" s="51"/>
      <c r="B151" s="51" t="s">
        <v>320</v>
      </c>
      <c r="C151" s="51" t="s">
        <v>523</v>
      </c>
      <c r="D151" s="51" t="s">
        <v>539</v>
      </c>
      <c r="E151" s="51" t="str">
        <f t="shared" si="14"/>
        <v>storage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0</v>
      </c>
      <c r="P151" s="51">
        <v>0</v>
      </c>
      <c r="Q151" s="51">
        <v>0</v>
      </c>
      <c r="R151" s="51">
        <v>0</v>
      </c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</row>
    <row r="152" spans="1:61">
      <c r="A152" s="51"/>
      <c r="B152" s="51" t="s">
        <v>320</v>
      </c>
      <c r="C152" s="51" t="s">
        <v>523</v>
      </c>
      <c r="D152" s="51" t="s">
        <v>540</v>
      </c>
      <c r="E152" s="51" t="str">
        <f t="shared" si="14"/>
        <v>solar PV</v>
      </c>
      <c r="F152" s="51">
        <v>16257.63913</v>
      </c>
      <c r="G152" s="51">
        <f t="shared" si="20"/>
        <v>16257.63913</v>
      </c>
      <c r="H152" s="51">
        <v>16257.63913</v>
      </c>
      <c r="I152" s="51">
        <f t="shared" si="15"/>
        <v>16257.63913</v>
      </c>
      <c r="J152" s="51">
        <v>16257.63913</v>
      </c>
      <c r="K152" s="51">
        <f t="shared" si="16"/>
        <v>16176.908660000001</v>
      </c>
      <c r="L152" s="51">
        <v>16096.178190000001</v>
      </c>
      <c r="M152" s="51">
        <f t="shared" si="17"/>
        <v>443744.46979499998</v>
      </c>
      <c r="N152" s="51">
        <v>871392.76139999996</v>
      </c>
      <c r="O152" s="51">
        <f t="shared" si="18"/>
        <v>2721241.2546999999</v>
      </c>
      <c r="P152" s="51">
        <v>4571089.7479999997</v>
      </c>
      <c r="Q152" s="51">
        <f t="shared" si="19"/>
        <v>4548234.4035</v>
      </c>
      <c r="R152" s="51">
        <v>4525379.0590000004</v>
      </c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</row>
    <row r="153" spans="1:61">
      <c r="A153" s="51"/>
      <c r="B153" s="51" t="s">
        <v>257</v>
      </c>
      <c r="C153" s="51" t="s">
        <v>523</v>
      </c>
      <c r="D153" s="51" t="s">
        <v>526</v>
      </c>
      <c r="E153" s="51" t="str">
        <f t="shared" si="14"/>
        <v>biomass</v>
      </c>
      <c r="F153" s="51">
        <v>0</v>
      </c>
      <c r="G153" s="51">
        <f t="shared" si="20"/>
        <v>0</v>
      </c>
      <c r="H153" s="51">
        <v>0</v>
      </c>
      <c r="I153" s="51">
        <f t="shared" si="15"/>
        <v>0</v>
      </c>
      <c r="J153" s="51">
        <v>0</v>
      </c>
      <c r="K153" s="51">
        <f t="shared" si="16"/>
        <v>0</v>
      </c>
      <c r="L153" s="51">
        <v>0</v>
      </c>
      <c r="M153" s="51">
        <f t="shared" si="17"/>
        <v>0</v>
      </c>
      <c r="N153" s="51">
        <v>0</v>
      </c>
      <c r="O153" s="51">
        <f t="shared" si="18"/>
        <v>0</v>
      </c>
      <c r="P153" s="51">
        <v>0</v>
      </c>
      <c r="Q153" s="51">
        <f t="shared" si="19"/>
        <v>8335.4815400000007</v>
      </c>
      <c r="R153" s="51">
        <v>16670.963080000001</v>
      </c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</row>
    <row r="154" spans="1:61">
      <c r="A154" s="51"/>
      <c r="B154" s="51" t="s">
        <v>257</v>
      </c>
      <c r="C154" s="51" t="s">
        <v>523</v>
      </c>
      <c r="D154" s="51" t="s">
        <v>527</v>
      </c>
      <c r="E154" s="51" t="str">
        <f t="shared" si="14"/>
        <v>hard coal</v>
      </c>
      <c r="F154" s="51">
        <v>0</v>
      </c>
      <c r="G154" s="51">
        <f t="shared" si="20"/>
        <v>0</v>
      </c>
      <c r="H154" s="51">
        <v>0</v>
      </c>
      <c r="I154" s="51">
        <f t="shared" si="15"/>
        <v>0</v>
      </c>
      <c r="J154" s="51">
        <v>0</v>
      </c>
      <c r="K154" s="51">
        <f t="shared" si="16"/>
        <v>0</v>
      </c>
      <c r="L154" s="51">
        <v>0</v>
      </c>
      <c r="M154" s="51">
        <f t="shared" si="17"/>
        <v>0</v>
      </c>
      <c r="N154" s="51">
        <v>0</v>
      </c>
      <c r="O154" s="51">
        <f t="shared" si="18"/>
        <v>0</v>
      </c>
      <c r="P154" s="51">
        <v>0</v>
      </c>
      <c r="Q154" s="51">
        <f t="shared" si="19"/>
        <v>0</v>
      </c>
      <c r="R154" s="51">
        <v>0</v>
      </c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</row>
    <row r="155" spans="1:61">
      <c r="A155" s="51"/>
      <c r="B155" s="51" t="s">
        <v>257</v>
      </c>
      <c r="C155" s="51" t="s">
        <v>523</v>
      </c>
      <c r="D155" s="51" t="s">
        <v>528</v>
      </c>
      <c r="E155" s="51" t="str">
        <f t="shared" si="14"/>
        <v>solar thermal</v>
      </c>
      <c r="F155" s="51">
        <v>0</v>
      </c>
      <c r="G155" s="51">
        <f t="shared" si="20"/>
        <v>0</v>
      </c>
      <c r="H155" s="51">
        <v>0</v>
      </c>
      <c r="I155" s="51">
        <f t="shared" si="15"/>
        <v>0</v>
      </c>
      <c r="J155" s="51">
        <v>0</v>
      </c>
      <c r="K155" s="51">
        <f t="shared" si="16"/>
        <v>0</v>
      </c>
      <c r="L155" s="51">
        <v>0</v>
      </c>
      <c r="M155" s="51">
        <f t="shared" si="17"/>
        <v>0</v>
      </c>
      <c r="N155" s="51">
        <v>0</v>
      </c>
      <c r="O155" s="51">
        <f t="shared" si="18"/>
        <v>0</v>
      </c>
      <c r="P155" s="51">
        <v>0</v>
      </c>
      <c r="Q155" s="51">
        <f t="shared" si="19"/>
        <v>0</v>
      </c>
      <c r="R155" s="51">
        <v>0</v>
      </c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</row>
    <row r="156" spans="1:61">
      <c r="A156" s="51"/>
      <c r="B156" s="51" t="s">
        <v>257</v>
      </c>
      <c r="C156" s="51" t="s">
        <v>523</v>
      </c>
      <c r="D156" s="51" t="s">
        <v>529</v>
      </c>
      <c r="E156" s="51" t="str">
        <f t="shared" si="14"/>
        <v>geothermal</v>
      </c>
      <c r="F156" s="51">
        <v>78840</v>
      </c>
      <c r="G156" s="51">
        <f t="shared" si="20"/>
        <v>78840</v>
      </c>
      <c r="H156" s="51">
        <v>78840</v>
      </c>
      <c r="I156" s="51">
        <f t="shared" si="15"/>
        <v>78840</v>
      </c>
      <c r="J156" s="51">
        <v>78840</v>
      </c>
      <c r="K156" s="51">
        <f t="shared" si="16"/>
        <v>78840</v>
      </c>
      <c r="L156" s="51">
        <v>78840</v>
      </c>
      <c r="M156" s="51">
        <f t="shared" si="17"/>
        <v>78840</v>
      </c>
      <c r="N156" s="51">
        <v>78840</v>
      </c>
      <c r="O156" s="51">
        <f t="shared" si="18"/>
        <v>78840</v>
      </c>
      <c r="P156" s="51">
        <v>78840</v>
      </c>
      <c r="Q156" s="51">
        <f t="shared" si="19"/>
        <v>78840</v>
      </c>
      <c r="R156" s="51">
        <v>78840</v>
      </c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</row>
    <row r="157" spans="1:61">
      <c r="A157" s="51"/>
      <c r="B157" s="51" t="s">
        <v>257</v>
      </c>
      <c r="C157" s="51" t="s">
        <v>523</v>
      </c>
      <c r="D157" s="51" t="s">
        <v>530</v>
      </c>
      <c r="E157" s="51" t="str">
        <f t="shared" si="14"/>
        <v>hydro</v>
      </c>
      <c r="F157" s="51">
        <v>9322080.8019999992</v>
      </c>
      <c r="G157" s="51">
        <f t="shared" si="20"/>
        <v>9542989.2449999992</v>
      </c>
      <c r="H157" s="51">
        <v>9763897.6879999992</v>
      </c>
      <c r="I157" s="51">
        <f t="shared" si="15"/>
        <v>9763897.6879999992</v>
      </c>
      <c r="J157" s="51">
        <v>9763897.6879999992</v>
      </c>
      <c r="K157" s="51">
        <f t="shared" si="16"/>
        <v>9763897.6879999992</v>
      </c>
      <c r="L157" s="51">
        <v>9763897.6879999992</v>
      </c>
      <c r="M157" s="51">
        <f t="shared" si="17"/>
        <v>9763897.6879999992</v>
      </c>
      <c r="N157" s="51">
        <v>9763897.6879999992</v>
      </c>
      <c r="O157" s="51">
        <f t="shared" si="18"/>
        <v>9763897.6879999992</v>
      </c>
      <c r="P157" s="51">
        <v>9763897.6879999992</v>
      </c>
      <c r="Q157" s="51">
        <f t="shared" si="19"/>
        <v>9763897.6879999992</v>
      </c>
      <c r="R157" s="51">
        <v>9763897.6879999992</v>
      </c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</row>
    <row r="158" spans="1:61">
      <c r="A158" s="51"/>
      <c r="B158" s="51" t="s">
        <v>257</v>
      </c>
      <c r="C158" s="51" t="s">
        <v>523</v>
      </c>
      <c r="D158" s="51" t="s">
        <v>531</v>
      </c>
      <c r="E158" s="51" t="str">
        <f t="shared" si="14"/>
        <v>hydro</v>
      </c>
      <c r="F158" s="51">
        <v>0</v>
      </c>
      <c r="G158" s="51">
        <f t="shared" si="20"/>
        <v>0</v>
      </c>
      <c r="H158" s="51">
        <v>0</v>
      </c>
      <c r="I158" s="51">
        <f t="shared" si="15"/>
        <v>0</v>
      </c>
      <c r="J158" s="51">
        <v>0</v>
      </c>
      <c r="K158" s="51">
        <f t="shared" si="16"/>
        <v>0</v>
      </c>
      <c r="L158" s="51">
        <v>0</v>
      </c>
      <c r="M158" s="51">
        <f t="shared" si="17"/>
        <v>0</v>
      </c>
      <c r="N158" s="51">
        <v>0</v>
      </c>
      <c r="O158" s="51">
        <f t="shared" si="18"/>
        <v>0</v>
      </c>
      <c r="P158" s="51">
        <v>0</v>
      </c>
      <c r="Q158" s="51">
        <f t="shared" si="19"/>
        <v>0</v>
      </c>
      <c r="R158" s="51">
        <v>0</v>
      </c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</row>
    <row r="159" spans="1:61">
      <c r="A159" s="51"/>
      <c r="B159" s="51" t="s">
        <v>257</v>
      </c>
      <c r="C159" s="51" t="s">
        <v>523</v>
      </c>
      <c r="D159" s="51" t="s">
        <v>532</v>
      </c>
      <c r="E159" s="51" t="str">
        <f t="shared" si="14"/>
        <v>onshore wind</v>
      </c>
      <c r="F159" s="51">
        <v>2763196.4920000001</v>
      </c>
      <c r="G159" s="51">
        <f t="shared" si="20"/>
        <v>2758738.8765000002</v>
      </c>
      <c r="H159" s="51">
        <v>2754281.2609999999</v>
      </c>
      <c r="I159" s="51">
        <f t="shared" si="15"/>
        <v>2763909.7505000001</v>
      </c>
      <c r="J159" s="51">
        <v>2773538.24</v>
      </c>
      <c r="K159" s="51">
        <f t="shared" si="16"/>
        <v>2774339.7094999999</v>
      </c>
      <c r="L159" s="51">
        <v>2775141.179</v>
      </c>
      <c r="M159" s="51">
        <f t="shared" si="17"/>
        <v>2775392.4654999999</v>
      </c>
      <c r="N159" s="51">
        <v>2775643.7519999999</v>
      </c>
      <c r="O159" s="51">
        <f t="shared" si="18"/>
        <v>2775402.9780000001</v>
      </c>
      <c r="P159" s="51">
        <v>2775162.2039999999</v>
      </c>
      <c r="Q159" s="51">
        <f t="shared" si="19"/>
        <v>2783345.6995000001</v>
      </c>
      <c r="R159" s="51">
        <v>2791529.1949999998</v>
      </c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</row>
    <row r="160" spans="1:61">
      <c r="A160" s="51"/>
      <c r="B160" s="51" t="s">
        <v>257</v>
      </c>
      <c r="C160" s="51" t="s">
        <v>523</v>
      </c>
      <c r="D160" s="51" t="s">
        <v>533</v>
      </c>
      <c r="E160" s="51" t="str">
        <f t="shared" si="14"/>
        <v>natural gas nonpeaker</v>
      </c>
      <c r="F160" s="51">
        <v>2554684.497</v>
      </c>
      <c r="G160" s="51">
        <f t="shared" si="20"/>
        <v>5945147.0564999999</v>
      </c>
      <c r="H160" s="51">
        <v>9335609.6160000004</v>
      </c>
      <c r="I160" s="51">
        <f t="shared" si="15"/>
        <v>9544930.3854999989</v>
      </c>
      <c r="J160" s="51">
        <v>9754251.1549999993</v>
      </c>
      <c r="K160" s="51">
        <f t="shared" si="16"/>
        <v>13066628.932500001</v>
      </c>
      <c r="L160" s="51">
        <v>16379006.710000001</v>
      </c>
      <c r="M160" s="51">
        <f t="shared" si="17"/>
        <v>17695767.825000003</v>
      </c>
      <c r="N160" s="51">
        <v>19012528.940000001</v>
      </c>
      <c r="O160" s="51">
        <f t="shared" si="18"/>
        <v>19442350.734999999</v>
      </c>
      <c r="P160" s="51">
        <v>19872172.530000001</v>
      </c>
      <c r="Q160" s="51">
        <f t="shared" si="19"/>
        <v>19144375.740000002</v>
      </c>
      <c r="R160" s="51">
        <v>18416578.949999999</v>
      </c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</row>
    <row r="161" spans="1:61">
      <c r="A161" s="51"/>
      <c r="B161" s="51" t="s">
        <v>257</v>
      </c>
      <c r="C161" s="51" t="s">
        <v>523</v>
      </c>
      <c r="D161" s="51" t="s">
        <v>534</v>
      </c>
      <c r="E161" s="51" t="str">
        <f t="shared" si="14"/>
        <v>natural gas peaker</v>
      </c>
      <c r="F161" s="51">
        <v>0</v>
      </c>
      <c r="G161" s="51">
        <f t="shared" si="20"/>
        <v>0</v>
      </c>
      <c r="H161" s="51">
        <v>0</v>
      </c>
      <c r="I161" s="51">
        <f t="shared" si="15"/>
        <v>0</v>
      </c>
      <c r="J161" s="51">
        <v>0</v>
      </c>
      <c r="K161" s="51">
        <f t="shared" si="16"/>
        <v>0</v>
      </c>
      <c r="L161" s="51">
        <v>0</v>
      </c>
      <c r="M161" s="51">
        <f t="shared" si="17"/>
        <v>0</v>
      </c>
      <c r="N161" s="51">
        <v>0</v>
      </c>
      <c r="O161" s="51">
        <f t="shared" si="18"/>
        <v>0</v>
      </c>
      <c r="P161" s="51">
        <v>0</v>
      </c>
      <c r="Q161" s="51">
        <f t="shared" si="19"/>
        <v>0</v>
      </c>
      <c r="R161" s="51">
        <v>0</v>
      </c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</row>
    <row r="162" spans="1:61">
      <c r="A162" s="51"/>
      <c r="B162" s="51" t="s">
        <v>257</v>
      </c>
      <c r="C162" s="51" t="s">
        <v>523</v>
      </c>
      <c r="D162" s="51" t="s">
        <v>535</v>
      </c>
      <c r="E162" s="51" t="str">
        <f t="shared" si="14"/>
        <v>nuclear</v>
      </c>
      <c r="F162" s="51">
        <v>0</v>
      </c>
      <c r="G162" s="51">
        <f t="shared" si="20"/>
        <v>0</v>
      </c>
      <c r="H162" s="51">
        <v>0</v>
      </c>
      <c r="I162" s="51">
        <f t="shared" si="15"/>
        <v>0</v>
      </c>
      <c r="J162" s="51">
        <v>0</v>
      </c>
      <c r="K162" s="51">
        <f t="shared" si="16"/>
        <v>0</v>
      </c>
      <c r="L162" s="51">
        <v>0</v>
      </c>
      <c r="M162" s="51">
        <f t="shared" si="17"/>
        <v>0</v>
      </c>
      <c r="N162" s="51">
        <v>0</v>
      </c>
      <c r="O162" s="51">
        <f t="shared" si="18"/>
        <v>0</v>
      </c>
      <c r="P162" s="51">
        <v>0</v>
      </c>
      <c r="Q162" s="51">
        <f t="shared" si="19"/>
        <v>0</v>
      </c>
      <c r="R162" s="51">
        <v>0</v>
      </c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</row>
    <row r="163" spans="1:61">
      <c r="A163" s="51"/>
      <c r="B163" s="51" t="s">
        <v>257</v>
      </c>
      <c r="C163" s="51" t="s">
        <v>523</v>
      </c>
      <c r="D163" s="51" t="s">
        <v>536</v>
      </c>
      <c r="E163" s="51" t="str">
        <f t="shared" si="14"/>
        <v>offshore wind</v>
      </c>
      <c r="F163" s="51">
        <v>0</v>
      </c>
      <c r="G163" s="51">
        <f t="shared" si="20"/>
        <v>0</v>
      </c>
      <c r="H163" s="51">
        <v>0</v>
      </c>
      <c r="I163" s="51">
        <f t="shared" si="15"/>
        <v>0</v>
      </c>
      <c r="J163" s="51">
        <v>0</v>
      </c>
      <c r="K163" s="51">
        <f t="shared" si="16"/>
        <v>0</v>
      </c>
      <c r="L163" s="51">
        <v>0</v>
      </c>
      <c r="M163" s="51">
        <f t="shared" si="17"/>
        <v>0</v>
      </c>
      <c r="N163" s="51">
        <v>0</v>
      </c>
      <c r="O163" s="51">
        <f t="shared" si="18"/>
        <v>0</v>
      </c>
      <c r="P163" s="51">
        <v>0</v>
      </c>
      <c r="Q163" s="51">
        <f t="shared" si="19"/>
        <v>0</v>
      </c>
      <c r="R163" s="51">
        <v>0</v>
      </c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</row>
    <row r="164" spans="1:61">
      <c r="A164" s="51"/>
      <c r="B164" s="51" t="s">
        <v>257</v>
      </c>
      <c r="C164" s="51" t="s">
        <v>523</v>
      </c>
      <c r="D164" s="51" t="s">
        <v>537</v>
      </c>
      <c r="E164" s="51" t="str">
        <f t="shared" si="14"/>
        <v>crude oil</v>
      </c>
      <c r="F164" s="51">
        <v>28376.695680000001</v>
      </c>
      <c r="G164" s="51">
        <f t="shared" si="20"/>
        <v>28376.695680000001</v>
      </c>
      <c r="H164" s="51">
        <v>28376.695680000001</v>
      </c>
      <c r="I164" s="51">
        <f t="shared" si="15"/>
        <v>28376.695680000001</v>
      </c>
      <c r="J164" s="51">
        <v>28376.695680000001</v>
      </c>
      <c r="K164" s="51">
        <f t="shared" si="16"/>
        <v>28376.695680000001</v>
      </c>
      <c r="L164" s="51">
        <v>28376.695680000001</v>
      </c>
      <c r="M164" s="51">
        <f t="shared" si="17"/>
        <v>28376.695680000001</v>
      </c>
      <c r="N164" s="51">
        <v>28376.695680000001</v>
      </c>
      <c r="O164" s="51">
        <f t="shared" si="18"/>
        <v>28376.695680000001</v>
      </c>
      <c r="P164" s="51">
        <v>28376.695680000001</v>
      </c>
      <c r="Q164" s="51">
        <f t="shared" si="19"/>
        <v>28376.695680000001</v>
      </c>
      <c r="R164" s="51">
        <v>28376.695680000001</v>
      </c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</row>
    <row r="165" spans="1:61">
      <c r="A165" s="51"/>
      <c r="B165" s="51" t="s">
        <v>257</v>
      </c>
      <c r="C165" s="51" t="s">
        <v>523</v>
      </c>
      <c r="D165" s="51" t="s">
        <v>538</v>
      </c>
      <c r="E165" s="51" t="str">
        <f t="shared" si="14"/>
        <v>solar PV</v>
      </c>
      <c r="F165" s="51">
        <v>44614.030379999997</v>
      </c>
      <c r="G165" s="51">
        <f t="shared" si="20"/>
        <v>63884.538974999996</v>
      </c>
      <c r="H165" s="51">
        <v>83155.047569999995</v>
      </c>
      <c r="I165" s="51">
        <f t="shared" si="15"/>
        <v>105060.670285</v>
      </c>
      <c r="J165" s="51">
        <v>126966.29300000001</v>
      </c>
      <c r="K165" s="51">
        <f t="shared" si="16"/>
        <v>155025.61430000002</v>
      </c>
      <c r="L165" s="51">
        <v>183084.9356</v>
      </c>
      <c r="M165" s="51">
        <f t="shared" si="17"/>
        <v>195975.75675</v>
      </c>
      <c r="N165" s="51">
        <v>208866.5779</v>
      </c>
      <c r="O165" s="51">
        <f t="shared" si="18"/>
        <v>225564.03885000001</v>
      </c>
      <c r="P165" s="51">
        <v>242261.49979999999</v>
      </c>
      <c r="Q165" s="51">
        <f t="shared" si="19"/>
        <v>256686.56450000001</v>
      </c>
      <c r="R165" s="51">
        <v>271111.62920000002</v>
      </c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</row>
    <row r="166" spans="1:61">
      <c r="A166" s="51"/>
      <c r="B166" s="51" t="s">
        <v>257</v>
      </c>
      <c r="C166" s="51" t="s">
        <v>523</v>
      </c>
      <c r="D166" s="51" t="s">
        <v>539</v>
      </c>
      <c r="E166" s="51" t="str">
        <f t="shared" si="14"/>
        <v>storage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</row>
    <row r="167" spans="1:61">
      <c r="A167" s="51"/>
      <c r="B167" s="51" t="s">
        <v>257</v>
      </c>
      <c r="C167" s="51" t="s">
        <v>523</v>
      </c>
      <c r="D167" s="51" t="s">
        <v>540</v>
      </c>
      <c r="E167" s="51" t="str">
        <f t="shared" si="14"/>
        <v>solar PV</v>
      </c>
      <c r="F167" s="51">
        <v>502132.01740000001</v>
      </c>
      <c r="G167" s="51">
        <f t="shared" si="20"/>
        <v>612590.1054</v>
      </c>
      <c r="H167" s="51">
        <v>723048.19339999999</v>
      </c>
      <c r="I167" s="51">
        <f t="shared" si="15"/>
        <v>723048.19339999999</v>
      </c>
      <c r="J167" s="51">
        <v>723048.19339999999</v>
      </c>
      <c r="K167" s="51">
        <f t="shared" si="16"/>
        <v>719446.39489999996</v>
      </c>
      <c r="L167" s="51">
        <v>715844.59640000004</v>
      </c>
      <c r="M167" s="51">
        <f t="shared" si="17"/>
        <v>712278.16485000006</v>
      </c>
      <c r="N167" s="51">
        <v>708711.73329999996</v>
      </c>
      <c r="O167" s="51">
        <f t="shared" si="18"/>
        <v>705171.25304999994</v>
      </c>
      <c r="P167" s="51">
        <v>701630.77280000004</v>
      </c>
      <c r="Q167" s="51">
        <f t="shared" si="19"/>
        <v>698126.82019999996</v>
      </c>
      <c r="R167" s="51">
        <v>694622.8676</v>
      </c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</row>
    <row r="168" spans="1:61">
      <c r="A168" s="51"/>
      <c r="B168" s="51" t="s">
        <v>363</v>
      </c>
      <c r="C168" s="51" t="s">
        <v>523</v>
      </c>
      <c r="D168" s="51" t="s">
        <v>526</v>
      </c>
      <c r="E168" s="51" t="str">
        <f t="shared" si="14"/>
        <v>biomass</v>
      </c>
      <c r="F168" s="51">
        <v>0</v>
      </c>
      <c r="G168" s="51">
        <f t="shared" si="20"/>
        <v>0</v>
      </c>
      <c r="H168" s="51">
        <v>0</v>
      </c>
      <c r="I168" s="51">
        <f t="shared" si="15"/>
        <v>0</v>
      </c>
      <c r="J168" s="51">
        <v>0</v>
      </c>
      <c r="K168" s="51">
        <f t="shared" si="16"/>
        <v>0</v>
      </c>
      <c r="L168" s="51">
        <v>0</v>
      </c>
      <c r="M168" s="51">
        <f t="shared" si="17"/>
        <v>2050.8115385000001</v>
      </c>
      <c r="N168" s="51">
        <v>4101.6230770000002</v>
      </c>
      <c r="O168" s="51">
        <f t="shared" si="18"/>
        <v>6985.7349810000005</v>
      </c>
      <c r="P168" s="51">
        <v>9869.8468850000008</v>
      </c>
      <c r="Q168" s="51">
        <f t="shared" si="19"/>
        <v>15858.155942500001</v>
      </c>
      <c r="R168" s="51">
        <v>21846.465</v>
      </c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</row>
    <row r="169" spans="1:61">
      <c r="A169" s="51"/>
      <c r="B169" s="51" t="s">
        <v>363</v>
      </c>
      <c r="C169" s="51" t="s">
        <v>523</v>
      </c>
      <c r="D169" s="51" t="s">
        <v>527</v>
      </c>
      <c r="E169" s="51" t="str">
        <f t="shared" si="14"/>
        <v>hard coal</v>
      </c>
      <c r="F169" s="51">
        <v>48416116.299999997</v>
      </c>
      <c r="G169" s="51">
        <f t="shared" si="20"/>
        <v>46507134.204999998</v>
      </c>
      <c r="H169" s="51">
        <v>44598152.109999999</v>
      </c>
      <c r="I169" s="51">
        <f t="shared" si="15"/>
        <v>45696404.32</v>
      </c>
      <c r="J169" s="51">
        <v>46794656.530000001</v>
      </c>
      <c r="K169" s="51">
        <f t="shared" si="16"/>
        <v>48426041.424999997</v>
      </c>
      <c r="L169" s="51">
        <v>50057426.32</v>
      </c>
      <c r="M169" s="51">
        <f t="shared" si="17"/>
        <v>49898666.734999999</v>
      </c>
      <c r="N169" s="51">
        <v>49739907.149999999</v>
      </c>
      <c r="O169" s="51">
        <f t="shared" si="18"/>
        <v>49686361.284999996</v>
      </c>
      <c r="P169" s="51">
        <v>49632815.420000002</v>
      </c>
      <c r="Q169" s="51">
        <f t="shared" si="19"/>
        <v>49693420.630000003</v>
      </c>
      <c r="R169" s="51">
        <v>49754025.840000004</v>
      </c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</row>
    <row r="170" spans="1:61">
      <c r="A170" s="51"/>
      <c r="B170" s="51" t="s">
        <v>363</v>
      </c>
      <c r="C170" s="51" t="s">
        <v>523</v>
      </c>
      <c r="D170" s="51" t="s">
        <v>528</v>
      </c>
      <c r="E170" s="51" t="str">
        <f t="shared" si="14"/>
        <v>solar thermal</v>
      </c>
      <c r="F170" s="51">
        <v>0</v>
      </c>
      <c r="G170" s="51">
        <f t="shared" si="20"/>
        <v>0</v>
      </c>
      <c r="H170" s="51">
        <v>0</v>
      </c>
      <c r="I170" s="51">
        <f t="shared" si="15"/>
        <v>0</v>
      </c>
      <c r="J170" s="51">
        <v>0</v>
      </c>
      <c r="K170" s="51">
        <f t="shared" si="16"/>
        <v>0</v>
      </c>
      <c r="L170" s="51">
        <v>0</v>
      </c>
      <c r="M170" s="51">
        <f t="shared" si="17"/>
        <v>0</v>
      </c>
      <c r="N170" s="51">
        <v>0</v>
      </c>
      <c r="O170" s="51">
        <f t="shared" si="18"/>
        <v>0</v>
      </c>
      <c r="P170" s="51">
        <v>0</v>
      </c>
      <c r="Q170" s="51">
        <f t="shared" si="19"/>
        <v>0</v>
      </c>
      <c r="R170" s="51">
        <v>0</v>
      </c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</row>
    <row r="171" spans="1:61">
      <c r="A171" s="51"/>
      <c r="B171" s="51" t="s">
        <v>363</v>
      </c>
      <c r="C171" s="51" t="s">
        <v>523</v>
      </c>
      <c r="D171" s="51" t="s">
        <v>529</v>
      </c>
      <c r="E171" s="51" t="str">
        <f t="shared" si="14"/>
        <v>geothermal</v>
      </c>
      <c r="F171" s="51">
        <v>0</v>
      </c>
      <c r="G171" s="51">
        <f t="shared" si="20"/>
        <v>0</v>
      </c>
      <c r="H171" s="51">
        <v>0</v>
      </c>
      <c r="I171" s="51">
        <f t="shared" si="15"/>
        <v>0</v>
      </c>
      <c r="J171" s="51">
        <v>0</v>
      </c>
      <c r="K171" s="51">
        <f t="shared" si="16"/>
        <v>0</v>
      </c>
      <c r="L171" s="51">
        <v>0</v>
      </c>
      <c r="M171" s="51">
        <f t="shared" si="17"/>
        <v>0</v>
      </c>
      <c r="N171" s="51">
        <v>0</v>
      </c>
      <c r="O171" s="51">
        <f t="shared" si="18"/>
        <v>0</v>
      </c>
      <c r="P171" s="51">
        <v>0</v>
      </c>
      <c r="Q171" s="51">
        <f t="shared" si="19"/>
        <v>0</v>
      </c>
      <c r="R171" s="51">
        <v>0</v>
      </c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</row>
    <row r="172" spans="1:61">
      <c r="A172" s="51"/>
      <c r="B172" s="51" t="s">
        <v>363</v>
      </c>
      <c r="C172" s="51" t="s">
        <v>523</v>
      </c>
      <c r="D172" s="51" t="s">
        <v>530</v>
      </c>
      <c r="E172" s="51" t="str">
        <f t="shared" si="14"/>
        <v>hydro</v>
      </c>
      <c r="F172" s="51">
        <v>128511.997</v>
      </c>
      <c r="G172" s="51">
        <f t="shared" si="20"/>
        <v>128511.997</v>
      </c>
      <c r="H172" s="51">
        <v>128511.997</v>
      </c>
      <c r="I172" s="51">
        <f t="shared" si="15"/>
        <v>128511.997</v>
      </c>
      <c r="J172" s="51">
        <v>128511.997</v>
      </c>
      <c r="K172" s="51">
        <f t="shared" si="16"/>
        <v>128511.997</v>
      </c>
      <c r="L172" s="51">
        <v>128511.997</v>
      </c>
      <c r="M172" s="51">
        <f t="shared" si="17"/>
        <v>128511.997</v>
      </c>
      <c r="N172" s="51">
        <v>128511.997</v>
      </c>
      <c r="O172" s="51">
        <f t="shared" si="18"/>
        <v>128511.997</v>
      </c>
      <c r="P172" s="51">
        <v>128511.997</v>
      </c>
      <c r="Q172" s="51">
        <f t="shared" si="19"/>
        <v>128511.997</v>
      </c>
      <c r="R172" s="51">
        <v>128511.997</v>
      </c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</row>
    <row r="173" spans="1:61">
      <c r="A173" s="51"/>
      <c r="B173" s="51" t="s">
        <v>363</v>
      </c>
      <c r="C173" s="51" t="s">
        <v>523</v>
      </c>
      <c r="D173" s="51" t="s">
        <v>531</v>
      </c>
      <c r="E173" s="51" t="str">
        <f t="shared" si="14"/>
        <v>hydro</v>
      </c>
      <c r="F173" s="51">
        <v>0</v>
      </c>
      <c r="G173" s="51">
        <f t="shared" si="20"/>
        <v>0</v>
      </c>
      <c r="H173" s="51">
        <v>0</v>
      </c>
      <c r="I173" s="51">
        <f t="shared" si="15"/>
        <v>0</v>
      </c>
      <c r="J173" s="51">
        <v>0</v>
      </c>
      <c r="K173" s="51">
        <f t="shared" si="16"/>
        <v>0</v>
      </c>
      <c r="L173" s="51">
        <v>0</v>
      </c>
      <c r="M173" s="51">
        <f t="shared" si="17"/>
        <v>0</v>
      </c>
      <c r="N173" s="51">
        <v>0</v>
      </c>
      <c r="O173" s="51">
        <f t="shared" si="18"/>
        <v>0</v>
      </c>
      <c r="P173" s="51">
        <v>0</v>
      </c>
      <c r="Q173" s="51">
        <f t="shared" si="19"/>
        <v>0</v>
      </c>
      <c r="R173" s="51">
        <v>0</v>
      </c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</row>
    <row r="174" spans="1:61">
      <c r="A174" s="51"/>
      <c r="B174" s="51" t="s">
        <v>363</v>
      </c>
      <c r="C174" s="51" t="s">
        <v>523</v>
      </c>
      <c r="D174" s="51" t="s">
        <v>532</v>
      </c>
      <c r="E174" s="51" t="str">
        <f t="shared" si="14"/>
        <v>onshore wind</v>
      </c>
      <c r="F174" s="51">
        <v>13652574.77</v>
      </c>
      <c r="G174" s="51">
        <f t="shared" si="20"/>
        <v>16608493.59</v>
      </c>
      <c r="H174" s="51">
        <v>19564412.41</v>
      </c>
      <c r="I174" s="51">
        <f t="shared" si="15"/>
        <v>19561493.829999998</v>
      </c>
      <c r="J174" s="51">
        <v>19558575.25</v>
      </c>
      <c r="K174" s="51">
        <f t="shared" si="16"/>
        <v>19562080.045000002</v>
      </c>
      <c r="L174" s="51">
        <v>19565584.84</v>
      </c>
      <c r="M174" s="51">
        <f t="shared" si="17"/>
        <v>19566161.899999999</v>
      </c>
      <c r="N174" s="51">
        <v>19566738.960000001</v>
      </c>
      <c r="O174" s="51">
        <f t="shared" si="18"/>
        <v>19566962.5</v>
      </c>
      <c r="P174" s="51">
        <v>19567186.039999999</v>
      </c>
      <c r="Q174" s="51">
        <f t="shared" si="19"/>
        <v>19567624.920000002</v>
      </c>
      <c r="R174" s="51">
        <v>19568063.800000001</v>
      </c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</row>
    <row r="175" spans="1:61">
      <c r="A175" s="51"/>
      <c r="B175" s="51" t="s">
        <v>363</v>
      </c>
      <c r="C175" s="51" t="s">
        <v>523</v>
      </c>
      <c r="D175" s="51" t="s">
        <v>533</v>
      </c>
      <c r="E175" s="51" t="str">
        <f t="shared" si="14"/>
        <v>natural gas nonpeaker</v>
      </c>
      <c r="F175" s="51">
        <v>16639783.310000001</v>
      </c>
      <c r="G175" s="51">
        <f t="shared" si="20"/>
        <v>16652992.805</v>
      </c>
      <c r="H175" s="51">
        <v>16666202.300000001</v>
      </c>
      <c r="I175" s="51">
        <f t="shared" si="15"/>
        <v>16395568.755000001</v>
      </c>
      <c r="J175" s="51">
        <v>16124935.210000001</v>
      </c>
      <c r="K175" s="51">
        <f t="shared" si="16"/>
        <v>18279521.204999998</v>
      </c>
      <c r="L175" s="51">
        <v>20434107.199999999</v>
      </c>
      <c r="M175" s="51">
        <f t="shared" si="17"/>
        <v>20720952.990000002</v>
      </c>
      <c r="N175" s="51">
        <v>21007798.780000001</v>
      </c>
      <c r="O175" s="51">
        <f t="shared" si="18"/>
        <v>20545264.745000001</v>
      </c>
      <c r="P175" s="51">
        <v>20082730.710000001</v>
      </c>
      <c r="Q175" s="51">
        <f t="shared" si="19"/>
        <v>19961862.039999999</v>
      </c>
      <c r="R175" s="51">
        <v>19840993.370000001</v>
      </c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</row>
    <row r="176" spans="1:61">
      <c r="A176" s="51"/>
      <c r="B176" s="51" t="s">
        <v>363</v>
      </c>
      <c r="C176" s="51" t="s">
        <v>523</v>
      </c>
      <c r="D176" s="51" t="s">
        <v>534</v>
      </c>
      <c r="E176" s="51" t="str">
        <f t="shared" si="14"/>
        <v>natural gas peaker</v>
      </c>
      <c r="F176" s="51">
        <v>1187504.9410000001</v>
      </c>
      <c r="G176" s="51">
        <f t="shared" si="20"/>
        <v>1158134.9775</v>
      </c>
      <c r="H176" s="51">
        <v>1128765.014</v>
      </c>
      <c r="I176" s="51">
        <f t="shared" si="15"/>
        <v>1090712.7955</v>
      </c>
      <c r="J176" s="51">
        <v>1052660.577</v>
      </c>
      <c r="K176" s="51">
        <f t="shared" si="16"/>
        <v>841160.02630000003</v>
      </c>
      <c r="L176" s="51">
        <v>629659.47560000001</v>
      </c>
      <c r="M176" s="51">
        <f t="shared" si="17"/>
        <v>617553.76475000009</v>
      </c>
      <c r="N176" s="51">
        <v>605448.05390000006</v>
      </c>
      <c r="O176" s="51">
        <f t="shared" si="18"/>
        <v>589118.9421000001</v>
      </c>
      <c r="P176" s="51">
        <v>572789.83030000003</v>
      </c>
      <c r="Q176" s="51">
        <f t="shared" si="19"/>
        <v>602604.90870000003</v>
      </c>
      <c r="R176" s="51">
        <v>632419.98710000003</v>
      </c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</row>
    <row r="177" spans="1:61">
      <c r="A177" s="51"/>
      <c r="B177" s="51" t="s">
        <v>363</v>
      </c>
      <c r="C177" s="51" t="s">
        <v>523</v>
      </c>
      <c r="D177" s="51" t="s">
        <v>535</v>
      </c>
      <c r="E177" s="51" t="str">
        <f t="shared" si="14"/>
        <v>nuclear</v>
      </c>
      <c r="F177" s="51">
        <v>91520458.430000007</v>
      </c>
      <c r="G177" s="51">
        <f t="shared" si="20"/>
        <v>91520458.430000007</v>
      </c>
      <c r="H177" s="51">
        <v>91520458.430000007</v>
      </c>
      <c r="I177" s="51">
        <f t="shared" si="15"/>
        <v>91520458.430000007</v>
      </c>
      <c r="J177" s="51">
        <v>91520458.430000007</v>
      </c>
      <c r="K177" s="51">
        <f t="shared" si="16"/>
        <v>91520458.430000007</v>
      </c>
      <c r="L177" s="51">
        <v>91520458.430000007</v>
      </c>
      <c r="M177" s="51">
        <f t="shared" si="17"/>
        <v>91520458.430000007</v>
      </c>
      <c r="N177" s="51">
        <v>91520458.430000007</v>
      </c>
      <c r="O177" s="51">
        <f t="shared" si="18"/>
        <v>91520458.430000007</v>
      </c>
      <c r="P177" s="51">
        <v>91520458.430000007</v>
      </c>
      <c r="Q177" s="51">
        <f t="shared" si="19"/>
        <v>87955260.135000005</v>
      </c>
      <c r="R177" s="51">
        <v>84390061.840000004</v>
      </c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</row>
    <row r="178" spans="1:61">
      <c r="A178" s="51"/>
      <c r="B178" s="51" t="s">
        <v>363</v>
      </c>
      <c r="C178" s="51" t="s">
        <v>523</v>
      </c>
      <c r="D178" s="51" t="s">
        <v>536</v>
      </c>
      <c r="E178" s="51" t="str">
        <f t="shared" si="14"/>
        <v>offshore wind</v>
      </c>
      <c r="F178" s="51">
        <v>0</v>
      </c>
      <c r="G178" s="51">
        <f t="shared" si="20"/>
        <v>0</v>
      </c>
      <c r="H178" s="51">
        <v>0</v>
      </c>
      <c r="I178" s="51">
        <f t="shared" si="15"/>
        <v>0</v>
      </c>
      <c r="J178" s="51">
        <v>0</v>
      </c>
      <c r="K178" s="51">
        <f t="shared" si="16"/>
        <v>0</v>
      </c>
      <c r="L178" s="51">
        <v>0</v>
      </c>
      <c r="M178" s="51">
        <f t="shared" si="17"/>
        <v>0</v>
      </c>
      <c r="N178" s="51">
        <v>0</v>
      </c>
      <c r="O178" s="51">
        <f t="shared" si="18"/>
        <v>0</v>
      </c>
      <c r="P178" s="51">
        <v>0</v>
      </c>
      <c r="Q178" s="51">
        <f t="shared" si="19"/>
        <v>0</v>
      </c>
      <c r="R178" s="51">
        <v>0</v>
      </c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</row>
    <row r="179" spans="1:61">
      <c r="A179" s="51"/>
      <c r="B179" s="51" t="s">
        <v>363</v>
      </c>
      <c r="C179" s="51" t="s">
        <v>523</v>
      </c>
      <c r="D179" s="51" t="s">
        <v>537</v>
      </c>
      <c r="E179" s="51" t="str">
        <f t="shared" si="14"/>
        <v>crude oil</v>
      </c>
      <c r="F179" s="51">
        <v>430685.01020000002</v>
      </c>
      <c r="G179" s="51">
        <f t="shared" si="20"/>
        <v>430685.01020000002</v>
      </c>
      <c r="H179" s="51">
        <v>430685.01020000002</v>
      </c>
      <c r="I179" s="51">
        <f t="shared" si="15"/>
        <v>430685.01020000002</v>
      </c>
      <c r="J179" s="51">
        <v>430685.01020000002</v>
      </c>
      <c r="K179" s="51">
        <f t="shared" si="16"/>
        <v>430685.01020000002</v>
      </c>
      <c r="L179" s="51">
        <v>430685.01020000002</v>
      </c>
      <c r="M179" s="51">
        <f t="shared" si="17"/>
        <v>430685.01020000002</v>
      </c>
      <c r="N179" s="51">
        <v>430685.01020000002</v>
      </c>
      <c r="O179" s="51">
        <f t="shared" si="18"/>
        <v>430685.01020000002</v>
      </c>
      <c r="P179" s="51">
        <v>430685.01020000002</v>
      </c>
      <c r="Q179" s="51">
        <f t="shared" si="19"/>
        <v>430685.01020000002</v>
      </c>
      <c r="R179" s="51">
        <v>430685.01020000002</v>
      </c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</row>
    <row r="180" spans="1:61">
      <c r="A180" s="51"/>
      <c r="B180" s="51" t="s">
        <v>363</v>
      </c>
      <c r="C180" s="51" t="s">
        <v>523</v>
      </c>
      <c r="D180" s="51" t="s">
        <v>538</v>
      </c>
      <c r="E180" s="51" t="str">
        <f t="shared" si="14"/>
        <v>solar PV</v>
      </c>
      <c r="F180" s="51">
        <v>89680.734179999999</v>
      </c>
      <c r="G180" s="51">
        <f t="shared" si="20"/>
        <v>92959.712785000011</v>
      </c>
      <c r="H180" s="51">
        <v>96238.691390000007</v>
      </c>
      <c r="I180" s="51">
        <f t="shared" si="15"/>
        <v>102027.040995</v>
      </c>
      <c r="J180" s="51">
        <v>107815.3906</v>
      </c>
      <c r="K180" s="51">
        <f t="shared" si="16"/>
        <v>121593.95155</v>
      </c>
      <c r="L180" s="51">
        <v>135372.51250000001</v>
      </c>
      <c r="M180" s="51">
        <f t="shared" si="17"/>
        <v>161150.79399999999</v>
      </c>
      <c r="N180" s="51">
        <v>186929.07550000001</v>
      </c>
      <c r="O180" s="51">
        <f t="shared" si="18"/>
        <v>230360.89035</v>
      </c>
      <c r="P180" s="51">
        <v>273792.70520000003</v>
      </c>
      <c r="Q180" s="51">
        <f t="shared" si="19"/>
        <v>343644.27190000005</v>
      </c>
      <c r="R180" s="51">
        <v>413495.83860000002</v>
      </c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</row>
    <row r="181" spans="1:61">
      <c r="A181" s="51"/>
      <c r="B181" s="51" t="s">
        <v>363</v>
      </c>
      <c r="C181" s="51" t="s">
        <v>523</v>
      </c>
      <c r="D181" s="51" t="s">
        <v>539</v>
      </c>
      <c r="E181" s="51" t="str">
        <f t="shared" si="14"/>
        <v>storage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</row>
    <row r="182" spans="1:61">
      <c r="A182" s="51"/>
      <c r="B182" s="51" t="s">
        <v>363</v>
      </c>
      <c r="C182" s="51" t="s">
        <v>523</v>
      </c>
      <c r="D182" s="51" t="s">
        <v>540</v>
      </c>
      <c r="E182" s="51" t="str">
        <f t="shared" si="14"/>
        <v>solar PV</v>
      </c>
      <c r="F182" s="51">
        <v>67405.284610000002</v>
      </c>
      <c r="G182" s="51">
        <f t="shared" si="20"/>
        <v>78366.06773000001</v>
      </c>
      <c r="H182" s="51">
        <v>89326.850850000003</v>
      </c>
      <c r="I182" s="51">
        <f t="shared" si="15"/>
        <v>405072.81742500002</v>
      </c>
      <c r="J182" s="51">
        <v>720818.78399999999</v>
      </c>
      <c r="K182" s="51">
        <f t="shared" si="16"/>
        <v>717215.13764999993</v>
      </c>
      <c r="L182" s="51">
        <v>713611.49129999999</v>
      </c>
      <c r="M182" s="51">
        <f t="shared" si="17"/>
        <v>905907.59214999992</v>
      </c>
      <c r="N182" s="51">
        <v>1098203.693</v>
      </c>
      <c r="O182" s="51">
        <f t="shared" si="18"/>
        <v>1092745.4610000001</v>
      </c>
      <c r="P182" s="51">
        <v>1087287.2290000001</v>
      </c>
      <c r="Q182" s="51">
        <f t="shared" si="19"/>
        <v>1212282.196</v>
      </c>
      <c r="R182" s="51">
        <v>1337277.1629999999</v>
      </c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</row>
    <row r="183" spans="1:61">
      <c r="A183" s="51"/>
      <c r="B183" s="51" t="s">
        <v>372</v>
      </c>
      <c r="C183" s="51" t="s">
        <v>523</v>
      </c>
      <c r="D183" s="51" t="s">
        <v>526</v>
      </c>
      <c r="E183" s="51" t="str">
        <f t="shared" si="14"/>
        <v>biomass</v>
      </c>
      <c r="F183" s="51">
        <v>0</v>
      </c>
      <c r="G183" s="51">
        <f t="shared" si="20"/>
        <v>0</v>
      </c>
      <c r="H183" s="51">
        <v>0</v>
      </c>
      <c r="I183" s="51">
        <f t="shared" si="15"/>
        <v>0</v>
      </c>
      <c r="J183" s="51">
        <v>0</v>
      </c>
      <c r="K183" s="51">
        <f t="shared" si="16"/>
        <v>0</v>
      </c>
      <c r="L183" s="51">
        <v>0</v>
      </c>
      <c r="M183" s="51">
        <f t="shared" si="17"/>
        <v>0</v>
      </c>
      <c r="N183" s="51">
        <v>0</v>
      </c>
      <c r="O183" s="51">
        <f t="shared" si="18"/>
        <v>0</v>
      </c>
      <c r="P183" s="51">
        <v>0</v>
      </c>
      <c r="Q183" s="51">
        <f t="shared" si="19"/>
        <v>0</v>
      </c>
      <c r="R183" s="51">
        <v>0</v>
      </c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</row>
    <row r="184" spans="1:61">
      <c r="A184" s="51"/>
      <c r="B184" s="51" t="s">
        <v>372</v>
      </c>
      <c r="C184" s="51" t="s">
        <v>523</v>
      </c>
      <c r="D184" s="51" t="s">
        <v>527</v>
      </c>
      <c r="E184" s="51" t="str">
        <f t="shared" si="14"/>
        <v>hard coal</v>
      </c>
      <c r="F184" s="51">
        <v>86666994.140000001</v>
      </c>
      <c r="G184" s="51">
        <f t="shared" si="20"/>
        <v>80355178.325000003</v>
      </c>
      <c r="H184" s="51">
        <v>74043362.510000005</v>
      </c>
      <c r="I184" s="51">
        <f t="shared" si="15"/>
        <v>75188208.939999998</v>
      </c>
      <c r="J184" s="51">
        <v>76333055.370000005</v>
      </c>
      <c r="K184" s="51">
        <f t="shared" si="16"/>
        <v>81293059.980000004</v>
      </c>
      <c r="L184" s="51">
        <v>86253064.590000004</v>
      </c>
      <c r="M184" s="51">
        <f t="shared" si="17"/>
        <v>86156457.064999998</v>
      </c>
      <c r="N184" s="51">
        <v>86059849.540000007</v>
      </c>
      <c r="O184" s="51">
        <f t="shared" si="18"/>
        <v>85923685.86500001</v>
      </c>
      <c r="P184" s="51">
        <v>85787522.189999998</v>
      </c>
      <c r="Q184" s="51">
        <f t="shared" si="19"/>
        <v>85549351.144999996</v>
      </c>
      <c r="R184" s="51">
        <v>85311180.099999994</v>
      </c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</row>
    <row r="185" spans="1:61">
      <c r="A185" s="51"/>
      <c r="B185" s="51" t="s">
        <v>372</v>
      </c>
      <c r="C185" s="51" t="s">
        <v>523</v>
      </c>
      <c r="D185" s="51" t="s">
        <v>528</v>
      </c>
      <c r="E185" s="51" t="str">
        <f t="shared" si="14"/>
        <v>solar thermal</v>
      </c>
      <c r="F185" s="51">
        <v>0</v>
      </c>
      <c r="G185" s="51">
        <f t="shared" si="20"/>
        <v>0</v>
      </c>
      <c r="H185" s="51">
        <v>0</v>
      </c>
      <c r="I185" s="51">
        <f t="shared" si="15"/>
        <v>0</v>
      </c>
      <c r="J185" s="51">
        <v>0</v>
      </c>
      <c r="K185" s="51">
        <f t="shared" si="16"/>
        <v>0</v>
      </c>
      <c r="L185" s="51">
        <v>0</v>
      </c>
      <c r="M185" s="51">
        <f t="shared" si="17"/>
        <v>0</v>
      </c>
      <c r="N185" s="51">
        <v>0</v>
      </c>
      <c r="O185" s="51">
        <f t="shared" si="18"/>
        <v>0</v>
      </c>
      <c r="P185" s="51">
        <v>0</v>
      </c>
      <c r="Q185" s="51">
        <f t="shared" si="19"/>
        <v>0</v>
      </c>
      <c r="R185" s="51">
        <v>0</v>
      </c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</row>
    <row r="186" spans="1:61">
      <c r="A186" s="51"/>
      <c r="B186" s="51" t="s">
        <v>372</v>
      </c>
      <c r="C186" s="51" t="s">
        <v>523</v>
      </c>
      <c r="D186" s="51" t="s">
        <v>529</v>
      </c>
      <c r="E186" s="51" t="str">
        <f t="shared" si="14"/>
        <v>geothermal</v>
      </c>
      <c r="F186" s="51">
        <v>0</v>
      </c>
      <c r="G186" s="51">
        <f t="shared" si="20"/>
        <v>0</v>
      </c>
      <c r="H186" s="51">
        <v>0</v>
      </c>
      <c r="I186" s="51">
        <f t="shared" si="15"/>
        <v>0</v>
      </c>
      <c r="J186" s="51">
        <v>0</v>
      </c>
      <c r="K186" s="51">
        <f t="shared" si="16"/>
        <v>0</v>
      </c>
      <c r="L186" s="51">
        <v>0</v>
      </c>
      <c r="M186" s="51">
        <f t="shared" si="17"/>
        <v>0</v>
      </c>
      <c r="N186" s="51">
        <v>0</v>
      </c>
      <c r="O186" s="51">
        <f t="shared" si="18"/>
        <v>0</v>
      </c>
      <c r="P186" s="51">
        <v>0</v>
      </c>
      <c r="Q186" s="51">
        <f t="shared" si="19"/>
        <v>0</v>
      </c>
      <c r="R186" s="51">
        <v>0</v>
      </c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</row>
    <row r="187" spans="1:61">
      <c r="A187" s="51"/>
      <c r="B187" s="51" t="s">
        <v>372</v>
      </c>
      <c r="C187" s="51" t="s">
        <v>523</v>
      </c>
      <c r="D187" s="51" t="s">
        <v>530</v>
      </c>
      <c r="E187" s="51" t="str">
        <f t="shared" si="14"/>
        <v>hydro</v>
      </c>
      <c r="F187" s="51">
        <v>404408.6899</v>
      </c>
      <c r="G187" s="51">
        <f t="shared" si="20"/>
        <v>404408.6899</v>
      </c>
      <c r="H187" s="51">
        <v>404408.6899</v>
      </c>
      <c r="I187" s="51">
        <f t="shared" si="15"/>
        <v>404408.6899</v>
      </c>
      <c r="J187" s="51">
        <v>404408.6899</v>
      </c>
      <c r="K187" s="51">
        <f t="shared" si="16"/>
        <v>404408.6899</v>
      </c>
      <c r="L187" s="51">
        <v>404408.6899</v>
      </c>
      <c r="M187" s="51">
        <f t="shared" si="17"/>
        <v>404408.6899</v>
      </c>
      <c r="N187" s="51">
        <v>404408.6899</v>
      </c>
      <c r="O187" s="51">
        <f t="shared" si="18"/>
        <v>404408.6899</v>
      </c>
      <c r="P187" s="51">
        <v>404408.6899</v>
      </c>
      <c r="Q187" s="51">
        <f t="shared" si="19"/>
        <v>404408.6899</v>
      </c>
      <c r="R187" s="51">
        <v>404408.6899</v>
      </c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</row>
    <row r="188" spans="1:61">
      <c r="A188" s="51"/>
      <c r="B188" s="51" t="s">
        <v>372</v>
      </c>
      <c r="C188" s="51" t="s">
        <v>523</v>
      </c>
      <c r="D188" s="51" t="s">
        <v>531</v>
      </c>
      <c r="E188" s="51" t="str">
        <f t="shared" si="14"/>
        <v>hydro</v>
      </c>
      <c r="F188" s="51">
        <v>0</v>
      </c>
      <c r="G188" s="51">
        <f t="shared" si="20"/>
        <v>0</v>
      </c>
      <c r="H188" s="51">
        <v>0</v>
      </c>
      <c r="I188" s="51">
        <f t="shared" si="15"/>
        <v>0</v>
      </c>
      <c r="J188" s="51">
        <v>0</v>
      </c>
      <c r="K188" s="51">
        <f t="shared" si="16"/>
        <v>0</v>
      </c>
      <c r="L188" s="51">
        <v>0</v>
      </c>
      <c r="M188" s="51">
        <f t="shared" si="17"/>
        <v>0</v>
      </c>
      <c r="N188" s="51">
        <v>0</v>
      </c>
      <c r="O188" s="51">
        <f t="shared" si="18"/>
        <v>0</v>
      </c>
      <c r="P188" s="51">
        <v>0</v>
      </c>
      <c r="Q188" s="51">
        <f t="shared" si="19"/>
        <v>0</v>
      </c>
      <c r="R188" s="51">
        <v>0</v>
      </c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</row>
    <row r="189" spans="1:61">
      <c r="A189" s="51"/>
      <c r="B189" s="51" t="s">
        <v>372</v>
      </c>
      <c r="C189" s="51" t="s">
        <v>523</v>
      </c>
      <c r="D189" s="51" t="s">
        <v>532</v>
      </c>
      <c r="E189" s="51" t="str">
        <f t="shared" si="14"/>
        <v>onshore wind</v>
      </c>
      <c r="F189" s="51">
        <v>6619232.4100000001</v>
      </c>
      <c r="G189" s="51">
        <f t="shared" si="20"/>
        <v>8229929.0015000002</v>
      </c>
      <c r="H189" s="51">
        <v>9840625.5930000003</v>
      </c>
      <c r="I189" s="51">
        <f t="shared" si="15"/>
        <v>9842192.1165000014</v>
      </c>
      <c r="J189" s="51">
        <v>9843758.6400000006</v>
      </c>
      <c r="K189" s="51">
        <f t="shared" si="16"/>
        <v>9843191.6550000012</v>
      </c>
      <c r="L189" s="51">
        <v>9842624.6699999999</v>
      </c>
      <c r="M189" s="51">
        <f t="shared" si="17"/>
        <v>9843102.3249999993</v>
      </c>
      <c r="N189" s="51">
        <v>9843579.9800000004</v>
      </c>
      <c r="O189" s="51">
        <f t="shared" si="18"/>
        <v>9843522.6770000011</v>
      </c>
      <c r="P189" s="51">
        <v>9843465.3739999998</v>
      </c>
      <c r="Q189" s="51">
        <f t="shared" si="19"/>
        <v>9843632.1195</v>
      </c>
      <c r="R189" s="51">
        <v>9843798.8650000002</v>
      </c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</row>
    <row r="190" spans="1:61">
      <c r="A190" s="51"/>
      <c r="B190" s="51" t="s">
        <v>372</v>
      </c>
      <c r="C190" s="51" t="s">
        <v>523</v>
      </c>
      <c r="D190" s="51" t="s">
        <v>533</v>
      </c>
      <c r="E190" s="51" t="str">
        <f t="shared" si="14"/>
        <v>natural gas nonpeaker</v>
      </c>
      <c r="F190" s="51">
        <v>23818600.870000001</v>
      </c>
      <c r="G190" s="51">
        <f t="shared" si="20"/>
        <v>23769608.215</v>
      </c>
      <c r="H190" s="51">
        <v>23720615.559999999</v>
      </c>
      <c r="I190" s="51">
        <f t="shared" si="15"/>
        <v>23732608.390000001</v>
      </c>
      <c r="J190" s="51">
        <v>23744601.219999999</v>
      </c>
      <c r="K190" s="51">
        <f t="shared" si="16"/>
        <v>23777021.035</v>
      </c>
      <c r="L190" s="51">
        <v>23809440.850000001</v>
      </c>
      <c r="M190" s="51">
        <f t="shared" si="17"/>
        <v>23383552.18</v>
      </c>
      <c r="N190" s="51">
        <v>22957663.510000002</v>
      </c>
      <c r="O190" s="51">
        <f t="shared" si="18"/>
        <v>22371806.43</v>
      </c>
      <c r="P190" s="51">
        <v>21785949.350000001</v>
      </c>
      <c r="Q190" s="51">
        <f t="shared" si="19"/>
        <v>21347911.990000002</v>
      </c>
      <c r="R190" s="51">
        <v>20909874.629999999</v>
      </c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</row>
    <row r="191" spans="1:61">
      <c r="A191" s="51"/>
      <c r="B191" s="51" t="s">
        <v>372</v>
      </c>
      <c r="C191" s="51" t="s">
        <v>523</v>
      </c>
      <c r="D191" s="51" t="s">
        <v>534</v>
      </c>
      <c r="E191" s="51" t="str">
        <f t="shared" si="14"/>
        <v>natural gas peaker</v>
      </c>
      <c r="F191" s="51">
        <v>157413.36360000001</v>
      </c>
      <c r="G191" s="51">
        <f t="shared" si="20"/>
        <v>124092.98180000001</v>
      </c>
      <c r="H191" s="51">
        <v>90772.6</v>
      </c>
      <c r="I191" s="51">
        <f t="shared" si="15"/>
        <v>120593.32255</v>
      </c>
      <c r="J191" s="51">
        <v>150414.04509999999</v>
      </c>
      <c r="K191" s="51">
        <f t="shared" si="16"/>
        <v>131505.82254999998</v>
      </c>
      <c r="L191" s="51">
        <v>112597.6</v>
      </c>
      <c r="M191" s="51">
        <f t="shared" si="17"/>
        <v>106849.745</v>
      </c>
      <c r="N191" s="51">
        <v>101101.89</v>
      </c>
      <c r="O191" s="51">
        <f t="shared" si="18"/>
        <v>106036.27795</v>
      </c>
      <c r="P191" s="51">
        <v>110970.66590000001</v>
      </c>
      <c r="Q191" s="51">
        <f t="shared" si="19"/>
        <v>104584.253425</v>
      </c>
      <c r="R191" s="51">
        <v>98197.840949999998</v>
      </c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</row>
    <row r="192" spans="1:61">
      <c r="A192" s="51"/>
      <c r="B192" s="51" t="s">
        <v>372</v>
      </c>
      <c r="C192" s="51" t="s">
        <v>523</v>
      </c>
      <c r="D192" s="51" t="s">
        <v>535</v>
      </c>
      <c r="E192" s="51" t="str">
        <f t="shared" si="14"/>
        <v>nuclear</v>
      </c>
      <c r="F192" s="51">
        <v>0</v>
      </c>
      <c r="G192" s="51">
        <f t="shared" si="20"/>
        <v>0</v>
      </c>
      <c r="H192" s="51">
        <v>0</v>
      </c>
      <c r="I192" s="51">
        <f t="shared" si="15"/>
        <v>0</v>
      </c>
      <c r="J192" s="51">
        <v>0</v>
      </c>
      <c r="K192" s="51">
        <f t="shared" si="16"/>
        <v>0</v>
      </c>
      <c r="L192" s="51">
        <v>0</v>
      </c>
      <c r="M192" s="51">
        <f t="shared" si="17"/>
        <v>0</v>
      </c>
      <c r="N192" s="51">
        <v>0</v>
      </c>
      <c r="O192" s="51">
        <f t="shared" si="18"/>
        <v>0</v>
      </c>
      <c r="P192" s="51">
        <v>0</v>
      </c>
      <c r="Q192" s="51">
        <f t="shared" si="19"/>
        <v>0</v>
      </c>
      <c r="R192" s="51">
        <v>0</v>
      </c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</row>
    <row r="193" spans="1:61">
      <c r="A193" s="51"/>
      <c r="B193" s="51" t="s">
        <v>372</v>
      </c>
      <c r="C193" s="51" t="s">
        <v>523</v>
      </c>
      <c r="D193" s="51" t="s">
        <v>536</v>
      </c>
      <c r="E193" s="51" t="str">
        <f t="shared" si="14"/>
        <v>offshore wind</v>
      </c>
      <c r="F193" s="51">
        <v>0</v>
      </c>
      <c r="G193" s="51">
        <f t="shared" si="20"/>
        <v>0</v>
      </c>
      <c r="H193" s="51">
        <v>0</v>
      </c>
      <c r="I193" s="51">
        <f t="shared" si="15"/>
        <v>0</v>
      </c>
      <c r="J193" s="51">
        <v>0</v>
      </c>
      <c r="K193" s="51">
        <f t="shared" si="16"/>
        <v>0</v>
      </c>
      <c r="L193" s="51">
        <v>0</v>
      </c>
      <c r="M193" s="51">
        <f t="shared" si="17"/>
        <v>0</v>
      </c>
      <c r="N193" s="51">
        <v>0</v>
      </c>
      <c r="O193" s="51">
        <f t="shared" si="18"/>
        <v>0</v>
      </c>
      <c r="P193" s="51">
        <v>0</v>
      </c>
      <c r="Q193" s="51">
        <f t="shared" si="19"/>
        <v>0</v>
      </c>
      <c r="R193" s="51">
        <v>0</v>
      </c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</row>
    <row r="194" spans="1:61">
      <c r="A194" s="51"/>
      <c r="B194" s="51" t="s">
        <v>372</v>
      </c>
      <c r="C194" s="51" t="s">
        <v>523</v>
      </c>
      <c r="D194" s="51" t="s">
        <v>537</v>
      </c>
      <c r="E194" s="51" t="str">
        <f t="shared" si="14"/>
        <v>crude oil</v>
      </c>
      <c r="F194" s="51">
        <v>269120.9203</v>
      </c>
      <c r="G194" s="51">
        <f t="shared" si="20"/>
        <v>269120.9203</v>
      </c>
      <c r="H194" s="51">
        <v>269120.9203</v>
      </c>
      <c r="I194" s="51">
        <f t="shared" si="15"/>
        <v>269120.9203</v>
      </c>
      <c r="J194" s="51">
        <v>269120.9203</v>
      </c>
      <c r="K194" s="51">
        <f t="shared" si="16"/>
        <v>269120.9203</v>
      </c>
      <c r="L194" s="51">
        <v>269120.9203</v>
      </c>
      <c r="M194" s="51">
        <f t="shared" si="17"/>
        <v>269120.9203</v>
      </c>
      <c r="N194" s="51">
        <v>269120.9203</v>
      </c>
      <c r="O194" s="51">
        <f t="shared" si="18"/>
        <v>269120.9203</v>
      </c>
      <c r="P194" s="51">
        <v>269120.9203</v>
      </c>
      <c r="Q194" s="51">
        <f t="shared" si="19"/>
        <v>269120.9203</v>
      </c>
      <c r="R194" s="51">
        <v>269120.9203</v>
      </c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</row>
    <row r="195" spans="1:61">
      <c r="A195" s="51"/>
      <c r="B195" s="51" t="s">
        <v>372</v>
      </c>
      <c r="C195" s="51" t="s">
        <v>523</v>
      </c>
      <c r="D195" s="51" t="s">
        <v>538</v>
      </c>
      <c r="E195" s="51" t="str">
        <f t="shared" ref="E195:E258" si="21">LOOKUP(D195,$U$2:$V$15,$V$2:$V$15)</f>
        <v>solar PV</v>
      </c>
      <c r="F195" s="51">
        <v>98572.468710000001</v>
      </c>
      <c r="G195" s="51">
        <f t="shared" si="20"/>
        <v>138998.03520499999</v>
      </c>
      <c r="H195" s="51">
        <v>179423.6017</v>
      </c>
      <c r="I195" s="51">
        <f t="shared" si="15"/>
        <v>233667.58170000001</v>
      </c>
      <c r="J195" s="51">
        <v>287911.56170000002</v>
      </c>
      <c r="K195" s="51">
        <f t="shared" si="16"/>
        <v>304510.36774999998</v>
      </c>
      <c r="L195" s="51">
        <v>321109.17379999999</v>
      </c>
      <c r="M195" s="51">
        <f t="shared" si="17"/>
        <v>348515.49219999998</v>
      </c>
      <c r="N195" s="51">
        <v>375921.81060000003</v>
      </c>
      <c r="O195" s="51">
        <f t="shared" si="18"/>
        <v>418295.4424</v>
      </c>
      <c r="P195" s="51">
        <v>460669.07419999997</v>
      </c>
      <c r="Q195" s="51">
        <f t="shared" si="19"/>
        <v>523535.64480000001</v>
      </c>
      <c r="R195" s="51">
        <v>586402.21539999999</v>
      </c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</row>
    <row r="196" spans="1:61">
      <c r="A196" s="51"/>
      <c r="B196" s="51" t="s">
        <v>372</v>
      </c>
      <c r="C196" s="51" t="s">
        <v>523</v>
      </c>
      <c r="D196" s="51" t="s">
        <v>539</v>
      </c>
      <c r="E196" s="51" t="str">
        <f t="shared" si="21"/>
        <v>storage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</v>
      </c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</row>
    <row r="197" spans="1:61">
      <c r="A197" s="51"/>
      <c r="B197" s="51" t="s">
        <v>372</v>
      </c>
      <c r="C197" s="51" t="s">
        <v>523</v>
      </c>
      <c r="D197" s="51" t="s">
        <v>540</v>
      </c>
      <c r="E197" s="51" t="str">
        <f t="shared" si="21"/>
        <v>solar PV</v>
      </c>
      <c r="F197" s="51">
        <v>451067.06689999998</v>
      </c>
      <c r="G197" s="51">
        <f t="shared" ref="G197:G260" si="22">AVERAGE(F197,H197)</f>
        <v>451071.92479999998</v>
      </c>
      <c r="H197" s="51">
        <v>451076.78269999998</v>
      </c>
      <c r="I197" s="51">
        <f t="shared" ref="I197:I259" si="23">AVERAGE(H197,J197)</f>
        <v>451081.54244999995</v>
      </c>
      <c r="J197" s="51">
        <v>451086.30219999998</v>
      </c>
      <c r="K197" s="51">
        <f t="shared" ref="K197:K259" si="24">AVERAGE(J197,L197)</f>
        <v>448837.85395000002</v>
      </c>
      <c r="L197" s="51">
        <v>446589.4057</v>
      </c>
      <c r="M197" s="51">
        <f t="shared" ref="M197:M259" si="25">AVERAGE(L197,N197)</f>
        <v>1022018.07485</v>
      </c>
      <c r="N197" s="51">
        <v>1597446.7439999999</v>
      </c>
      <c r="O197" s="51">
        <f t="shared" ref="O197:O259" si="26">AVERAGE(N197,P197)</f>
        <v>2730639.8640000001</v>
      </c>
      <c r="P197" s="51">
        <v>3863832.9840000002</v>
      </c>
      <c r="Q197" s="51">
        <f t="shared" ref="Q197:Q259" si="27">AVERAGE(P197,R197)</f>
        <v>3965927.1145000001</v>
      </c>
      <c r="R197" s="51">
        <v>4068021.2450000001</v>
      </c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</row>
    <row r="198" spans="1:61">
      <c r="A198" s="51"/>
      <c r="B198" s="51" t="s">
        <v>309</v>
      </c>
      <c r="C198" s="51" t="s">
        <v>523</v>
      </c>
      <c r="D198" s="51" t="s">
        <v>526</v>
      </c>
      <c r="E198" s="51" t="str">
        <f t="shared" si="21"/>
        <v>biomass</v>
      </c>
      <c r="F198" s="51">
        <v>0</v>
      </c>
      <c r="G198" s="51">
        <f t="shared" si="22"/>
        <v>0</v>
      </c>
      <c r="H198" s="51">
        <v>0</v>
      </c>
      <c r="I198" s="51">
        <f t="shared" si="23"/>
        <v>0</v>
      </c>
      <c r="J198" s="51">
        <v>0</v>
      </c>
      <c r="K198" s="51">
        <f t="shared" si="24"/>
        <v>0</v>
      </c>
      <c r="L198" s="51">
        <v>0</v>
      </c>
      <c r="M198" s="51">
        <f t="shared" si="25"/>
        <v>0</v>
      </c>
      <c r="N198" s="51">
        <v>0</v>
      </c>
      <c r="O198" s="51">
        <f t="shared" si="26"/>
        <v>0</v>
      </c>
      <c r="P198" s="51">
        <v>0</v>
      </c>
      <c r="Q198" s="51">
        <f t="shared" si="27"/>
        <v>0</v>
      </c>
      <c r="R198" s="51">
        <v>0</v>
      </c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</row>
    <row r="199" spans="1:61">
      <c r="A199" s="51"/>
      <c r="B199" s="51" t="s">
        <v>309</v>
      </c>
      <c r="C199" s="51" t="s">
        <v>523</v>
      </c>
      <c r="D199" s="51" t="s">
        <v>527</v>
      </c>
      <c r="E199" s="51" t="str">
        <f t="shared" si="21"/>
        <v>hard coal</v>
      </c>
      <c r="F199" s="51">
        <v>32726137.170000002</v>
      </c>
      <c r="G199" s="51">
        <f t="shared" si="22"/>
        <v>31788069.125</v>
      </c>
      <c r="H199" s="51">
        <v>30850001.079999998</v>
      </c>
      <c r="I199" s="51">
        <f t="shared" si="23"/>
        <v>31443788</v>
      </c>
      <c r="J199" s="51">
        <v>32037574.920000002</v>
      </c>
      <c r="K199" s="51">
        <f t="shared" si="24"/>
        <v>32448995.640000001</v>
      </c>
      <c r="L199" s="51">
        <v>32860416.359999999</v>
      </c>
      <c r="M199" s="51">
        <f t="shared" si="25"/>
        <v>32832458.954999998</v>
      </c>
      <c r="N199" s="51">
        <v>32804501.550000001</v>
      </c>
      <c r="O199" s="51">
        <f t="shared" si="26"/>
        <v>32799500.210000001</v>
      </c>
      <c r="P199" s="51">
        <v>32794498.870000001</v>
      </c>
      <c r="Q199" s="51">
        <f t="shared" si="27"/>
        <v>32610485.170000002</v>
      </c>
      <c r="R199" s="51">
        <v>32426471.469999999</v>
      </c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</row>
    <row r="200" spans="1:61">
      <c r="A200" s="51"/>
      <c r="B200" s="51" t="s">
        <v>309</v>
      </c>
      <c r="C200" s="51" t="s">
        <v>523</v>
      </c>
      <c r="D200" s="51" t="s">
        <v>528</v>
      </c>
      <c r="E200" s="51" t="str">
        <f t="shared" si="21"/>
        <v>solar thermal</v>
      </c>
      <c r="F200" s="51">
        <v>0</v>
      </c>
      <c r="G200" s="51">
        <f t="shared" si="22"/>
        <v>0</v>
      </c>
      <c r="H200" s="51">
        <v>0</v>
      </c>
      <c r="I200" s="51">
        <f t="shared" si="23"/>
        <v>0</v>
      </c>
      <c r="J200" s="51">
        <v>0</v>
      </c>
      <c r="K200" s="51">
        <f t="shared" si="24"/>
        <v>0</v>
      </c>
      <c r="L200" s="51">
        <v>0</v>
      </c>
      <c r="M200" s="51">
        <f t="shared" si="25"/>
        <v>0</v>
      </c>
      <c r="N200" s="51">
        <v>0</v>
      </c>
      <c r="O200" s="51">
        <f t="shared" si="26"/>
        <v>0</v>
      </c>
      <c r="P200" s="51">
        <v>0</v>
      </c>
      <c r="Q200" s="51">
        <f t="shared" si="27"/>
        <v>0</v>
      </c>
      <c r="R200" s="51">
        <v>0</v>
      </c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</row>
    <row r="201" spans="1:61">
      <c r="A201" s="51"/>
      <c r="B201" s="51" t="s">
        <v>309</v>
      </c>
      <c r="C201" s="51" t="s">
        <v>523</v>
      </c>
      <c r="D201" s="51" t="s">
        <v>529</v>
      </c>
      <c r="E201" s="51" t="str">
        <f t="shared" si="21"/>
        <v>geothermal</v>
      </c>
      <c r="F201" s="51">
        <v>0</v>
      </c>
      <c r="G201" s="51">
        <f t="shared" si="22"/>
        <v>0</v>
      </c>
      <c r="H201" s="51">
        <v>0</v>
      </c>
      <c r="I201" s="51">
        <f t="shared" si="23"/>
        <v>0</v>
      </c>
      <c r="J201" s="51">
        <v>0</v>
      </c>
      <c r="K201" s="51">
        <f t="shared" si="24"/>
        <v>0</v>
      </c>
      <c r="L201" s="51">
        <v>0</v>
      </c>
      <c r="M201" s="51">
        <f t="shared" si="25"/>
        <v>0</v>
      </c>
      <c r="N201" s="51">
        <v>0</v>
      </c>
      <c r="O201" s="51">
        <f t="shared" si="26"/>
        <v>0</v>
      </c>
      <c r="P201" s="51">
        <v>0</v>
      </c>
      <c r="Q201" s="51">
        <f t="shared" si="27"/>
        <v>0</v>
      </c>
      <c r="R201" s="51">
        <v>0</v>
      </c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</row>
    <row r="202" spans="1:61">
      <c r="A202" s="51"/>
      <c r="B202" s="51" t="s">
        <v>309</v>
      </c>
      <c r="C202" s="51" t="s">
        <v>523</v>
      </c>
      <c r="D202" s="51" t="s">
        <v>530</v>
      </c>
      <c r="E202" s="51" t="str">
        <f t="shared" si="21"/>
        <v>hydro</v>
      </c>
      <c r="F202" s="51">
        <v>32079.681840000001</v>
      </c>
      <c r="G202" s="51">
        <f t="shared" si="22"/>
        <v>32079.681840000001</v>
      </c>
      <c r="H202" s="51">
        <v>32079.681840000001</v>
      </c>
      <c r="I202" s="51">
        <f t="shared" si="23"/>
        <v>32079.681840000001</v>
      </c>
      <c r="J202" s="51">
        <v>32079.681840000001</v>
      </c>
      <c r="K202" s="51">
        <f t="shared" si="24"/>
        <v>32079.681840000001</v>
      </c>
      <c r="L202" s="51">
        <v>32079.681840000001</v>
      </c>
      <c r="M202" s="51">
        <f t="shared" si="25"/>
        <v>32079.681840000001</v>
      </c>
      <c r="N202" s="51">
        <v>32079.681840000001</v>
      </c>
      <c r="O202" s="51">
        <f t="shared" si="26"/>
        <v>32079.681840000001</v>
      </c>
      <c r="P202" s="51">
        <v>32079.681840000001</v>
      </c>
      <c r="Q202" s="51">
        <f t="shared" si="27"/>
        <v>32079.681840000001</v>
      </c>
      <c r="R202" s="51">
        <v>32079.681840000001</v>
      </c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</row>
    <row r="203" spans="1:61">
      <c r="A203" s="51"/>
      <c r="B203" s="51" t="s">
        <v>309</v>
      </c>
      <c r="C203" s="51" t="s">
        <v>523</v>
      </c>
      <c r="D203" s="51" t="s">
        <v>531</v>
      </c>
      <c r="E203" s="51" t="str">
        <f t="shared" si="21"/>
        <v>hydro</v>
      </c>
      <c r="F203" s="51">
        <v>0</v>
      </c>
      <c r="G203" s="51">
        <f t="shared" si="22"/>
        <v>0</v>
      </c>
      <c r="H203" s="51">
        <v>0</v>
      </c>
      <c r="I203" s="51">
        <f t="shared" si="23"/>
        <v>0</v>
      </c>
      <c r="J203" s="51">
        <v>0</v>
      </c>
      <c r="K203" s="51">
        <f t="shared" si="24"/>
        <v>0</v>
      </c>
      <c r="L203" s="51">
        <v>0</v>
      </c>
      <c r="M203" s="51">
        <f t="shared" si="25"/>
        <v>0</v>
      </c>
      <c r="N203" s="51">
        <v>0</v>
      </c>
      <c r="O203" s="51">
        <f t="shared" si="26"/>
        <v>0</v>
      </c>
      <c r="P203" s="51">
        <v>0</v>
      </c>
      <c r="Q203" s="51">
        <f t="shared" si="27"/>
        <v>0</v>
      </c>
      <c r="R203" s="51">
        <v>0</v>
      </c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</row>
    <row r="204" spans="1:61">
      <c r="A204" s="51"/>
      <c r="B204" s="51" t="s">
        <v>309</v>
      </c>
      <c r="C204" s="51" t="s">
        <v>523</v>
      </c>
      <c r="D204" s="51" t="s">
        <v>532</v>
      </c>
      <c r="E204" s="51" t="str">
        <f t="shared" si="21"/>
        <v>onshore wind</v>
      </c>
      <c r="F204" s="51">
        <v>17672620.170000002</v>
      </c>
      <c r="G204" s="51">
        <f t="shared" si="22"/>
        <v>18422701.024999999</v>
      </c>
      <c r="H204" s="51">
        <v>19172781.879999999</v>
      </c>
      <c r="I204" s="51">
        <f t="shared" si="23"/>
        <v>19091133.285</v>
      </c>
      <c r="J204" s="51">
        <v>19009484.690000001</v>
      </c>
      <c r="K204" s="51">
        <f t="shared" si="24"/>
        <v>18789016.375</v>
      </c>
      <c r="L204" s="51">
        <v>18568548.059999999</v>
      </c>
      <c r="M204" s="51">
        <f t="shared" si="25"/>
        <v>18463170.949999999</v>
      </c>
      <c r="N204" s="51">
        <v>18357793.84</v>
      </c>
      <c r="O204" s="51">
        <f t="shared" si="26"/>
        <v>18377450.605</v>
      </c>
      <c r="P204" s="51">
        <v>18397107.370000001</v>
      </c>
      <c r="Q204" s="51">
        <f t="shared" si="27"/>
        <v>18389810.07</v>
      </c>
      <c r="R204" s="51">
        <v>18382512.77</v>
      </c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</row>
    <row r="205" spans="1:61">
      <c r="A205" s="51"/>
      <c r="B205" s="51" t="s">
        <v>309</v>
      </c>
      <c r="C205" s="51" t="s">
        <v>523</v>
      </c>
      <c r="D205" s="51" t="s">
        <v>533</v>
      </c>
      <c r="E205" s="51" t="str">
        <f t="shared" si="21"/>
        <v>natural gas nonpeaker</v>
      </c>
      <c r="F205" s="51">
        <v>1634143.189</v>
      </c>
      <c r="G205" s="51">
        <f t="shared" si="22"/>
        <v>1439244.513</v>
      </c>
      <c r="H205" s="51">
        <v>1244345.8370000001</v>
      </c>
      <c r="I205" s="51">
        <f t="shared" si="23"/>
        <v>1339408.1354999999</v>
      </c>
      <c r="J205" s="51">
        <v>1434470.4339999999</v>
      </c>
      <c r="K205" s="51">
        <f t="shared" si="24"/>
        <v>1190770.9941499999</v>
      </c>
      <c r="L205" s="51">
        <v>947071.55429999996</v>
      </c>
      <c r="M205" s="51">
        <f t="shared" si="25"/>
        <v>927148.53509999998</v>
      </c>
      <c r="N205" s="51">
        <v>907225.5159</v>
      </c>
      <c r="O205" s="51">
        <f t="shared" si="26"/>
        <v>811026.3639</v>
      </c>
      <c r="P205" s="51">
        <v>714827.21189999999</v>
      </c>
      <c r="Q205" s="51">
        <f t="shared" si="27"/>
        <v>663062.63189999992</v>
      </c>
      <c r="R205" s="51">
        <v>611298.05189999996</v>
      </c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</row>
    <row r="206" spans="1:61">
      <c r="A206" s="51"/>
      <c r="B206" s="51" t="s">
        <v>309</v>
      </c>
      <c r="C206" s="51" t="s">
        <v>523</v>
      </c>
      <c r="D206" s="51" t="s">
        <v>534</v>
      </c>
      <c r="E206" s="51" t="str">
        <f t="shared" si="21"/>
        <v>natural gas peaker</v>
      </c>
      <c r="F206" s="51">
        <v>100356.2724</v>
      </c>
      <c r="G206" s="51">
        <f t="shared" si="22"/>
        <v>98433.574950000009</v>
      </c>
      <c r="H206" s="51">
        <v>96510.877500000002</v>
      </c>
      <c r="I206" s="51">
        <f t="shared" si="23"/>
        <v>95833.938750000001</v>
      </c>
      <c r="J206" s="51">
        <v>95157</v>
      </c>
      <c r="K206" s="51">
        <f t="shared" si="24"/>
        <v>74148.740000000005</v>
      </c>
      <c r="L206" s="51">
        <v>53140.480000000003</v>
      </c>
      <c r="M206" s="51">
        <f t="shared" si="25"/>
        <v>53082.28</v>
      </c>
      <c r="N206" s="51">
        <v>53024.08</v>
      </c>
      <c r="O206" s="51">
        <f t="shared" si="26"/>
        <v>53024.08</v>
      </c>
      <c r="P206" s="51">
        <v>53024.08</v>
      </c>
      <c r="Q206" s="51">
        <f t="shared" si="27"/>
        <v>53008.56</v>
      </c>
      <c r="R206" s="51">
        <v>52993.04</v>
      </c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</row>
    <row r="207" spans="1:61">
      <c r="A207" s="51"/>
      <c r="B207" s="51" t="s">
        <v>309</v>
      </c>
      <c r="C207" s="51" t="s">
        <v>523</v>
      </c>
      <c r="D207" s="51" t="s">
        <v>535</v>
      </c>
      <c r="E207" s="51" t="str">
        <f t="shared" si="21"/>
        <v>nuclear</v>
      </c>
      <c r="F207" s="51">
        <v>9683742.5999999996</v>
      </c>
      <c r="G207" s="51">
        <f t="shared" si="22"/>
        <v>9683742.5999999996</v>
      </c>
      <c r="H207" s="51">
        <v>9683742.5999999996</v>
      </c>
      <c r="I207" s="51">
        <f t="shared" si="23"/>
        <v>9683742.5999999996</v>
      </c>
      <c r="J207" s="51">
        <v>9683742.5999999996</v>
      </c>
      <c r="K207" s="51">
        <f t="shared" si="24"/>
        <v>9683742.5999999996</v>
      </c>
      <c r="L207" s="51">
        <v>9683742.5999999996</v>
      </c>
      <c r="M207" s="51">
        <f t="shared" si="25"/>
        <v>9683742.5999999996</v>
      </c>
      <c r="N207" s="51">
        <v>9683742.5999999996</v>
      </c>
      <c r="O207" s="51">
        <f t="shared" si="26"/>
        <v>9683742.5999999996</v>
      </c>
      <c r="P207" s="51">
        <v>9683742.5999999996</v>
      </c>
      <c r="Q207" s="51">
        <f t="shared" si="27"/>
        <v>9683742.5999999996</v>
      </c>
      <c r="R207" s="51">
        <v>9683742.5999999996</v>
      </c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</row>
    <row r="208" spans="1:61">
      <c r="A208" s="51"/>
      <c r="B208" s="51" t="s">
        <v>309</v>
      </c>
      <c r="C208" s="51" t="s">
        <v>523</v>
      </c>
      <c r="D208" s="51" t="s">
        <v>536</v>
      </c>
      <c r="E208" s="51" t="str">
        <f t="shared" si="21"/>
        <v>offshore wind</v>
      </c>
      <c r="F208" s="51">
        <v>0</v>
      </c>
      <c r="G208" s="51">
        <f t="shared" si="22"/>
        <v>0</v>
      </c>
      <c r="H208" s="51">
        <v>0</v>
      </c>
      <c r="I208" s="51">
        <f t="shared" si="23"/>
        <v>0</v>
      </c>
      <c r="J208" s="51">
        <v>0</v>
      </c>
      <c r="K208" s="51">
        <f t="shared" si="24"/>
        <v>0</v>
      </c>
      <c r="L208" s="51">
        <v>0</v>
      </c>
      <c r="M208" s="51">
        <f t="shared" si="25"/>
        <v>0</v>
      </c>
      <c r="N208" s="51">
        <v>0</v>
      </c>
      <c r="O208" s="51">
        <f t="shared" si="26"/>
        <v>0</v>
      </c>
      <c r="P208" s="51">
        <v>0</v>
      </c>
      <c r="Q208" s="51">
        <f t="shared" si="27"/>
        <v>0</v>
      </c>
      <c r="R208" s="51">
        <v>0</v>
      </c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</row>
    <row r="209" spans="1:61">
      <c r="A209" s="51"/>
      <c r="B209" s="51" t="s">
        <v>309</v>
      </c>
      <c r="C209" s="51" t="s">
        <v>523</v>
      </c>
      <c r="D209" s="51" t="s">
        <v>537</v>
      </c>
      <c r="E209" s="51" t="str">
        <f t="shared" si="21"/>
        <v>crude oil</v>
      </c>
      <c r="F209" s="51">
        <v>41191.977599999998</v>
      </c>
      <c r="G209" s="51">
        <f t="shared" si="22"/>
        <v>41191.977599999998</v>
      </c>
      <c r="H209" s="51">
        <v>41191.977599999998</v>
      </c>
      <c r="I209" s="51">
        <f t="shared" si="23"/>
        <v>41191.977599999998</v>
      </c>
      <c r="J209" s="51">
        <v>41191.977599999998</v>
      </c>
      <c r="K209" s="51">
        <f t="shared" si="24"/>
        <v>41191.977599999998</v>
      </c>
      <c r="L209" s="51">
        <v>41191.977599999998</v>
      </c>
      <c r="M209" s="51">
        <f t="shared" si="25"/>
        <v>41191.977599999998</v>
      </c>
      <c r="N209" s="51">
        <v>41191.977599999998</v>
      </c>
      <c r="O209" s="51">
        <f t="shared" si="26"/>
        <v>41191.977599999998</v>
      </c>
      <c r="P209" s="51">
        <v>41191.977599999998</v>
      </c>
      <c r="Q209" s="51">
        <f t="shared" si="27"/>
        <v>41191.977599999998</v>
      </c>
      <c r="R209" s="51">
        <v>41191.977599999998</v>
      </c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</row>
    <row r="210" spans="1:61">
      <c r="A210" s="51"/>
      <c r="B210" s="51" t="s">
        <v>309</v>
      </c>
      <c r="C210" s="51" t="s">
        <v>523</v>
      </c>
      <c r="D210" s="51" t="s">
        <v>538</v>
      </c>
      <c r="E210" s="51" t="str">
        <f t="shared" si="21"/>
        <v>solar PV</v>
      </c>
      <c r="F210" s="51">
        <v>81275.640050000002</v>
      </c>
      <c r="G210" s="51">
        <f t="shared" si="22"/>
        <v>88334.728544999991</v>
      </c>
      <c r="H210" s="51">
        <v>95393.817039999994</v>
      </c>
      <c r="I210" s="51">
        <f t="shared" si="23"/>
        <v>101562.32342</v>
      </c>
      <c r="J210" s="51">
        <v>107730.82980000001</v>
      </c>
      <c r="K210" s="51">
        <f t="shared" si="24"/>
        <v>114980.4001</v>
      </c>
      <c r="L210" s="51">
        <v>122229.97040000001</v>
      </c>
      <c r="M210" s="51">
        <f t="shared" si="25"/>
        <v>132840.63</v>
      </c>
      <c r="N210" s="51">
        <v>143451.28959999999</v>
      </c>
      <c r="O210" s="51">
        <f t="shared" si="26"/>
        <v>157282.76624999999</v>
      </c>
      <c r="P210" s="51">
        <v>171114.24290000001</v>
      </c>
      <c r="Q210" s="51">
        <f t="shared" si="27"/>
        <v>188916.19880000001</v>
      </c>
      <c r="R210" s="51">
        <v>206718.15470000001</v>
      </c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</row>
    <row r="211" spans="1:61">
      <c r="A211" s="51"/>
      <c r="B211" s="51" t="s">
        <v>309</v>
      </c>
      <c r="C211" s="51" t="s">
        <v>523</v>
      </c>
      <c r="D211" s="51" t="s">
        <v>539</v>
      </c>
      <c r="E211" s="51" t="str">
        <f t="shared" si="21"/>
        <v>storage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</v>
      </c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</row>
    <row r="212" spans="1:61">
      <c r="A212" s="51"/>
      <c r="B212" s="51" t="s">
        <v>309</v>
      </c>
      <c r="C212" s="51" t="s">
        <v>523</v>
      </c>
      <c r="D212" s="51" t="s">
        <v>540</v>
      </c>
      <c r="E212" s="51" t="str">
        <f t="shared" si="21"/>
        <v>solar PV</v>
      </c>
      <c r="F212" s="51">
        <v>10547.345289999999</v>
      </c>
      <c r="G212" s="51">
        <f t="shared" si="22"/>
        <v>10547.345289999999</v>
      </c>
      <c r="H212" s="51">
        <v>10547.345289999999</v>
      </c>
      <c r="I212" s="51">
        <f t="shared" si="23"/>
        <v>10547.345289999999</v>
      </c>
      <c r="J212" s="51">
        <v>10547.345289999999</v>
      </c>
      <c r="K212" s="51">
        <f t="shared" si="24"/>
        <v>4142984.1016449998</v>
      </c>
      <c r="L212" s="51">
        <v>8275420.858</v>
      </c>
      <c r="M212" s="51">
        <f t="shared" si="25"/>
        <v>10153343.539000001</v>
      </c>
      <c r="N212" s="51">
        <v>12031266.220000001</v>
      </c>
      <c r="O212" s="51">
        <f t="shared" si="26"/>
        <v>12473801.300000001</v>
      </c>
      <c r="P212" s="51">
        <v>12916336.380000001</v>
      </c>
      <c r="Q212" s="51">
        <f t="shared" si="27"/>
        <v>13238972.760000002</v>
      </c>
      <c r="R212" s="51">
        <v>13561609.140000001</v>
      </c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</row>
    <row r="213" spans="1:61">
      <c r="A213" s="51"/>
      <c r="B213" s="51" t="s">
        <v>374</v>
      </c>
      <c r="C213" s="51" t="s">
        <v>523</v>
      </c>
      <c r="D213" s="51" t="s">
        <v>526</v>
      </c>
      <c r="E213" s="51" t="str">
        <f t="shared" si="21"/>
        <v>biomass</v>
      </c>
      <c r="F213" s="51">
        <v>0</v>
      </c>
      <c r="G213" s="51">
        <f t="shared" si="22"/>
        <v>0</v>
      </c>
      <c r="H213" s="51">
        <v>0</v>
      </c>
      <c r="I213" s="51">
        <f t="shared" si="23"/>
        <v>0</v>
      </c>
      <c r="J213" s="51">
        <v>0</v>
      </c>
      <c r="K213" s="51">
        <f t="shared" si="24"/>
        <v>0</v>
      </c>
      <c r="L213" s="51">
        <v>0</v>
      </c>
      <c r="M213" s="51">
        <f t="shared" si="25"/>
        <v>0</v>
      </c>
      <c r="N213" s="51">
        <v>0</v>
      </c>
      <c r="O213" s="51">
        <f t="shared" si="26"/>
        <v>0</v>
      </c>
      <c r="P213" s="51">
        <v>0</v>
      </c>
      <c r="Q213" s="51">
        <f t="shared" si="27"/>
        <v>0</v>
      </c>
      <c r="R213" s="51">
        <v>0</v>
      </c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</row>
    <row r="214" spans="1:61">
      <c r="A214" s="51"/>
      <c r="B214" s="51" t="s">
        <v>374</v>
      </c>
      <c r="C214" s="51" t="s">
        <v>523</v>
      </c>
      <c r="D214" s="51" t="s">
        <v>527</v>
      </c>
      <c r="E214" s="51" t="str">
        <f t="shared" si="21"/>
        <v>hard coal</v>
      </c>
      <c r="F214" s="51">
        <v>64090128.619999997</v>
      </c>
      <c r="G214" s="51">
        <f t="shared" si="22"/>
        <v>59176360.049999997</v>
      </c>
      <c r="H214" s="51">
        <v>54262591.479999997</v>
      </c>
      <c r="I214" s="51">
        <f t="shared" si="23"/>
        <v>56682439.479999997</v>
      </c>
      <c r="J214" s="51">
        <v>59102287.479999997</v>
      </c>
      <c r="K214" s="51">
        <f t="shared" si="24"/>
        <v>62605322.689999998</v>
      </c>
      <c r="L214" s="51">
        <v>66108357.899999999</v>
      </c>
      <c r="M214" s="51">
        <f t="shared" si="25"/>
        <v>65156869.989999995</v>
      </c>
      <c r="N214" s="51">
        <v>64205382.079999998</v>
      </c>
      <c r="O214" s="51">
        <f t="shared" si="26"/>
        <v>63745607.189999998</v>
      </c>
      <c r="P214" s="51">
        <v>63285832.299999997</v>
      </c>
      <c r="Q214" s="51">
        <f t="shared" si="27"/>
        <v>62521102.234999999</v>
      </c>
      <c r="R214" s="51">
        <v>61756372.170000002</v>
      </c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</row>
    <row r="215" spans="1:61">
      <c r="A215" s="51"/>
      <c r="B215" s="51" t="s">
        <v>374</v>
      </c>
      <c r="C215" s="51" t="s">
        <v>523</v>
      </c>
      <c r="D215" s="51" t="s">
        <v>528</v>
      </c>
      <c r="E215" s="51" t="str">
        <f t="shared" si="21"/>
        <v>solar thermal</v>
      </c>
      <c r="F215" s="51">
        <v>0</v>
      </c>
      <c r="G215" s="51">
        <f t="shared" si="22"/>
        <v>0</v>
      </c>
      <c r="H215" s="51">
        <v>0</v>
      </c>
      <c r="I215" s="51">
        <f t="shared" si="23"/>
        <v>0</v>
      </c>
      <c r="J215" s="51">
        <v>0</v>
      </c>
      <c r="K215" s="51">
        <f t="shared" si="24"/>
        <v>0</v>
      </c>
      <c r="L215" s="51">
        <v>0</v>
      </c>
      <c r="M215" s="51">
        <f t="shared" si="25"/>
        <v>0</v>
      </c>
      <c r="N215" s="51">
        <v>0</v>
      </c>
      <c r="O215" s="51">
        <f t="shared" si="26"/>
        <v>0</v>
      </c>
      <c r="P215" s="51">
        <v>0</v>
      </c>
      <c r="Q215" s="51">
        <f t="shared" si="27"/>
        <v>0</v>
      </c>
      <c r="R215" s="51">
        <v>0</v>
      </c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</row>
    <row r="216" spans="1:61">
      <c r="A216" s="51"/>
      <c r="B216" s="51" t="s">
        <v>374</v>
      </c>
      <c r="C216" s="51" t="s">
        <v>523</v>
      </c>
      <c r="D216" s="51" t="s">
        <v>529</v>
      </c>
      <c r="E216" s="51" t="str">
        <f t="shared" si="21"/>
        <v>geothermal</v>
      </c>
      <c r="F216" s="51">
        <v>0</v>
      </c>
      <c r="G216" s="51">
        <f t="shared" si="22"/>
        <v>0</v>
      </c>
      <c r="H216" s="51">
        <v>0</v>
      </c>
      <c r="I216" s="51">
        <f t="shared" si="23"/>
        <v>0</v>
      </c>
      <c r="J216" s="51">
        <v>0</v>
      </c>
      <c r="K216" s="51">
        <f t="shared" si="24"/>
        <v>0</v>
      </c>
      <c r="L216" s="51">
        <v>0</v>
      </c>
      <c r="M216" s="51">
        <f t="shared" si="25"/>
        <v>0</v>
      </c>
      <c r="N216" s="51">
        <v>0</v>
      </c>
      <c r="O216" s="51">
        <f t="shared" si="26"/>
        <v>0</v>
      </c>
      <c r="P216" s="51">
        <v>0</v>
      </c>
      <c r="Q216" s="51">
        <f t="shared" si="27"/>
        <v>0</v>
      </c>
      <c r="R216" s="51">
        <v>0</v>
      </c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</row>
    <row r="217" spans="1:61">
      <c r="A217" s="51"/>
      <c r="B217" s="51" t="s">
        <v>374</v>
      </c>
      <c r="C217" s="51" t="s">
        <v>523</v>
      </c>
      <c r="D217" s="51" t="s">
        <v>530</v>
      </c>
      <c r="E217" s="51" t="str">
        <f t="shared" si="21"/>
        <v>hydro</v>
      </c>
      <c r="F217" s="51">
        <v>3562150.8539999998</v>
      </c>
      <c r="G217" s="51">
        <f t="shared" si="22"/>
        <v>3599899.0924999998</v>
      </c>
      <c r="H217" s="51">
        <v>3637647.3309999998</v>
      </c>
      <c r="I217" s="51">
        <f t="shared" si="23"/>
        <v>3635499.3624999998</v>
      </c>
      <c r="J217" s="51">
        <v>3633351.3939999999</v>
      </c>
      <c r="K217" s="51">
        <f t="shared" si="24"/>
        <v>3633311.7960000001</v>
      </c>
      <c r="L217" s="51">
        <v>3633272.1979999999</v>
      </c>
      <c r="M217" s="51">
        <f t="shared" si="25"/>
        <v>3633196.2275</v>
      </c>
      <c r="N217" s="51">
        <v>3633120.2570000002</v>
      </c>
      <c r="O217" s="51">
        <f t="shared" si="26"/>
        <v>3635652.909</v>
      </c>
      <c r="P217" s="51">
        <v>3638185.5610000002</v>
      </c>
      <c r="Q217" s="51">
        <f t="shared" si="27"/>
        <v>3638185.5610000002</v>
      </c>
      <c r="R217" s="51">
        <v>3638185.5610000002</v>
      </c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</row>
    <row r="218" spans="1:61">
      <c r="A218" s="51"/>
      <c r="B218" s="51" t="s">
        <v>374</v>
      </c>
      <c r="C218" s="51" t="s">
        <v>523</v>
      </c>
      <c r="D218" s="51" t="s">
        <v>531</v>
      </c>
      <c r="E218" s="51" t="str">
        <f t="shared" si="21"/>
        <v>hydro</v>
      </c>
      <c r="F218" s="51">
        <v>0</v>
      </c>
      <c r="G218" s="51">
        <f t="shared" si="22"/>
        <v>0</v>
      </c>
      <c r="H218" s="51">
        <v>0</v>
      </c>
      <c r="I218" s="51">
        <f t="shared" si="23"/>
        <v>0</v>
      </c>
      <c r="J218" s="51">
        <v>0</v>
      </c>
      <c r="K218" s="51">
        <f t="shared" si="24"/>
        <v>0</v>
      </c>
      <c r="L218" s="51">
        <v>0</v>
      </c>
      <c r="M218" s="51">
        <f t="shared" si="25"/>
        <v>0</v>
      </c>
      <c r="N218" s="51">
        <v>0</v>
      </c>
      <c r="O218" s="51">
        <f t="shared" si="26"/>
        <v>0</v>
      </c>
      <c r="P218" s="51">
        <v>0</v>
      </c>
      <c r="Q218" s="51">
        <f t="shared" si="27"/>
        <v>0</v>
      </c>
      <c r="R218" s="51">
        <v>0</v>
      </c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</row>
    <row r="219" spans="1:61">
      <c r="A219" s="51"/>
      <c r="B219" s="51" t="s">
        <v>374</v>
      </c>
      <c r="C219" s="51" t="s">
        <v>523</v>
      </c>
      <c r="D219" s="51" t="s">
        <v>532</v>
      </c>
      <c r="E219" s="51" t="str">
        <f t="shared" si="21"/>
        <v>onshore wind</v>
      </c>
      <c r="F219" s="51">
        <v>0</v>
      </c>
      <c r="G219" s="51">
        <f t="shared" si="22"/>
        <v>0</v>
      </c>
      <c r="H219" s="51">
        <v>0</v>
      </c>
      <c r="I219" s="51">
        <f t="shared" si="23"/>
        <v>0</v>
      </c>
      <c r="J219" s="51">
        <v>0</v>
      </c>
      <c r="K219" s="51">
        <f t="shared" si="24"/>
        <v>0</v>
      </c>
      <c r="L219" s="51">
        <v>0</v>
      </c>
      <c r="M219" s="51">
        <f t="shared" si="25"/>
        <v>0</v>
      </c>
      <c r="N219" s="51">
        <v>0</v>
      </c>
      <c r="O219" s="51">
        <f t="shared" si="26"/>
        <v>0</v>
      </c>
      <c r="P219" s="51">
        <v>0</v>
      </c>
      <c r="Q219" s="51">
        <f t="shared" si="27"/>
        <v>0</v>
      </c>
      <c r="R219" s="51">
        <v>0</v>
      </c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</row>
    <row r="220" spans="1:61">
      <c r="A220" s="51"/>
      <c r="B220" s="51" t="s">
        <v>374</v>
      </c>
      <c r="C220" s="51" t="s">
        <v>523</v>
      </c>
      <c r="D220" s="51" t="s">
        <v>533</v>
      </c>
      <c r="E220" s="51" t="str">
        <f t="shared" si="21"/>
        <v>natural gas nonpeaker</v>
      </c>
      <c r="F220" s="51">
        <v>13936684.25</v>
      </c>
      <c r="G220" s="51">
        <f t="shared" si="22"/>
        <v>16688374.435000001</v>
      </c>
      <c r="H220" s="51">
        <v>19440064.620000001</v>
      </c>
      <c r="I220" s="51">
        <f t="shared" si="23"/>
        <v>21544898.225000001</v>
      </c>
      <c r="J220" s="51">
        <v>23649731.829999998</v>
      </c>
      <c r="K220" s="51">
        <f t="shared" si="24"/>
        <v>28927692.215</v>
      </c>
      <c r="L220" s="51">
        <v>34205652.600000001</v>
      </c>
      <c r="M220" s="51">
        <f t="shared" si="25"/>
        <v>35367442.025000006</v>
      </c>
      <c r="N220" s="51">
        <v>36529231.450000003</v>
      </c>
      <c r="O220" s="51">
        <f t="shared" si="26"/>
        <v>36550426.469999999</v>
      </c>
      <c r="P220" s="51">
        <v>36571621.490000002</v>
      </c>
      <c r="Q220" s="51">
        <f t="shared" si="27"/>
        <v>36571621.490000002</v>
      </c>
      <c r="R220" s="51">
        <v>36571621.490000002</v>
      </c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</row>
    <row r="221" spans="1:61">
      <c r="A221" s="51"/>
      <c r="B221" s="51" t="s">
        <v>374</v>
      </c>
      <c r="C221" s="51" t="s">
        <v>523</v>
      </c>
      <c r="D221" s="51" t="s">
        <v>534</v>
      </c>
      <c r="E221" s="51" t="str">
        <f t="shared" si="21"/>
        <v>natural gas peaker</v>
      </c>
      <c r="F221" s="51">
        <v>388830.9339</v>
      </c>
      <c r="G221" s="51">
        <f t="shared" si="22"/>
        <v>341026.6703</v>
      </c>
      <c r="H221" s="51">
        <v>293222.40669999999</v>
      </c>
      <c r="I221" s="51">
        <f t="shared" si="23"/>
        <v>271620.17830000003</v>
      </c>
      <c r="J221" s="51">
        <v>250017.94990000001</v>
      </c>
      <c r="K221" s="51">
        <f t="shared" si="24"/>
        <v>241268.32524999999</v>
      </c>
      <c r="L221" s="51">
        <v>232518.70060000001</v>
      </c>
      <c r="M221" s="51">
        <f t="shared" si="25"/>
        <v>231420.32860000001</v>
      </c>
      <c r="N221" s="51">
        <v>230321.9566</v>
      </c>
      <c r="O221" s="51">
        <f t="shared" si="26"/>
        <v>230990.09895000001</v>
      </c>
      <c r="P221" s="51">
        <v>231658.24129999999</v>
      </c>
      <c r="Q221" s="51">
        <f t="shared" si="27"/>
        <v>234130.3536</v>
      </c>
      <c r="R221" s="51">
        <v>236602.46590000001</v>
      </c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</row>
    <row r="222" spans="1:61">
      <c r="A222" s="51"/>
      <c r="B222" s="51" t="s">
        <v>374</v>
      </c>
      <c r="C222" s="51" t="s">
        <v>523</v>
      </c>
      <c r="D222" s="51" t="s">
        <v>535</v>
      </c>
      <c r="E222" s="51" t="str">
        <f t="shared" si="21"/>
        <v>nuclear</v>
      </c>
      <c r="F222" s="51">
        <v>0</v>
      </c>
      <c r="G222" s="51">
        <f t="shared" si="22"/>
        <v>0</v>
      </c>
      <c r="H222" s="51">
        <v>0</v>
      </c>
      <c r="I222" s="51">
        <f t="shared" si="23"/>
        <v>0</v>
      </c>
      <c r="J222" s="51">
        <v>0</v>
      </c>
      <c r="K222" s="51">
        <f t="shared" si="24"/>
        <v>0</v>
      </c>
      <c r="L222" s="51">
        <v>0</v>
      </c>
      <c r="M222" s="51">
        <f t="shared" si="25"/>
        <v>0</v>
      </c>
      <c r="N222" s="51">
        <v>0</v>
      </c>
      <c r="O222" s="51">
        <f t="shared" si="26"/>
        <v>0</v>
      </c>
      <c r="P222" s="51">
        <v>0</v>
      </c>
      <c r="Q222" s="51">
        <f t="shared" si="27"/>
        <v>0</v>
      </c>
      <c r="R222" s="51">
        <v>0</v>
      </c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</row>
    <row r="223" spans="1:61">
      <c r="A223" s="51"/>
      <c r="B223" s="51" t="s">
        <v>374</v>
      </c>
      <c r="C223" s="51" t="s">
        <v>523</v>
      </c>
      <c r="D223" s="51" t="s">
        <v>536</v>
      </c>
      <c r="E223" s="51" t="str">
        <f t="shared" si="21"/>
        <v>offshore wind</v>
      </c>
      <c r="F223" s="51">
        <v>0</v>
      </c>
      <c r="G223" s="51">
        <f t="shared" si="22"/>
        <v>0</v>
      </c>
      <c r="H223" s="51">
        <v>0</v>
      </c>
      <c r="I223" s="51">
        <f t="shared" si="23"/>
        <v>0</v>
      </c>
      <c r="J223" s="51">
        <v>0</v>
      </c>
      <c r="K223" s="51">
        <f t="shared" si="24"/>
        <v>0</v>
      </c>
      <c r="L223" s="51">
        <v>0</v>
      </c>
      <c r="M223" s="51">
        <f t="shared" si="25"/>
        <v>0</v>
      </c>
      <c r="N223" s="51">
        <v>0</v>
      </c>
      <c r="O223" s="51">
        <f t="shared" si="26"/>
        <v>0</v>
      </c>
      <c r="P223" s="51">
        <v>0</v>
      </c>
      <c r="Q223" s="51">
        <f t="shared" si="27"/>
        <v>0</v>
      </c>
      <c r="R223" s="51">
        <v>0</v>
      </c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</row>
    <row r="224" spans="1:61">
      <c r="A224" s="51"/>
      <c r="B224" s="51" t="s">
        <v>374</v>
      </c>
      <c r="C224" s="51" t="s">
        <v>523</v>
      </c>
      <c r="D224" s="51" t="s">
        <v>537</v>
      </c>
      <c r="E224" s="51" t="str">
        <f t="shared" si="21"/>
        <v>crude oil</v>
      </c>
      <c r="F224" s="51">
        <v>95656.925759999998</v>
      </c>
      <c r="G224" s="51">
        <f t="shared" si="22"/>
        <v>97487.680319999999</v>
      </c>
      <c r="H224" s="51">
        <v>99318.434880000001</v>
      </c>
      <c r="I224" s="51">
        <f t="shared" si="23"/>
        <v>99318.434880000001</v>
      </c>
      <c r="J224" s="51">
        <v>99318.434880000001</v>
      </c>
      <c r="K224" s="51">
        <f t="shared" si="24"/>
        <v>99318.434880000001</v>
      </c>
      <c r="L224" s="51">
        <v>99318.434880000001</v>
      </c>
      <c r="M224" s="51">
        <f t="shared" si="25"/>
        <v>99318.434880000001</v>
      </c>
      <c r="N224" s="51">
        <v>99318.434880000001</v>
      </c>
      <c r="O224" s="51">
        <f t="shared" si="26"/>
        <v>99318.434880000001</v>
      </c>
      <c r="P224" s="51">
        <v>99318.434880000001</v>
      </c>
      <c r="Q224" s="51">
        <f t="shared" si="27"/>
        <v>99318.434880000001</v>
      </c>
      <c r="R224" s="51">
        <v>99318.434880000001</v>
      </c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</row>
    <row r="225" spans="1:61">
      <c r="A225" s="51"/>
      <c r="B225" s="51" t="s">
        <v>374</v>
      </c>
      <c r="C225" s="51" t="s">
        <v>523</v>
      </c>
      <c r="D225" s="51" t="s">
        <v>538</v>
      </c>
      <c r="E225" s="51" t="str">
        <f t="shared" si="21"/>
        <v>solar PV</v>
      </c>
      <c r="F225" s="51">
        <v>22589.737880000001</v>
      </c>
      <c r="G225" s="51">
        <f t="shared" si="22"/>
        <v>25390.068025</v>
      </c>
      <c r="H225" s="51">
        <v>28190.39817</v>
      </c>
      <c r="I225" s="51">
        <f t="shared" si="23"/>
        <v>31272.612345000001</v>
      </c>
      <c r="J225" s="51">
        <v>34354.826520000002</v>
      </c>
      <c r="K225" s="51">
        <f t="shared" si="24"/>
        <v>38561.034849999996</v>
      </c>
      <c r="L225" s="51">
        <v>42767.243179999998</v>
      </c>
      <c r="M225" s="51">
        <f t="shared" si="25"/>
        <v>49362.215595000001</v>
      </c>
      <c r="N225" s="51">
        <v>55957.188009999998</v>
      </c>
      <c r="O225" s="51">
        <f t="shared" si="26"/>
        <v>65943.321824999992</v>
      </c>
      <c r="P225" s="51">
        <v>75929.45564</v>
      </c>
      <c r="Q225" s="51">
        <f t="shared" si="27"/>
        <v>90809.299870000003</v>
      </c>
      <c r="R225" s="51">
        <v>105689.1441</v>
      </c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</row>
    <row r="226" spans="1:61">
      <c r="A226" s="51"/>
      <c r="B226" s="51" t="s">
        <v>374</v>
      </c>
      <c r="C226" s="51" t="s">
        <v>523</v>
      </c>
      <c r="D226" s="51" t="s">
        <v>539</v>
      </c>
      <c r="E226" s="51" t="str">
        <f t="shared" si="21"/>
        <v>storage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  <c r="R226" s="51">
        <v>0</v>
      </c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</row>
    <row r="227" spans="1:61">
      <c r="A227" s="51"/>
      <c r="B227" s="51" t="s">
        <v>374</v>
      </c>
      <c r="C227" s="51" t="s">
        <v>523</v>
      </c>
      <c r="D227" s="51" t="s">
        <v>540</v>
      </c>
      <c r="E227" s="51" t="str">
        <f t="shared" si="21"/>
        <v>solar PV</v>
      </c>
      <c r="F227" s="51">
        <v>54716.081599999998</v>
      </c>
      <c r="G227" s="51">
        <f t="shared" si="22"/>
        <v>54720.091495000001</v>
      </c>
      <c r="H227" s="51">
        <v>54724.101390000003</v>
      </c>
      <c r="I227" s="51">
        <f t="shared" si="23"/>
        <v>54724.123070000001</v>
      </c>
      <c r="J227" s="51">
        <v>54724.144749999999</v>
      </c>
      <c r="K227" s="51">
        <f t="shared" si="24"/>
        <v>54452.288929999995</v>
      </c>
      <c r="L227" s="51">
        <v>54180.433109999998</v>
      </c>
      <c r="M227" s="51">
        <f t="shared" si="25"/>
        <v>598342.22555500001</v>
      </c>
      <c r="N227" s="51">
        <v>1142504.0179999999</v>
      </c>
      <c r="O227" s="51">
        <f t="shared" si="26"/>
        <v>2153975.355</v>
      </c>
      <c r="P227" s="51">
        <v>3165446.6919999998</v>
      </c>
      <c r="Q227" s="51">
        <f t="shared" si="27"/>
        <v>3465232.6335</v>
      </c>
      <c r="R227" s="51">
        <v>3765018.5750000002</v>
      </c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</row>
    <row r="228" spans="1:61">
      <c r="A228" s="51"/>
      <c r="B228" s="51" t="s">
        <v>352</v>
      </c>
      <c r="C228" s="51" t="s">
        <v>523</v>
      </c>
      <c r="D228" s="51" t="s">
        <v>526</v>
      </c>
      <c r="E228" s="51" t="str">
        <f t="shared" si="21"/>
        <v>biomass</v>
      </c>
      <c r="F228" s="51">
        <v>0</v>
      </c>
      <c r="G228" s="51">
        <f t="shared" si="22"/>
        <v>0</v>
      </c>
      <c r="H228" s="51">
        <v>0</v>
      </c>
      <c r="I228" s="51">
        <f t="shared" si="23"/>
        <v>0</v>
      </c>
      <c r="J228" s="51">
        <v>0</v>
      </c>
      <c r="K228" s="51">
        <f t="shared" si="24"/>
        <v>0</v>
      </c>
      <c r="L228" s="51">
        <v>0</v>
      </c>
      <c r="M228" s="51">
        <f t="shared" si="25"/>
        <v>0</v>
      </c>
      <c r="N228" s="51">
        <v>0</v>
      </c>
      <c r="O228" s="51">
        <f t="shared" si="26"/>
        <v>0</v>
      </c>
      <c r="P228" s="51">
        <v>0</v>
      </c>
      <c r="Q228" s="51">
        <f t="shared" si="27"/>
        <v>0</v>
      </c>
      <c r="R228" s="51">
        <v>0</v>
      </c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</row>
    <row r="229" spans="1:61">
      <c r="A229" s="51"/>
      <c r="B229" s="51" t="s">
        <v>352</v>
      </c>
      <c r="C229" s="51" t="s">
        <v>523</v>
      </c>
      <c r="D229" s="51" t="s">
        <v>527</v>
      </c>
      <c r="E229" s="51" t="str">
        <f t="shared" si="21"/>
        <v>hard coal</v>
      </c>
      <c r="F229" s="51">
        <v>5401593.2709999997</v>
      </c>
      <c r="G229" s="51">
        <f t="shared" si="22"/>
        <v>5052102.7774999999</v>
      </c>
      <c r="H229" s="51">
        <v>4702612.284</v>
      </c>
      <c r="I229" s="51">
        <f t="shared" si="23"/>
        <v>3033775.9254999999</v>
      </c>
      <c r="J229" s="51">
        <v>1364939.567</v>
      </c>
      <c r="K229" s="51">
        <f t="shared" si="24"/>
        <v>1364084.7015</v>
      </c>
      <c r="L229" s="51">
        <v>1363229.8359999999</v>
      </c>
      <c r="M229" s="51">
        <f t="shared" si="25"/>
        <v>1159783.2980499999</v>
      </c>
      <c r="N229" s="51">
        <v>956336.76009999996</v>
      </c>
      <c r="O229" s="51">
        <f t="shared" si="26"/>
        <v>1103273.48055</v>
      </c>
      <c r="P229" s="51">
        <v>1250210.2009999999</v>
      </c>
      <c r="Q229" s="51">
        <f t="shared" si="27"/>
        <v>1584735.2535000001</v>
      </c>
      <c r="R229" s="51">
        <v>1919260.3060000001</v>
      </c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</row>
    <row r="230" spans="1:61">
      <c r="A230" s="51"/>
      <c r="B230" s="51" t="s">
        <v>352</v>
      </c>
      <c r="C230" s="51" t="s">
        <v>523</v>
      </c>
      <c r="D230" s="51" t="s">
        <v>528</v>
      </c>
      <c r="E230" s="51" t="str">
        <f t="shared" si="21"/>
        <v>solar thermal</v>
      </c>
      <c r="F230" s="51">
        <v>0</v>
      </c>
      <c r="G230" s="51">
        <f t="shared" si="22"/>
        <v>0</v>
      </c>
      <c r="H230" s="51">
        <v>0</v>
      </c>
      <c r="I230" s="51">
        <f t="shared" si="23"/>
        <v>0</v>
      </c>
      <c r="J230" s="51">
        <v>0</v>
      </c>
      <c r="K230" s="51">
        <f t="shared" si="24"/>
        <v>0</v>
      </c>
      <c r="L230" s="51">
        <v>0</v>
      </c>
      <c r="M230" s="51">
        <f t="shared" si="25"/>
        <v>0</v>
      </c>
      <c r="N230" s="51">
        <v>0</v>
      </c>
      <c r="O230" s="51">
        <f t="shared" si="26"/>
        <v>0</v>
      </c>
      <c r="P230" s="51">
        <v>0</v>
      </c>
      <c r="Q230" s="51">
        <f t="shared" si="27"/>
        <v>0</v>
      </c>
      <c r="R230" s="51">
        <v>0</v>
      </c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</row>
    <row r="231" spans="1:61">
      <c r="A231" s="51"/>
      <c r="B231" s="51" t="s">
        <v>352</v>
      </c>
      <c r="C231" s="51" t="s">
        <v>523</v>
      </c>
      <c r="D231" s="51" t="s">
        <v>529</v>
      </c>
      <c r="E231" s="51" t="str">
        <f t="shared" si="21"/>
        <v>geothermal</v>
      </c>
      <c r="F231" s="51">
        <v>0</v>
      </c>
      <c r="G231" s="51">
        <f t="shared" si="22"/>
        <v>0</v>
      </c>
      <c r="H231" s="51">
        <v>0</v>
      </c>
      <c r="I231" s="51">
        <f t="shared" si="23"/>
        <v>0</v>
      </c>
      <c r="J231" s="51">
        <v>0</v>
      </c>
      <c r="K231" s="51">
        <f t="shared" si="24"/>
        <v>0</v>
      </c>
      <c r="L231" s="51">
        <v>0</v>
      </c>
      <c r="M231" s="51">
        <f t="shared" si="25"/>
        <v>0</v>
      </c>
      <c r="N231" s="51">
        <v>0</v>
      </c>
      <c r="O231" s="51">
        <f t="shared" si="26"/>
        <v>0</v>
      </c>
      <c r="P231" s="51">
        <v>0</v>
      </c>
      <c r="Q231" s="51">
        <f t="shared" si="27"/>
        <v>0</v>
      </c>
      <c r="R231" s="51">
        <v>0</v>
      </c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</row>
    <row r="232" spans="1:61">
      <c r="A232" s="51"/>
      <c r="B232" s="51" t="s">
        <v>352</v>
      </c>
      <c r="C232" s="51" t="s">
        <v>523</v>
      </c>
      <c r="D232" s="51" t="s">
        <v>530</v>
      </c>
      <c r="E232" s="51" t="str">
        <f t="shared" si="21"/>
        <v>hydro</v>
      </c>
      <c r="F232" s="51">
        <v>888522.73289999994</v>
      </c>
      <c r="G232" s="51">
        <f t="shared" si="22"/>
        <v>888522.73289999994</v>
      </c>
      <c r="H232" s="51">
        <v>888522.73289999994</v>
      </c>
      <c r="I232" s="51">
        <f t="shared" si="23"/>
        <v>888522.73289999994</v>
      </c>
      <c r="J232" s="51">
        <v>888522.73289999994</v>
      </c>
      <c r="K232" s="51">
        <f t="shared" si="24"/>
        <v>888522.73289999994</v>
      </c>
      <c r="L232" s="51">
        <v>888522.73289999994</v>
      </c>
      <c r="M232" s="51">
        <f t="shared" si="25"/>
        <v>888522.73289999994</v>
      </c>
      <c r="N232" s="51">
        <v>888522.73289999994</v>
      </c>
      <c r="O232" s="51">
        <f t="shared" si="26"/>
        <v>888522.73289999994</v>
      </c>
      <c r="P232" s="51">
        <v>888522.73289999994</v>
      </c>
      <c r="Q232" s="51">
        <f t="shared" si="27"/>
        <v>888522.73289999994</v>
      </c>
      <c r="R232" s="51">
        <v>888522.73289999994</v>
      </c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</row>
    <row r="233" spans="1:61">
      <c r="A233" s="51"/>
      <c r="B233" s="51" t="s">
        <v>352</v>
      </c>
      <c r="C233" s="51" t="s">
        <v>523</v>
      </c>
      <c r="D233" s="51" t="s">
        <v>531</v>
      </c>
      <c r="E233" s="51" t="str">
        <f t="shared" si="21"/>
        <v>hydro</v>
      </c>
      <c r="F233" s="51">
        <v>0</v>
      </c>
      <c r="G233" s="51">
        <f t="shared" si="22"/>
        <v>0</v>
      </c>
      <c r="H233" s="51">
        <v>0</v>
      </c>
      <c r="I233" s="51">
        <f t="shared" si="23"/>
        <v>0</v>
      </c>
      <c r="J233" s="51">
        <v>0</v>
      </c>
      <c r="K233" s="51">
        <f t="shared" si="24"/>
        <v>0</v>
      </c>
      <c r="L233" s="51">
        <v>0</v>
      </c>
      <c r="M233" s="51">
        <f t="shared" si="25"/>
        <v>0</v>
      </c>
      <c r="N233" s="51">
        <v>0</v>
      </c>
      <c r="O233" s="51">
        <f t="shared" si="26"/>
        <v>0</v>
      </c>
      <c r="P233" s="51">
        <v>0</v>
      </c>
      <c r="Q233" s="51">
        <f t="shared" si="27"/>
        <v>0</v>
      </c>
      <c r="R233" s="51">
        <v>0</v>
      </c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</row>
    <row r="234" spans="1:61">
      <c r="A234" s="51"/>
      <c r="B234" s="51" t="s">
        <v>352</v>
      </c>
      <c r="C234" s="51" t="s">
        <v>523</v>
      </c>
      <c r="D234" s="51" t="s">
        <v>532</v>
      </c>
      <c r="E234" s="51" t="str">
        <f t="shared" si="21"/>
        <v>onshore wind</v>
      </c>
      <c r="F234" s="51">
        <v>0</v>
      </c>
      <c r="G234" s="51">
        <f t="shared" si="22"/>
        <v>0</v>
      </c>
      <c r="H234" s="51">
        <v>0</v>
      </c>
      <c r="I234" s="51">
        <f t="shared" si="23"/>
        <v>0</v>
      </c>
      <c r="J234" s="51">
        <v>0</v>
      </c>
      <c r="K234" s="51">
        <f t="shared" si="24"/>
        <v>0</v>
      </c>
      <c r="L234" s="51">
        <v>0</v>
      </c>
      <c r="M234" s="51">
        <f t="shared" si="25"/>
        <v>0</v>
      </c>
      <c r="N234" s="51">
        <v>0</v>
      </c>
      <c r="O234" s="51">
        <f t="shared" si="26"/>
        <v>0</v>
      </c>
      <c r="P234" s="51">
        <v>0</v>
      </c>
      <c r="Q234" s="51">
        <f t="shared" si="27"/>
        <v>0</v>
      </c>
      <c r="R234" s="51">
        <v>0</v>
      </c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</row>
    <row r="235" spans="1:61">
      <c r="A235" s="51"/>
      <c r="B235" s="51" t="s">
        <v>352</v>
      </c>
      <c r="C235" s="51" t="s">
        <v>523</v>
      </c>
      <c r="D235" s="51" t="s">
        <v>533</v>
      </c>
      <c r="E235" s="51" t="str">
        <f t="shared" si="21"/>
        <v>natural gas nonpeaker</v>
      </c>
      <c r="F235" s="51">
        <v>30243175.469999999</v>
      </c>
      <c r="G235" s="51">
        <f t="shared" si="22"/>
        <v>40205490.07</v>
      </c>
      <c r="H235" s="51">
        <v>50167804.670000002</v>
      </c>
      <c r="I235" s="51">
        <f t="shared" si="23"/>
        <v>68874809.900000006</v>
      </c>
      <c r="J235" s="51">
        <v>87581815.129999995</v>
      </c>
      <c r="K235" s="51">
        <f t="shared" si="24"/>
        <v>95146304.914999992</v>
      </c>
      <c r="L235" s="51">
        <v>102710794.7</v>
      </c>
      <c r="M235" s="51">
        <f t="shared" si="25"/>
        <v>105720914.55000001</v>
      </c>
      <c r="N235" s="51">
        <v>108731034.40000001</v>
      </c>
      <c r="O235" s="51">
        <f t="shared" si="26"/>
        <v>109970462.30000001</v>
      </c>
      <c r="P235" s="51">
        <v>111209890.2</v>
      </c>
      <c r="Q235" s="51">
        <f t="shared" si="27"/>
        <v>111283266.5</v>
      </c>
      <c r="R235" s="51">
        <v>111356642.8</v>
      </c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</row>
    <row r="236" spans="1:61">
      <c r="A236" s="51"/>
      <c r="B236" s="51" t="s">
        <v>352</v>
      </c>
      <c r="C236" s="51" t="s">
        <v>523</v>
      </c>
      <c r="D236" s="51" t="s">
        <v>534</v>
      </c>
      <c r="E236" s="51" t="str">
        <f t="shared" si="21"/>
        <v>natural gas peaker</v>
      </c>
      <c r="F236" s="51">
        <v>81234.613769999996</v>
      </c>
      <c r="G236" s="51">
        <f t="shared" si="22"/>
        <v>103565.382585</v>
      </c>
      <c r="H236" s="51">
        <v>125896.1514</v>
      </c>
      <c r="I236" s="51">
        <f t="shared" si="23"/>
        <v>116365.62295</v>
      </c>
      <c r="J236" s="51">
        <v>106835.09450000001</v>
      </c>
      <c r="K236" s="51">
        <f t="shared" si="24"/>
        <v>79983.907250000004</v>
      </c>
      <c r="L236" s="51">
        <v>53132.72</v>
      </c>
      <c r="M236" s="51">
        <f t="shared" si="25"/>
        <v>52337.32</v>
      </c>
      <c r="N236" s="51">
        <v>51541.919999999998</v>
      </c>
      <c r="O236" s="51">
        <f t="shared" si="26"/>
        <v>51541.919999999998</v>
      </c>
      <c r="P236" s="51">
        <v>51541.919999999998</v>
      </c>
      <c r="Q236" s="51">
        <f t="shared" si="27"/>
        <v>47894.720000000001</v>
      </c>
      <c r="R236" s="51">
        <v>44247.519999999997</v>
      </c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</row>
    <row r="237" spans="1:61">
      <c r="A237" s="51"/>
      <c r="B237" s="51" t="s">
        <v>352</v>
      </c>
      <c r="C237" s="51" t="s">
        <v>523</v>
      </c>
      <c r="D237" s="51" t="s">
        <v>535</v>
      </c>
      <c r="E237" s="51" t="str">
        <f t="shared" si="21"/>
        <v>nuclear</v>
      </c>
      <c r="F237" s="51">
        <v>16860779.260000002</v>
      </c>
      <c r="G237" s="51">
        <f t="shared" si="22"/>
        <v>16860779.260000002</v>
      </c>
      <c r="H237" s="51">
        <v>16860779.260000002</v>
      </c>
      <c r="I237" s="51">
        <f t="shared" si="23"/>
        <v>16860779.260000002</v>
      </c>
      <c r="J237" s="51">
        <v>16860779.260000002</v>
      </c>
      <c r="K237" s="51">
        <f t="shared" si="24"/>
        <v>16860779.260000002</v>
      </c>
      <c r="L237" s="51">
        <v>16860779.260000002</v>
      </c>
      <c r="M237" s="51">
        <f t="shared" si="25"/>
        <v>16860779.260000002</v>
      </c>
      <c r="N237" s="51">
        <v>16860779.260000002</v>
      </c>
      <c r="O237" s="51">
        <f t="shared" si="26"/>
        <v>16860779.260000002</v>
      </c>
      <c r="P237" s="51">
        <v>16860779.260000002</v>
      </c>
      <c r="Q237" s="51">
        <f t="shared" si="27"/>
        <v>16860779.260000002</v>
      </c>
      <c r="R237" s="51">
        <v>16860779.260000002</v>
      </c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</row>
    <row r="238" spans="1:61">
      <c r="A238" s="51"/>
      <c r="B238" s="51" t="s">
        <v>352</v>
      </c>
      <c r="C238" s="51" t="s">
        <v>523</v>
      </c>
      <c r="D238" s="51" t="s">
        <v>536</v>
      </c>
      <c r="E238" s="51" t="str">
        <f t="shared" si="21"/>
        <v>offshore wind</v>
      </c>
      <c r="F238" s="51">
        <v>0</v>
      </c>
      <c r="G238" s="51">
        <f t="shared" si="22"/>
        <v>0</v>
      </c>
      <c r="H238" s="51">
        <v>0</v>
      </c>
      <c r="I238" s="51">
        <f t="shared" si="23"/>
        <v>0</v>
      </c>
      <c r="J238" s="51">
        <v>0</v>
      </c>
      <c r="K238" s="51">
        <f t="shared" si="24"/>
        <v>0</v>
      </c>
      <c r="L238" s="51">
        <v>0</v>
      </c>
      <c r="M238" s="51">
        <f t="shared" si="25"/>
        <v>0</v>
      </c>
      <c r="N238" s="51">
        <v>0</v>
      </c>
      <c r="O238" s="51">
        <f t="shared" si="26"/>
        <v>0</v>
      </c>
      <c r="P238" s="51">
        <v>0</v>
      </c>
      <c r="Q238" s="51">
        <f t="shared" si="27"/>
        <v>0</v>
      </c>
      <c r="R238" s="51">
        <v>0</v>
      </c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</row>
    <row r="239" spans="1:61">
      <c r="A239" s="51"/>
      <c r="B239" s="51" t="s">
        <v>352</v>
      </c>
      <c r="C239" s="51" t="s">
        <v>523</v>
      </c>
      <c r="D239" s="51" t="s">
        <v>537</v>
      </c>
      <c r="E239" s="51" t="str">
        <f t="shared" si="21"/>
        <v>crude oil</v>
      </c>
      <c r="F239" s="51">
        <v>906227.49919999996</v>
      </c>
      <c r="G239" s="51">
        <f t="shared" si="22"/>
        <v>453113.74959999998</v>
      </c>
      <c r="H239" s="51">
        <v>0</v>
      </c>
      <c r="I239" s="51">
        <f t="shared" si="23"/>
        <v>0</v>
      </c>
      <c r="J239" s="51">
        <v>0</v>
      </c>
      <c r="K239" s="51">
        <f t="shared" si="24"/>
        <v>0</v>
      </c>
      <c r="L239" s="51">
        <v>0</v>
      </c>
      <c r="M239" s="51">
        <f t="shared" si="25"/>
        <v>0</v>
      </c>
      <c r="N239" s="51">
        <v>0</v>
      </c>
      <c r="O239" s="51">
        <f t="shared" si="26"/>
        <v>0</v>
      </c>
      <c r="P239" s="51">
        <v>0</v>
      </c>
      <c r="Q239" s="51">
        <f t="shared" si="27"/>
        <v>0</v>
      </c>
      <c r="R239" s="51">
        <v>0</v>
      </c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</row>
    <row r="240" spans="1:61">
      <c r="A240" s="51"/>
      <c r="B240" s="51" t="s">
        <v>352</v>
      </c>
      <c r="C240" s="51" t="s">
        <v>523</v>
      </c>
      <c r="D240" s="51" t="s">
        <v>538</v>
      </c>
      <c r="E240" s="51" t="str">
        <f t="shared" si="21"/>
        <v>solar PV</v>
      </c>
      <c r="F240" s="51">
        <v>133241.57490000001</v>
      </c>
      <c r="G240" s="51">
        <f t="shared" si="22"/>
        <v>266869.21380000003</v>
      </c>
      <c r="H240" s="51">
        <v>400496.85269999999</v>
      </c>
      <c r="I240" s="51">
        <f t="shared" si="23"/>
        <v>409798.96919999999</v>
      </c>
      <c r="J240" s="51">
        <v>419101.0857</v>
      </c>
      <c r="K240" s="51">
        <f t="shared" si="24"/>
        <v>427879.6446</v>
      </c>
      <c r="L240" s="51">
        <v>436658.2035</v>
      </c>
      <c r="M240" s="51">
        <f t="shared" si="25"/>
        <v>482288.89555000002</v>
      </c>
      <c r="N240" s="51">
        <v>527919.58759999997</v>
      </c>
      <c r="O240" s="51">
        <f t="shared" si="26"/>
        <v>612418.36459999997</v>
      </c>
      <c r="P240" s="51">
        <v>696917.14159999997</v>
      </c>
      <c r="Q240" s="51">
        <f t="shared" si="27"/>
        <v>815679.99789999996</v>
      </c>
      <c r="R240" s="51">
        <v>934442.85419999994</v>
      </c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</row>
    <row r="241" spans="1:61">
      <c r="A241" s="51"/>
      <c r="B241" s="51" t="s">
        <v>352</v>
      </c>
      <c r="C241" s="51" t="s">
        <v>523</v>
      </c>
      <c r="D241" s="51" t="s">
        <v>539</v>
      </c>
      <c r="E241" s="51" t="str">
        <f t="shared" si="21"/>
        <v>storage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0</v>
      </c>
      <c r="L241" s="51">
        <v>0</v>
      </c>
      <c r="M241" s="51">
        <v>0</v>
      </c>
      <c r="N241" s="51">
        <v>0</v>
      </c>
      <c r="O241" s="51">
        <v>0</v>
      </c>
      <c r="P241" s="51">
        <v>0</v>
      </c>
      <c r="Q241" s="51">
        <v>0</v>
      </c>
      <c r="R241" s="51">
        <v>0</v>
      </c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</row>
    <row r="242" spans="1:61">
      <c r="A242" s="51"/>
      <c r="B242" s="51" t="s">
        <v>352</v>
      </c>
      <c r="C242" s="51" t="s">
        <v>523</v>
      </c>
      <c r="D242" s="51" t="s">
        <v>540</v>
      </c>
      <c r="E242" s="51" t="str">
        <f t="shared" si="21"/>
        <v>solar PV</v>
      </c>
      <c r="F242" s="51">
        <v>2523.141478</v>
      </c>
      <c r="G242" s="51">
        <f t="shared" si="22"/>
        <v>59867.265989</v>
      </c>
      <c r="H242" s="51">
        <v>117211.39049999999</v>
      </c>
      <c r="I242" s="51">
        <f t="shared" si="23"/>
        <v>117211.39049999999</v>
      </c>
      <c r="J242" s="51">
        <v>117211.39049999999</v>
      </c>
      <c r="K242" s="51">
        <f t="shared" si="24"/>
        <v>116625.33984999999</v>
      </c>
      <c r="L242" s="51">
        <v>116039.2892</v>
      </c>
      <c r="M242" s="51">
        <f t="shared" si="25"/>
        <v>821993.55960000004</v>
      </c>
      <c r="N242" s="51">
        <v>1527947.83</v>
      </c>
      <c r="O242" s="51">
        <f t="shared" si="26"/>
        <v>1540504.1510000001</v>
      </c>
      <c r="P242" s="51">
        <v>1553060.4720000001</v>
      </c>
      <c r="Q242" s="51">
        <f t="shared" si="27"/>
        <v>1573650.764</v>
      </c>
      <c r="R242" s="51">
        <v>1594241.0560000001</v>
      </c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</row>
    <row r="243" spans="1:61">
      <c r="A243" s="51"/>
      <c r="B243" s="51" t="s">
        <v>430</v>
      </c>
      <c r="C243" s="51" t="s">
        <v>523</v>
      </c>
      <c r="D243" s="51" t="s">
        <v>526</v>
      </c>
      <c r="E243" s="51" t="str">
        <f t="shared" si="21"/>
        <v>biomass</v>
      </c>
      <c r="F243" s="51">
        <v>0</v>
      </c>
      <c r="G243" s="51">
        <f t="shared" si="22"/>
        <v>0</v>
      </c>
      <c r="H243" s="51">
        <v>0</v>
      </c>
      <c r="I243" s="51">
        <f t="shared" si="23"/>
        <v>0</v>
      </c>
      <c r="J243" s="51">
        <v>0</v>
      </c>
      <c r="K243" s="51">
        <f t="shared" si="24"/>
        <v>0</v>
      </c>
      <c r="L243" s="51">
        <v>0</v>
      </c>
      <c r="M243" s="51">
        <f t="shared" si="25"/>
        <v>0</v>
      </c>
      <c r="N243" s="51">
        <v>0</v>
      </c>
      <c r="O243" s="51">
        <f t="shared" si="26"/>
        <v>0</v>
      </c>
      <c r="P243" s="51">
        <v>0</v>
      </c>
      <c r="Q243" s="51">
        <f t="shared" si="27"/>
        <v>0</v>
      </c>
      <c r="R243" s="51">
        <v>0</v>
      </c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</row>
    <row r="244" spans="1:61">
      <c r="A244" s="51"/>
      <c r="B244" s="51" t="s">
        <v>430</v>
      </c>
      <c r="C244" s="51" t="s">
        <v>523</v>
      </c>
      <c r="D244" s="51" t="s">
        <v>527</v>
      </c>
      <c r="E244" s="51" t="str">
        <f t="shared" si="21"/>
        <v>hard coal</v>
      </c>
      <c r="F244" s="51">
        <v>0</v>
      </c>
      <c r="G244" s="51">
        <f t="shared" si="22"/>
        <v>0</v>
      </c>
      <c r="H244" s="51">
        <v>0</v>
      </c>
      <c r="I244" s="51">
        <f t="shared" si="23"/>
        <v>0</v>
      </c>
      <c r="J244" s="51">
        <v>0</v>
      </c>
      <c r="K244" s="51">
        <f t="shared" si="24"/>
        <v>0</v>
      </c>
      <c r="L244" s="51">
        <v>0</v>
      </c>
      <c r="M244" s="51">
        <f t="shared" si="25"/>
        <v>0</v>
      </c>
      <c r="N244" s="51">
        <v>0</v>
      </c>
      <c r="O244" s="51">
        <f t="shared" si="26"/>
        <v>0</v>
      </c>
      <c r="P244" s="51">
        <v>0</v>
      </c>
      <c r="Q244" s="51">
        <f t="shared" si="27"/>
        <v>0</v>
      </c>
      <c r="R244" s="51">
        <v>0</v>
      </c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</row>
    <row r="245" spans="1:61">
      <c r="A245" s="51"/>
      <c r="B245" s="51" t="s">
        <v>430</v>
      </c>
      <c r="C245" s="51" t="s">
        <v>523</v>
      </c>
      <c r="D245" s="51" t="s">
        <v>528</v>
      </c>
      <c r="E245" s="51" t="str">
        <f t="shared" si="21"/>
        <v>solar thermal</v>
      </c>
      <c r="F245" s="51">
        <v>0</v>
      </c>
      <c r="G245" s="51">
        <f t="shared" si="22"/>
        <v>0</v>
      </c>
      <c r="H245" s="51">
        <v>0</v>
      </c>
      <c r="I245" s="51">
        <f t="shared" si="23"/>
        <v>0</v>
      </c>
      <c r="J245" s="51">
        <v>0</v>
      </c>
      <c r="K245" s="51">
        <f t="shared" si="24"/>
        <v>0</v>
      </c>
      <c r="L245" s="51">
        <v>0</v>
      </c>
      <c r="M245" s="51">
        <f t="shared" si="25"/>
        <v>0</v>
      </c>
      <c r="N245" s="51">
        <v>0</v>
      </c>
      <c r="O245" s="51">
        <f t="shared" si="26"/>
        <v>0</v>
      </c>
      <c r="P245" s="51">
        <v>0</v>
      </c>
      <c r="Q245" s="51">
        <f t="shared" si="27"/>
        <v>0</v>
      </c>
      <c r="R245" s="51">
        <v>0</v>
      </c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</row>
    <row r="246" spans="1:61">
      <c r="A246" s="51"/>
      <c r="B246" s="51" t="s">
        <v>430</v>
      </c>
      <c r="C246" s="51" t="s">
        <v>523</v>
      </c>
      <c r="D246" s="51" t="s">
        <v>529</v>
      </c>
      <c r="E246" s="51" t="str">
        <f t="shared" si="21"/>
        <v>geothermal</v>
      </c>
      <c r="F246" s="51">
        <v>0</v>
      </c>
      <c r="G246" s="51">
        <f t="shared" si="22"/>
        <v>0</v>
      </c>
      <c r="H246" s="51">
        <v>0</v>
      </c>
      <c r="I246" s="51">
        <f t="shared" si="23"/>
        <v>0</v>
      </c>
      <c r="J246" s="51">
        <v>0</v>
      </c>
      <c r="K246" s="51">
        <f t="shared" si="24"/>
        <v>0</v>
      </c>
      <c r="L246" s="51">
        <v>0</v>
      </c>
      <c r="M246" s="51">
        <f t="shared" si="25"/>
        <v>0</v>
      </c>
      <c r="N246" s="51">
        <v>0</v>
      </c>
      <c r="O246" s="51">
        <f t="shared" si="26"/>
        <v>0</v>
      </c>
      <c r="P246" s="51">
        <v>0</v>
      </c>
      <c r="Q246" s="51">
        <f t="shared" si="27"/>
        <v>0</v>
      </c>
      <c r="R246" s="51">
        <v>0</v>
      </c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</row>
    <row r="247" spans="1:61">
      <c r="A247" s="51"/>
      <c r="B247" s="51" t="s">
        <v>430</v>
      </c>
      <c r="C247" s="51" t="s">
        <v>523</v>
      </c>
      <c r="D247" s="51" t="s">
        <v>530</v>
      </c>
      <c r="E247" s="51" t="str">
        <f t="shared" si="21"/>
        <v>hydro</v>
      </c>
      <c r="F247" s="51">
        <v>1014286.456</v>
      </c>
      <c r="G247" s="51">
        <f t="shared" si="22"/>
        <v>1014535.4909999999</v>
      </c>
      <c r="H247" s="51">
        <v>1014784.526</v>
      </c>
      <c r="I247" s="51">
        <f t="shared" si="23"/>
        <v>1014784.526</v>
      </c>
      <c r="J247" s="51">
        <v>1014784.526</v>
      </c>
      <c r="K247" s="51">
        <f t="shared" si="24"/>
        <v>1014784.526</v>
      </c>
      <c r="L247" s="51">
        <v>1014784.526</v>
      </c>
      <c r="M247" s="51">
        <f t="shared" si="25"/>
        <v>1014784.526</v>
      </c>
      <c r="N247" s="51">
        <v>1014784.526</v>
      </c>
      <c r="O247" s="51">
        <f t="shared" si="26"/>
        <v>1014784.526</v>
      </c>
      <c r="P247" s="51">
        <v>1014784.526</v>
      </c>
      <c r="Q247" s="51">
        <f t="shared" si="27"/>
        <v>1014784.526</v>
      </c>
      <c r="R247" s="51">
        <v>1014784.526</v>
      </c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</row>
    <row r="248" spans="1:61">
      <c r="A248" s="51"/>
      <c r="B248" s="51" t="s">
        <v>430</v>
      </c>
      <c r="C248" s="51" t="s">
        <v>523</v>
      </c>
      <c r="D248" s="51" t="s">
        <v>531</v>
      </c>
      <c r="E248" s="51" t="str">
        <f t="shared" si="21"/>
        <v>hydro</v>
      </c>
      <c r="F248" s="51">
        <v>0</v>
      </c>
      <c r="G248" s="51">
        <f t="shared" si="22"/>
        <v>0</v>
      </c>
      <c r="H248" s="51">
        <v>0</v>
      </c>
      <c r="I248" s="51">
        <f t="shared" si="23"/>
        <v>0</v>
      </c>
      <c r="J248" s="51">
        <v>0</v>
      </c>
      <c r="K248" s="51">
        <f t="shared" si="24"/>
        <v>0</v>
      </c>
      <c r="L248" s="51">
        <v>0</v>
      </c>
      <c r="M248" s="51">
        <f t="shared" si="25"/>
        <v>0</v>
      </c>
      <c r="N248" s="51">
        <v>0</v>
      </c>
      <c r="O248" s="51">
        <f t="shared" si="26"/>
        <v>0</v>
      </c>
      <c r="P248" s="51">
        <v>0</v>
      </c>
      <c r="Q248" s="51">
        <f t="shared" si="27"/>
        <v>0</v>
      </c>
      <c r="R248" s="51">
        <v>0</v>
      </c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</row>
    <row r="249" spans="1:61">
      <c r="A249" s="51"/>
      <c r="B249" s="51" t="s">
        <v>430</v>
      </c>
      <c r="C249" s="51" t="s">
        <v>523</v>
      </c>
      <c r="D249" s="51" t="s">
        <v>532</v>
      </c>
      <c r="E249" s="51" t="str">
        <f t="shared" si="21"/>
        <v>onshore wind</v>
      </c>
      <c r="F249" s="51">
        <v>276974.1727</v>
      </c>
      <c r="G249" s="51">
        <f t="shared" si="22"/>
        <v>276974.1727</v>
      </c>
      <c r="H249" s="51">
        <v>276974.1727</v>
      </c>
      <c r="I249" s="51">
        <f t="shared" si="23"/>
        <v>276974.1727</v>
      </c>
      <c r="J249" s="51">
        <v>276974.1727</v>
      </c>
      <c r="K249" s="51">
        <f t="shared" si="24"/>
        <v>276974.1727</v>
      </c>
      <c r="L249" s="51">
        <v>276974.1727</v>
      </c>
      <c r="M249" s="51">
        <f t="shared" si="25"/>
        <v>276974.1727</v>
      </c>
      <c r="N249" s="51">
        <v>276974.1727</v>
      </c>
      <c r="O249" s="51">
        <f t="shared" si="26"/>
        <v>276974.1727</v>
      </c>
      <c r="P249" s="51">
        <v>276974.1727</v>
      </c>
      <c r="Q249" s="51">
        <f t="shared" si="27"/>
        <v>276974.1727</v>
      </c>
      <c r="R249" s="51">
        <v>276974.1727</v>
      </c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</row>
    <row r="250" spans="1:61">
      <c r="A250" s="51"/>
      <c r="B250" s="51" t="s">
        <v>430</v>
      </c>
      <c r="C250" s="51" t="s">
        <v>523</v>
      </c>
      <c r="D250" s="51" t="s">
        <v>533</v>
      </c>
      <c r="E250" s="51" t="str">
        <f t="shared" si="21"/>
        <v>natural gas nonpeaker</v>
      </c>
      <c r="F250" s="51">
        <v>15238814.43</v>
      </c>
      <c r="G250" s="51">
        <f t="shared" si="22"/>
        <v>19240329.960000001</v>
      </c>
      <c r="H250" s="51">
        <v>23241845.489999998</v>
      </c>
      <c r="I250" s="51">
        <f t="shared" si="23"/>
        <v>24496491.074999999</v>
      </c>
      <c r="J250" s="51">
        <v>25751136.66</v>
      </c>
      <c r="K250" s="51">
        <f t="shared" si="24"/>
        <v>21993662.310000002</v>
      </c>
      <c r="L250" s="51">
        <v>18236187.960000001</v>
      </c>
      <c r="M250" s="51">
        <f t="shared" si="25"/>
        <v>16229942.66</v>
      </c>
      <c r="N250" s="51">
        <v>14223697.359999999</v>
      </c>
      <c r="O250" s="51">
        <f t="shared" si="26"/>
        <v>13094294.050000001</v>
      </c>
      <c r="P250" s="51">
        <v>11964890.74</v>
      </c>
      <c r="Q250" s="51">
        <f t="shared" si="27"/>
        <v>11164468.525</v>
      </c>
      <c r="R250" s="51">
        <v>10364046.310000001</v>
      </c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</row>
    <row r="251" spans="1:61">
      <c r="A251" s="51"/>
      <c r="B251" s="51" t="s">
        <v>430</v>
      </c>
      <c r="C251" s="51" t="s">
        <v>523</v>
      </c>
      <c r="D251" s="51" t="s">
        <v>534</v>
      </c>
      <c r="E251" s="51" t="str">
        <f t="shared" si="21"/>
        <v>natural gas peaker</v>
      </c>
      <c r="F251" s="51">
        <v>16074.917600000001</v>
      </c>
      <c r="G251" s="51">
        <f t="shared" si="22"/>
        <v>22325.171425</v>
      </c>
      <c r="H251" s="51">
        <v>28575.42525</v>
      </c>
      <c r="I251" s="51">
        <f t="shared" si="23"/>
        <v>28143.231424999998</v>
      </c>
      <c r="J251" s="51">
        <v>27711.0376</v>
      </c>
      <c r="K251" s="51">
        <f t="shared" si="24"/>
        <v>27711.0376</v>
      </c>
      <c r="L251" s="51">
        <v>27711.0376</v>
      </c>
      <c r="M251" s="51">
        <f t="shared" si="25"/>
        <v>27711.0376</v>
      </c>
      <c r="N251" s="51">
        <v>27711.0376</v>
      </c>
      <c r="O251" s="51">
        <f t="shared" si="26"/>
        <v>27711.0376</v>
      </c>
      <c r="P251" s="51">
        <v>27711.0376</v>
      </c>
      <c r="Q251" s="51">
        <f t="shared" si="27"/>
        <v>24071.558799999999</v>
      </c>
      <c r="R251" s="51">
        <v>20432.080000000002</v>
      </c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</row>
    <row r="252" spans="1:61">
      <c r="A252" s="51"/>
      <c r="B252" s="51" t="s">
        <v>430</v>
      </c>
      <c r="C252" s="51" t="s">
        <v>523</v>
      </c>
      <c r="D252" s="51" t="s">
        <v>535</v>
      </c>
      <c r="E252" s="51" t="str">
        <f t="shared" si="21"/>
        <v>nuclear</v>
      </c>
      <c r="F252" s="51">
        <v>5353331.0109999999</v>
      </c>
      <c r="G252" s="51">
        <f t="shared" si="22"/>
        <v>2676665.5055</v>
      </c>
      <c r="H252" s="51">
        <v>0</v>
      </c>
      <c r="I252" s="51">
        <f t="shared" si="23"/>
        <v>0</v>
      </c>
      <c r="J252" s="51">
        <v>0</v>
      </c>
      <c r="K252" s="51">
        <f t="shared" si="24"/>
        <v>0</v>
      </c>
      <c r="L252" s="51">
        <v>0</v>
      </c>
      <c r="M252" s="51">
        <f t="shared" si="25"/>
        <v>0</v>
      </c>
      <c r="N252" s="51">
        <v>0</v>
      </c>
      <c r="O252" s="51">
        <f t="shared" si="26"/>
        <v>0</v>
      </c>
      <c r="P252" s="51">
        <v>0</v>
      </c>
      <c r="Q252" s="51">
        <f t="shared" si="27"/>
        <v>0</v>
      </c>
      <c r="R252" s="51">
        <v>0</v>
      </c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</row>
    <row r="253" spans="1:61">
      <c r="A253" s="51"/>
      <c r="B253" s="51" t="s">
        <v>430</v>
      </c>
      <c r="C253" s="51" t="s">
        <v>523</v>
      </c>
      <c r="D253" s="51" t="s">
        <v>536</v>
      </c>
      <c r="E253" s="51" t="str">
        <f t="shared" si="21"/>
        <v>offshore wind</v>
      </c>
      <c r="F253" s="51">
        <v>0</v>
      </c>
      <c r="G253" s="51">
        <f t="shared" si="22"/>
        <v>0</v>
      </c>
      <c r="H253" s="51">
        <v>0</v>
      </c>
      <c r="I253" s="51">
        <f t="shared" si="23"/>
        <v>1614520.976</v>
      </c>
      <c r="J253" s="51">
        <v>3229041.952</v>
      </c>
      <c r="K253" s="51">
        <f t="shared" si="24"/>
        <v>3229041.952</v>
      </c>
      <c r="L253" s="51">
        <v>3229041.952</v>
      </c>
      <c r="M253" s="51">
        <f t="shared" si="25"/>
        <v>4859802.4184999997</v>
      </c>
      <c r="N253" s="51">
        <v>6490562.8849999998</v>
      </c>
      <c r="O253" s="51">
        <f t="shared" si="26"/>
        <v>8128888.4780000001</v>
      </c>
      <c r="P253" s="51">
        <v>9767214.0710000005</v>
      </c>
      <c r="Q253" s="51">
        <f t="shared" si="27"/>
        <v>11412735.045499999</v>
      </c>
      <c r="R253" s="51">
        <v>13058256.02</v>
      </c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</row>
    <row r="254" spans="1:61">
      <c r="A254" s="51"/>
      <c r="B254" s="51" t="s">
        <v>430</v>
      </c>
      <c r="C254" s="51" t="s">
        <v>523</v>
      </c>
      <c r="D254" s="51" t="s">
        <v>537</v>
      </c>
      <c r="E254" s="51" t="str">
        <f t="shared" si="21"/>
        <v>crude oil</v>
      </c>
      <c r="F254" s="51">
        <v>1191363.53</v>
      </c>
      <c r="G254" s="51">
        <f t="shared" si="22"/>
        <v>1191363.53</v>
      </c>
      <c r="H254" s="51">
        <v>1191363.53</v>
      </c>
      <c r="I254" s="51">
        <f t="shared" si="23"/>
        <v>1191363.53</v>
      </c>
      <c r="J254" s="51">
        <v>1191363.53</v>
      </c>
      <c r="K254" s="51">
        <f t="shared" si="24"/>
        <v>1191363.53</v>
      </c>
      <c r="L254" s="51">
        <v>1191363.53</v>
      </c>
      <c r="M254" s="51">
        <f t="shared" si="25"/>
        <v>1191363.53</v>
      </c>
      <c r="N254" s="51">
        <v>1191363.53</v>
      </c>
      <c r="O254" s="51">
        <f t="shared" si="26"/>
        <v>1191363.53</v>
      </c>
      <c r="P254" s="51">
        <v>1191363.53</v>
      </c>
      <c r="Q254" s="51">
        <f t="shared" si="27"/>
        <v>1191363.53</v>
      </c>
      <c r="R254" s="51">
        <v>1191363.53</v>
      </c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</row>
    <row r="255" spans="1:61">
      <c r="A255" s="51"/>
      <c r="B255" s="51" t="s">
        <v>430</v>
      </c>
      <c r="C255" s="51" t="s">
        <v>523</v>
      </c>
      <c r="D255" s="51" t="s">
        <v>538</v>
      </c>
      <c r="E255" s="51" t="str">
        <f t="shared" si="21"/>
        <v>solar PV</v>
      </c>
      <c r="F255" s="51">
        <v>3027471.6039999998</v>
      </c>
      <c r="G255" s="51">
        <f t="shared" si="22"/>
        <v>3190067.0805000002</v>
      </c>
      <c r="H255" s="51">
        <v>3352662.557</v>
      </c>
      <c r="I255" s="51">
        <f t="shared" si="23"/>
        <v>3476113.8904999997</v>
      </c>
      <c r="J255" s="51">
        <v>3599565.2239999999</v>
      </c>
      <c r="K255" s="51">
        <f t="shared" si="24"/>
        <v>3624524.352</v>
      </c>
      <c r="L255" s="51">
        <v>3649483.48</v>
      </c>
      <c r="M255" s="51">
        <f t="shared" si="25"/>
        <v>3675504.4685</v>
      </c>
      <c r="N255" s="51">
        <v>3701525.4569999999</v>
      </c>
      <c r="O255" s="51">
        <f t="shared" si="26"/>
        <v>3733977.2735000001</v>
      </c>
      <c r="P255" s="51">
        <v>3766429.09</v>
      </c>
      <c r="Q255" s="51">
        <f t="shared" si="27"/>
        <v>3806103.2115000002</v>
      </c>
      <c r="R255" s="51">
        <v>3845777.3330000001</v>
      </c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</row>
    <row r="256" spans="1:61">
      <c r="A256" s="51"/>
      <c r="B256" s="51" t="s">
        <v>430</v>
      </c>
      <c r="C256" s="51" t="s">
        <v>523</v>
      </c>
      <c r="D256" s="51" t="s">
        <v>539</v>
      </c>
      <c r="E256" s="51" t="str">
        <f t="shared" si="21"/>
        <v>storage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51">
        <v>0</v>
      </c>
      <c r="N256" s="51">
        <v>0</v>
      </c>
      <c r="O256" s="51">
        <v>0</v>
      </c>
      <c r="P256" s="51">
        <v>0</v>
      </c>
      <c r="Q256" s="51">
        <v>0</v>
      </c>
      <c r="R256" s="51">
        <v>0</v>
      </c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</row>
    <row r="257" spans="1:61">
      <c r="A257" s="51"/>
      <c r="B257" s="51" t="s">
        <v>430</v>
      </c>
      <c r="C257" s="51" t="s">
        <v>523</v>
      </c>
      <c r="D257" s="51" t="s">
        <v>540</v>
      </c>
      <c r="E257" s="51" t="str">
        <f t="shared" si="21"/>
        <v>solar PV</v>
      </c>
      <c r="F257" s="51">
        <v>1219219.9010000001</v>
      </c>
      <c r="G257" s="51">
        <f t="shared" si="22"/>
        <v>1219220.5975000001</v>
      </c>
      <c r="H257" s="51">
        <v>1219221.294</v>
      </c>
      <c r="I257" s="51">
        <f t="shared" si="23"/>
        <v>1219221.9125000001</v>
      </c>
      <c r="J257" s="51">
        <v>1219222.531</v>
      </c>
      <c r="K257" s="51">
        <f t="shared" si="24"/>
        <v>1213145.7779999999</v>
      </c>
      <c r="L257" s="51">
        <v>1207069.0249999999</v>
      </c>
      <c r="M257" s="51">
        <f t="shared" si="25"/>
        <v>1201039.5430000001</v>
      </c>
      <c r="N257" s="51">
        <v>1195010.061</v>
      </c>
      <c r="O257" s="51">
        <f t="shared" si="26"/>
        <v>1189043.5455</v>
      </c>
      <c r="P257" s="51">
        <v>1183077.03</v>
      </c>
      <c r="Q257" s="51">
        <f t="shared" si="27"/>
        <v>1177172.8725000001</v>
      </c>
      <c r="R257" s="51">
        <v>1171268.7150000001</v>
      </c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</row>
    <row r="258" spans="1:61">
      <c r="A258" s="51"/>
      <c r="B258" s="51" t="s">
        <v>402</v>
      </c>
      <c r="C258" s="51" t="s">
        <v>523</v>
      </c>
      <c r="D258" s="51" t="s">
        <v>526</v>
      </c>
      <c r="E258" s="51" t="str">
        <f t="shared" si="21"/>
        <v>biomass</v>
      </c>
      <c r="F258" s="51">
        <v>0</v>
      </c>
      <c r="G258" s="51">
        <f t="shared" si="22"/>
        <v>0</v>
      </c>
      <c r="H258" s="51">
        <v>0</v>
      </c>
      <c r="I258" s="51">
        <f t="shared" si="23"/>
        <v>0</v>
      </c>
      <c r="J258" s="51">
        <v>0</v>
      </c>
      <c r="K258" s="51">
        <f t="shared" si="24"/>
        <v>0</v>
      </c>
      <c r="L258" s="51">
        <v>0</v>
      </c>
      <c r="M258" s="51">
        <f t="shared" si="25"/>
        <v>0</v>
      </c>
      <c r="N258" s="51">
        <v>0</v>
      </c>
      <c r="O258" s="51">
        <f t="shared" si="26"/>
        <v>0</v>
      </c>
      <c r="P258" s="51">
        <v>0</v>
      </c>
      <c r="Q258" s="51">
        <f t="shared" si="27"/>
        <v>0</v>
      </c>
      <c r="R258" s="51">
        <v>0</v>
      </c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</row>
    <row r="259" spans="1:61">
      <c r="A259" s="51"/>
      <c r="B259" s="51" t="s">
        <v>402</v>
      </c>
      <c r="C259" s="51" t="s">
        <v>523</v>
      </c>
      <c r="D259" s="51" t="s">
        <v>527</v>
      </c>
      <c r="E259" s="51" t="str">
        <f t="shared" ref="E259:E322" si="28">LOOKUP(D259,$U$2:$V$15,$V$2:$V$15)</f>
        <v>hard coal</v>
      </c>
      <c r="F259" s="51">
        <v>1369326.621</v>
      </c>
      <c r="G259" s="51">
        <f t="shared" si="22"/>
        <v>2490096.9785000002</v>
      </c>
      <c r="H259" s="51">
        <v>3610867.3360000001</v>
      </c>
      <c r="I259" s="51">
        <f t="shared" si="23"/>
        <v>2160689.5770999999</v>
      </c>
      <c r="J259" s="51">
        <v>710511.81819999998</v>
      </c>
      <c r="K259" s="51">
        <f t="shared" si="24"/>
        <v>2149773.8270999999</v>
      </c>
      <c r="L259" s="51">
        <v>3589035.8360000001</v>
      </c>
      <c r="M259" s="51">
        <f t="shared" si="25"/>
        <v>3625303.3859999999</v>
      </c>
      <c r="N259" s="51">
        <v>3661570.9360000002</v>
      </c>
      <c r="O259" s="51">
        <f t="shared" si="26"/>
        <v>3542877.1359999999</v>
      </c>
      <c r="P259" s="51">
        <v>3424183.3360000001</v>
      </c>
      <c r="Q259" s="51">
        <f t="shared" si="27"/>
        <v>3431667.182</v>
      </c>
      <c r="R259" s="51">
        <v>3439151.0279999999</v>
      </c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</row>
    <row r="260" spans="1:61">
      <c r="A260" s="51"/>
      <c r="B260" s="51" t="s">
        <v>402</v>
      </c>
      <c r="C260" s="51" t="s">
        <v>523</v>
      </c>
      <c r="D260" s="51" t="s">
        <v>528</v>
      </c>
      <c r="E260" s="51" t="str">
        <f t="shared" si="28"/>
        <v>solar thermal</v>
      </c>
      <c r="F260" s="51">
        <v>0</v>
      </c>
      <c r="G260" s="51">
        <f t="shared" si="22"/>
        <v>0</v>
      </c>
      <c r="H260" s="51">
        <v>0</v>
      </c>
      <c r="I260" s="51">
        <f t="shared" ref="I260:I323" si="29">AVERAGE(H260,J260)</f>
        <v>0</v>
      </c>
      <c r="J260" s="51">
        <v>0</v>
      </c>
      <c r="K260" s="51">
        <f t="shared" ref="K260:K323" si="30">AVERAGE(J260,L260)</f>
        <v>0</v>
      </c>
      <c r="L260" s="51">
        <v>0</v>
      </c>
      <c r="M260" s="51">
        <f t="shared" ref="M260:M323" si="31">AVERAGE(L260,N260)</f>
        <v>0</v>
      </c>
      <c r="N260" s="51">
        <v>0</v>
      </c>
      <c r="O260" s="51">
        <f t="shared" ref="O260:O323" si="32">AVERAGE(N260,P260)</f>
        <v>0</v>
      </c>
      <c r="P260" s="51">
        <v>0</v>
      </c>
      <c r="Q260" s="51">
        <f t="shared" ref="Q260:Q323" si="33">AVERAGE(P260,R260)</f>
        <v>0</v>
      </c>
      <c r="R260" s="51">
        <v>0</v>
      </c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</row>
    <row r="261" spans="1:61">
      <c r="A261" s="51"/>
      <c r="B261" s="51" t="s">
        <v>402</v>
      </c>
      <c r="C261" s="51" t="s">
        <v>523</v>
      </c>
      <c r="D261" s="51" t="s">
        <v>529</v>
      </c>
      <c r="E261" s="51" t="str">
        <f t="shared" si="28"/>
        <v>geothermal</v>
      </c>
      <c r="F261" s="51">
        <v>0</v>
      </c>
      <c r="G261" s="51">
        <f t="shared" ref="G261:G324" si="34">AVERAGE(F261,H261)</f>
        <v>0</v>
      </c>
      <c r="H261" s="51">
        <v>0</v>
      </c>
      <c r="I261" s="51">
        <f t="shared" si="29"/>
        <v>0</v>
      </c>
      <c r="J261" s="51">
        <v>0</v>
      </c>
      <c r="K261" s="51">
        <f t="shared" si="30"/>
        <v>0</v>
      </c>
      <c r="L261" s="51">
        <v>0</v>
      </c>
      <c r="M261" s="51">
        <f t="shared" si="31"/>
        <v>0</v>
      </c>
      <c r="N261" s="51">
        <v>0</v>
      </c>
      <c r="O261" s="51">
        <f t="shared" si="32"/>
        <v>0</v>
      </c>
      <c r="P261" s="51">
        <v>0</v>
      </c>
      <c r="Q261" s="51">
        <f t="shared" si="33"/>
        <v>0</v>
      </c>
      <c r="R261" s="51">
        <v>0</v>
      </c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</row>
    <row r="262" spans="1:61">
      <c r="A262" s="51"/>
      <c r="B262" s="51" t="s">
        <v>402</v>
      </c>
      <c r="C262" s="51" t="s">
        <v>523</v>
      </c>
      <c r="D262" s="51" t="s">
        <v>530</v>
      </c>
      <c r="E262" s="51" t="str">
        <f t="shared" si="28"/>
        <v>hydro</v>
      </c>
      <c r="F262" s="51">
        <v>1707223.692</v>
      </c>
      <c r="G262" s="51">
        <f t="shared" si="34"/>
        <v>1785147.3305000002</v>
      </c>
      <c r="H262" s="51">
        <v>1863070.969</v>
      </c>
      <c r="I262" s="51">
        <f t="shared" si="29"/>
        <v>1863070.969</v>
      </c>
      <c r="J262" s="51">
        <v>1863070.969</v>
      </c>
      <c r="K262" s="51">
        <f t="shared" si="30"/>
        <v>1863070.969</v>
      </c>
      <c r="L262" s="51">
        <v>1863070.969</v>
      </c>
      <c r="M262" s="51">
        <f t="shared" si="31"/>
        <v>1863070.969</v>
      </c>
      <c r="N262" s="51">
        <v>1863070.969</v>
      </c>
      <c r="O262" s="51">
        <f t="shared" si="32"/>
        <v>1863070.969</v>
      </c>
      <c r="P262" s="51">
        <v>1863070.969</v>
      </c>
      <c r="Q262" s="51">
        <f t="shared" si="33"/>
        <v>1863070.969</v>
      </c>
      <c r="R262" s="51">
        <v>1863070.969</v>
      </c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</row>
    <row r="263" spans="1:61">
      <c r="A263" s="51"/>
      <c r="B263" s="51" t="s">
        <v>402</v>
      </c>
      <c r="C263" s="51" t="s">
        <v>523</v>
      </c>
      <c r="D263" s="51" t="s">
        <v>531</v>
      </c>
      <c r="E263" s="51" t="str">
        <f t="shared" si="28"/>
        <v>hydro</v>
      </c>
      <c r="F263" s="51">
        <v>0</v>
      </c>
      <c r="G263" s="51">
        <f t="shared" si="34"/>
        <v>0</v>
      </c>
      <c r="H263" s="51">
        <v>0</v>
      </c>
      <c r="I263" s="51">
        <f t="shared" si="29"/>
        <v>0</v>
      </c>
      <c r="J263" s="51">
        <v>0</v>
      </c>
      <c r="K263" s="51">
        <f t="shared" si="30"/>
        <v>0</v>
      </c>
      <c r="L263" s="51">
        <v>0</v>
      </c>
      <c r="M263" s="51">
        <f t="shared" si="31"/>
        <v>0</v>
      </c>
      <c r="N263" s="51">
        <v>0</v>
      </c>
      <c r="O263" s="51">
        <f t="shared" si="32"/>
        <v>0</v>
      </c>
      <c r="P263" s="51">
        <v>0</v>
      </c>
      <c r="Q263" s="51">
        <f t="shared" si="33"/>
        <v>0</v>
      </c>
      <c r="R263" s="51">
        <v>0</v>
      </c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</row>
    <row r="264" spans="1:61">
      <c r="A264" s="51"/>
      <c r="B264" s="51" t="s">
        <v>402</v>
      </c>
      <c r="C264" s="51" t="s">
        <v>523</v>
      </c>
      <c r="D264" s="51" t="s">
        <v>532</v>
      </c>
      <c r="E264" s="51" t="str">
        <f t="shared" si="28"/>
        <v>onshore wind</v>
      </c>
      <c r="F264" s="51">
        <v>670259.3713</v>
      </c>
      <c r="G264" s="51">
        <f t="shared" si="34"/>
        <v>918249.37714999996</v>
      </c>
      <c r="H264" s="51">
        <v>1166239.3829999999</v>
      </c>
      <c r="I264" s="51">
        <f t="shared" si="29"/>
        <v>1764260.3659999999</v>
      </c>
      <c r="J264" s="51">
        <v>2362281.3489999999</v>
      </c>
      <c r="K264" s="51">
        <f t="shared" si="30"/>
        <v>2362281.3489999999</v>
      </c>
      <c r="L264" s="51">
        <v>2362281.3489999999</v>
      </c>
      <c r="M264" s="51">
        <f t="shared" si="31"/>
        <v>2471158.0894999998</v>
      </c>
      <c r="N264" s="51">
        <v>2580034.83</v>
      </c>
      <c r="O264" s="51">
        <f t="shared" si="32"/>
        <v>2579964.0094999997</v>
      </c>
      <c r="P264" s="51">
        <v>2579893.1889999998</v>
      </c>
      <c r="Q264" s="51">
        <f t="shared" si="33"/>
        <v>2579979.6509999996</v>
      </c>
      <c r="R264" s="51">
        <v>2580066.1129999999</v>
      </c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</row>
    <row r="265" spans="1:61">
      <c r="A265" s="51"/>
      <c r="B265" s="51" t="s">
        <v>402</v>
      </c>
      <c r="C265" s="51" t="s">
        <v>523</v>
      </c>
      <c r="D265" s="51" t="s">
        <v>533</v>
      </c>
      <c r="E265" s="51" t="str">
        <f t="shared" si="28"/>
        <v>natural gas nonpeaker</v>
      </c>
      <c r="F265" s="51">
        <v>20564731.68</v>
      </c>
      <c r="G265" s="51">
        <f t="shared" si="34"/>
        <v>20561787.68</v>
      </c>
      <c r="H265" s="51">
        <v>20558843.68</v>
      </c>
      <c r="I265" s="51">
        <f t="shared" si="29"/>
        <v>20552207.91</v>
      </c>
      <c r="J265" s="51">
        <v>20545572.140000001</v>
      </c>
      <c r="K265" s="51">
        <f t="shared" si="30"/>
        <v>20532483.109999999</v>
      </c>
      <c r="L265" s="51">
        <v>20519394.079999998</v>
      </c>
      <c r="M265" s="51">
        <f t="shared" si="31"/>
        <v>20519394.079999998</v>
      </c>
      <c r="N265" s="51">
        <v>20519394.079999998</v>
      </c>
      <c r="O265" s="51">
        <f t="shared" si="32"/>
        <v>20519394.079999998</v>
      </c>
      <c r="P265" s="51">
        <v>20519394.079999998</v>
      </c>
      <c r="Q265" s="51">
        <f t="shared" si="33"/>
        <v>20080534.945</v>
      </c>
      <c r="R265" s="51">
        <v>19641675.809999999</v>
      </c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</row>
    <row r="266" spans="1:61">
      <c r="A266" s="51"/>
      <c r="B266" s="51" t="s">
        <v>402</v>
      </c>
      <c r="C266" s="51" t="s">
        <v>523</v>
      </c>
      <c r="D266" s="51" t="s">
        <v>534</v>
      </c>
      <c r="E266" s="51" t="str">
        <f t="shared" si="28"/>
        <v>natural gas peaker</v>
      </c>
      <c r="F266" s="51">
        <v>70872.08</v>
      </c>
      <c r="G266" s="51">
        <f t="shared" si="34"/>
        <v>66361.58</v>
      </c>
      <c r="H266" s="51">
        <v>61851.08</v>
      </c>
      <c r="I266" s="51">
        <f t="shared" si="29"/>
        <v>61851.08</v>
      </c>
      <c r="J266" s="51">
        <v>61851.08</v>
      </c>
      <c r="K266" s="51">
        <f t="shared" si="30"/>
        <v>48430.16</v>
      </c>
      <c r="L266" s="51">
        <v>35009.24</v>
      </c>
      <c r="M266" s="51">
        <f t="shared" si="31"/>
        <v>35009.24</v>
      </c>
      <c r="N266" s="51">
        <v>35009.24</v>
      </c>
      <c r="O266" s="51">
        <f t="shared" si="32"/>
        <v>35009.24</v>
      </c>
      <c r="P266" s="51">
        <v>35009.24</v>
      </c>
      <c r="Q266" s="51">
        <f t="shared" si="33"/>
        <v>35009.24</v>
      </c>
      <c r="R266" s="51">
        <v>35009.24</v>
      </c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</row>
    <row r="267" spans="1:61">
      <c r="A267" s="51"/>
      <c r="B267" s="51" t="s">
        <v>402</v>
      </c>
      <c r="C267" s="51" t="s">
        <v>523</v>
      </c>
      <c r="D267" s="51" t="s">
        <v>535</v>
      </c>
      <c r="E267" s="51" t="str">
        <f t="shared" si="28"/>
        <v>nuclear</v>
      </c>
      <c r="F267" s="51">
        <v>13500322.949999999</v>
      </c>
      <c r="G267" s="51">
        <f t="shared" si="34"/>
        <v>13500322.949999999</v>
      </c>
      <c r="H267" s="51">
        <v>13500322.949999999</v>
      </c>
      <c r="I267" s="51">
        <f t="shared" si="29"/>
        <v>13500322.949999999</v>
      </c>
      <c r="J267" s="51">
        <v>13500322.949999999</v>
      </c>
      <c r="K267" s="51">
        <f t="shared" si="30"/>
        <v>13500322.949999999</v>
      </c>
      <c r="L267" s="51">
        <v>13500322.949999999</v>
      </c>
      <c r="M267" s="51">
        <f t="shared" si="31"/>
        <v>13500322.949999999</v>
      </c>
      <c r="N267" s="51">
        <v>13500322.949999999</v>
      </c>
      <c r="O267" s="51">
        <f t="shared" si="32"/>
        <v>13500322.949999999</v>
      </c>
      <c r="P267" s="51">
        <v>13500322.949999999</v>
      </c>
      <c r="Q267" s="51">
        <f t="shared" si="33"/>
        <v>13500322.949999999</v>
      </c>
      <c r="R267" s="51">
        <v>13500322.949999999</v>
      </c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</row>
    <row r="268" spans="1:61">
      <c r="A268" s="51"/>
      <c r="B268" s="51" t="s">
        <v>402</v>
      </c>
      <c r="C268" s="51" t="s">
        <v>523</v>
      </c>
      <c r="D268" s="51" t="s">
        <v>536</v>
      </c>
      <c r="E268" s="51" t="str">
        <f t="shared" si="28"/>
        <v>offshore wind</v>
      </c>
      <c r="F268" s="51">
        <v>0</v>
      </c>
      <c r="G268" s="51">
        <f t="shared" si="34"/>
        <v>0</v>
      </c>
      <c r="H268" s="51">
        <v>0</v>
      </c>
      <c r="I268" s="51">
        <f t="shared" si="29"/>
        <v>229297.51089999999</v>
      </c>
      <c r="J268" s="51">
        <v>458595.02179999999</v>
      </c>
      <c r="K268" s="51">
        <f t="shared" si="30"/>
        <v>927892.31889999995</v>
      </c>
      <c r="L268" s="51">
        <v>1397189.6159999999</v>
      </c>
      <c r="M268" s="51">
        <f t="shared" si="31"/>
        <v>2151530.9849999999</v>
      </c>
      <c r="N268" s="51">
        <v>2905872.3539999998</v>
      </c>
      <c r="O268" s="51">
        <f t="shared" si="32"/>
        <v>3663873.4684999995</v>
      </c>
      <c r="P268" s="51">
        <v>4421874.5829999996</v>
      </c>
      <c r="Q268" s="51">
        <f t="shared" si="33"/>
        <v>5182659.3329999996</v>
      </c>
      <c r="R268" s="51">
        <v>5943444.0829999996</v>
      </c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</row>
    <row r="269" spans="1:61">
      <c r="A269" s="51"/>
      <c r="B269" s="51" t="s">
        <v>402</v>
      </c>
      <c r="C269" s="51" t="s">
        <v>523</v>
      </c>
      <c r="D269" s="51" t="s">
        <v>537</v>
      </c>
      <c r="E269" s="51" t="str">
        <f t="shared" si="28"/>
        <v>crude oil</v>
      </c>
      <c r="F269" s="51">
        <v>604149.0048</v>
      </c>
      <c r="G269" s="51">
        <f t="shared" si="34"/>
        <v>604149.0048</v>
      </c>
      <c r="H269" s="51">
        <v>604149.0048</v>
      </c>
      <c r="I269" s="51">
        <f t="shared" si="29"/>
        <v>604149.0048</v>
      </c>
      <c r="J269" s="51">
        <v>604149.0048</v>
      </c>
      <c r="K269" s="51">
        <f t="shared" si="30"/>
        <v>604149.0048</v>
      </c>
      <c r="L269" s="51">
        <v>604149.0048</v>
      </c>
      <c r="M269" s="51">
        <f t="shared" si="31"/>
        <v>604149.0048</v>
      </c>
      <c r="N269" s="51">
        <v>604149.0048</v>
      </c>
      <c r="O269" s="51">
        <f t="shared" si="32"/>
        <v>604149.0048</v>
      </c>
      <c r="P269" s="51">
        <v>604149.0048</v>
      </c>
      <c r="Q269" s="51">
        <f t="shared" si="33"/>
        <v>604149.0048</v>
      </c>
      <c r="R269" s="51">
        <v>604149.0048</v>
      </c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</row>
    <row r="270" spans="1:61">
      <c r="A270" s="51"/>
      <c r="B270" s="51" t="s">
        <v>402</v>
      </c>
      <c r="C270" s="51" t="s">
        <v>523</v>
      </c>
      <c r="D270" s="51" t="s">
        <v>538</v>
      </c>
      <c r="E270" s="51" t="str">
        <f t="shared" si="28"/>
        <v>solar PV</v>
      </c>
      <c r="F270" s="51">
        <v>1258157.42</v>
      </c>
      <c r="G270" s="51">
        <f t="shared" si="34"/>
        <v>1344378.9479999999</v>
      </c>
      <c r="H270" s="51">
        <v>1430600.476</v>
      </c>
      <c r="I270" s="51">
        <f t="shared" si="29"/>
        <v>1469012.274</v>
      </c>
      <c r="J270" s="51">
        <v>1507424.0719999999</v>
      </c>
      <c r="K270" s="51">
        <f t="shared" si="30"/>
        <v>1532931.7294999999</v>
      </c>
      <c r="L270" s="51">
        <v>1558439.3870000001</v>
      </c>
      <c r="M270" s="51">
        <f t="shared" si="31"/>
        <v>1609085.27</v>
      </c>
      <c r="N270" s="51">
        <v>1659731.1529999999</v>
      </c>
      <c r="O270" s="51">
        <f t="shared" si="32"/>
        <v>1733636.0874999999</v>
      </c>
      <c r="P270" s="51">
        <v>1807541.0220000001</v>
      </c>
      <c r="Q270" s="51">
        <f t="shared" si="33"/>
        <v>1925046.591</v>
      </c>
      <c r="R270" s="51">
        <v>2042552.16</v>
      </c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</row>
    <row r="271" spans="1:61">
      <c r="A271" s="51"/>
      <c r="B271" s="51" t="s">
        <v>402</v>
      </c>
      <c r="C271" s="51" t="s">
        <v>523</v>
      </c>
      <c r="D271" s="51" t="s">
        <v>539</v>
      </c>
      <c r="E271" s="51" t="str">
        <f t="shared" si="28"/>
        <v>storage</v>
      </c>
      <c r="F271" s="51">
        <v>0</v>
      </c>
      <c r="G271" s="51">
        <v>0</v>
      </c>
      <c r="H271" s="51">
        <v>0</v>
      </c>
      <c r="I271" s="51">
        <v>0</v>
      </c>
      <c r="J271" s="51">
        <v>0</v>
      </c>
      <c r="K271" s="51">
        <v>0</v>
      </c>
      <c r="L271" s="51">
        <v>0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  <c r="R271" s="51">
        <v>0</v>
      </c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</row>
    <row r="272" spans="1:61">
      <c r="A272" s="51"/>
      <c r="B272" s="51" t="s">
        <v>402</v>
      </c>
      <c r="C272" s="51" t="s">
        <v>523</v>
      </c>
      <c r="D272" s="51" t="s">
        <v>540</v>
      </c>
      <c r="E272" s="51" t="str">
        <f t="shared" si="28"/>
        <v>solar PV</v>
      </c>
      <c r="F272" s="51">
        <v>496088.03350000002</v>
      </c>
      <c r="G272" s="51">
        <f t="shared" si="34"/>
        <v>7984095.7067500008</v>
      </c>
      <c r="H272" s="51">
        <v>15472103.380000001</v>
      </c>
      <c r="I272" s="51">
        <f t="shared" si="29"/>
        <v>15395656.615</v>
      </c>
      <c r="J272" s="51">
        <v>15319209.85</v>
      </c>
      <c r="K272" s="51">
        <f t="shared" si="30"/>
        <v>15243537.844999999</v>
      </c>
      <c r="L272" s="51">
        <v>15167865.84</v>
      </c>
      <c r="M272" s="51">
        <f t="shared" si="31"/>
        <v>15092752.030000001</v>
      </c>
      <c r="N272" s="51">
        <v>15017638.220000001</v>
      </c>
      <c r="O272" s="51">
        <f t="shared" si="32"/>
        <v>14942615.690000001</v>
      </c>
      <c r="P272" s="51">
        <v>14867593.16</v>
      </c>
      <c r="Q272" s="51">
        <f t="shared" si="33"/>
        <v>14793311.82</v>
      </c>
      <c r="R272" s="51">
        <v>14719030.48</v>
      </c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</row>
    <row r="273" spans="1:61">
      <c r="A273" s="51"/>
      <c r="B273" s="51" t="s">
        <v>436</v>
      </c>
      <c r="C273" s="51" t="s">
        <v>523</v>
      </c>
      <c r="D273" s="51" t="s">
        <v>526</v>
      </c>
      <c r="E273" s="51" t="str">
        <f t="shared" si="28"/>
        <v>biomass</v>
      </c>
      <c r="F273" s="51">
        <v>0</v>
      </c>
      <c r="G273" s="51">
        <f t="shared" si="34"/>
        <v>0</v>
      </c>
      <c r="H273" s="51">
        <v>0</v>
      </c>
      <c r="I273" s="51">
        <f t="shared" si="29"/>
        <v>0</v>
      </c>
      <c r="J273" s="51">
        <v>0</v>
      </c>
      <c r="K273" s="51">
        <f t="shared" si="30"/>
        <v>0</v>
      </c>
      <c r="L273" s="51">
        <v>0</v>
      </c>
      <c r="M273" s="51">
        <f t="shared" si="31"/>
        <v>0</v>
      </c>
      <c r="N273" s="51">
        <v>0</v>
      </c>
      <c r="O273" s="51">
        <f t="shared" si="32"/>
        <v>0</v>
      </c>
      <c r="P273" s="51">
        <v>0</v>
      </c>
      <c r="Q273" s="51">
        <f t="shared" si="33"/>
        <v>0</v>
      </c>
      <c r="R273" s="51">
        <v>0</v>
      </c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</row>
    <row r="274" spans="1:61">
      <c r="A274" s="51"/>
      <c r="B274" s="51" t="s">
        <v>436</v>
      </c>
      <c r="C274" s="51" t="s">
        <v>523</v>
      </c>
      <c r="D274" s="51" t="s">
        <v>527</v>
      </c>
      <c r="E274" s="51" t="str">
        <f t="shared" si="28"/>
        <v>hard coal</v>
      </c>
      <c r="F274" s="51">
        <v>0</v>
      </c>
      <c r="G274" s="51">
        <f t="shared" si="34"/>
        <v>0</v>
      </c>
      <c r="H274" s="51">
        <v>0</v>
      </c>
      <c r="I274" s="51">
        <f t="shared" si="29"/>
        <v>0</v>
      </c>
      <c r="J274" s="51">
        <v>0</v>
      </c>
      <c r="K274" s="51">
        <f t="shared" si="30"/>
        <v>0</v>
      </c>
      <c r="L274" s="51">
        <v>0</v>
      </c>
      <c r="M274" s="51">
        <f t="shared" si="31"/>
        <v>0</v>
      </c>
      <c r="N274" s="51">
        <v>0</v>
      </c>
      <c r="O274" s="51">
        <f t="shared" si="32"/>
        <v>0</v>
      </c>
      <c r="P274" s="51">
        <v>0</v>
      </c>
      <c r="Q274" s="51">
        <f t="shared" si="33"/>
        <v>0</v>
      </c>
      <c r="R274" s="51">
        <v>0</v>
      </c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</row>
    <row r="275" spans="1:61">
      <c r="A275" s="51"/>
      <c r="B275" s="51" t="s">
        <v>436</v>
      </c>
      <c r="C275" s="51" t="s">
        <v>523</v>
      </c>
      <c r="D275" s="51" t="s">
        <v>528</v>
      </c>
      <c r="E275" s="51" t="str">
        <f t="shared" si="28"/>
        <v>solar thermal</v>
      </c>
      <c r="F275" s="51">
        <v>0</v>
      </c>
      <c r="G275" s="51">
        <f t="shared" si="34"/>
        <v>0</v>
      </c>
      <c r="H275" s="51">
        <v>0</v>
      </c>
      <c r="I275" s="51">
        <f t="shared" si="29"/>
        <v>0</v>
      </c>
      <c r="J275" s="51">
        <v>0</v>
      </c>
      <c r="K275" s="51">
        <f t="shared" si="30"/>
        <v>0</v>
      </c>
      <c r="L275" s="51">
        <v>0</v>
      </c>
      <c r="M275" s="51">
        <f t="shared" si="31"/>
        <v>0</v>
      </c>
      <c r="N275" s="51">
        <v>0</v>
      </c>
      <c r="O275" s="51">
        <f t="shared" si="32"/>
        <v>0</v>
      </c>
      <c r="P275" s="51">
        <v>0</v>
      </c>
      <c r="Q275" s="51">
        <f t="shared" si="33"/>
        <v>0</v>
      </c>
      <c r="R275" s="51">
        <v>0</v>
      </c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</row>
    <row r="276" spans="1:61">
      <c r="A276" s="51"/>
      <c r="B276" s="51" t="s">
        <v>436</v>
      </c>
      <c r="C276" s="51" t="s">
        <v>523</v>
      </c>
      <c r="D276" s="51" t="s">
        <v>529</v>
      </c>
      <c r="E276" s="51" t="str">
        <f t="shared" si="28"/>
        <v>geothermal</v>
      </c>
      <c r="F276" s="51">
        <v>0</v>
      </c>
      <c r="G276" s="51">
        <f t="shared" si="34"/>
        <v>0</v>
      </c>
      <c r="H276" s="51">
        <v>0</v>
      </c>
      <c r="I276" s="51">
        <f t="shared" si="29"/>
        <v>0</v>
      </c>
      <c r="J276" s="51">
        <v>0</v>
      </c>
      <c r="K276" s="51">
        <f t="shared" si="30"/>
        <v>0</v>
      </c>
      <c r="L276" s="51">
        <v>0</v>
      </c>
      <c r="M276" s="51">
        <f t="shared" si="31"/>
        <v>0</v>
      </c>
      <c r="N276" s="51">
        <v>0</v>
      </c>
      <c r="O276" s="51">
        <f t="shared" si="32"/>
        <v>0</v>
      </c>
      <c r="P276" s="51">
        <v>0</v>
      </c>
      <c r="Q276" s="51">
        <f t="shared" si="33"/>
        <v>0</v>
      </c>
      <c r="R276" s="51">
        <v>0</v>
      </c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</row>
    <row r="277" spans="1:61">
      <c r="A277" s="51"/>
      <c r="B277" s="51" t="s">
        <v>436</v>
      </c>
      <c r="C277" s="51" t="s">
        <v>523</v>
      </c>
      <c r="D277" s="51" t="s">
        <v>530</v>
      </c>
      <c r="E277" s="51" t="str">
        <f t="shared" si="28"/>
        <v>hydro</v>
      </c>
      <c r="F277" s="51">
        <v>3629670.3509999998</v>
      </c>
      <c r="G277" s="51">
        <f t="shared" si="34"/>
        <v>3780958.6949999998</v>
      </c>
      <c r="H277" s="51">
        <v>3932247.0389999999</v>
      </c>
      <c r="I277" s="51">
        <f t="shared" si="29"/>
        <v>3932247.0389999999</v>
      </c>
      <c r="J277" s="51">
        <v>3932247.0389999999</v>
      </c>
      <c r="K277" s="51">
        <f t="shared" si="30"/>
        <v>3932247.0389999999</v>
      </c>
      <c r="L277" s="51">
        <v>3932247.0389999999</v>
      </c>
      <c r="M277" s="51">
        <f t="shared" si="31"/>
        <v>3932247.0389999999</v>
      </c>
      <c r="N277" s="51">
        <v>3932247.0389999999</v>
      </c>
      <c r="O277" s="51">
        <f t="shared" si="32"/>
        <v>3932247.0389999999</v>
      </c>
      <c r="P277" s="51">
        <v>3932247.0389999999</v>
      </c>
      <c r="Q277" s="51">
        <f t="shared" si="33"/>
        <v>3932247.0389999999</v>
      </c>
      <c r="R277" s="51">
        <v>3932247.0389999999</v>
      </c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</row>
    <row r="278" spans="1:61">
      <c r="A278" s="51"/>
      <c r="B278" s="51" t="s">
        <v>436</v>
      </c>
      <c r="C278" s="51" t="s">
        <v>523</v>
      </c>
      <c r="D278" s="51" t="s">
        <v>531</v>
      </c>
      <c r="E278" s="51" t="str">
        <f t="shared" si="28"/>
        <v>hydro</v>
      </c>
      <c r="F278" s="51">
        <v>2839540</v>
      </c>
      <c r="G278" s="51">
        <f t="shared" si="34"/>
        <v>2247490</v>
      </c>
      <c r="H278" s="51">
        <v>1655440</v>
      </c>
      <c r="I278" s="51">
        <f t="shared" si="29"/>
        <v>1425480</v>
      </c>
      <c r="J278" s="51">
        <v>1195520</v>
      </c>
      <c r="K278" s="51">
        <f t="shared" si="30"/>
        <v>1203665</v>
      </c>
      <c r="L278" s="51">
        <v>1211810</v>
      </c>
      <c r="M278" s="51">
        <f t="shared" si="31"/>
        <v>1239160</v>
      </c>
      <c r="N278" s="51">
        <v>1266510</v>
      </c>
      <c r="O278" s="51">
        <f t="shared" si="32"/>
        <v>1229250</v>
      </c>
      <c r="P278" s="51">
        <v>1191990</v>
      </c>
      <c r="Q278" s="51">
        <f t="shared" si="33"/>
        <v>1314265</v>
      </c>
      <c r="R278" s="51">
        <v>1436540</v>
      </c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</row>
    <row r="279" spans="1:61">
      <c r="A279" s="51"/>
      <c r="B279" s="51" t="s">
        <v>436</v>
      </c>
      <c r="C279" s="51" t="s">
        <v>523</v>
      </c>
      <c r="D279" s="51" t="s">
        <v>532</v>
      </c>
      <c r="E279" s="51" t="str">
        <f t="shared" si="28"/>
        <v>onshore wind</v>
      </c>
      <c r="F279" s="51">
        <v>3063096.9750000001</v>
      </c>
      <c r="G279" s="51">
        <f t="shared" si="34"/>
        <v>3063096.9750000001</v>
      </c>
      <c r="H279" s="51">
        <v>3063096.9750000001</v>
      </c>
      <c r="I279" s="51">
        <f t="shared" si="29"/>
        <v>3063096.9750000001</v>
      </c>
      <c r="J279" s="51">
        <v>3063096.9750000001</v>
      </c>
      <c r="K279" s="51">
        <f t="shared" si="30"/>
        <v>3063096.9750000001</v>
      </c>
      <c r="L279" s="51">
        <v>3063096.9750000001</v>
      </c>
      <c r="M279" s="51">
        <f t="shared" si="31"/>
        <v>3063096.9750000001</v>
      </c>
      <c r="N279" s="51">
        <v>3063096.9750000001</v>
      </c>
      <c r="O279" s="51">
        <f t="shared" si="32"/>
        <v>3063096.9750000001</v>
      </c>
      <c r="P279" s="51">
        <v>3063096.9750000001</v>
      </c>
      <c r="Q279" s="51">
        <f t="shared" si="33"/>
        <v>3063096.9750000001</v>
      </c>
      <c r="R279" s="51">
        <v>3063096.9750000001</v>
      </c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</row>
    <row r="280" spans="1:61">
      <c r="A280" s="51"/>
      <c r="B280" s="51" t="s">
        <v>436</v>
      </c>
      <c r="C280" s="51" t="s">
        <v>523</v>
      </c>
      <c r="D280" s="51" t="s">
        <v>533</v>
      </c>
      <c r="E280" s="51" t="str">
        <f t="shared" si="28"/>
        <v>natural gas nonpeaker</v>
      </c>
      <c r="F280" s="51">
        <v>3436107.56</v>
      </c>
      <c r="G280" s="51">
        <f t="shared" si="34"/>
        <v>4461512.0140000004</v>
      </c>
      <c r="H280" s="51">
        <v>5486916.4680000003</v>
      </c>
      <c r="I280" s="51">
        <f t="shared" si="29"/>
        <v>5693117.4945</v>
      </c>
      <c r="J280" s="51">
        <v>5899318.5209999997</v>
      </c>
      <c r="K280" s="51">
        <f t="shared" si="30"/>
        <v>5277471.284</v>
      </c>
      <c r="L280" s="51">
        <v>4655624.0470000003</v>
      </c>
      <c r="M280" s="51">
        <f t="shared" si="31"/>
        <v>3977938.1845000004</v>
      </c>
      <c r="N280" s="51">
        <v>3300252.3220000002</v>
      </c>
      <c r="O280" s="51">
        <f t="shared" si="32"/>
        <v>2877230.8760000002</v>
      </c>
      <c r="P280" s="51">
        <v>2454209.4300000002</v>
      </c>
      <c r="Q280" s="51">
        <f t="shared" si="33"/>
        <v>2114823.9235</v>
      </c>
      <c r="R280" s="51">
        <v>1775438.4169999999</v>
      </c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</row>
    <row r="281" spans="1:61">
      <c r="A281" s="51"/>
      <c r="B281" s="51" t="s">
        <v>436</v>
      </c>
      <c r="C281" s="51" t="s">
        <v>523</v>
      </c>
      <c r="D281" s="51" t="s">
        <v>534</v>
      </c>
      <c r="E281" s="51" t="str">
        <f t="shared" si="28"/>
        <v>natural gas peaker</v>
      </c>
      <c r="F281" s="51">
        <v>6083.84</v>
      </c>
      <c r="G281" s="51">
        <f t="shared" si="34"/>
        <v>6083.84</v>
      </c>
      <c r="H281" s="51">
        <v>6083.84</v>
      </c>
      <c r="I281" s="51">
        <f t="shared" si="29"/>
        <v>5231.7566019999995</v>
      </c>
      <c r="J281" s="51">
        <v>4379.6732039999997</v>
      </c>
      <c r="K281" s="51">
        <f t="shared" si="30"/>
        <v>2189.8366019999999</v>
      </c>
      <c r="L281" s="51">
        <v>0</v>
      </c>
      <c r="M281" s="51">
        <f t="shared" si="31"/>
        <v>0</v>
      </c>
      <c r="N281" s="51">
        <v>0</v>
      </c>
      <c r="O281" s="51">
        <f t="shared" si="32"/>
        <v>0</v>
      </c>
      <c r="P281" s="51">
        <v>0</v>
      </c>
      <c r="Q281" s="51">
        <f t="shared" si="33"/>
        <v>0</v>
      </c>
      <c r="R281" s="51">
        <v>0</v>
      </c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</row>
    <row r="282" spans="1:61">
      <c r="A282" s="51"/>
      <c r="B282" s="51" t="s">
        <v>436</v>
      </c>
      <c r="C282" s="51" t="s">
        <v>523</v>
      </c>
      <c r="D282" s="51" t="s">
        <v>535</v>
      </c>
      <c r="E282" s="51" t="str">
        <f t="shared" si="28"/>
        <v>nuclear</v>
      </c>
      <c r="F282" s="51">
        <v>0</v>
      </c>
      <c r="G282" s="51">
        <f t="shared" si="34"/>
        <v>0</v>
      </c>
      <c r="H282" s="51">
        <v>0</v>
      </c>
      <c r="I282" s="51">
        <f t="shared" si="29"/>
        <v>0</v>
      </c>
      <c r="J282" s="51">
        <v>0</v>
      </c>
      <c r="K282" s="51">
        <f t="shared" si="30"/>
        <v>0</v>
      </c>
      <c r="L282" s="51">
        <v>0</v>
      </c>
      <c r="M282" s="51">
        <f t="shared" si="31"/>
        <v>0</v>
      </c>
      <c r="N282" s="51">
        <v>0</v>
      </c>
      <c r="O282" s="51">
        <f t="shared" si="32"/>
        <v>0</v>
      </c>
      <c r="P282" s="51">
        <v>0</v>
      </c>
      <c r="Q282" s="51">
        <f t="shared" si="33"/>
        <v>0</v>
      </c>
      <c r="R282" s="51">
        <v>0</v>
      </c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</row>
    <row r="283" spans="1:61">
      <c r="A283" s="51"/>
      <c r="B283" s="51" t="s">
        <v>436</v>
      </c>
      <c r="C283" s="51" t="s">
        <v>523</v>
      </c>
      <c r="D283" s="51" t="s">
        <v>536</v>
      </c>
      <c r="E283" s="51" t="str">
        <f t="shared" si="28"/>
        <v>offshore wind</v>
      </c>
      <c r="F283" s="51">
        <v>0</v>
      </c>
      <c r="G283" s="51">
        <f t="shared" si="34"/>
        <v>0</v>
      </c>
      <c r="H283" s="51">
        <v>0</v>
      </c>
      <c r="I283" s="51">
        <f t="shared" si="29"/>
        <v>0</v>
      </c>
      <c r="J283" s="51">
        <v>0</v>
      </c>
      <c r="K283" s="51">
        <f t="shared" si="30"/>
        <v>0</v>
      </c>
      <c r="L283" s="51">
        <v>0</v>
      </c>
      <c r="M283" s="51">
        <f t="shared" si="31"/>
        <v>0</v>
      </c>
      <c r="N283" s="51">
        <v>0</v>
      </c>
      <c r="O283" s="51">
        <f t="shared" si="32"/>
        <v>0</v>
      </c>
      <c r="P283" s="51">
        <v>0</v>
      </c>
      <c r="Q283" s="51">
        <f t="shared" si="33"/>
        <v>0</v>
      </c>
      <c r="R283" s="51">
        <v>0</v>
      </c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</row>
    <row r="284" spans="1:61">
      <c r="A284" s="51"/>
      <c r="B284" s="51" t="s">
        <v>436</v>
      </c>
      <c r="C284" s="51" t="s">
        <v>523</v>
      </c>
      <c r="D284" s="51" t="s">
        <v>537</v>
      </c>
      <c r="E284" s="51" t="str">
        <f t="shared" si="28"/>
        <v>crude oil</v>
      </c>
      <c r="F284" s="51">
        <v>79637.823359999995</v>
      </c>
      <c r="G284" s="51">
        <f t="shared" si="34"/>
        <v>79637.823359999995</v>
      </c>
      <c r="H284" s="51">
        <v>79637.823359999995</v>
      </c>
      <c r="I284" s="51">
        <f t="shared" si="29"/>
        <v>79637.823359999995</v>
      </c>
      <c r="J284" s="51">
        <v>79637.823359999995</v>
      </c>
      <c r="K284" s="51">
        <f t="shared" si="30"/>
        <v>79637.823359999995</v>
      </c>
      <c r="L284" s="51">
        <v>79637.823359999995</v>
      </c>
      <c r="M284" s="51">
        <f t="shared" si="31"/>
        <v>79637.823359999995</v>
      </c>
      <c r="N284" s="51">
        <v>79637.823359999995</v>
      </c>
      <c r="O284" s="51">
        <f t="shared" si="32"/>
        <v>79637.823359999995</v>
      </c>
      <c r="P284" s="51">
        <v>79637.823359999995</v>
      </c>
      <c r="Q284" s="51">
        <f t="shared" si="33"/>
        <v>79637.823359999995</v>
      </c>
      <c r="R284" s="51">
        <v>79637.823359999995</v>
      </c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</row>
    <row r="285" spans="1:61">
      <c r="A285" s="51"/>
      <c r="B285" s="51" t="s">
        <v>436</v>
      </c>
      <c r="C285" s="51" t="s">
        <v>523</v>
      </c>
      <c r="D285" s="51" t="s">
        <v>538</v>
      </c>
      <c r="E285" s="51" t="str">
        <f t="shared" si="28"/>
        <v>solar PV</v>
      </c>
      <c r="F285" s="51">
        <v>69341.360809999998</v>
      </c>
      <c r="G285" s="51">
        <f t="shared" si="34"/>
        <v>77299.595180000004</v>
      </c>
      <c r="H285" s="51">
        <v>85257.829549999995</v>
      </c>
      <c r="I285" s="51">
        <f t="shared" si="29"/>
        <v>93996.660724999994</v>
      </c>
      <c r="J285" s="51">
        <v>102735.49189999999</v>
      </c>
      <c r="K285" s="51">
        <f t="shared" si="30"/>
        <v>112914.3254</v>
      </c>
      <c r="L285" s="51">
        <v>123093.15889999999</v>
      </c>
      <c r="M285" s="51">
        <f t="shared" si="31"/>
        <v>136052.55780000001</v>
      </c>
      <c r="N285" s="51">
        <v>149011.95670000001</v>
      </c>
      <c r="O285" s="51">
        <f t="shared" si="32"/>
        <v>165351.04155000002</v>
      </c>
      <c r="P285" s="51">
        <v>181690.12640000001</v>
      </c>
      <c r="Q285" s="51">
        <f t="shared" si="33"/>
        <v>202213.7323</v>
      </c>
      <c r="R285" s="51">
        <v>222737.3382</v>
      </c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</row>
    <row r="286" spans="1:61">
      <c r="A286" s="51"/>
      <c r="B286" s="51" t="s">
        <v>436</v>
      </c>
      <c r="C286" s="51" t="s">
        <v>523</v>
      </c>
      <c r="D286" s="51" t="s">
        <v>539</v>
      </c>
      <c r="E286" s="51" t="str">
        <f t="shared" si="28"/>
        <v>storage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>
        <v>0</v>
      </c>
      <c r="L286" s="51">
        <v>0</v>
      </c>
      <c r="M286" s="51">
        <v>0</v>
      </c>
      <c r="N286" s="51">
        <v>0</v>
      </c>
      <c r="O286" s="51">
        <v>0</v>
      </c>
      <c r="P286" s="51">
        <v>0</v>
      </c>
      <c r="Q286" s="51">
        <v>0</v>
      </c>
      <c r="R286" s="51">
        <v>0</v>
      </c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</row>
    <row r="287" spans="1:61">
      <c r="A287" s="51"/>
      <c r="B287" s="51" t="s">
        <v>436</v>
      </c>
      <c r="C287" s="51" t="s">
        <v>523</v>
      </c>
      <c r="D287" s="51" t="s">
        <v>540</v>
      </c>
      <c r="E287" s="51" t="str">
        <f t="shared" si="28"/>
        <v>solar PV</v>
      </c>
      <c r="F287" s="51">
        <v>10665.12138</v>
      </c>
      <c r="G287" s="51">
        <f t="shared" si="34"/>
        <v>10665.12138</v>
      </c>
      <c r="H287" s="51">
        <v>10665.12138</v>
      </c>
      <c r="I287" s="51">
        <f t="shared" si="29"/>
        <v>10665.12138</v>
      </c>
      <c r="J287" s="51">
        <v>10665.12138</v>
      </c>
      <c r="K287" s="51">
        <f t="shared" si="30"/>
        <v>10612.334360000001</v>
      </c>
      <c r="L287" s="51">
        <v>10559.547339999999</v>
      </c>
      <c r="M287" s="51">
        <f t="shared" si="31"/>
        <v>10506.776320000001</v>
      </c>
      <c r="N287" s="51">
        <v>10454.005300000001</v>
      </c>
      <c r="O287" s="51">
        <f t="shared" si="32"/>
        <v>10401.778200000001</v>
      </c>
      <c r="P287" s="51">
        <v>10349.551100000001</v>
      </c>
      <c r="Q287" s="51">
        <f t="shared" si="33"/>
        <v>10297.862590000001</v>
      </c>
      <c r="R287" s="51">
        <v>10246.174080000001</v>
      </c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</row>
    <row r="288" spans="1:61">
      <c r="A288" s="51"/>
      <c r="B288" s="51" t="s">
        <v>331</v>
      </c>
      <c r="C288" s="51" t="s">
        <v>523</v>
      </c>
      <c r="D288" s="51" t="s">
        <v>526</v>
      </c>
      <c r="E288" s="51" t="str">
        <f t="shared" si="28"/>
        <v>biomass</v>
      </c>
      <c r="F288" s="51">
        <v>0</v>
      </c>
      <c r="G288" s="51">
        <f t="shared" si="34"/>
        <v>0</v>
      </c>
      <c r="H288" s="51">
        <v>0</v>
      </c>
      <c r="I288" s="51">
        <f t="shared" si="29"/>
        <v>0</v>
      </c>
      <c r="J288" s="51">
        <v>0</v>
      </c>
      <c r="K288" s="51">
        <f t="shared" si="30"/>
        <v>0</v>
      </c>
      <c r="L288" s="51">
        <v>0</v>
      </c>
      <c r="M288" s="51">
        <f t="shared" si="31"/>
        <v>0</v>
      </c>
      <c r="N288" s="51">
        <v>0</v>
      </c>
      <c r="O288" s="51">
        <f t="shared" si="32"/>
        <v>0</v>
      </c>
      <c r="P288" s="51">
        <v>0</v>
      </c>
      <c r="Q288" s="51">
        <f t="shared" si="33"/>
        <v>0</v>
      </c>
      <c r="R288" s="51">
        <v>0</v>
      </c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</row>
    <row r="289" spans="1:61">
      <c r="A289" s="51"/>
      <c r="B289" s="51" t="s">
        <v>331</v>
      </c>
      <c r="C289" s="51" t="s">
        <v>523</v>
      </c>
      <c r="D289" s="51" t="s">
        <v>527</v>
      </c>
      <c r="E289" s="51" t="str">
        <f t="shared" si="28"/>
        <v>hard coal</v>
      </c>
      <c r="F289" s="51">
        <v>61886088.950000003</v>
      </c>
      <c r="G289" s="51">
        <f t="shared" si="34"/>
        <v>60796339.005000003</v>
      </c>
      <c r="H289" s="51">
        <v>59706589.060000002</v>
      </c>
      <c r="I289" s="51">
        <f t="shared" si="29"/>
        <v>54353245.465000004</v>
      </c>
      <c r="J289" s="51">
        <v>48999901.869999997</v>
      </c>
      <c r="K289" s="51">
        <f t="shared" si="30"/>
        <v>49323045.730000004</v>
      </c>
      <c r="L289" s="51">
        <v>49646189.590000004</v>
      </c>
      <c r="M289" s="51">
        <f t="shared" si="31"/>
        <v>49650466.375</v>
      </c>
      <c r="N289" s="51">
        <v>49654743.159999996</v>
      </c>
      <c r="O289" s="51">
        <f t="shared" si="32"/>
        <v>49651384.524999999</v>
      </c>
      <c r="P289" s="51">
        <v>49648025.890000001</v>
      </c>
      <c r="Q289" s="51">
        <f t="shared" si="33"/>
        <v>49709594.450000003</v>
      </c>
      <c r="R289" s="51">
        <v>49771163.009999998</v>
      </c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</row>
    <row r="290" spans="1:61">
      <c r="A290" s="51"/>
      <c r="B290" s="51" t="s">
        <v>331</v>
      </c>
      <c r="C290" s="51" t="s">
        <v>523</v>
      </c>
      <c r="D290" s="51" t="s">
        <v>528</v>
      </c>
      <c r="E290" s="51" t="str">
        <f t="shared" si="28"/>
        <v>solar thermal</v>
      </c>
      <c r="F290" s="51">
        <v>0</v>
      </c>
      <c r="G290" s="51">
        <f t="shared" si="34"/>
        <v>0</v>
      </c>
      <c r="H290" s="51">
        <v>0</v>
      </c>
      <c r="I290" s="51">
        <f t="shared" si="29"/>
        <v>0</v>
      </c>
      <c r="J290" s="51">
        <v>0</v>
      </c>
      <c r="K290" s="51">
        <f t="shared" si="30"/>
        <v>0</v>
      </c>
      <c r="L290" s="51">
        <v>0</v>
      </c>
      <c r="M290" s="51">
        <f t="shared" si="31"/>
        <v>0</v>
      </c>
      <c r="N290" s="51">
        <v>0</v>
      </c>
      <c r="O290" s="51">
        <f t="shared" si="32"/>
        <v>0</v>
      </c>
      <c r="P290" s="51">
        <v>0</v>
      </c>
      <c r="Q290" s="51">
        <f t="shared" si="33"/>
        <v>0</v>
      </c>
      <c r="R290" s="51">
        <v>0</v>
      </c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</row>
    <row r="291" spans="1:61">
      <c r="A291" s="51"/>
      <c r="B291" s="51" t="s">
        <v>331</v>
      </c>
      <c r="C291" s="51" t="s">
        <v>523</v>
      </c>
      <c r="D291" s="51" t="s">
        <v>529</v>
      </c>
      <c r="E291" s="51" t="str">
        <f t="shared" si="28"/>
        <v>geothermal</v>
      </c>
      <c r="F291" s="51">
        <v>0</v>
      </c>
      <c r="G291" s="51">
        <f t="shared" si="34"/>
        <v>0</v>
      </c>
      <c r="H291" s="51">
        <v>0</v>
      </c>
      <c r="I291" s="51">
        <f t="shared" si="29"/>
        <v>0</v>
      </c>
      <c r="J291" s="51">
        <v>0</v>
      </c>
      <c r="K291" s="51">
        <f t="shared" si="30"/>
        <v>0</v>
      </c>
      <c r="L291" s="51">
        <v>0</v>
      </c>
      <c r="M291" s="51">
        <f t="shared" si="31"/>
        <v>0</v>
      </c>
      <c r="N291" s="51">
        <v>0</v>
      </c>
      <c r="O291" s="51">
        <f t="shared" si="32"/>
        <v>0</v>
      </c>
      <c r="P291" s="51">
        <v>0</v>
      </c>
      <c r="Q291" s="51">
        <f t="shared" si="33"/>
        <v>0</v>
      </c>
      <c r="R291" s="51">
        <v>0</v>
      </c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</row>
    <row r="292" spans="1:61">
      <c r="A292" s="51"/>
      <c r="B292" s="51" t="s">
        <v>331</v>
      </c>
      <c r="C292" s="51" t="s">
        <v>523</v>
      </c>
      <c r="D292" s="51" t="s">
        <v>530</v>
      </c>
      <c r="E292" s="51" t="str">
        <f t="shared" si="28"/>
        <v>hydro</v>
      </c>
      <c r="F292" s="51">
        <v>1350046.871</v>
      </c>
      <c r="G292" s="51">
        <f t="shared" si="34"/>
        <v>1350491.0315</v>
      </c>
      <c r="H292" s="51">
        <v>1350935.192</v>
      </c>
      <c r="I292" s="51">
        <f t="shared" si="29"/>
        <v>1350194.7375</v>
      </c>
      <c r="J292" s="51">
        <v>1349454.2830000001</v>
      </c>
      <c r="K292" s="51">
        <f t="shared" si="30"/>
        <v>1350409.0315</v>
      </c>
      <c r="L292" s="51">
        <v>1351363.78</v>
      </c>
      <c r="M292" s="51">
        <f t="shared" si="31"/>
        <v>1351363.78</v>
      </c>
      <c r="N292" s="51">
        <v>1351363.78</v>
      </c>
      <c r="O292" s="51">
        <f t="shared" si="32"/>
        <v>1351363.78</v>
      </c>
      <c r="P292" s="51">
        <v>1351363.78</v>
      </c>
      <c r="Q292" s="51">
        <f t="shared" si="33"/>
        <v>1352766.6885000002</v>
      </c>
      <c r="R292" s="51">
        <v>1354169.5970000001</v>
      </c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</row>
    <row r="293" spans="1:61">
      <c r="A293" s="51"/>
      <c r="B293" s="51" t="s">
        <v>331</v>
      </c>
      <c r="C293" s="51" t="s">
        <v>523</v>
      </c>
      <c r="D293" s="51" t="s">
        <v>531</v>
      </c>
      <c r="E293" s="51" t="str">
        <f t="shared" si="28"/>
        <v>hydro</v>
      </c>
      <c r="F293" s="51">
        <v>6225354.9419999998</v>
      </c>
      <c r="G293" s="51">
        <f t="shared" si="34"/>
        <v>5193354.9325000001</v>
      </c>
      <c r="H293" s="51">
        <v>4161354.923</v>
      </c>
      <c r="I293" s="51">
        <f t="shared" si="29"/>
        <v>2675284.9615000002</v>
      </c>
      <c r="J293" s="51">
        <v>1189215</v>
      </c>
      <c r="K293" s="51">
        <f t="shared" si="30"/>
        <v>1435919.9709999999</v>
      </c>
      <c r="L293" s="51">
        <v>1682624.942</v>
      </c>
      <c r="M293" s="51">
        <f t="shared" si="31"/>
        <v>1134417.4709999999</v>
      </c>
      <c r="N293" s="51">
        <v>586210</v>
      </c>
      <c r="O293" s="51">
        <f t="shared" si="32"/>
        <v>1905304.9855</v>
      </c>
      <c r="P293" s="51">
        <v>3224399.9709999999</v>
      </c>
      <c r="Q293" s="51">
        <f t="shared" si="33"/>
        <v>3184324.9855</v>
      </c>
      <c r="R293" s="51">
        <v>3144250</v>
      </c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</row>
    <row r="294" spans="1:61">
      <c r="A294" s="51"/>
      <c r="B294" s="51" t="s">
        <v>331</v>
      </c>
      <c r="C294" s="51" t="s">
        <v>523</v>
      </c>
      <c r="D294" s="51" t="s">
        <v>532</v>
      </c>
      <c r="E294" s="51" t="str">
        <f t="shared" si="28"/>
        <v>onshore wind</v>
      </c>
      <c r="F294" s="51">
        <v>6133357.9610000001</v>
      </c>
      <c r="G294" s="51">
        <f t="shared" si="34"/>
        <v>6380082.9910000004</v>
      </c>
      <c r="H294" s="51">
        <v>6626808.0209999997</v>
      </c>
      <c r="I294" s="51">
        <f t="shared" si="29"/>
        <v>6626947.148</v>
      </c>
      <c r="J294" s="51">
        <v>6627086.2750000004</v>
      </c>
      <c r="K294" s="51">
        <f t="shared" si="30"/>
        <v>6627206.4890000001</v>
      </c>
      <c r="L294" s="51">
        <v>6627326.7029999997</v>
      </c>
      <c r="M294" s="51">
        <f t="shared" si="31"/>
        <v>6627411.1559999995</v>
      </c>
      <c r="N294" s="51">
        <v>6627495.6090000002</v>
      </c>
      <c r="O294" s="51">
        <f t="shared" si="32"/>
        <v>6627457.9280000003</v>
      </c>
      <c r="P294" s="51">
        <v>6627420.2470000004</v>
      </c>
      <c r="Q294" s="51">
        <f t="shared" si="33"/>
        <v>6938242.7185000004</v>
      </c>
      <c r="R294" s="51">
        <v>7249065.1900000004</v>
      </c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</row>
    <row r="295" spans="1:61">
      <c r="A295" s="51"/>
      <c r="B295" s="51" t="s">
        <v>331</v>
      </c>
      <c r="C295" s="51" t="s">
        <v>523</v>
      </c>
      <c r="D295" s="51" t="s">
        <v>533</v>
      </c>
      <c r="E295" s="51" t="str">
        <f t="shared" si="28"/>
        <v>natural gas nonpeaker</v>
      </c>
      <c r="F295" s="51">
        <v>13039007.18</v>
      </c>
      <c r="G295" s="51">
        <f t="shared" si="34"/>
        <v>13939077.77</v>
      </c>
      <c r="H295" s="51">
        <v>14839148.359999999</v>
      </c>
      <c r="I295" s="51">
        <f t="shared" si="29"/>
        <v>24703920.16</v>
      </c>
      <c r="J295" s="51">
        <v>34568691.960000001</v>
      </c>
      <c r="K295" s="51">
        <f t="shared" si="30"/>
        <v>35858948.469999999</v>
      </c>
      <c r="L295" s="51">
        <v>37149204.979999997</v>
      </c>
      <c r="M295" s="51">
        <f t="shared" si="31"/>
        <v>37907038.994999997</v>
      </c>
      <c r="N295" s="51">
        <v>38664873.009999998</v>
      </c>
      <c r="O295" s="51">
        <f t="shared" si="32"/>
        <v>38245281.849999994</v>
      </c>
      <c r="P295" s="51">
        <v>37825690.689999998</v>
      </c>
      <c r="Q295" s="51">
        <f t="shared" si="33"/>
        <v>37708322.945</v>
      </c>
      <c r="R295" s="51">
        <v>37590955.200000003</v>
      </c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</row>
    <row r="296" spans="1:61">
      <c r="A296" s="51"/>
      <c r="B296" s="51" t="s">
        <v>331</v>
      </c>
      <c r="C296" s="51" t="s">
        <v>523</v>
      </c>
      <c r="D296" s="51" t="s">
        <v>534</v>
      </c>
      <c r="E296" s="51" t="str">
        <f t="shared" si="28"/>
        <v>natural gas peaker</v>
      </c>
      <c r="F296" s="51">
        <v>191328.7844</v>
      </c>
      <c r="G296" s="51">
        <f t="shared" si="34"/>
        <v>190518.56255</v>
      </c>
      <c r="H296" s="51">
        <v>189708.3407</v>
      </c>
      <c r="I296" s="51">
        <f t="shared" si="29"/>
        <v>207617.867</v>
      </c>
      <c r="J296" s="51">
        <v>225527.3933</v>
      </c>
      <c r="K296" s="51">
        <f t="shared" si="30"/>
        <v>219257.19605</v>
      </c>
      <c r="L296" s="51">
        <v>212986.9988</v>
      </c>
      <c r="M296" s="51">
        <f t="shared" si="31"/>
        <v>182949.39600000001</v>
      </c>
      <c r="N296" s="51">
        <v>152911.79319999999</v>
      </c>
      <c r="O296" s="51">
        <f t="shared" si="32"/>
        <v>148815.31624999997</v>
      </c>
      <c r="P296" s="51">
        <v>144718.83929999999</v>
      </c>
      <c r="Q296" s="51">
        <f t="shared" si="33"/>
        <v>157295.7628</v>
      </c>
      <c r="R296" s="51">
        <v>169872.6863</v>
      </c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</row>
    <row r="297" spans="1:61">
      <c r="A297" s="51"/>
      <c r="B297" s="51" t="s">
        <v>331</v>
      </c>
      <c r="C297" s="51" t="s">
        <v>523</v>
      </c>
      <c r="D297" s="51" t="s">
        <v>535</v>
      </c>
      <c r="E297" s="51" t="str">
        <f t="shared" si="28"/>
        <v>nuclear</v>
      </c>
      <c r="F297" s="51">
        <v>32567414.5</v>
      </c>
      <c r="G297" s="51">
        <f t="shared" si="34"/>
        <v>32567414.5</v>
      </c>
      <c r="H297" s="51">
        <v>32567414.5</v>
      </c>
      <c r="I297" s="51">
        <f t="shared" si="29"/>
        <v>29398261.515000001</v>
      </c>
      <c r="J297" s="51">
        <v>26229108.530000001</v>
      </c>
      <c r="K297" s="51">
        <f t="shared" si="30"/>
        <v>26229108.530000001</v>
      </c>
      <c r="L297" s="51">
        <v>26229108.530000001</v>
      </c>
      <c r="M297" s="51">
        <f t="shared" si="31"/>
        <v>26229108.530000001</v>
      </c>
      <c r="N297" s="51">
        <v>26229108.530000001</v>
      </c>
      <c r="O297" s="51">
        <f t="shared" si="32"/>
        <v>26229108.530000001</v>
      </c>
      <c r="P297" s="51">
        <v>26229108.530000001</v>
      </c>
      <c r="Q297" s="51">
        <f t="shared" si="33"/>
        <v>26229108.530000001</v>
      </c>
      <c r="R297" s="51">
        <v>26229108.530000001</v>
      </c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</row>
    <row r="298" spans="1:61">
      <c r="A298" s="51"/>
      <c r="B298" s="51" t="s">
        <v>331</v>
      </c>
      <c r="C298" s="51" t="s">
        <v>523</v>
      </c>
      <c r="D298" s="51" t="s">
        <v>536</v>
      </c>
      <c r="E298" s="51" t="str">
        <f t="shared" si="28"/>
        <v>offshore wind</v>
      </c>
      <c r="F298" s="51">
        <v>0</v>
      </c>
      <c r="G298" s="51">
        <f t="shared" si="34"/>
        <v>0</v>
      </c>
      <c r="H298" s="51">
        <v>0</v>
      </c>
      <c r="I298" s="51">
        <f t="shared" si="29"/>
        <v>0</v>
      </c>
      <c r="J298" s="51">
        <v>0</v>
      </c>
      <c r="K298" s="51">
        <f t="shared" si="30"/>
        <v>0</v>
      </c>
      <c r="L298" s="51">
        <v>0</v>
      </c>
      <c r="M298" s="51">
        <f t="shared" si="31"/>
        <v>0</v>
      </c>
      <c r="N298" s="51">
        <v>0</v>
      </c>
      <c r="O298" s="51">
        <f t="shared" si="32"/>
        <v>0</v>
      </c>
      <c r="P298" s="51">
        <v>0</v>
      </c>
      <c r="Q298" s="51">
        <f t="shared" si="33"/>
        <v>0</v>
      </c>
      <c r="R298" s="51">
        <v>0</v>
      </c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</row>
    <row r="299" spans="1:61">
      <c r="A299" s="51"/>
      <c r="B299" s="51" t="s">
        <v>331</v>
      </c>
      <c r="C299" s="51" t="s">
        <v>523</v>
      </c>
      <c r="D299" s="51" t="s">
        <v>537</v>
      </c>
      <c r="E299" s="51" t="str">
        <f t="shared" si="28"/>
        <v>crude oil</v>
      </c>
      <c r="F299" s="51">
        <v>622456.55039999995</v>
      </c>
      <c r="G299" s="51">
        <f t="shared" si="34"/>
        <v>609641.26850000001</v>
      </c>
      <c r="H299" s="51">
        <v>596825.98659999995</v>
      </c>
      <c r="I299" s="51">
        <f t="shared" si="29"/>
        <v>596825.98659999995</v>
      </c>
      <c r="J299" s="51">
        <v>596825.98659999995</v>
      </c>
      <c r="K299" s="51">
        <f t="shared" si="30"/>
        <v>596825.98659999995</v>
      </c>
      <c r="L299" s="51">
        <v>596825.98659999995</v>
      </c>
      <c r="M299" s="51">
        <f t="shared" si="31"/>
        <v>596825.98659999995</v>
      </c>
      <c r="N299" s="51">
        <v>596825.98659999995</v>
      </c>
      <c r="O299" s="51">
        <f t="shared" si="32"/>
        <v>596825.98659999995</v>
      </c>
      <c r="P299" s="51">
        <v>596825.98659999995</v>
      </c>
      <c r="Q299" s="51">
        <f t="shared" si="33"/>
        <v>596825.98659999995</v>
      </c>
      <c r="R299" s="51">
        <v>596825.98659999995</v>
      </c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</row>
    <row r="300" spans="1:61">
      <c r="A300" s="51"/>
      <c r="B300" s="51" t="s">
        <v>331</v>
      </c>
      <c r="C300" s="51" t="s">
        <v>523</v>
      </c>
      <c r="D300" s="51" t="s">
        <v>538</v>
      </c>
      <c r="E300" s="51" t="str">
        <f t="shared" si="28"/>
        <v>solar PV</v>
      </c>
      <c r="F300" s="51">
        <v>61264.583729999998</v>
      </c>
      <c r="G300" s="51">
        <f t="shared" si="34"/>
        <v>69424.790665000008</v>
      </c>
      <c r="H300" s="51">
        <v>77584.997600000002</v>
      </c>
      <c r="I300" s="51">
        <f t="shared" si="29"/>
        <v>90043.062250000003</v>
      </c>
      <c r="J300" s="51">
        <v>102501.1269</v>
      </c>
      <c r="K300" s="51">
        <f t="shared" si="30"/>
        <v>124578.71325</v>
      </c>
      <c r="L300" s="51">
        <v>146656.2996</v>
      </c>
      <c r="M300" s="51">
        <f t="shared" si="31"/>
        <v>187680.5239</v>
      </c>
      <c r="N300" s="51">
        <v>228704.7482</v>
      </c>
      <c r="O300" s="51">
        <f t="shared" si="32"/>
        <v>302701.62255000003</v>
      </c>
      <c r="P300" s="51">
        <v>376698.49690000003</v>
      </c>
      <c r="Q300" s="51">
        <f t="shared" si="33"/>
        <v>494375.09075000003</v>
      </c>
      <c r="R300" s="51">
        <v>612051.68460000004</v>
      </c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</row>
    <row r="301" spans="1:61">
      <c r="A301" s="51"/>
      <c r="B301" s="51" t="s">
        <v>331</v>
      </c>
      <c r="C301" s="51" t="s">
        <v>523</v>
      </c>
      <c r="D301" s="51" t="s">
        <v>539</v>
      </c>
      <c r="E301" s="51" t="str">
        <f t="shared" si="28"/>
        <v>storage</v>
      </c>
      <c r="F301" s="51">
        <v>0</v>
      </c>
      <c r="G301" s="51">
        <v>0</v>
      </c>
      <c r="H301" s="51">
        <v>0</v>
      </c>
      <c r="I301" s="51">
        <v>0</v>
      </c>
      <c r="J301" s="51">
        <v>0</v>
      </c>
      <c r="K301" s="51">
        <v>0</v>
      </c>
      <c r="L301" s="51">
        <v>0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</row>
    <row r="302" spans="1:61">
      <c r="A302" s="51"/>
      <c r="B302" s="51" t="s">
        <v>331</v>
      </c>
      <c r="C302" s="51" t="s">
        <v>523</v>
      </c>
      <c r="D302" s="51" t="s">
        <v>540</v>
      </c>
      <c r="E302" s="51" t="str">
        <f t="shared" si="28"/>
        <v>solar PV</v>
      </c>
      <c r="F302" s="51">
        <v>198201.68659999999</v>
      </c>
      <c r="G302" s="51">
        <f t="shared" si="34"/>
        <v>198201.68659999999</v>
      </c>
      <c r="H302" s="51">
        <v>198201.68659999999</v>
      </c>
      <c r="I302" s="51">
        <f t="shared" si="29"/>
        <v>198201.68659999999</v>
      </c>
      <c r="J302" s="51">
        <v>198201.68659999999</v>
      </c>
      <c r="K302" s="51">
        <f t="shared" si="30"/>
        <v>197219.46119999999</v>
      </c>
      <c r="L302" s="51">
        <v>196237.23579999999</v>
      </c>
      <c r="M302" s="51">
        <f t="shared" si="31"/>
        <v>195256.58494999999</v>
      </c>
      <c r="N302" s="51">
        <v>194275.93410000001</v>
      </c>
      <c r="O302" s="51">
        <f t="shared" si="32"/>
        <v>579279.90654999996</v>
      </c>
      <c r="P302" s="51">
        <v>964283.87899999996</v>
      </c>
      <c r="Q302" s="51">
        <f t="shared" si="33"/>
        <v>2172079.6809999999</v>
      </c>
      <c r="R302" s="51">
        <v>3379875.483</v>
      </c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</row>
    <row r="303" spans="1:61">
      <c r="A303" s="51"/>
      <c r="B303" s="51" t="s">
        <v>314</v>
      </c>
      <c r="C303" s="51" t="s">
        <v>523</v>
      </c>
      <c r="D303" s="51" t="s">
        <v>526</v>
      </c>
      <c r="E303" s="51" t="str">
        <f t="shared" si="28"/>
        <v>biomass</v>
      </c>
      <c r="F303" s="51">
        <v>0</v>
      </c>
      <c r="G303" s="51">
        <f t="shared" si="34"/>
        <v>0</v>
      </c>
      <c r="H303" s="51">
        <v>0</v>
      </c>
      <c r="I303" s="51">
        <f t="shared" si="29"/>
        <v>0</v>
      </c>
      <c r="J303" s="51">
        <v>0</v>
      </c>
      <c r="K303" s="51">
        <f t="shared" si="30"/>
        <v>0</v>
      </c>
      <c r="L303" s="51">
        <v>0</v>
      </c>
      <c r="M303" s="51">
        <f t="shared" si="31"/>
        <v>0</v>
      </c>
      <c r="N303" s="51">
        <v>0</v>
      </c>
      <c r="O303" s="51">
        <f t="shared" si="32"/>
        <v>0</v>
      </c>
      <c r="P303" s="51">
        <v>0</v>
      </c>
      <c r="Q303" s="51">
        <f t="shared" si="33"/>
        <v>0</v>
      </c>
      <c r="R303" s="51">
        <v>0</v>
      </c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</row>
    <row r="304" spans="1:61">
      <c r="A304" s="51"/>
      <c r="B304" s="51" t="s">
        <v>314</v>
      </c>
      <c r="C304" s="51" t="s">
        <v>523</v>
      </c>
      <c r="D304" s="51" t="s">
        <v>527</v>
      </c>
      <c r="E304" s="51" t="str">
        <f t="shared" si="28"/>
        <v>hard coal</v>
      </c>
      <c r="F304" s="51">
        <v>25410930.539999999</v>
      </c>
      <c r="G304" s="51">
        <f t="shared" si="34"/>
        <v>25236949.710000001</v>
      </c>
      <c r="H304" s="51">
        <v>25062968.879999999</v>
      </c>
      <c r="I304" s="51">
        <f t="shared" si="29"/>
        <v>22725920.559999999</v>
      </c>
      <c r="J304" s="51">
        <v>20388872.239999998</v>
      </c>
      <c r="K304" s="51">
        <f t="shared" si="30"/>
        <v>18078616.934999999</v>
      </c>
      <c r="L304" s="51">
        <v>15768361.630000001</v>
      </c>
      <c r="M304" s="51">
        <f t="shared" si="31"/>
        <v>15747466.315000001</v>
      </c>
      <c r="N304" s="51">
        <v>15726571</v>
      </c>
      <c r="O304" s="51">
        <f t="shared" si="32"/>
        <v>15731158.550000001</v>
      </c>
      <c r="P304" s="51">
        <v>15735746.1</v>
      </c>
      <c r="Q304" s="51">
        <f t="shared" si="33"/>
        <v>15766060.395</v>
      </c>
      <c r="R304" s="51">
        <v>15796374.689999999</v>
      </c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</row>
    <row r="305" spans="1:61">
      <c r="A305" s="51"/>
      <c r="B305" s="51" t="s">
        <v>314</v>
      </c>
      <c r="C305" s="51" t="s">
        <v>523</v>
      </c>
      <c r="D305" s="51" t="s">
        <v>528</v>
      </c>
      <c r="E305" s="51" t="str">
        <f t="shared" si="28"/>
        <v>solar thermal</v>
      </c>
      <c r="F305" s="51">
        <v>0</v>
      </c>
      <c r="G305" s="51">
        <f t="shared" si="34"/>
        <v>0</v>
      </c>
      <c r="H305" s="51">
        <v>0</v>
      </c>
      <c r="I305" s="51">
        <f t="shared" si="29"/>
        <v>0</v>
      </c>
      <c r="J305" s="51">
        <v>0</v>
      </c>
      <c r="K305" s="51">
        <f t="shared" si="30"/>
        <v>0</v>
      </c>
      <c r="L305" s="51">
        <v>0</v>
      </c>
      <c r="M305" s="51">
        <f t="shared" si="31"/>
        <v>0</v>
      </c>
      <c r="N305" s="51">
        <v>0</v>
      </c>
      <c r="O305" s="51">
        <f t="shared" si="32"/>
        <v>0</v>
      </c>
      <c r="P305" s="51">
        <v>0</v>
      </c>
      <c r="Q305" s="51">
        <f t="shared" si="33"/>
        <v>0</v>
      </c>
      <c r="R305" s="51">
        <v>0</v>
      </c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</row>
    <row r="306" spans="1:61">
      <c r="A306" s="51"/>
      <c r="B306" s="51" t="s">
        <v>314</v>
      </c>
      <c r="C306" s="51" t="s">
        <v>523</v>
      </c>
      <c r="D306" s="51" t="s">
        <v>529</v>
      </c>
      <c r="E306" s="51" t="str">
        <f t="shared" si="28"/>
        <v>geothermal</v>
      </c>
      <c r="F306" s="51">
        <v>0</v>
      </c>
      <c r="G306" s="51">
        <f t="shared" si="34"/>
        <v>0</v>
      </c>
      <c r="H306" s="51">
        <v>0</v>
      </c>
      <c r="I306" s="51">
        <f t="shared" si="29"/>
        <v>0</v>
      </c>
      <c r="J306" s="51">
        <v>0</v>
      </c>
      <c r="K306" s="51">
        <f t="shared" si="30"/>
        <v>0</v>
      </c>
      <c r="L306" s="51">
        <v>0</v>
      </c>
      <c r="M306" s="51">
        <f t="shared" si="31"/>
        <v>0</v>
      </c>
      <c r="N306" s="51">
        <v>0</v>
      </c>
      <c r="O306" s="51">
        <f t="shared" si="32"/>
        <v>0</v>
      </c>
      <c r="P306" s="51">
        <v>0</v>
      </c>
      <c r="Q306" s="51">
        <f t="shared" si="33"/>
        <v>0</v>
      </c>
      <c r="R306" s="51">
        <v>0</v>
      </c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</row>
    <row r="307" spans="1:61">
      <c r="A307" s="51"/>
      <c r="B307" s="51" t="s">
        <v>314</v>
      </c>
      <c r="C307" s="51" t="s">
        <v>523</v>
      </c>
      <c r="D307" s="51" t="s">
        <v>530</v>
      </c>
      <c r="E307" s="51" t="str">
        <f t="shared" si="28"/>
        <v>hydro</v>
      </c>
      <c r="F307" s="51">
        <v>780717.83600000001</v>
      </c>
      <c r="G307" s="51">
        <f t="shared" si="34"/>
        <v>803895.39350000001</v>
      </c>
      <c r="H307" s="51">
        <v>827072.951</v>
      </c>
      <c r="I307" s="51">
        <f t="shared" si="29"/>
        <v>828962.56004999997</v>
      </c>
      <c r="J307" s="51">
        <v>830852.16910000006</v>
      </c>
      <c r="K307" s="51">
        <f t="shared" si="30"/>
        <v>830852.16910000006</v>
      </c>
      <c r="L307" s="51">
        <v>830852.16910000006</v>
      </c>
      <c r="M307" s="51">
        <f t="shared" si="31"/>
        <v>830852.16910000006</v>
      </c>
      <c r="N307" s="51">
        <v>830852.16910000006</v>
      </c>
      <c r="O307" s="51">
        <f t="shared" si="32"/>
        <v>830852.16910000006</v>
      </c>
      <c r="P307" s="51">
        <v>830852.16910000006</v>
      </c>
      <c r="Q307" s="51">
        <f t="shared" si="33"/>
        <v>828962.56004999997</v>
      </c>
      <c r="R307" s="51">
        <v>827072.951</v>
      </c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</row>
    <row r="308" spans="1:61">
      <c r="A308" s="51"/>
      <c r="B308" s="51" t="s">
        <v>314</v>
      </c>
      <c r="C308" s="51" t="s">
        <v>523</v>
      </c>
      <c r="D308" s="51" t="s">
        <v>531</v>
      </c>
      <c r="E308" s="51" t="str">
        <f t="shared" si="28"/>
        <v>hydro</v>
      </c>
      <c r="F308" s="51">
        <v>5855585</v>
      </c>
      <c r="G308" s="51">
        <f t="shared" si="34"/>
        <v>6455455</v>
      </c>
      <c r="H308" s="51">
        <v>7055325</v>
      </c>
      <c r="I308" s="51">
        <f t="shared" si="29"/>
        <v>7200240</v>
      </c>
      <c r="J308" s="51">
        <v>7345155</v>
      </c>
      <c r="K308" s="51">
        <f t="shared" si="30"/>
        <v>7337437.4615000002</v>
      </c>
      <c r="L308" s="51">
        <v>7329719.9230000004</v>
      </c>
      <c r="M308" s="51">
        <f t="shared" si="31"/>
        <v>7073209.9615000002</v>
      </c>
      <c r="N308" s="51">
        <v>6816700</v>
      </c>
      <c r="O308" s="51">
        <f t="shared" si="32"/>
        <v>7681402.4469999997</v>
      </c>
      <c r="P308" s="51">
        <v>8546104.8939999994</v>
      </c>
      <c r="Q308" s="51">
        <f t="shared" si="33"/>
        <v>9367034.9470000006</v>
      </c>
      <c r="R308" s="51">
        <v>10187965</v>
      </c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</row>
    <row r="309" spans="1:61">
      <c r="A309" s="51"/>
      <c r="B309" s="51" t="s">
        <v>314</v>
      </c>
      <c r="C309" s="51" t="s">
        <v>523</v>
      </c>
      <c r="D309" s="51" t="s">
        <v>532</v>
      </c>
      <c r="E309" s="51" t="str">
        <f t="shared" si="28"/>
        <v>onshore wind</v>
      </c>
      <c r="F309" s="51">
        <v>11338005.35</v>
      </c>
      <c r="G309" s="51">
        <f t="shared" si="34"/>
        <v>12227353.01</v>
      </c>
      <c r="H309" s="51">
        <v>13116700.67</v>
      </c>
      <c r="I309" s="51">
        <f t="shared" si="29"/>
        <v>13112819.68</v>
      </c>
      <c r="J309" s="51">
        <v>13108938.689999999</v>
      </c>
      <c r="K309" s="51">
        <f t="shared" si="30"/>
        <v>13117797.85</v>
      </c>
      <c r="L309" s="51">
        <v>13126657.01</v>
      </c>
      <c r="M309" s="51">
        <f t="shared" si="31"/>
        <v>13121649.205</v>
      </c>
      <c r="N309" s="51">
        <v>13116641.4</v>
      </c>
      <c r="O309" s="51">
        <f t="shared" si="32"/>
        <v>12990709.280000001</v>
      </c>
      <c r="P309" s="51">
        <v>12864777.16</v>
      </c>
      <c r="Q309" s="51">
        <f t="shared" si="33"/>
        <v>12677430.535</v>
      </c>
      <c r="R309" s="51">
        <v>12490083.91</v>
      </c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</row>
    <row r="310" spans="1:61">
      <c r="A310" s="51"/>
      <c r="B310" s="51" t="s">
        <v>314</v>
      </c>
      <c r="C310" s="51" t="s">
        <v>523</v>
      </c>
      <c r="D310" s="51" t="s">
        <v>533</v>
      </c>
      <c r="E310" s="51" t="str">
        <f t="shared" si="28"/>
        <v>natural gas nonpeaker</v>
      </c>
      <c r="F310" s="51">
        <v>5539588.5379999997</v>
      </c>
      <c r="G310" s="51">
        <f t="shared" si="34"/>
        <v>5596615.7484999998</v>
      </c>
      <c r="H310" s="51">
        <v>5653642.9589999998</v>
      </c>
      <c r="I310" s="51">
        <f t="shared" si="29"/>
        <v>5965849.6384999994</v>
      </c>
      <c r="J310" s="51">
        <v>6278056.318</v>
      </c>
      <c r="K310" s="51">
        <f t="shared" si="30"/>
        <v>5017882.8820000002</v>
      </c>
      <c r="L310" s="51">
        <v>3757709.446</v>
      </c>
      <c r="M310" s="51">
        <f t="shared" si="31"/>
        <v>3584983.8600000003</v>
      </c>
      <c r="N310" s="51">
        <v>3412258.2740000002</v>
      </c>
      <c r="O310" s="51">
        <f t="shared" si="32"/>
        <v>3228566.091</v>
      </c>
      <c r="P310" s="51">
        <v>3044873.9079999998</v>
      </c>
      <c r="Q310" s="51">
        <f t="shared" si="33"/>
        <v>2747633.929</v>
      </c>
      <c r="R310" s="51">
        <v>2450393.9500000002</v>
      </c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</row>
    <row r="311" spans="1:61">
      <c r="A311" s="51"/>
      <c r="B311" s="51" t="s">
        <v>314</v>
      </c>
      <c r="C311" s="51" t="s">
        <v>523</v>
      </c>
      <c r="D311" s="51" t="s">
        <v>534</v>
      </c>
      <c r="E311" s="51" t="str">
        <f t="shared" si="28"/>
        <v>natural gas peaker</v>
      </c>
      <c r="F311" s="51">
        <v>199019.4351</v>
      </c>
      <c r="G311" s="51">
        <f t="shared" si="34"/>
        <v>192187.25750000001</v>
      </c>
      <c r="H311" s="51">
        <v>185355.07990000001</v>
      </c>
      <c r="I311" s="51">
        <f t="shared" si="29"/>
        <v>188308.76504999999</v>
      </c>
      <c r="J311" s="51">
        <v>191262.45019999999</v>
      </c>
      <c r="K311" s="51">
        <f t="shared" si="30"/>
        <v>166550.41725</v>
      </c>
      <c r="L311" s="51">
        <v>141838.38430000001</v>
      </c>
      <c r="M311" s="51">
        <f t="shared" si="31"/>
        <v>134388.71715000001</v>
      </c>
      <c r="N311" s="51">
        <v>126939.05</v>
      </c>
      <c r="O311" s="51">
        <f t="shared" si="32"/>
        <v>125987.3149</v>
      </c>
      <c r="P311" s="51">
        <v>125035.57980000001</v>
      </c>
      <c r="Q311" s="51">
        <f t="shared" si="33"/>
        <v>128285.1756</v>
      </c>
      <c r="R311" s="51">
        <v>131534.7714</v>
      </c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</row>
    <row r="312" spans="1:61">
      <c r="A312" s="51"/>
      <c r="B312" s="51" t="s">
        <v>314</v>
      </c>
      <c r="C312" s="51" t="s">
        <v>523</v>
      </c>
      <c r="D312" s="51" t="s">
        <v>535</v>
      </c>
      <c r="E312" s="51" t="str">
        <f t="shared" si="28"/>
        <v>nuclear</v>
      </c>
      <c r="F312" s="51">
        <v>13098744.07</v>
      </c>
      <c r="G312" s="51">
        <f t="shared" si="34"/>
        <v>13098744.07</v>
      </c>
      <c r="H312" s="51">
        <v>13098744.07</v>
      </c>
      <c r="I312" s="51">
        <f t="shared" si="29"/>
        <v>13098744.07</v>
      </c>
      <c r="J312" s="51">
        <v>13098744.07</v>
      </c>
      <c r="K312" s="51">
        <f t="shared" si="30"/>
        <v>13098744.07</v>
      </c>
      <c r="L312" s="51">
        <v>13098744.07</v>
      </c>
      <c r="M312" s="51">
        <f t="shared" si="31"/>
        <v>13098744.07</v>
      </c>
      <c r="N312" s="51">
        <v>13098744.07</v>
      </c>
      <c r="O312" s="51">
        <f t="shared" si="32"/>
        <v>13098744.07</v>
      </c>
      <c r="P312" s="51">
        <v>13098744.07</v>
      </c>
      <c r="Q312" s="51">
        <f t="shared" si="33"/>
        <v>13098744.07</v>
      </c>
      <c r="R312" s="51">
        <v>13098744.07</v>
      </c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</row>
    <row r="313" spans="1:61">
      <c r="A313" s="51"/>
      <c r="B313" s="51" t="s">
        <v>314</v>
      </c>
      <c r="C313" s="51" t="s">
        <v>523</v>
      </c>
      <c r="D313" s="51" t="s">
        <v>536</v>
      </c>
      <c r="E313" s="51" t="str">
        <f t="shared" si="28"/>
        <v>offshore wind</v>
      </c>
      <c r="F313" s="51">
        <v>0</v>
      </c>
      <c r="G313" s="51">
        <f t="shared" si="34"/>
        <v>0</v>
      </c>
      <c r="H313" s="51">
        <v>0</v>
      </c>
      <c r="I313" s="51">
        <f t="shared" si="29"/>
        <v>0</v>
      </c>
      <c r="J313" s="51">
        <v>0</v>
      </c>
      <c r="K313" s="51">
        <f t="shared" si="30"/>
        <v>0</v>
      </c>
      <c r="L313" s="51">
        <v>0</v>
      </c>
      <c r="M313" s="51">
        <f t="shared" si="31"/>
        <v>0</v>
      </c>
      <c r="N313" s="51">
        <v>0</v>
      </c>
      <c r="O313" s="51">
        <f t="shared" si="32"/>
        <v>0</v>
      </c>
      <c r="P313" s="51">
        <v>0</v>
      </c>
      <c r="Q313" s="51">
        <f t="shared" si="33"/>
        <v>0</v>
      </c>
      <c r="R313" s="51">
        <v>0</v>
      </c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</row>
    <row r="314" spans="1:61">
      <c r="A314" s="51"/>
      <c r="B314" s="51" t="s">
        <v>314</v>
      </c>
      <c r="C314" s="51" t="s">
        <v>523</v>
      </c>
      <c r="D314" s="51" t="s">
        <v>537</v>
      </c>
      <c r="E314" s="51" t="str">
        <f t="shared" si="28"/>
        <v>crude oil</v>
      </c>
      <c r="F314" s="51">
        <v>273240.11810000002</v>
      </c>
      <c r="G314" s="51">
        <f t="shared" si="34"/>
        <v>273240.11810000002</v>
      </c>
      <c r="H314" s="51">
        <v>273240.11810000002</v>
      </c>
      <c r="I314" s="51">
        <f t="shared" si="29"/>
        <v>273240.11810000002</v>
      </c>
      <c r="J314" s="51">
        <v>273240.11810000002</v>
      </c>
      <c r="K314" s="51">
        <f t="shared" si="30"/>
        <v>273240.11810000002</v>
      </c>
      <c r="L314" s="51">
        <v>273240.11810000002</v>
      </c>
      <c r="M314" s="51">
        <f t="shared" si="31"/>
        <v>273240.11810000002</v>
      </c>
      <c r="N314" s="51">
        <v>273240.11810000002</v>
      </c>
      <c r="O314" s="51">
        <f t="shared" si="32"/>
        <v>273240.11810000002</v>
      </c>
      <c r="P314" s="51">
        <v>273240.11810000002</v>
      </c>
      <c r="Q314" s="51">
        <f t="shared" si="33"/>
        <v>273240.11810000002</v>
      </c>
      <c r="R314" s="51">
        <v>273240.11810000002</v>
      </c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</row>
    <row r="315" spans="1:61">
      <c r="A315" s="51"/>
      <c r="B315" s="51" t="s">
        <v>314</v>
      </c>
      <c r="C315" s="51" t="s">
        <v>523</v>
      </c>
      <c r="D315" s="51" t="s">
        <v>538</v>
      </c>
      <c r="E315" s="51" t="str">
        <f t="shared" si="28"/>
        <v>solar PV</v>
      </c>
      <c r="F315" s="51">
        <v>838487.66639999999</v>
      </c>
      <c r="G315" s="51">
        <f t="shared" si="34"/>
        <v>862319.1</v>
      </c>
      <c r="H315" s="51">
        <v>886150.53359999997</v>
      </c>
      <c r="I315" s="51">
        <f t="shared" si="29"/>
        <v>926711.66540000006</v>
      </c>
      <c r="J315" s="51">
        <v>967272.79720000003</v>
      </c>
      <c r="K315" s="51">
        <f t="shared" si="30"/>
        <v>1030845.3156000001</v>
      </c>
      <c r="L315" s="51">
        <v>1094417.834</v>
      </c>
      <c r="M315" s="51">
        <f t="shared" si="31"/>
        <v>1190441.0490000001</v>
      </c>
      <c r="N315" s="51">
        <v>1286464.264</v>
      </c>
      <c r="O315" s="51">
        <f t="shared" si="32"/>
        <v>1421267.541</v>
      </c>
      <c r="P315" s="51">
        <v>1556070.818</v>
      </c>
      <c r="Q315" s="51">
        <f t="shared" si="33"/>
        <v>1733671.3875</v>
      </c>
      <c r="R315" s="51">
        <v>1911271.9569999999</v>
      </c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</row>
    <row r="316" spans="1:61">
      <c r="A316" s="51"/>
      <c r="B316" s="51" t="s">
        <v>314</v>
      </c>
      <c r="C316" s="51" t="s">
        <v>523</v>
      </c>
      <c r="D316" s="51" t="s">
        <v>539</v>
      </c>
      <c r="E316" s="51" t="str">
        <f t="shared" si="28"/>
        <v>storage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51">
        <v>0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  <c r="R316" s="51">
        <v>0</v>
      </c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</row>
    <row r="317" spans="1:61">
      <c r="A317" s="51"/>
      <c r="B317" s="51" t="s">
        <v>314</v>
      </c>
      <c r="C317" s="51" t="s">
        <v>523</v>
      </c>
      <c r="D317" s="51" t="s">
        <v>540</v>
      </c>
      <c r="E317" s="51" t="str">
        <f t="shared" si="28"/>
        <v>solar PV</v>
      </c>
      <c r="F317" s="51">
        <v>1386514.85</v>
      </c>
      <c r="G317" s="51">
        <f t="shared" si="34"/>
        <v>1395196.8570000001</v>
      </c>
      <c r="H317" s="51">
        <v>1403878.8640000001</v>
      </c>
      <c r="I317" s="51">
        <f t="shared" si="29"/>
        <v>1403878.061</v>
      </c>
      <c r="J317" s="51">
        <v>1403877.2579999999</v>
      </c>
      <c r="K317" s="51">
        <f t="shared" si="30"/>
        <v>1396903.477</v>
      </c>
      <c r="L317" s="51">
        <v>1389929.696</v>
      </c>
      <c r="M317" s="51">
        <f t="shared" si="31"/>
        <v>1382985.1779999998</v>
      </c>
      <c r="N317" s="51">
        <v>1376040.66</v>
      </c>
      <c r="O317" s="51">
        <f t="shared" si="32"/>
        <v>1369167.1225000001</v>
      </c>
      <c r="P317" s="51">
        <v>1362293.585</v>
      </c>
      <c r="Q317" s="51">
        <f t="shared" si="33"/>
        <v>1355491.1910000001</v>
      </c>
      <c r="R317" s="51">
        <v>1348688.797</v>
      </c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</row>
    <row r="318" spans="1:61">
      <c r="A318" s="51"/>
      <c r="B318" s="51" t="s">
        <v>324</v>
      </c>
      <c r="C318" s="51" t="s">
        <v>523</v>
      </c>
      <c r="D318" s="51" t="s">
        <v>526</v>
      </c>
      <c r="E318" s="51" t="str">
        <f t="shared" si="28"/>
        <v>biomass</v>
      </c>
      <c r="F318" s="51">
        <v>0</v>
      </c>
      <c r="G318" s="51">
        <f t="shared" si="34"/>
        <v>0</v>
      </c>
      <c r="H318" s="51">
        <v>0</v>
      </c>
      <c r="I318" s="51">
        <f t="shared" si="29"/>
        <v>0</v>
      </c>
      <c r="J318" s="51">
        <v>0</v>
      </c>
      <c r="K318" s="51">
        <f t="shared" si="30"/>
        <v>0</v>
      </c>
      <c r="L318" s="51">
        <v>0</v>
      </c>
      <c r="M318" s="51">
        <f t="shared" si="31"/>
        <v>0</v>
      </c>
      <c r="N318" s="51">
        <v>0</v>
      </c>
      <c r="O318" s="51">
        <f t="shared" si="32"/>
        <v>0</v>
      </c>
      <c r="P318" s="51">
        <v>0</v>
      </c>
      <c r="Q318" s="51">
        <f t="shared" si="33"/>
        <v>0</v>
      </c>
      <c r="R318" s="51">
        <v>0</v>
      </c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</row>
    <row r="319" spans="1:61">
      <c r="A319" s="51"/>
      <c r="B319" s="51" t="s">
        <v>324</v>
      </c>
      <c r="C319" s="51" t="s">
        <v>523</v>
      </c>
      <c r="D319" s="51" t="s">
        <v>527</v>
      </c>
      <c r="E319" s="51" t="str">
        <f t="shared" si="28"/>
        <v>hard coal</v>
      </c>
      <c r="F319" s="51">
        <v>62927567.200000003</v>
      </c>
      <c r="G319" s="51">
        <f t="shared" si="34"/>
        <v>62965707.665000007</v>
      </c>
      <c r="H319" s="51">
        <v>63003848.130000003</v>
      </c>
      <c r="I319" s="51">
        <f t="shared" si="29"/>
        <v>62976227.265000001</v>
      </c>
      <c r="J319" s="51">
        <v>62948606.399999999</v>
      </c>
      <c r="K319" s="51">
        <f t="shared" si="30"/>
        <v>63089162.965000004</v>
      </c>
      <c r="L319" s="51">
        <v>63229719.530000001</v>
      </c>
      <c r="M319" s="51">
        <f t="shared" si="31"/>
        <v>63201139.894999996</v>
      </c>
      <c r="N319" s="51">
        <v>63172560.259999998</v>
      </c>
      <c r="O319" s="51">
        <f t="shared" si="32"/>
        <v>63362413.864999995</v>
      </c>
      <c r="P319" s="51">
        <v>63552267.469999999</v>
      </c>
      <c r="Q319" s="51">
        <f t="shared" si="33"/>
        <v>63980361.689999998</v>
      </c>
      <c r="R319" s="51">
        <v>64408455.909999996</v>
      </c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</row>
    <row r="320" spans="1:61">
      <c r="A320" s="51"/>
      <c r="B320" s="51" t="s">
        <v>324</v>
      </c>
      <c r="C320" s="51" t="s">
        <v>523</v>
      </c>
      <c r="D320" s="51" t="s">
        <v>528</v>
      </c>
      <c r="E320" s="51" t="str">
        <f t="shared" si="28"/>
        <v>solar thermal</v>
      </c>
      <c r="F320" s="51">
        <v>0</v>
      </c>
      <c r="G320" s="51">
        <f t="shared" si="34"/>
        <v>0</v>
      </c>
      <c r="H320" s="51">
        <v>0</v>
      </c>
      <c r="I320" s="51">
        <f t="shared" si="29"/>
        <v>0</v>
      </c>
      <c r="J320" s="51">
        <v>0</v>
      </c>
      <c r="K320" s="51">
        <f t="shared" si="30"/>
        <v>0</v>
      </c>
      <c r="L320" s="51">
        <v>0</v>
      </c>
      <c r="M320" s="51">
        <f t="shared" si="31"/>
        <v>0</v>
      </c>
      <c r="N320" s="51">
        <v>0</v>
      </c>
      <c r="O320" s="51">
        <f t="shared" si="32"/>
        <v>0</v>
      </c>
      <c r="P320" s="51">
        <v>0</v>
      </c>
      <c r="Q320" s="51">
        <f t="shared" si="33"/>
        <v>0</v>
      </c>
      <c r="R320" s="51">
        <v>0</v>
      </c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</row>
    <row r="321" spans="1:61">
      <c r="A321" s="51"/>
      <c r="B321" s="51" t="s">
        <v>324</v>
      </c>
      <c r="C321" s="51" t="s">
        <v>523</v>
      </c>
      <c r="D321" s="51" t="s">
        <v>529</v>
      </c>
      <c r="E321" s="51" t="str">
        <f t="shared" si="28"/>
        <v>geothermal</v>
      </c>
      <c r="F321" s="51">
        <v>0</v>
      </c>
      <c r="G321" s="51">
        <f t="shared" si="34"/>
        <v>0</v>
      </c>
      <c r="H321" s="51">
        <v>0</v>
      </c>
      <c r="I321" s="51">
        <f t="shared" si="29"/>
        <v>0</v>
      </c>
      <c r="J321" s="51">
        <v>0</v>
      </c>
      <c r="K321" s="51">
        <f t="shared" si="30"/>
        <v>0</v>
      </c>
      <c r="L321" s="51">
        <v>0</v>
      </c>
      <c r="M321" s="51">
        <f t="shared" si="31"/>
        <v>0</v>
      </c>
      <c r="N321" s="51">
        <v>0</v>
      </c>
      <c r="O321" s="51">
        <f t="shared" si="32"/>
        <v>0</v>
      </c>
      <c r="P321" s="51">
        <v>0</v>
      </c>
      <c r="Q321" s="51">
        <f t="shared" si="33"/>
        <v>0</v>
      </c>
      <c r="R321" s="51">
        <v>0</v>
      </c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</row>
    <row r="322" spans="1:61">
      <c r="A322" s="51"/>
      <c r="B322" s="51" t="s">
        <v>324</v>
      </c>
      <c r="C322" s="51" t="s">
        <v>523</v>
      </c>
      <c r="D322" s="51" t="s">
        <v>530</v>
      </c>
      <c r="E322" s="51" t="str">
        <f t="shared" si="28"/>
        <v>hydro</v>
      </c>
      <c r="F322" s="51">
        <v>1066473.4909999999</v>
      </c>
      <c r="G322" s="51">
        <f t="shared" si="34"/>
        <v>1091395.379</v>
      </c>
      <c r="H322" s="51">
        <v>1116317.267</v>
      </c>
      <c r="I322" s="51">
        <f t="shared" si="29"/>
        <v>1113993.9214999999</v>
      </c>
      <c r="J322" s="51">
        <v>1111670.5759999999</v>
      </c>
      <c r="K322" s="51">
        <f t="shared" si="30"/>
        <v>1114425.4594999999</v>
      </c>
      <c r="L322" s="51">
        <v>1117180.3430000001</v>
      </c>
      <c r="M322" s="51">
        <f t="shared" si="31"/>
        <v>1117543.159</v>
      </c>
      <c r="N322" s="51">
        <v>1117905.9750000001</v>
      </c>
      <c r="O322" s="51">
        <f t="shared" si="32"/>
        <v>1117905.9750000001</v>
      </c>
      <c r="P322" s="51">
        <v>1117905.9750000001</v>
      </c>
      <c r="Q322" s="51">
        <f t="shared" si="33"/>
        <v>1117905.9750000001</v>
      </c>
      <c r="R322" s="51">
        <v>1117905.9750000001</v>
      </c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</row>
    <row r="323" spans="1:61">
      <c r="A323" s="51"/>
      <c r="B323" s="51" t="s">
        <v>324</v>
      </c>
      <c r="C323" s="51" t="s">
        <v>523</v>
      </c>
      <c r="D323" s="51" t="s">
        <v>531</v>
      </c>
      <c r="E323" s="51" t="str">
        <f t="shared" ref="E323:E386" si="35">LOOKUP(D323,$U$2:$V$15,$V$2:$V$15)</f>
        <v>hydro</v>
      </c>
      <c r="F323" s="51">
        <v>0</v>
      </c>
      <c r="G323" s="51">
        <f t="shared" si="34"/>
        <v>0</v>
      </c>
      <c r="H323" s="51">
        <v>0</v>
      </c>
      <c r="I323" s="51">
        <f t="shared" si="29"/>
        <v>0</v>
      </c>
      <c r="J323" s="51">
        <v>0</v>
      </c>
      <c r="K323" s="51">
        <f t="shared" si="30"/>
        <v>0</v>
      </c>
      <c r="L323" s="51">
        <v>0</v>
      </c>
      <c r="M323" s="51">
        <f t="shared" si="31"/>
        <v>0</v>
      </c>
      <c r="N323" s="51">
        <v>0</v>
      </c>
      <c r="O323" s="51">
        <f t="shared" si="32"/>
        <v>0</v>
      </c>
      <c r="P323" s="51">
        <v>0</v>
      </c>
      <c r="Q323" s="51">
        <f t="shared" si="33"/>
        <v>0</v>
      </c>
      <c r="R323" s="51">
        <v>0</v>
      </c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</row>
    <row r="324" spans="1:61">
      <c r="A324" s="51"/>
      <c r="B324" s="51" t="s">
        <v>324</v>
      </c>
      <c r="C324" s="51" t="s">
        <v>523</v>
      </c>
      <c r="D324" s="51" t="s">
        <v>532</v>
      </c>
      <c r="E324" s="51" t="str">
        <f t="shared" si="35"/>
        <v>onshore wind</v>
      </c>
      <c r="F324" s="51">
        <v>2901902.5159999998</v>
      </c>
      <c r="G324" s="51">
        <f t="shared" si="34"/>
        <v>2903590.571</v>
      </c>
      <c r="H324" s="51">
        <v>2905278.6260000002</v>
      </c>
      <c r="I324" s="51">
        <f t="shared" ref="I324:I387" si="36">AVERAGE(H324,J324)</f>
        <v>2888665.2810000004</v>
      </c>
      <c r="J324" s="51">
        <v>2872051.9360000002</v>
      </c>
      <c r="K324" s="51">
        <f t="shared" ref="K324:K387" si="37">AVERAGE(J324,L324)</f>
        <v>2862917.9134999998</v>
      </c>
      <c r="L324" s="51">
        <v>2853783.8909999998</v>
      </c>
      <c r="M324" s="51">
        <f t="shared" ref="M324:M387" si="38">AVERAGE(L324,N324)</f>
        <v>2845040.1969999997</v>
      </c>
      <c r="N324" s="51">
        <v>2836296.503</v>
      </c>
      <c r="O324" s="51">
        <f t="shared" ref="O324:O387" si="39">AVERAGE(N324,P324)</f>
        <v>2831186.4534999998</v>
      </c>
      <c r="P324" s="51">
        <v>2826076.4040000001</v>
      </c>
      <c r="Q324" s="51">
        <f t="shared" ref="Q324:Q387" si="40">AVERAGE(P324,R324)</f>
        <v>2824035.2135000001</v>
      </c>
      <c r="R324" s="51">
        <v>2821994.023</v>
      </c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</row>
    <row r="325" spans="1:61">
      <c r="A325" s="51"/>
      <c r="B325" s="51" t="s">
        <v>324</v>
      </c>
      <c r="C325" s="51" t="s">
        <v>523</v>
      </c>
      <c r="D325" s="51" t="s">
        <v>533</v>
      </c>
      <c r="E325" s="51" t="str">
        <f t="shared" si="35"/>
        <v>natural gas nonpeaker</v>
      </c>
      <c r="F325" s="51">
        <v>5496352.0590000004</v>
      </c>
      <c r="G325" s="51">
        <f t="shared" ref="G325:G388" si="41">AVERAGE(F325,H325)</f>
        <v>5166996.6984999999</v>
      </c>
      <c r="H325" s="51">
        <v>4837641.3380000005</v>
      </c>
      <c r="I325" s="51">
        <f t="shared" si="36"/>
        <v>4514453.5060000001</v>
      </c>
      <c r="J325" s="51">
        <v>4191265.6740000001</v>
      </c>
      <c r="K325" s="51">
        <f t="shared" si="37"/>
        <v>3466869.8909999998</v>
      </c>
      <c r="L325" s="51">
        <v>2742474.108</v>
      </c>
      <c r="M325" s="51">
        <f t="shared" si="38"/>
        <v>2392778.9715</v>
      </c>
      <c r="N325" s="51">
        <v>2043083.835</v>
      </c>
      <c r="O325" s="51">
        <f t="shared" si="39"/>
        <v>1967883.4924999999</v>
      </c>
      <c r="P325" s="51">
        <v>1892683.15</v>
      </c>
      <c r="Q325" s="51">
        <f t="shared" si="40"/>
        <v>1879220.1455000001</v>
      </c>
      <c r="R325" s="51">
        <v>1865757.1410000001</v>
      </c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</row>
    <row r="326" spans="1:61">
      <c r="A326" s="51"/>
      <c r="B326" s="51" t="s">
        <v>324</v>
      </c>
      <c r="C326" s="51" t="s">
        <v>523</v>
      </c>
      <c r="D326" s="51" t="s">
        <v>534</v>
      </c>
      <c r="E326" s="51" t="str">
        <f t="shared" si="35"/>
        <v>natural gas peaker</v>
      </c>
      <c r="F326" s="51">
        <v>108155</v>
      </c>
      <c r="G326" s="51">
        <f t="shared" si="41"/>
        <v>107340.2</v>
      </c>
      <c r="H326" s="51">
        <v>106525.4</v>
      </c>
      <c r="I326" s="51">
        <f t="shared" si="36"/>
        <v>106197.54</v>
      </c>
      <c r="J326" s="51">
        <v>105869.68</v>
      </c>
      <c r="K326" s="51">
        <f t="shared" si="37"/>
        <v>96113.42</v>
      </c>
      <c r="L326" s="51">
        <v>86357.16</v>
      </c>
      <c r="M326" s="51">
        <f t="shared" si="38"/>
        <v>82628.48000000001</v>
      </c>
      <c r="N326" s="51">
        <v>78899.8</v>
      </c>
      <c r="O326" s="51">
        <f t="shared" si="39"/>
        <v>75892.800000000003</v>
      </c>
      <c r="P326" s="51">
        <v>72885.8</v>
      </c>
      <c r="Q326" s="51">
        <f t="shared" si="40"/>
        <v>58264.020000000004</v>
      </c>
      <c r="R326" s="51">
        <v>43642.239999999998</v>
      </c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</row>
    <row r="327" spans="1:61">
      <c r="A327" s="51"/>
      <c r="B327" s="51" t="s">
        <v>324</v>
      </c>
      <c r="C327" s="51" t="s">
        <v>523</v>
      </c>
      <c r="D327" s="51" t="s">
        <v>535</v>
      </c>
      <c r="E327" s="51" t="str">
        <f t="shared" si="35"/>
        <v>nuclear</v>
      </c>
      <c r="F327" s="51">
        <v>9407064.2400000002</v>
      </c>
      <c r="G327" s="51">
        <f t="shared" si="41"/>
        <v>9407064.2400000002</v>
      </c>
      <c r="H327" s="51">
        <v>9407064.2400000002</v>
      </c>
      <c r="I327" s="51">
        <f t="shared" si="36"/>
        <v>9407064.2400000002</v>
      </c>
      <c r="J327" s="51">
        <v>9407064.2400000002</v>
      </c>
      <c r="K327" s="51">
        <f t="shared" si="37"/>
        <v>9407064.2400000002</v>
      </c>
      <c r="L327" s="51">
        <v>9407064.2400000002</v>
      </c>
      <c r="M327" s="51">
        <f t="shared" si="38"/>
        <v>9407064.2400000002</v>
      </c>
      <c r="N327" s="51">
        <v>9407064.2400000002</v>
      </c>
      <c r="O327" s="51">
        <f t="shared" si="39"/>
        <v>9407064.2400000002</v>
      </c>
      <c r="P327" s="51">
        <v>9407064.2400000002</v>
      </c>
      <c r="Q327" s="51">
        <f t="shared" si="40"/>
        <v>9407064.2400000002</v>
      </c>
      <c r="R327" s="51">
        <v>9407064.2400000002</v>
      </c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</row>
    <row r="328" spans="1:61">
      <c r="A328" s="51"/>
      <c r="B328" s="51" t="s">
        <v>324</v>
      </c>
      <c r="C328" s="51" t="s">
        <v>523</v>
      </c>
      <c r="D328" s="51" t="s">
        <v>536</v>
      </c>
      <c r="E328" s="51" t="str">
        <f t="shared" si="35"/>
        <v>offshore wind</v>
      </c>
      <c r="F328" s="51">
        <v>0</v>
      </c>
      <c r="G328" s="51">
        <f t="shared" si="41"/>
        <v>0</v>
      </c>
      <c r="H328" s="51">
        <v>0</v>
      </c>
      <c r="I328" s="51">
        <f t="shared" si="36"/>
        <v>0</v>
      </c>
      <c r="J328" s="51">
        <v>0</v>
      </c>
      <c r="K328" s="51">
        <f t="shared" si="37"/>
        <v>0</v>
      </c>
      <c r="L328" s="51">
        <v>0</v>
      </c>
      <c r="M328" s="51">
        <f t="shared" si="38"/>
        <v>0</v>
      </c>
      <c r="N328" s="51">
        <v>0</v>
      </c>
      <c r="O328" s="51">
        <f t="shared" si="39"/>
        <v>0</v>
      </c>
      <c r="P328" s="51">
        <v>0</v>
      </c>
      <c r="Q328" s="51">
        <f t="shared" si="40"/>
        <v>0</v>
      </c>
      <c r="R328" s="51">
        <v>0</v>
      </c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</row>
    <row r="329" spans="1:61">
      <c r="A329" s="51"/>
      <c r="B329" s="51" t="s">
        <v>324</v>
      </c>
      <c r="C329" s="51" t="s">
        <v>523</v>
      </c>
      <c r="D329" s="51" t="s">
        <v>537</v>
      </c>
      <c r="E329" s="51" t="str">
        <f t="shared" si="35"/>
        <v>crude oil</v>
      </c>
      <c r="F329" s="51">
        <v>75518.625599999999</v>
      </c>
      <c r="G329" s="51">
        <f t="shared" si="41"/>
        <v>75518.625599999999</v>
      </c>
      <c r="H329" s="51">
        <v>75518.625599999999</v>
      </c>
      <c r="I329" s="51">
        <f t="shared" si="36"/>
        <v>75518.625599999999</v>
      </c>
      <c r="J329" s="51">
        <v>75518.625599999999</v>
      </c>
      <c r="K329" s="51">
        <f t="shared" si="37"/>
        <v>75518.625599999999</v>
      </c>
      <c r="L329" s="51">
        <v>75518.625599999999</v>
      </c>
      <c r="M329" s="51">
        <f t="shared" si="38"/>
        <v>75518.625599999999</v>
      </c>
      <c r="N329" s="51">
        <v>75518.625599999999</v>
      </c>
      <c r="O329" s="51">
        <f t="shared" si="39"/>
        <v>75518.625599999999</v>
      </c>
      <c r="P329" s="51">
        <v>75518.625599999999</v>
      </c>
      <c r="Q329" s="51">
        <f t="shared" si="40"/>
        <v>75518.625599999999</v>
      </c>
      <c r="R329" s="51">
        <v>75518.625599999999</v>
      </c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</row>
    <row r="330" spans="1:61">
      <c r="A330" s="51"/>
      <c r="B330" s="51" t="s">
        <v>324</v>
      </c>
      <c r="C330" s="51" t="s">
        <v>523</v>
      </c>
      <c r="D330" s="51" t="s">
        <v>538</v>
      </c>
      <c r="E330" s="51" t="str">
        <f t="shared" si="35"/>
        <v>solar PV</v>
      </c>
      <c r="F330" s="51">
        <v>220432.03890000001</v>
      </c>
      <c r="G330" s="51">
        <f t="shared" si="41"/>
        <v>229375.41755000001</v>
      </c>
      <c r="H330" s="51">
        <v>238318.79620000001</v>
      </c>
      <c r="I330" s="51">
        <f t="shared" si="36"/>
        <v>245404.5661</v>
      </c>
      <c r="J330" s="51">
        <v>252490.33600000001</v>
      </c>
      <c r="K330" s="51">
        <f t="shared" si="37"/>
        <v>260132.21595000001</v>
      </c>
      <c r="L330" s="51">
        <v>267774.09590000001</v>
      </c>
      <c r="M330" s="51">
        <f t="shared" si="38"/>
        <v>280338.70519999997</v>
      </c>
      <c r="N330" s="51">
        <v>292903.31449999998</v>
      </c>
      <c r="O330" s="51">
        <f t="shared" si="39"/>
        <v>312804.38394999999</v>
      </c>
      <c r="P330" s="51">
        <v>332705.4534</v>
      </c>
      <c r="Q330" s="51">
        <f t="shared" si="40"/>
        <v>362282.35245000001</v>
      </c>
      <c r="R330" s="51">
        <v>391859.25150000001</v>
      </c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</row>
    <row r="331" spans="1:61">
      <c r="A331" s="51"/>
      <c r="B331" s="51" t="s">
        <v>324</v>
      </c>
      <c r="C331" s="51" t="s">
        <v>523</v>
      </c>
      <c r="D331" s="51" t="s">
        <v>539</v>
      </c>
      <c r="E331" s="51" t="str">
        <f t="shared" si="35"/>
        <v>storage</v>
      </c>
      <c r="F331" s="51">
        <v>0</v>
      </c>
      <c r="G331" s="51">
        <v>0</v>
      </c>
      <c r="H331" s="51">
        <v>0</v>
      </c>
      <c r="I331" s="51">
        <v>0</v>
      </c>
      <c r="J331" s="51">
        <v>0</v>
      </c>
      <c r="K331" s="51">
        <v>0</v>
      </c>
      <c r="L331" s="51">
        <v>0</v>
      </c>
      <c r="M331" s="51">
        <v>0</v>
      </c>
      <c r="N331" s="51">
        <v>0</v>
      </c>
      <c r="O331" s="51">
        <v>0</v>
      </c>
      <c r="P331" s="51">
        <v>0</v>
      </c>
      <c r="Q331" s="51">
        <v>0</v>
      </c>
      <c r="R331" s="51">
        <v>0</v>
      </c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</row>
    <row r="332" spans="1:61">
      <c r="A332" s="51"/>
      <c r="B332" s="51" t="s">
        <v>324</v>
      </c>
      <c r="C332" s="51" t="s">
        <v>523</v>
      </c>
      <c r="D332" s="51" t="s">
        <v>540</v>
      </c>
      <c r="E332" s="51" t="str">
        <f t="shared" si="35"/>
        <v>solar PV</v>
      </c>
      <c r="F332" s="51">
        <v>133721.80119999999</v>
      </c>
      <c r="G332" s="51">
        <f t="shared" si="41"/>
        <v>133725.91310000001</v>
      </c>
      <c r="H332" s="51">
        <v>133730.02499999999</v>
      </c>
      <c r="I332" s="51">
        <f t="shared" si="36"/>
        <v>133734.09629999998</v>
      </c>
      <c r="J332" s="51">
        <v>133738.16759999999</v>
      </c>
      <c r="K332" s="51">
        <f t="shared" si="37"/>
        <v>133073.21064999999</v>
      </c>
      <c r="L332" s="51">
        <v>132408.2537</v>
      </c>
      <c r="M332" s="51">
        <f t="shared" si="38"/>
        <v>131746.70084999999</v>
      </c>
      <c r="N332" s="51">
        <v>131085.14799999999</v>
      </c>
      <c r="O332" s="51">
        <f t="shared" si="39"/>
        <v>130430.46109999999</v>
      </c>
      <c r="P332" s="51">
        <v>129775.7742</v>
      </c>
      <c r="Q332" s="51">
        <f t="shared" si="40"/>
        <v>129127.8863</v>
      </c>
      <c r="R332" s="51">
        <v>128479.9984</v>
      </c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</row>
    <row r="333" spans="1:61">
      <c r="A333" s="51"/>
      <c r="B333" s="51" t="s">
        <v>356</v>
      </c>
      <c r="C333" s="51" t="s">
        <v>523</v>
      </c>
      <c r="D333" s="51" t="s">
        <v>526</v>
      </c>
      <c r="E333" s="51" t="str">
        <f t="shared" si="35"/>
        <v>biomass</v>
      </c>
      <c r="F333" s="51">
        <v>0</v>
      </c>
      <c r="G333" s="51">
        <f t="shared" si="41"/>
        <v>0</v>
      </c>
      <c r="H333" s="51">
        <v>0</v>
      </c>
      <c r="I333" s="51">
        <f t="shared" si="36"/>
        <v>0</v>
      </c>
      <c r="J333" s="51">
        <v>0</v>
      </c>
      <c r="K333" s="51">
        <f t="shared" si="37"/>
        <v>0</v>
      </c>
      <c r="L333" s="51">
        <v>0</v>
      </c>
      <c r="M333" s="51">
        <f t="shared" si="38"/>
        <v>0</v>
      </c>
      <c r="N333" s="51">
        <v>0</v>
      </c>
      <c r="O333" s="51">
        <f t="shared" si="39"/>
        <v>0</v>
      </c>
      <c r="P333" s="51">
        <v>0</v>
      </c>
      <c r="Q333" s="51">
        <f t="shared" si="40"/>
        <v>0</v>
      </c>
      <c r="R333" s="51">
        <v>0</v>
      </c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</row>
    <row r="334" spans="1:61">
      <c r="A334" s="51"/>
      <c r="B334" s="51" t="s">
        <v>356</v>
      </c>
      <c r="C334" s="51" t="s">
        <v>523</v>
      </c>
      <c r="D334" s="51" t="s">
        <v>527</v>
      </c>
      <c r="E334" s="51" t="str">
        <f t="shared" si="35"/>
        <v>hard coal</v>
      </c>
      <c r="F334" s="51">
        <v>8269259.3099999996</v>
      </c>
      <c r="G334" s="51">
        <f t="shared" si="41"/>
        <v>6118997.4304999998</v>
      </c>
      <c r="H334" s="51">
        <v>3968735.551</v>
      </c>
      <c r="I334" s="51">
        <f t="shared" si="36"/>
        <v>5091699.6694999998</v>
      </c>
      <c r="J334" s="51">
        <v>6214663.7879999997</v>
      </c>
      <c r="K334" s="51">
        <f t="shared" si="37"/>
        <v>7658564.3760000002</v>
      </c>
      <c r="L334" s="51">
        <v>9102464.9639999997</v>
      </c>
      <c r="M334" s="51">
        <f t="shared" si="38"/>
        <v>9351492.0209999997</v>
      </c>
      <c r="N334" s="51">
        <v>9600519.0779999997</v>
      </c>
      <c r="O334" s="51">
        <f t="shared" si="39"/>
        <v>9491883.0850000009</v>
      </c>
      <c r="P334" s="51">
        <v>9383247.0920000002</v>
      </c>
      <c r="Q334" s="51">
        <f t="shared" si="40"/>
        <v>9517490.5419999994</v>
      </c>
      <c r="R334" s="51">
        <v>9651733.9920000006</v>
      </c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</row>
    <row r="335" spans="1:61">
      <c r="A335" s="51"/>
      <c r="B335" s="51" t="s">
        <v>356</v>
      </c>
      <c r="C335" s="51" t="s">
        <v>523</v>
      </c>
      <c r="D335" s="51" t="s">
        <v>528</v>
      </c>
      <c r="E335" s="51" t="str">
        <f t="shared" si="35"/>
        <v>solar thermal</v>
      </c>
      <c r="F335" s="51">
        <v>0</v>
      </c>
      <c r="G335" s="51">
        <f t="shared" si="41"/>
        <v>0</v>
      </c>
      <c r="H335" s="51">
        <v>0</v>
      </c>
      <c r="I335" s="51">
        <f t="shared" si="36"/>
        <v>0</v>
      </c>
      <c r="J335" s="51">
        <v>0</v>
      </c>
      <c r="K335" s="51">
        <f t="shared" si="37"/>
        <v>0</v>
      </c>
      <c r="L335" s="51">
        <v>0</v>
      </c>
      <c r="M335" s="51">
        <f t="shared" si="38"/>
        <v>0</v>
      </c>
      <c r="N335" s="51">
        <v>0</v>
      </c>
      <c r="O335" s="51">
        <f t="shared" si="39"/>
        <v>0</v>
      </c>
      <c r="P335" s="51">
        <v>0</v>
      </c>
      <c r="Q335" s="51">
        <f t="shared" si="40"/>
        <v>0</v>
      </c>
      <c r="R335" s="51">
        <v>0</v>
      </c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</row>
    <row r="336" spans="1:61">
      <c r="A336" s="51"/>
      <c r="B336" s="51" t="s">
        <v>356</v>
      </c>
      <c r="C336" s="51" t="s">
        <v>523</v>
      </c>
      <c r="D336" s="51" t="s">
        <v>529</v>
      </c>
      <c r="E336" s="51" t="str">
        <f t="shared" si="35"/>
        <v>geothermal</v>
      </c>
      <c r="F336" s="51">
        <v>0</v>
      </c>
      <c r="G336" s="51">
        <f t="shared" si="41"/>
        <v>0</v>
      </c>
      <c r="H336" s="51">
        <v>0</v>
      </c>
      <c r="I336" s="51">
        <f t="shared" si="36"/>
        <v>0</v>
      </c>
      <c r="J336" s="51">
        <v>0</v>
      </c>
      <c r="K336" s="51">
        <f t="shared" si="37"/>
        <v>0</v>
      </c>
      <c r="L336" s="51">
        <v>0</v>
      </c>
      <c r="M336" s="51">
        <f t="shared" si="38"/>
        <v>0</v>
      </c>
      <c r="N336" s="51">
        <v>0</v>
      </c>
      <c r="O336" s="51">
        <f t="shared" si="39"/>
        <v>0</v>
      </c>
      <c r="P336" s="51">
        <v>0</v>
      </c>
      <c r="Q336" s="51">
        <f t="shared" si="40"/>
        <v>0</v>
      </c>
      <c r="R336" s="51">
        <v>0</v>
      </c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</row>
    <row r="337" spans="1:61">
      <c r="A337" s="51"/>
      <c r="B337" s="51" t="s">
        <v>356</v>
      </c>
      <c r="C337" s="51" t="s">
        <v>523</v>
      </c>
      <c r="D337" s="51" t="s">
        <v>530</v>
      </c>
      <c r="E337" s="51" t="str">
        <f t="shared" si="35"/>
        <v>hydro</v>
      </c>
      <c r="F337" s="51">
        <v>0</v>
      </c>
      <c r="G337" s="51">
        <f t="shared" si="41"/>
        <v>0</v>
      </c>
      <c r="H337" s="51">
        <v>0</v>
      </c>
      <c r="I337" s="51">
        <f t="shared" si="36"/>
        <v>0</v>
      </c>
      <c r="J337" s="51">
        <v>0</v>
      </c>
      <c r="K337" s="51">
        <f t="shared" si="37"/>
        <v>0</v>
      </c>
      <c r="L337" s="51">
        <v>0</v>
      </c>
      <c r="M337" s="51">
        <f t="shared" si="38"/>
        <v>0</v>
      </c>
      <c r="N337" s="51">
        <v>0</v>
      </c>
      <c r="O337" s="51">
        <f t="shared" si="39"/>
        <v>0</v>
      </c>
      <c r="P337" s="51">
        <v>0</v>
      </c>
      <c r="Q337" s="51">
        <f t="shared" si="40"/>
        <v>0</v>
      </c>
      <c r="R337" s="51">
        <v>0</v>
      </c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</row>
    <row r="338" spans="1:61">
      <c r="A338" s="51"/>
      <c r="B338" s="51" t="s">
        <v>356</v>
      </c>
      <c r="C338" s="51" t="s">
        <v>523</v>
      </c>
      <c r="D338" s="51" t="s">
        <v>531</v>
      </c>
      <c r="E338" s="51" t="str">
        <f t="shared" si="35"/>
        <v>hydro</v>
      </c>
      <c r="F338" s="51">
        <v>0</v>
      </c>
      <c r="G338" s="51">
        <f t="shared" si="41"/>
        <v>0</v>
      </c>
      <c r="H338" s="51">
        <v>0</v>
      </c>
      <c r="I338" s="51">
        <f t="shared" si="36"/>
        <v>0</v>
      </c>
      <c r="J338" s="51">
        <v>0</v>
      </c>
      <c r="K338" s="51">
        <f t="shared" si="37"/>
        <v>0</v>
      </c>
      <c r="L338" s="51">
        <v>0</v>
      </c>
      <c r="M338" s="51">
        <f t="shared" si="38"/>
        <v>0</v>
      </c>
      <c r="N338" s="51">
        <v>0</v>
      </c>
      <c r="O338" s="51">
        <f t="shared" si="39"/>
        <v>0</v>
      </c>
      <c r="P338" s="51">
        <v>0</v>
      </c>
      <c r="Q338" s="51">
        <f t="shared" si="40"/>
        <v>0</v>
      </c>
      <c r="R338" s="51">
        <v>0</v>
      </c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</row>
    <row r="339" spans="1:61">
      <c r="A339" s="51"/>
      <c r="B339" s="51" t="s">
        <v>356</v>
      </c>
      <c r="C339" s="51" t="s">
        <v>523</v>
      </c>
      <c r="D339" s="51" t="s">
        <v>532</v>
      </c>
      <c r="E339" s="51" t="str">
        <f t="shared" si="35"/>
        <v>onshore wind</v>
      </c>
      <c r="F339" s="51">
        <v>0</v>
      </c>
      <c r="G339" s="51">
        <f t="shared" si="41"/>
        <v>0</v>
      </c>
      <c r="H339" s="51">
        <v>0</v>
      </c>
      <c r="I339" s="51">
        <f t="shared" si="36"/>
        <v>0</v>
      </c>
      <c r="J339" s="51">
        <v>0</v>
      </c>
      <c r="K339" s="51">
        <f t="shared" si="37"/>
        <v>0</v>
      </c>
      <c r="L339" s="51">
        <v>0</v>
      </c>
      <c r="M339" s="51">
        <f t="shared" si="38"/>
        <v>0</v>
      </c>
      <c r="N339" s="51">
        <v>0</v>
      </c>
      <c r="O339" s="51">
        <f t="shared" si="39"/>
        <v>0</v>
      </c>
      <c r="P339" s="51">
        <v>0</v>
      </c>
      <c r="Q339" s="51">
        <f t="shared" si="40"/>
        <v>0</v>
      </c>
      <c r="R339" s="51">
        <v>0</v>
      </c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</row>
    <row r="340" spans="1:61">
      <c r="A340" s="51"/>
      <c r="B340" s="51" t="s">
        <v>356</v>
      </c>
      <c r="C340" s="51" t="s">
        <v>523</v>
      </c>
      <c r="D340" s="51" t="s">
        <v>533</v>
      </c>
      <c r="E340" s="51" t="str">
        <f t="shared" si="35"/>
        <v>natural gas nonpeaker</v>
      </c>
      <c r="F340" s="51">
        <v>34484110.340000004</v>
      </c>
      <c r="G340" s="51">
        <f t="shared" si="41"/>
        <v>34079741.385000005</v>
      </c>
      <c r="H340" s="51">
        <v>33675372.43</v>
      </c>
      <c r="I340" s="51">
        <f t="shared" si="36"/>
        <v>29805091.925000001</v>
      </c>
      <c r="J340" s="51">
        <v>25934811.420000002</v>
      </c>
      <c r="K340" s="51">
        <f t="shared" si="37"/>
        <v>20921034.09</v>
      </c>
      <c r="L340" s="51">
        <v>15907256.76</v>
      </c>
      <c r="M340" s="51">
        <f t="shared" si="38"/>
        <v>15000787.795</v>
      </c>
      <c r="N340" s="51">
        <v>14094318.83</v>
      </c>
      <c r="O340" s="51">
        <f t="shared" si="39"/>
        <v>13539822.859999999</v>
      </c>
      <c r="P340" s="51">
        <v>12985326.890000001</v>
      </c>
      <c r="Q340" s="51">
        <f t="shared" si="40"/>
        <v>13054546.875</v>
      </c>
      <c r="R340" s="51">
        <v>13123766.859999999</v>
      </c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</row>
    <row r="341" spans="1:61">
      <c r="A341" s="51"/>
      <c r="B341" s="51" t="s">
        <v>356</v>
      </c>
      <c r="C341" s="51" t="s">
        <v>523</v>
      </c>
      <c r="D341" s="51" t="s">
        <v>534</v>
      </c>
      <c r="E341" s="51" t="str">
        <f t="shared" si="35"/>
        <v>natural gas peaker</v>
      </c>
      <c r="F341" s="51">
        <v>48624.160000000003</v>
      </c>
      <c r="G341" s="51">
        <f t="shared" si="41"/>
        <v>48352.56</v>
      </c>
      <c r="H341" s="51">
        <v>48080.959999999999</v>
      </c>
      <c r="I341" s="51">
        <f t="shared" si="36"/>
        <v>46839.360000000001</v>
      </c>
      <c r="J341" s="51">
        <v>45597.760000000002</v>
      </c>
      <c r="K341" s="51">
        <f t="shared" si="37"/>
        <v>45597.760000000002</v>
      </c>
      <c r="L341" s="51">
        <v>45597.760000000002</v>
      </c>
      <c r="M341" s="51">
        <f t="shared" si="38"/>
        <v>45597.760000000002</v>
      </c>
      <c r="N341" s="51">
        <v>45597.760000000002</v>
      </c>
      <c r="O341" s="51">
        <f t="shared" si="39"/>
        <v>45597.760000000002</v>
      </c>
      <c r="P341" s="51">
        <v>45597.760000000002</v>
      </c>
      <c r="Q341" s="51">
        <f t="shared" si="40"/>
        <v>45597.760000000002</v>
      </c>
      <c r="R341" s="51">
        <v>45597.760000000002</v>
      </c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</row>
    <row r="342" spans="1:61">
      <c r="A342" s="51"/>
      <c r="B342" s="51" t="s">
        <v>356</v>
      </c>
      <c r="C342" s="51" t="s">
        <v>523</v>
      </c>
      <c r="D342" s="51" t="s">
        <v>535</v>
      </c>
      <c r="E342" s="51" t="str">
        <f t="shared" si="35"/>
        <v>nuclear</v>
      </c>
      <c r="F342" s="51">
        <v>11075039.5</v>
      </c>
      <c r="G342" s="51">
        <f t="shared" si="41"/>
        <v>11075039.5</v>
      </c>
      <c r="H342" s="51">
        <v>11075039.5</v>
      </c>
      <c r="I342" s="51">
        <f t="shared" si="36"/>
        <v>11075039.5</v>
      </c>
      <c r="J342" s="51">
        <v>11075039.5</v>
      </c>
      <c r="K342" s="51">
        <f t="shared" si="37"/>
        <v>11075039.5</v>
      </c>
      <c r="L342" s="51">
        <v>11075039.5</v>
      </c>
      <c r="M342" s="51">
        <f t="shared" si="38"/>
        <v>11075039.5</v>
      </c>
      <c r="N342" s="51">
        <v>11075039.5</v>
      </c>
      <c r="O342" s="51">
        <f t="shared" si="39"/>
        <v>11075039.5</v>
      </c>
      <c r="P342" s="51">
        <v>11075039.5</v>
      </c>
      <c r="Q342" s="51">
        <f t="shared" si="40"/>
        <v>11075039.5</v>
      </c>
      <c r="R342" s="51">
        <v>11075039.5</v>
      </c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</row>
    <row r="343" spans="1:61">
      <c r="A343" s="51"/>
      <c r="B343" s="51" t="s">
        <v>356</v>
      </c>
      <c r="C343" s="51" t="s">
        <v>523</v>
      </c>
      <c r="D343" s="51" t="s">
        <v>536</v>
      </c>
      <c r="E343" s="51" t="str">
        <f t="shared" si="35"/>
        <v>offshore wind</v>
      </c>
      <c r="F343" s="51">
        <v>0</v>
      </c>
      <c r="G343" s="51">
        <f t="shared" si="41"/>
        <v>0</v>
      </c>
      <c r="H343" s="51">
        <v>0</v>
      </c>
      <c r="I343" s="51">
        <f t="shared" si="36"/>
        <v>0</v>
      </c>
      <c r="J343" s="51">
        <v>0</v>
      </c>
      <c r="K343" s="51">
        <f t="shared" si="37"/>
        <v>0</v>
      </c>
      <c r="L343" s="51">
        <v>0</v>
      </c>
      <c r="M343" s="51">
        <f t="shared" si="38"/>
        <v>0</v>
      </c>
      <c r="N343" s="51">
        <v>0</v>
      </c>
      <c r="O343" s="51">
        <f t="shared" si="39"/>
        <v>0</v>
      </c>
      <c r="P343" s="51">
        <v>0</v>
      </c>
      <c r="Q343" s="51">
        <f t="shared" si="40"/>
        <v>0</v>
      </c>
      <c r="R343" s="51">
        <v>0</v>
      </c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</row>
    <row r="344" spans="1:61">
      <c r="A344" s="51"/>
      <c r="B344" s="51" t="s">
        <v>356</v>
      </c>
      <c r="C344" s="51" t="s">
        <v>523</v>
      </c>
      <c r="D344" s="51" t="s">
        <v>537</v>
      </c>
      <c r="E344" s="51" t="str">
        <f t="shared" si="35"/>
        <v>crude oil</v>
      </c>
      <c r="F344" s="51">
        <v>7323.0182400000003</v>
      </c>
      <c r="G344" s="51">
        <f t="shared" si="41"/>
        <v>7323.0182400000003</v>
      </c>
      <c r="H344" s="51">
        <v>7323.0182400000003</v>
      </c>
      <c r="I344" s="51">
        <f t="shared" si="36"/>
        <v>7323.0182400000003</v>
      </c>
      <c r="J344" s="51">
        <v>7323.0182400000003</v>
      </c>
      <c r="K344" s="51">
        <f t="shared" si="37"/>
        <v>7323.0182400000003</v>
      </c>
      <c r="L344" s="51">
        <v>7323.0182400000003</v>
      </c>
      <c r="M344" s="51">
        <f t="shared" si="38"/>
        <v>7323.0182400000003</v>
      </c>
      <c r="N344" s="51">
        <v>7323.0182400000003</v>
      </c>
      <c r="O344" s="51">
        <f t="shared" si="39"/>
        <v>7323.0182400000003</v>
      </c>
      <c r="P344" s="51">
        <v>7323.0182400000003</v>
      </c>
      <c r="Q344" s="51">
        <f t="shared" si="40"/>
        <v>7323.0182400000003</v>
      </c>
      <c r="R344" s="51">
        <v>7323.0182400000003</v>
      </c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</row>
    <row r="345" spans="1:61">
      <c r="A345" s="51"/>
      <c r="B345" s="51" t="s">
        <v>356</v>
      </c>
      <c r="C345" s="51" t="s">
        <v>523</v>
      </c>
      <c r="D345" s="51" t="s">
        <v>538</v>
      </c>
      <c r="E345" s="51" t="str">
        <f t="shared" si="35"/>
        <v>solar PV</v>
      </c>
      <c r="F345" s="51">
        <v>4929.5555590000004</v>
      </c>
      <c r="G345" s="51">
        <f t="shared" si="41"/>
        <v>6972.4050555000003</v>
      </c>
      <c r="H345" s="51">
        <v>9015.2545520000003</v>
      </c>
      <c r="I345" s="51">
        <f t="shared" si="36"/>
        <v>12319.947640999999</v>
      </c>
      <c r="J345" s="51">
        <v>15624.640729999999</v>
      </c>
      <c r="K345" s="51">
        <f t="shared" si="37"/>
        <v>21961.627199999999</v>
      </c>
      <c r="L345" s="51">
        <v>28298.613669999999</v>
      </c>
      <c r="M345" s="51">
        <f t="shared" si="38"/>
        <v>41860.170014999996</v>
      </c>
      <c r="N345" s="51">
        <v>55421.726360000001</v>
      </c>
      <c r="O345" s="51">
        <f t="shared" si="39"/>
        <v>83486.903829999996</v>
      </c>
      <c r="P345" s="51">
        <v>111552.08130000001</v>
      </c>
      <c r="Q345" s="51">
        <f t="shared" si="40"/>
        <v>161891.69774999999</v>
      </c>
      <c r="R345" s="51">
        <v>212231.31419999999</v>
      </c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</row>
    <row r="346" spans="1:61">
      <c r="A346" s="51"/>
      <c r="B346" s="51" t="s">
        <v>356</v>
      </c>
      <c r="C346" s="51" t="s">
        <v>523</v>
      </c>
      <c r="D346" s="51" t="s">
        <v>539</v>
      </c>
      <c r="E346" s="51" t="str">
        <f t="shared" si="35"/>
        <v>storage</v>
      </c>
      <c r="F346" s="51">
        <v>0</v>
      </c>
      <c r="G346" s="51">
        <v>0</v>
      </c>
      <c r="H346" s="51">
        <v>0</v>
      </c>
      <c r="I346" s="51">
        <v>0</v>
      </c>
      <c r="J346" s="51">
        <v>0</v>
      </c>
      <c r="K346" s="51">
        <v>0</v>
      </c>
      <c r="L346" s="51">
        <v>0</v>
      </c>
      <c r="M346" s="51">
        <v>0</v>
      </c>
      <c r="N346" s="51">
        <v>0</v>
      </c>
      <c r="O346" s="51">
        <v>0</v>
      </c>
      <c r="P346" s="51">
        <v>0</v>
      </c>
      <c r="Q346" s="51">
        <v>0</v>
      </c>
      <c r="R346" s="51">
        <v>0</v>
      </c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</row>
    <row r="347" spans="1:61">
      <c r="A347" s="51"/>
      <c r="B347" s="51" t="s">
        <v>356</v>
      </c>
      <c r="C347" s="51" t="s">
        <v>523</v>
      </c>
      <c r="D347" s="51" t="s">
        <v>540</v>
      </c>
      <c r="E347" s="51" t="str">
        <f t="shared" si="35"/>
        <v>solar PV</v>
      </c>
      <c r="F347" s="51">
        <v>370195.03639999998</v>
      </c>
      <c r="G347" s="51">
        <f t="shared" si="41"/>
        <v>370195.04339999997</v>
      </c>
      <c r="H347" s="51">
        <v>370195.05040000001</v>
      </c>
      <c r="I347" s="51">
        <f t="shared" si="36"/>
        <v>370195.05040000001</v>
      </c>
      <c r="J347" s="51">
        <v>370195.05040000001</v>
      </c>
      <c r="K347" s="51">
        <f t="shared" si="37"/>
        <v>368362.45550000004</v>
      </c>
      <c r="L347" s="51">
        <v>366529.86060000001</v>
      </c>
      <c r="M347" s="51">
        <f t="shared" si="38"/>
        <v>364698.14860000001</v>
      </c>
      <c r="N347" s="51">
        <v>362866.43660000002</v>
      </c>
      <c r="O347" s="51">
        <f t="shared" si="39"/>
        <v>362690.3468</v>
      </c>
      <c r="P347" s="51">
        <v>362514.25699999998</v>
      </c>
      <c r="Q347" s="51">
        <f t="shared" si="40"/>
        <v>360704.23174999998</v>
      </c>
      <c r="R347" s="51">
        <v>358894.20649999997</v>
      </c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</row>
    <row r="348" spans="1:61">
      <c r="A348" s="51"/>
      <c r="B348" s="51" t="s">
        <v>259</v>
      </c>
      <c r="C348" s="51" t="s">
        <v>523</v>
      </c>
      <c r="D348" s="51" t="s">
        <v>526</v>
      </c>
      <c r="E348" s="51" t="str">
        <f t="shared" si="35"/>
        <v>biomass</v>
      </c>
      <c r="F348" s="51">
        <v>0</v>
      </c>
      <c r="G348" s="51">
        <f t="shared" si="41"/>
        <v>0</v>
      </c>
      <c r="H348" s="51">
        <v>0</v>
      </c>
      <c r="I348" s="51">
        <f t="shared" si="36"/>
        <v>0</v>
      </c>
      <c r="J348" s="51">
        <v>0</v>
      </c>
      <c r="K348" s="51">
        <f t="shared" si="37"/>
        <v>0</v>
      </c>
      <c r="L348" s="51">
        <v>0</v>
      </c>
      <c r="M348" s="51">
        <f t="shared" si="38"/>
        <v>0</v>
      </c>
      <c r="N348" s="51">
        <v>0</v>
      </c>
      <c r="O348" s="51">
        <f t="shared" si="39"/>
        <v>0</v>
      </c>
      <c r="P348" s="51">
        <v>0</v>
      </c>
      <c r="Q348" s="51">
        <f t="shared" si="40"/>
        <v>0</v>
      </c>
      <c r="R348" s="51">
        <v>0</v>
      </c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</row>
    <row r="349" spans="1:61">
      <c r="A349" s="51"/>
      <c r="B349" s="51" t="s">
        <v>259</v>
      </c>
      <c r="C349" s="51" t="s">
        <v>523</v>
      </c>
      <c r="D349" s="51" t="s">
        <v>527</v>
      </c>
      <c r="E349" s="51" t="str">
        <f t="shared" si="35"/>
        <v>hard coal</v>
      </c>
      <c r="F349" s="51">
        <v>9594534.8890000004</v>
      </c>
      <c r="G349" s="51">
        <f t="shared" si="41"/>
        <v>9410066.3159999996</v>
      </c>
      <c r="H349" s="51">
        <v>9225597.7430000007</v>
      </c>
      <c r="I349" s="51">
        <f t="shared" si="36"/>
        <v>10052239.146500001</v>
      </c>
      <c r="J349" s="51">
        <v>10878880.550000001</v>
      </c>
      <c r="K349" s="51">
        <f t="shared" si="37"/>
        <v>10948352.600000001</v>
      </c>
      <c r="L349" s="51">
        <v>11017824.65</v>
      </c>
      <c r="M349" s="51">
        <f t="shared" si="38"/>
        <v>5606300.7241500001</v>
      </c>
      <c r="N349" s="51">
        <v>194776.79829999999</v>
      </c>
      <c r="O349" s="51">
        <f t="shared" si="39"/>
        <v>183505.88514999999</v>
      </c>
      <c r="P349" s="51">
        <v>172234.97200000001</v>
      </c>
      <c r="Q349" s="51">
        <f t="shared" si="40"/>
        <v>158339.20835</v>
      </c>
      <c r="R349" s="51">
        <v>144443.44469999999</v>
      </c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</row>
    <row r="350" spans="1:61">
      <c r="A350" s="51"/>
      <c r="B350" s="51" t="s">
        <v>259</v>
      </c>
      <c r="C350" s="51" t="s">
        <v>523</v>
      </c>
      <c r="D350" s="51" t="s">
        <v>528</v>
      </c>
      <c r="E350" s="51" t="str">
        <f t="shared" si="35"/>
        <v>solar thermal</v>
      </c>
      <c r="F350" s="51">
        <v>0</v>
      </c>
      <c r="G350" s="51">
        <f t="shared" si="41"/>
        <v>0</v>
      </c>
      <c r="H350" s="51">
        <v>0</v>
      </c>
      <c r="I350" s="51">
        <f t="shared" si="36"/>
        <v>0</v>
      </c>
      <c r="J350" s="51">
        <v>0</v>
      </c>
      <c r="K350" s="51">
        <f t="shared" si="37"/>
        <v>0</v>
      </c>
      <c r="L350" s="51">
        <v>0</v>
      </c>
      <c r="M350" s="51">
        <f t="shared" si="38"/>
        <v>0</v>
      </c>
      <c r="N350" s="51">
        <v>0</v>
      </c>
      <c r="O350" s="51">
        <f t="shared" si="39"/>
        <v>0</v>
      </c>
      <c r="P350" s="51">
        <v>0</v>
      </c>
      <c r="Q350" s="51">
        <f t="shared" si="40"/>
        <v>0</v>
      </c>
      <c r="R350" s="51">
        <v>0</v>
      </c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</row>
    <row r="351" spans="1:61">
      <c r="A351" s="51"/>
      <c r="B351" s="51" t="s">
        <v>259</v>
      </c>
      <c r="C351" s="51" t="s">
        <v>523</v>
      </c>
      <c r="D351" s="51" t="s">
        <v>529</v>
      </c>
      <c r="E351" s="51" t="str">
        <f t="shared" si="35"/>
        <v>geothermal</v>
      </c>
      <c r="F351" s="51">
        <v>0</v>
      </c>
      <c r="G351" s="51">
        <f t="shared" si="41"/>
        <v>0</v>
      </c>
      <c r="H351" s="51">
        <v>0</v>
      </c>
      <c r="I351" s="51">
        <f t="shared" si="36"/>
        <v>0</v>
      </c>
      <c r="J351" s="51">
        <v>0</v>
      </c>
      <c r="K351" s="51">
        <f t="shared" si="37"/>
        <v>0</v>
      </c>
      <c r="L351" s="51">
        <v>0</v>
      </c>
      <c r="M351" s="51">
        <f t="shared" si="38"/>
        <v>0</v>
      </c>
      <c r="N351" s="51">
        <v>0</v>
      </c>
      <c r="O351" s="51">
        <f t="shared" si="39"/>
        <v>0</v>
      </c>
      <c r="P351" s="51">
        <v>0</v>
      </c>
      <c r="Q351" s="51">
        <f t="shared" si="40"/>
        <v>0</v>
      </c>
      <c r="R351" s="51">
        <v>0</v>
      </c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</row>
    <row r="352" spans="1:61">
      <c r="A352" s="51"/>
      <c r="B352" s="51" t="s">
        <v>259</v>
      </c>
      <c r="C352" s="51" t="s">
        <v>523</v>
      </c>
      <c r="D352" s="51" t="s">
        <v>530</v>
      </c>
      <c r="E352" s="51" t="str">
        <f t="shared" si="35"/>
        <v>hydro</v>
      </c>
      <c r="F352" s="51">
        <v>9990828.9370000008</v>
      </c>
      <c r="G352" s="51">
        <f t="shared" si="41"/>
        <v>10122350.533500001</v>
      </c>
      <c r="H352" s="51">
        <v>10253872.130000001</v>
      </c>
      <c r="I352" s="51">
        <f t="shared" si="36"/>
        <v>10253872.130000001</v>
      </c>
      <c r="J352" s="51">
        <v>10253872.130000001</v>
      </c>
      <c r="K352" s="51">
        <f t="shared" si="37"/>
        <v>10279183.380000001</v>
      </c>
      <c r="L352" s="51">
        <v>10304494.630000001</v>
      </c>
      <c r="M352" s="51">
        <f t="shared" si="38"/>
        <v>10304494.630000001</v>
      </c>
      <c r="N352" s="51">
        <v>10304494.630000001</v>
      </c>
      <c r="O352" s="51">
        <f t="shared" si="39"/>
        <v>10304494.630000001</v>
      </c>
      <c r="P352" s="51">
        <v>10304494.630000001</v>
      </c>
      <c r="Q352" s="51">
        <f t="shared" si="40"/>
        <v>10304494.630000001</v>
      </c>
      <c r="R352" s="51">
        <v>10304494.630000001</v>
      </c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</row>
    <row r="353" spans="1:61">
      <c r="A353" s="51"/>
      <c r="B353" s="51" t="s">
        <v>259</v>
      </c>
      <c r="C353" s="51" t="s">
        <v>523</v>
      </c>
      <c r="D353" s="51" t="s">
        <v>531</v>
      </c>
      <c r="E353" s="51" t="str">
        <f t="shared" si="35"/>
        <v>hydro</v>
      </c>
      <c r="F353" s="51">
        <v>9136.5802669999994</v>
      </c>
      <c r="G353" s="51">
        <f t="shared" si="41"/>
        <v>39608.290133499999</v>
      </c>
      <c r="H353" s="51">
        <v>70080</v>
      </c>
      <c r="I353" s="51">
        <f t="shared" si="36"/>
        <v>70080</v>
      </c>
      <c r="J353" s="51">
        <v>70080</v>
      </c>
      <c r="K353" s="51">
        <f t="shared" si="37"/>
        <v>70080</v>
      </c>
      <c r="L353" s="51">
        <v>70080</v>
      </c>
      <c r="M353" s="51">
        <f t="shared" si="38"/>
        <v>70080</v>
      </c>
      <c r="N353" s="51">
        <v>70080</v>
      </c>
      <c r="O353" s="51">
        <f t="shared" si="39"/>
        <v>70080</v>
      </c>
      <c r="P353" s="51">
        <v>70080</v>
      </c>
      <c r="Q353" s="51">
        <f t="shared" si="40"/>
        <v>70080</v>
      </c>
      <c r="R353" s="51">
        <v>70080</v>
      </c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</row>
    <row r="354" spans="1:61">
      <c r="A354" s="51"/>
      <c r="B354" s="51" t="s">
        <v>259</v>
      </c>
      <c r="C354" s="51" t="s">
        <v>523</v>
      </c>
      <c r="D354" s="51" t="s">
        <v>532</v>
      </c>
      <c r="E354" s="51" t="str">
        <f t="shared" si="35"/>
        <v>onshore wind</v>
      </c>
      <c r="F354" s="51">
        <v>2636084.9539999999</v>
      </c>
      <c r="G354" s="51">
        <f t="shared" si="41"/>
        <v>3615455.216</v>
      </c>
      <c r="H354" s="51">
        <v>4594825.4780000001</v>
      </c>
      <c r="I354" s="51">
        <f t="shared" si="36"/>
        <v>4599384.5525000002</v>
      </c>
      <c r="J354" s="51">
        <v>4603943.6270000003</v>
      </c>
      <c r="K354" s="51">
        <f t="shared" si="37"/>
        <v>4604554.0144999996</v>
      </c>
      <c r="L354" s="51">
        <v>4605164.4019999998</v>
      </c>
      <c r="M354" s="51">
        <f t="shared" si="38"/>
        <v>4605165.5415000003</v>
      </c>
      <c r="N354" s="51">
        <v>4605166.6809999999</v>
      </c>
      <c r="O354" s="51">
        <f t="shared" si="39"/>
        <v>4605384.182</v>
      </c>
      <c r="P354" s="51">
        <v>4605601.6830000002</v>
      </c>
      <c r="Q354" s="51">
        <f t="shared" si="40"/>
        <v>8984315.6165000014</v>
      </c>
      <c r="R354" s="51">
        <v>13363029.550000001</v>
      </c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</row>
    <row r="355" spans="1:61">
      <c r="A355" s="51"/>
      <c r="B355" s="51" t="s">
        <v>259</v>
      </c>
      <c r="C355" s="51" t="s">
        <v>523</v>
      </c>
      <c r="D355" s="51" t="s">
        <v>533</v>
      </c>
      <c r="E355" s="51" t="str">
        <f t="shared" si="35"/>
        <v>natural gas nonpeaker</v>
      </c>
      <c r="F355" s="51">
        <v>6049.7943160000004</v>
      </c>
      <c r="G355" s="51">
        <f t="shared" si="41"/>
        <v>3869.6971579999999</v>
      </c>
      <c r="H355" s="51">
        <v>1689.6</v>
      </c>
      <c r="I355" s="51">
        <f t="shared" si="36"/>
        <v>5528.6083690000005</v>
      </c>
      <c r="J355" s="51">
        <v>9367.6167380000006</v>
      </c>
      <c r="K355" s="51">
        <f t="shared" si="37"/>
        <v>5528.6083690000005</v>
      </c>
      <c r="L355" s="51">
        <v>1689.6</v>
      </c>
      <c r="M355" s="51">
        <f t="shared" si="38"/>
        <v>54214.153850000002</v>
      </c>
      <c r="N355" s="51">
        <v>106738.7077</v>
      </c>
      <c r="O355" s="51">
        <f t="shared" si="39"/>
        <v>102317.83627</v>
      </c>
      <c r="P355" s="51">
        <v>97896.964840000001</v>
      </c>
      <c r="Q355" s="51">
        <f t="shared" si="40"/>
        <v>89201.771525000004</v>
      </c>
      <c r="R355" s="51">
        <v>80506.578210000007</v>
      </c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</row>
    <row r="356" spans="1:61">
      <c r="A356" s="51"/>
      <c r="B356" s="51" t="s">
        <v>259</v>
      </c>
      <c r="C356" s="51" t="s">
        <v>523</v>
      </c>
      <c r="D356" s="51" t="s">
        <v>534</v>
      </c>
      <c r="E356" s="51" t="str">
        <f t="shared" si="35"/>
        <v>natural gas peaker</v>
      </c>
      <c r="F356" s="51">
        <v>0</v>
      </c>
      <c r="G356" s="51">
        <f t="shared" si="41"/>
        <v>0</v>
      </c>
      <c r="H356" s="51">
        <v>0</v>
      </c>
      <c r="I356" s="51">
        <f t="shared" si="36"/>
        <v>0</v>
      </c>
      <c r="J356" s="51">
        <v>0</v>
      </c>
      <c r="K356" s="51">
        <f t="shared" si="37"/>
        <v>0</v>
      </c>
      <c r="L356" s="51">
        <v>0</v>
      </c>
      <c r="M356" s="51">
        <f t="shared" si="38"/>
        <v>0</v>
      </c>
      <c r="N356" s="51">
        <v>0</v>
      </c>
      <c r="O356" s="51">
        <f t="shared" si="39"/>
        <v>0</v>
      </c>
      <c r="P356" s="51">
        <v>0</v>
      </c>
      <c r="Q356" s="51">
        <f t="shared" si="40"/>
        <v>0</v>
      </c>
      <c r="R356" s="51">
        <v>0</v>
      </c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</row>
    <row r="357" spans="1:61">
      <c r="A357" s="51"/>
      <c r="B357" s="51" t="s">
        <v>259</v>
      </c>
      <c r="C357" s="51" t="s">
        <v>523</v>
      </c>
      <c r="D357" s="51" t="s">
        <v>535</v>
      </c>
      <c r="E357" s="51" t="str">
        <f t="shared" si="35"/>
        <v>nuclear</v>
      </c>
      <c r="F357" s="51">
        <v>0</v>
      </c>
      <c r="G357" s="51">
        <f t="shared" si="41"/>
        <v>0</v>
      </c>
      <c r="H357" s="51">
        <v>0</v>
      </c>
      <c r="I357" s="51">
        <f t="shared" si="36"/>
        <v>0</v>
      </c>
      <c r="J357" s="51">
        <v>0</v>
      </c>
      <c r="K357" s="51">
        <f t="shared" si="37"/>
        <v>0</v>
      </c>
      <c r="L357" s="51">
        <v>0</v>
      </c>
      <c r="M357" s="51">
        <f t="shared" si="38"/>
        <v>0</v>
      </c>
      <c r="N357" s="51">
        <v>0</v>
      </c>
      <c r="O357" s="51">
        <f t="shared" si="39"/>
        <v>0</v>
      </c>
      <c r="P357" s="51">
        <v>0</v>
      </c>
      <c r="Q357" s="51">
        <f t="shared" si="40"/>
        <v>0</v>
      </c>
      <c r="R357" s="51">
        <v>0</v>
      </c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</row>
    <row r="358" spans="1:61">
      <c r="A358" s="51"/>
      <c r="B358" s="51" t="s">
        <v>259</v>
      </c>
      <c r="C358" s="51" t="s">
        <v>523</v>
      </c>
      <c r="D358" s="51" t="s">
        <v>536</v>
      </c>
      <c r="E358" s="51" t="str">
        <f t="shared" si="35"/>
        <v>offshore wind</v>
      </c>
      <c r="F358" s="51">
        <v>0</v>
      </c>
      <c r="G358" s="51">
        <f t="shared" si="41"/>
        <v>0</v>
      </c>
      <c r="H358" s="51">
        <v>0</v>
      </c>
      <c r="I358" s="51">
        <f t="shared" si="36"/>
        <v>0</v>
      </c>
      <c r="J358" s="51">
        <v>0</v>
      </c>
      <c r="K358" s="51">
        <f t="shared" si="37"/>
        <v>0</v>
      </c>
      <c r="L358" s="51">
        <v>0</v>
      </c>
      <c r="M358" s="51">
        <f t="shared" si="38"/>
        <v>0</v>
      </c>
      <c r="N358" s="51">
        <v>0</v>
      </c>
      <c r="O358" s="51">
        <f t="shared" si="39"/>
        <v>0</v>
      </c>
      <c r="P358" s="51">
        <v>0</v>
      </c>
      <c r="Q358" s="51">
        <f t="shared" si="40"/>
        <v>0</v>
      </c>
      <c r="R358" s="51">
        <v>0</v>
      </c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</row>
    <row r="359" spans="1:61">
      <c r="A359" s="51"/>
      <c r="B359" s="51" t="s">
        <v>259</v>
      </c>
      <c r="C359" s="51" t="s">
        <v>523</v>
      </c>
      <c r="D359" s="51" t="s">
        <v>537</v>
      </c>
      <c r="E359" s="51" t="str">
        <f t="shared" si="35"/>
        <v>crude oil</v>
      </c>
      <c r="F359" s="51">
        <v>0</v>
      </c>
      <c r="G359" s="51">
        <f t="shared" si="41"/>
        <v>0</v>
      </c>
      <c r="H359" s="51">
        <v>0</v>
      </c>
      <c r="I359" s="51">
        <f t="shared" si="36"/>
        <v>0</v>
      </c>
      <c r="J359" s="51">
        <v>0</v>
      </c>
      <c r="K359" s="51">
        <f t="shared" si="37"/>
        <v>0</v>
      </c>
      <c r="L359" s="51">
        <v>0</v>
      </c>
      <c r="M359" s="51">
        <f t="shared" si="38"/>
        <v>0</v>
      </c>
      <c r="N359" s="51">
        <v>0</v>
      </c>
      <c r="O359" s="51">
        <f t="shared" si="39"/>
        <v>0</v>
      </c>
      <c r="P359" s="51">
        <v>0</v>
      </c>
      <c r="Q359" s="51">
        <f t="shared" si="40"/>
        <v>0</v>
      </c>
      <c r="R359" s="51">
        <v>0</v>
      </c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</row>
    <row r="360" spans="1:61">
      <c r="A360" s="51"/>
      <c r="B360" s="51" t="s">
        <v>259</v>
      </c>
      <c r="C360" s="51" t="s">
        <v>523</v>
      </c>
      <c r="D360" s="51" t="s">
        <v>538</v>
      </c>
      <c r="E360" s="51" t="str">
        <f t="shared" si="35"/>
        <v>solar PV</v>
      </c>
      <c r="F360" s="51">
        <v>14298.527050000001</v>
      </c>
      <c r="G360" s="51">
        <f t="shared" si="41"/>
        <v>15505.910900000001</v>
      </c>
      <c r="H360" s="51">
        <v>16713.294750000001</v>
      </c>
      <c r="I360" s="51">
        <f t="shared" si="36"/>
        <v>17909.825645000001</v>
      </c>
      <c r="J360" s="51">
        <v>19106.356540000001</v>
      </c>
      <c r="K360" s="51">
        <f t="shared" si="37"/>
        <v>20616.235270000001</v>
      </c>
      <c r="L360" s="51">
        <v>22126.114000000001</v>
      </c>
      <c r="M360" s="51">
        <f t="shared" si="38"/>
        <v>24499.884100000003</v>
      </c>
      <c r="N360" s="51">
        <v>26873.654200000001</v>
      </c>
      <c r="O360" s="51">
        <f t="shared" si="39"/>
        <v>30492.676724999998</v>
      </c>
      <c r="P360" s="51">
        <v>34111.699249999998</v>
      </c>
      <c r="Q360" s="51">
        <f t="shared" si="40"/>
        <v>38678.862209999999</v>
      </c>
      <c r="R360" s="51">
        <v>43246.025170000001</v>
      </c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</row>
    <row r="361" spans="1:61">
      <c r="A361" s="51"/>
      <c r="B361" s="51" t="s">
        <v>259</v>
      </c>
      <c r="C361" s="51" t="s">
        <v>523</v>
      </c>
      <c r="D361" s="51" t="s">
        <v>539</v>
      </c>
      <c r="E361" s="51" t="str">
        <f t="shared" si="35"/>
        <v>storage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</row>
    <row r="362" spans="1:61">
      <c r="A362" s="51"/>
      <c r="B362" s="51" t="s">
        <v>259</v>
      </c>
      <c r="C362" s="51" t="s">
        <v>523</v>
      </c>
      <c r="D362" s="51" t="s">
        <v>540</v>
      </c>
      <c r="E362" s="51" t="str">
        <f t="shared" si="35"/>
        <v>solar PV</v>
      </c>
      <c r="F362" s="51">
        <v>32100.572950000002</v>
      </c>
      <c r="G362" s="51">
        <f t="shared" si="41"/>
        <v>32099.005995</v>
      </c>
      <c r="H362" s="51">
        <v>32097.439040000001</v>
      </c>
      <c r="I362" s="51">
        <f t="shared" si="36"/>
        <v>32095.887750000002</v>
      </c>
      <c r="J362" s="51">
        <v>32094.336459999999</v>
      </c>
      <c r="K362" s="51">
        <f t="shared" si="37"/>
        <v>31935.485860000001</v>
      </c>
      <c r="L362" s="51">
        <v>31776.635259999999</v>
      </c>
      <c r="M362" s="51">
        <f t="shared" si="38"/>
        <v>31617.832334999999</v>
      </c>
      <c r="N362" s="51">
        <v>31459.029409999999</v>
      </c>
      <c r="O362" s="51">
        <f t="shared" si="39"/>
        <v>31301.863304999999</v>
      </c>
      <c r="P362" s="51">
        <v>31144.697199999999</v>
      </c>
      <c r="Q362" s="51">
        <f t="shared" si="40"/>
        <v>30989.152015</v>
      </c>
      <c r="R362" s="51">
        <v>30833.606830000001</v>
      </c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</row>
    <row r="363" spans="1:61">
      <c r="A363" s="51"/>
      <c r="B363" s="51" t="s">
        <v>389</v>
      </c>
      <c r="C363" s="51" t="s">
        <v>523</v>
      </c>
      <c r="D363" s="51" t="s">
        <v>526</v>
      </c>
      <c r="E363" s="51" t="str">
        <f t="shared" si="35"/>
        <v>biomass</v>
      </c>
      <c r="F363" s="51">
        <v>0</v>
      </c>
      <c r="G363" s="51">
        <f t="shared" si="41"/>
        <v>0</v>
      </c>
      <c r="H363" s="51">
        <v>0</v>
      </c>
      <c r="I363" s="51">
        <f t="shared" si="36"/>
        <v>0</v>
      </c>
      <c r="J363" s="51">
        <v>0</v>
      </c>
      <c r="K363" s="51">
        <f t="shared" si="37"/>
        <v>0</v>
      </c>
      <c r="L363" s="51">
        <v>0</v>
      </c>
      <c r="M363" s="51">
        <f t="shared" si="38"/>
        <v>0</v>
      </c>
      <c r="N363" s="51">
        <v>0</v>
      </c>
      <c r="O363" s="51">
        <f t="shared" si="39"/>
        <v>0</v>
      </c>
      <c r="P363" s="51">
        <v>0</v>
      </c>
      <c r="Q363" s="51">
        <f t="shared" si="40"/>
        <v>0</v>
      </c>
      <c r="R363" s="51">
        <v>0</v>
      </c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</row>
    <row r="364" spans="1:61">
      <c r="A364" s="51"/>
      <c r="B364" s="51" t="s">
        <v>389</v>
      </c>
      <c r="C364" s="51" t="s">
        <v>523</v>
      </c>
      <c r="D364" s="51" t="s">
        <v>527</v>
      </c>
      <c r="E364" s="51" t="str">
        <f t="shared" si="35"/>
        <v>hard coal</v>
      </c>
      <c r="F364" s="51">
        <v>44529371.649999999</v>
      </c>
      <c r="G364" s="51">
        <f t="shared" si="41"/>
        <v>43191412.064999998</v>
      </c>
      <c r="H364" s="51">
        <v>41853452.479999997</v>
      </c>
      <c r="I364" s="51">
        <f t="shared" si="36"/>
        <v>41299790.504999995</v>
      </c>
      <c r="J364" s="51">
        <v>40746128.530000001</v>
      </c>
      <c r="K364" s="51">
        <f t="shared" si="37"/>
        <v>41720859.935000002</v>
      </c>
      <c r="L364" s="51">
        <v>42695591.340000004</v>
      </c>
      <c r="M364" s="51">
        <f t="shared" si="38"/>
        <v>43300357.640000001</v>
      </c>
      <c r="N364" s="51">
        <v>43905123.939999998</v>
      </c>
      <c r="O364" s="51">
        <f t="shared" si="39"/>
        <v>44197166.364999995</v>
      </c>
      <c r="P364" s="51">
        <v>44489208.789999999</v>
      </c>
      <c r="Q364" s="51">
        <f t="shared" si="40"/>
        <v>44357005.835000001</v>
      </c>
      <c r="R364" s="51">
        <v>44224802.880000003</v>
      </c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</row>
    <row r="365" spans="1:61">
      <c r="A365" s="51"/>
      <c r="B365" s="51" t="s">
        <v>389</v>
      </c>
      <c r="C365" s="51" t="s">
        <v>523</v>
      </c>
      <c r="D365" s="51" t="s">
        <v>528</v>
      </c>
      <c r="E365" s="51" t="str">
        <f t="shared" si="35"/>
        <v>solar thermal</v>
      </c>
      <c r="F365" s="51">
        <v>0</v>
      </c>
      <c r="G365" s="51">
        <f t="shared" si="41"/>
        <v>0</v>
      </c>
      <c r="H365" s="51">
        <v>0</v>
      </c>
      <c r="I365" s="51">
        <f t="shared" si="36"/>
        <v>0</v>
      </c>
      <c r="J365" s="51">
        <v>0</v>
      </c>
      <c r="K365" s="51">
        <f t="shared" si="37"/>
        <v>0</v>
      </c>
      <c r="L365" s="51">
        <v>0</v>
      </c>
      <c r="M365" s="51">
        <f t="shared" si="38"/>
        <v>0</v>
      </c>
      <c r="N365" s="51">
        <v>0</v>
      </c>
      <c r="O365" s="51">
        <f t="shared" si="39"/>
        <v>0</v>
      </c>
      <c r="P365" s="51">
        <v>0</v>
      </c>
      <c r="Q365" s="51">
        <f t="shared" si="40"/>
        <v>0</v>
      </c>
      <c r="R365" s="51">
        <v>0</v>
      </c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</row>
    <row r="366" spans="1:61">
      <c r="A366" s="51"/>
      <c r="B366" s="51" t="s">
        <v>389</v>
      </c>
      <c r="C366" s="51" t="s">
        <v>523</v>
      </c>
      <c r="D366" s="51" t="s">
        <v>529</v>
      </c>
      <c r="E366" s="51" t="str">
        <f t="shared" si="35"/>
        <v>geothermal</v>
      </c>
      <c r="F366" s="51">
        <v>0</v>
      </c>
      <c r="G366" s="51">
        <f t="shared" si="41"/>
        <v>0</v>
      </c>
      <c r="H366" s="51">
        <v>0</v>
      </c>
      <c r="I366" s="51">
        <f t="shared" si="36"/>
        <v>0</v>
      </c>
      <c r="J366" s="51">
        <v>0</v>
      </c>
      <c r="K366" s="51">
        <f t="shared" si="37"/>
        <v>0</v>
      </c>
      <c r="L366" s="51">
        <v>0</v>
      </c>
      <c r="M366" s="51">
        <f t="shared" si="38"/>
        <v>0</v>
      </c>
      <c r="N366" s="51">
        <v>0</v>
      </c>
      <c r="O366" s="51">
        <f t="shared" si="39"/>
        <v>0</v>
      </c>
      <c r="P366" s="51">
        <v>0</v>
      </c>
      <c r="Q366" s="51">
        <f t="shared" si="40"/>
        <v>0</v>
      </c>
      <c r="R366" s="51">
        <v>0</v>
      </c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</row>
    <row r="367" spans="1:61">
      <c r="A367" s="51"/>
      <c r="B367" s="51" t="s">
        <v>389</v>
      </c>
      <c r="C367" s="51" t="s">
        <v>523</v>
      </c>
      <c r="D367" s="51" t="s">
        <v>530</v>
      </c>
      <c r="E367" s="51" t="str">
        <f t="shared" si="35"/>
        <v>hydro</v>
      </c>
      <c r="F367" s="51">
        <v>4219751.6720000003</v>
      </c>
      <c r="G367" s="51">
        <f t="shared" si="41"/>
        <v>4247144.6335000005</v>
      </c>
      <c r="H367" s="51">
        <v>4274537.5949999997</v>
      </c>
      <c r="I367" s="51">
        <f t="shared" si="36"/>
        <v>4261930.9945</v>
      </c>
      <c r="J367" s="51">
        <v>4249324.3940000003</v>
      </c>
      <c r="K367" s="51">
        <f t="shared" si="37"/>
        <v>4261930.9945</v>
      </c>
      <c r="L367" s="51">
        <v>4274537.5949999997</v>
      </c>
      <c r="M367" s="51">
        <f t="shared" si="38"/>
        <v>4274537.5949999997</v>
      </c>
      <c r="N367" s="51">
        <v>4274537.5949999997</v>
      </c>
      <c r="O367" s="51">
        <f t="shared" si="39"/>
        <v>4274537.5949999997</v>
      </c>
      <c r="P367" s="51">
        <v>4274537.5949999997</v>
      </c>
      <c r="Q367" s="51">
        <f t="shared" si="40"/>
        <v>4274537.5949999997</v>
      </c>
      <c r="R367" s="51">
        <v>4274537.5949999997</v>
      </c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</row>
    <row r="368" spans="1:61">
      <c r="A368" s="51"/>
      <c r="B368" s="51" t="s">
        <v>389</v>
      </c>
      <c r="C368" s="51" t="s">
        <v>523</v>
      </c>
      <c r="D368" s="51" t="s">
        <v>531</v>
      </c>
      <c r="E368" s="51" t="str">
        <f t="shared" si="35"/>
        <v>hydro</v>
      </c>
      <c r="F368" s="51">
        <v>0</v>
      </c>
      <c r="G368" s="51">
        <f t="shared" si="41"/>
        <v>0</v>
      </c>
      <c r="H368" s="51">
        <v>0</v>
      </c>
      <c r="I368" s="51">
        <f t="shared" si="36"/>
        <v>0</v>
      </c>
      <c r="J368" s="51">
        <v>0</v>
      </c>
      <c r="K368" s="51">
        <f t="shared" si="37"/>
        <v>0</v>
      </c>
      <c r="L368" s="51">
        <v>0</v>
      </c>
      <c r="M368" s="51">
        <f t="shared" si="38"/>
        <v>0</v>
      </c>
      <c r="N368" s="51">
        <v>0</v>
      </c>
      <c r="O368" s="51">
        <f t="shared" si="39"/>
        <v>0</v>
      </c>
      <c r="P368" s="51">
        <v>0</v>
      </c>
      <c r="Q368" s="51">
        <f t="shared" si="40"/>
        <v>0</v>
      </c>
      <c r="R368" s="51">
        <v>0</v>
      </c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</row>
    <row r="369" spans="1:61">
      <c r="A369" s="51"/>
      <c r="B369" s="51" t="s">
        <v>389</v>
      </c>
      <c r="C369" s="51" t="s">
        <v>523</v>
      </c>
      <c r="D369" s="51" t="s">
        <v>532</v>
      </c>
      <c r="E369" s="51" t="str">
        <f t="shared" si="35"/>
        <v>onshore wind</v>
      </c>
      <c r="F369" s="51">
        <v>632474.82779999997</v>
      </c>
      <c r="G369" s="51">
        <f t="shared" si="41"/>
        <v>633701.56695000001</v>
      </c>
      <c r="H369" s="51">
        <v>634928.30610000005</v>
      </c>
      <c r="I369" s="51">
        <f t="shared" si="36"/>
        <v>640778.15559999994</v>
      </c>
      <c r="J369" s="51">
        <v>646628.00509999995</v>
      </c>
      <c r="K369" s="51">
        <f t="shared" si="37"/>
        <v>645811.25754999998</v>
      </c>
      <c r="L369" s="51">
        <v>644994.51</v>
      </c>
      <c r="M369" s="51">
        <f t="shared" si="38"/>
        <v>647590.48435000004</v>
      </c>
      <c r="N369" s="51">
        <v>650186.45869999996</v>
      </c>
      <c r="O369" s="51">
        <f t="shared" si="39"/>
        <v>749195.19849999994</v>
      </c>
      <c r="P369" s="51">
        <v>848203.93830000004</v>
      </c>
      <c r="Q369" s="51">
        <f t="shared" si="40"/>
        <v>1624557.32015</v>
      </c>
      <c r="R369" s="51">
        <v>2400910.702</v>
      </c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</row>
    <row r="370" spans="1:61">
      <c r="A370" s="51"/>
      <c r="B370" s="51" t="s">
        <v>389</v>
      </c>
      <c r="C370" s="51" t="s">
        <v>523</v>
      </c>
      <c r="D370" s="51" t="s">
        <v>533</v>
      </c>
      <c r="E370" s="51" t="str">
        <f t="shared" si="35"/>
        <v>natural gas nonpeaker</v>
      </c>
      <c r="F370" s="51">
        <v>24800577.699999999</v>
      </c>
      <c r="G370" s="51">
        <f t="shared" si="41"/>
        <v>27118351.850000001</v>
      </c>
      <c r="H370" s="51">
        <v>29436126</v>
      </c>
      <c r="I370" s="51">
        <f t="shared" si="36"/>
        <v>29399694</v>
      </c>
      <c r="J370" s="51">
        <v>29363262</v>
      </c>
      <c r="K370" s="51">
        <f t="shared" si="37"/>
        <v>29337284.399999999</v>
      </c>
      <c r="L370" s="51">
        <v>29311306.800000001</v>
      </c>
      <c r="M370" s="51">
        <f t="shared" si="38"/>
        <v>29771233.355</v>
      </c>
      <c r="N370" s="51">
        <v>30231159.91</v>
      </c>
      <c r="O370" s="51">
        <f t="shared" si="39"/>
        <v>30260887.93</v>
      </c>
      <c r="P370" s="51">
        <v>30290615.949999999</v>
      </c>
      <c r="Q370" s="51">
        <f t="shared" si="40"/>
        <v>30257335.93</v>
      </c>
      <c r="R370" s="51">
        <v>30224055.91</v>
      </c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</row>
    <row r="371" spans="1:61">
      <c r="A371" s="51"/>
      <c r="B371" s="51" t="s">
        <v>389</v>
      </c>
      <c r="C371" s="51" t="s">
        <v>523</v>
      </c>
      <c r="D371" s="51" t="s">
        <v>534</v>
      </c>
      <c r="E371" s="51" t="str">
        <f t="shared" si="35"/>
        <v>natural gas peaker</v>
      </c>
      <c r="F371" s="51">
        <v>404118.11680000002</v>
      </c>
      <c r="G371" s="51">
        <f t="shared" si="41"/>
        <v>389465.89665000001</v>
      </c>
      <c r="H371" s="51">
        <v>374813.6765</v>
      </c>
      <c r="I371" s="51">
        <f t="shared" si="36"/>
        <v>374813.6765</v>
      </c>
      <c r="J371" s="51">
        <v>374813.6765</v>
      </c>
      <c r="K371" s="51">
        <f t="shared" si="37"/>
        <v>374813.6765</v>
      </c>
      <c r="L371" s="51">
        <v>374813.6765</v>
      </c>
      <c r="M371" s="51">
        <f t="shared" si="38"/>
        <v>374813.6765</v>
      </c>
      <c r="N371" s="51">
        <v>374813.6765</v>
      </c>
      <c r="O371" s="51">
        <f t="shared" si="39"/>
        <v>374813.6765</v>
      </c>
      <c r="P371" s="51">
        <v>374813.6765</v>
      </c>
      <c r="Q371" s="51">
        <f t="shared" si="40"/>
        <v>374813.6765</v>
      </c>
      <c r="R371" s="51">
        <v>374813.6765</v>
      </c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</row>
    <row r="372" spans="1:61">
      <c r="A372" s="51"/>
      <c r="B372" s="51" t="s">
        <v>389</v>
      </c>
      <c r="C372" s="51" t="s">
        <v>523</v>
      </c>
      <c r="D372" s="51" t="s">
        <v>535</v>
      </c>
      <c r="E372" s="51" t="str">
        <f t="shared" si="35"/>
        <v>nuclear</v>
      </c>
      <c r="F372" s="51">
        <v>40486739.670000002</v>
      </c>
      <c r="G372" s="51">
        <f t="shared" si="41"/>
        <v>40486739.670000002</v>
      </c>
      <c r="H372" s="51">
        <v>40486739.670000002</v>
      </c>
      <c r="I372" s="51">
        <f t="shared" si="36"/>
        <v>40486739.670000002</v>
      </c>
      <c r="J372" s="51">
        <v>40486739.670000002</v>
      </c>
      <c r="K372" s="51">
        <f t="shared" si="37"/>
        <v>40486739.670000002</v>
      </c>
      <c r="L372" s="51">
        <v>40486739.670000002</v>
      </c>
      <c r="M372" s="51">
        <f t="shared" si="38"/>
        <v>40486739.670000002</v>
      </c>
      <c r="N372" s="51">
        <v>40486739.670000002</v>
      </c>
      <c r="O372" s="51">
        <f t="shared" si="39"/>
        <v>40486739.670000002</v>
      </c>
      <c r="P372" s="51">
        <v>40486739.670000002</v>
      </c>
      <c r="Q372" s="51">
        <f t="shared" si="40"/>
        <v>40486739.670000002</v>
      </c>
      <c r="R372" s="51">
        <v>40486739.670000002</v>
      </c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</row>
    <row r="373" spans="1:61">
      <c r="A373" s="51"/>
      <c r="B373" s="51" t="s">
        <v>389</v>
      </c>
      <c r="C373" s="51" t="s">
        <v>523</v>
      </c>
      <c r="D373" s="51" t="s">
        <v>536</v>
      </c>
      <c r="E373" s="51" t="str">
        <f t="shared" si="35"/>
        <v>offshore wind</v>
      </c>
      <c r="F373" s="51">
        <v>0</v>
      </c>
      <c r="G373" s="51">
        <f t="shared" si="41"/>
        <v>0</v>
      </c>
      <c r="H373" s="51">
        <v>0</v>
      </c>
      <c r="I373" s="51">
        <f t="shared" si="36"/>
        <v>0</v>
      </c>
      <c r="J373" s="51">
        <v>0</v>
      </c>
      <c r="K373" s="51">
        <f t="shared" si="37"/>
        <v>0</v>
      </c>
      <c r="L373" s="51">
        <v>0</v>
      </c>
      <c r="M373" s="51">
        <f t="shared" si="38"/>
        <v>0</v>
      </c>
      <c r="N373" s="51">
        <v>0</v>
      </c>
      <c r="O373" s="51">
        <f t="shared" si="39"/>
        <v>0</v>
      </c>
      <c r="P373" s="51">
        <v>0</v>
      </c>
      <c r="Q373" s="51">
        <f t="shared" si="40"/>
        <v>0</v>
      </c>
      <c r="R373" s="51">
        <v>0</v>
      </c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</row>
    <row r="374" spans="1:61">
      <c r="A374" s="51"/>
      <c r="B374" s="51" t="s">
        <v>389</v>
      </c>
      <c r="C374" s="51" t="s">
        <v>523</v>
      </c>
      <c r="D374" s="51" t="s">
        <v>537</v>
      </c>
      <c r="E374" s="51" t="str">
        <f t="shared" si="35"/>
        <v>crude oil</v>
      </c>
      <c r="F374" s="51">
        <v>366608.60060000001</v>
      </c>
      <c r="G374" s="51">
        <f t="shared" si="41"/>
        <v>366608.60060000001</v>
      </c>
      <c r="H374" s="51">
        <v>366608.60060000001</v>
      </c>
      <c r="I374" s="51">
        <f t="shared" si="36"/>
        <v>366608.60060000001</v>
      </c>
      <c r="J374" s="51">
        <v>366608.60060000001</v>
      </c>
      <c r="K374" s="51">
        <f t="shared" si="37"/>
        <v>366608.60060000001</v>
      </c>
      <c r="L374" s="51">
        <v>366608.60060000001</v>
      </c>
      <c r="M374" s="51">
        <f t="shared" si="38"/>
        <v>366608.60060000001</v>
      </c>
      <c r="N374" s="51">
        <v>366608.60060000001</v>
      </c>
      <c r="O374" s="51">
        <f t="shared" si="39"/>
        <v>366608.60060000001</v>
      </c>
      <c r="P374" s="51">
        <v>366608.60060000001</v>
      </c>
      <c r="Q374" s="51">
        <f t="shared" si="40"/>
        <v>366608.60060000001</v>
      </c>
      <c r="R374" s="51">
        <v>366608.60060000001</v>
      </c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</row>
    <row r="375" spans="1:61">
      <c r="A375" s="51"/>
      <c r="B375" s="51" t="s">
        <v>389</v>
      </c>
      <c r="C375" s="51" t="s">
        <v>523</v>
      </c>
      <c r="D375" s="51" t="s">
        <v>538</v>
      </c>
      <c r="E375" s="51" t="str">
        <f t="shared" si="35"/>
        <v>solar PV</v>
      </c>
      <c r="F375" s="51">
        <v>263487.89429999999</v>
      </c>
      <c r="G375" s="51">
        <f t="shared" si="41"/>
        <v>367178.77954999998</v>
      </c>
      <c r="H375" s="51">
        <v>470869.66480000003</v>
      </c>
      <c r="I375" s="51">
        <f t="shared" si="36"/>
        <v>540706.80729999999</v>
      </c>
      <c r="J375" s="51">
        <v>610543.94979999994</v>
      </c>
      <c r="K375" s="51">
        <f t="shared" si="37"/>
        <v>665456.23884999997</v>
      </c>
      <c r="L375" s="51">
        <v>720368.52789999999</v>
      </c>
      <c r="M375" s="51">
        <f t="shared" si="38"/>
        <v>845029.80755000003</v>
      </c>
      <c r="N375" s="51">
        <v>969691.08719999995</v>
      </c>
      <c r="O375" s="51">
        <f t="shared" si="39"/>
        <v>1177130.0345999999</v>
      </c>
      <c r="P375" s="51">
        <v>1384568.9820000001</v>
      </c>
      <c r="Q375" s="51">
        <f t="shared" si="40"/>
        <v>1662543.672</v>
      </c>
      <c r="R375" s="51">
        <v>1940518.362</v>
      </c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</row>
    <row r="376" spans="1:61">
      <c r="A376" s="51"/>
      <c r="B376" s="51" t="s">
        <v>389</v>
      </c>
      <c r="C376" s="51" t="s">
        <v>523</v>
      </c>
      <c r="D376" s="51" t="s">
        <v>539</v>
      </c>
      <c r="E376" s="51" t="str">
        <f t="shared" si="35"/>
        <v>storage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</row>
    <row r="377" spans="1:61">
      <c r="A377" s="51"/>
      <c r="B377" s="51" t="s">
        <v>389</v>
      </c>
      <c r="C377" s="51" t="s">
        <v>523</v>
      </c>
      <c r="D377" s="51" t="s">
        <v>540</v>
      </c>
      <c r="E377" s="51" t="str">
        <f t="shared" si="35"/>
        <v>solar PV</v>
      </c>
      <c r="F377" s="51">
        <v>8472063.5859999992</v>
      </c>
      <c r="G377" s="51">
        <f t="shared" si="41"/>
        <v>8693182.9864999987</v>
      </c>
      <c r="H377" s="51">
        <v>8914302.3870000001</v>
      </c>
      <c r="I377" s="51">
        <f t="shared" si="36"/>
        <v>8914318.2960000001</v>
      </c>
      <c r="J377" s="51">
        <v>8914334.2050000001</v>
      </c>
      <c r="K377" s="51">
        <f t="shared" si="37"/>
        <v>8869956.806499999</v>
      </c>
      <c r="L377" s="51">
        <v>8825579.4079999998</v>
      </c>
      <c r="M377" s="51">
        <f t="shared" si="38"/>
        <v>8781506.113499999</v>
      </c>
      <c r="N377" s="51">
        <v>8737432.8190000001</v>
      </c>
      <c r="O377" s="51">
        <f t="shared" si="39"/>
        <v>8693795.307500001</v>
      </c>
      <c r="P377" s="51">
        <v>8650157.7960000001</v>
      </c>
      <c r="Q377" s="51">
        <f t="shared" si="40"/>
        <v>8606973.5285</v>
      </c>
      <c r="R377" s="51">
        <v>8563789.2609999999</v>
      </c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</row>
    <row r="378" spans="1:61">
      <c r="A378" s="51"/>
      <c r="B378" s="51" t="s">
        <v>311</v>
      </c>
      <c r="C378" s="51" t="s">
        <v>523</v>
      </c>
      <c r="D378" s="51" t="s">
        <v>526</v>
      </c>
      <c r="E378" s="51" t="str">
        <f t="shared" si="35"/>
        <v>biomass</v>
      </c>
      <c r="F378" s="51">
        <v>0</v>
      </c>
      <c r="G378" s="51">
        <f t="shared" si="41"/>
        <v>0</v>
      </c>
      <c r="H378" s="51">
        <v>0</v>
      </c>
      <c r="I378" s="51">
        <f t="shared" si="36"/>
        <v>0</v>
      </c>
      <c r="J378" s="51">
        <v>0</v>
      </c>
      <c r="K378" s="51">
        <f t="shared" si="37"/>
        <v>0</v>
      </c>
      <c r="L378" s="51">
        <v>0</v>
      </c>
      <c r="M378" s="51">
        <f t="shared" si="38"/>
        <v>0</v>
      </c>
      <c r="N378" s="51">
        <v>0</v>
      </c>
      <c r="O378" s="51">
        <f t="shared" si="39"/>
        <v>0</v>
      </c>
      <c r="P378" s="51">
        <v>0</v>
      </c>
      <c r="Q378" s="51">
        <f t="shared" si="40"/>
        <v>0</v>
      </c>
      <c r="R378" s="51">
        <v>0</v>
      </c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</row>
    <row r="379" spans="1:61">
      <c r="A379" s="51"/>
      <c r="B379" s="51" t="s">
        <v>311</v>
      </c>
      <c r="C379" s="51" t="s">
        <v>523</v>
      </c>
      <c r="D379" s="51" t="s">
        <v>527</v>
      </c>
      <c r="E379" s="51" t="str">
        <f t="shared" si="35"/>
        <v>hard coal</v>
      </c>
      <c r="F379" s="51">
        <v>25604771.050000001</v>
      </c>
      <c r="G379" s="51">
        <f t="shared" si="41"/>
        <v>24924716.460000001</v>
      </c>
      <c r="H379" s="51">
        <v>24244661.870000001</v>
      </c>
      <c r="I379" s="51">
        <f t="shared" si="36"/>
        <v>24936581.350000001</v>
      </c>
      <c r="J379" s="51">
        <v>25628500.829999998</v>
      </c>
      <c r="K379" s="51">
        <f t="shared" si="37"/>
        <v>26595989.390000001</v>
      </c>
      <c r="L379" s="51">
        <v>27563477.949999999</v>
      </c>
      <c r="M379" s="51">
        <f t="shared" si="38"/>
        <v>27439918.740000002</v>
      </c>
      <c r="N379" s="51">
        <v>27316359.530000001</v>
      </c>
      <c r="O379" s="51">
        <f t="shared" si="39"/>
        <v>27135224.555</v>
      </c>
      <c r="P379" s="51">
        <v>26954089.579999998</v>
      </c>
      <c r="Q379" s="51">
        <f t="shared" si="40"/>
        <v>26835367.640000001</v>
      </c>
      <c r="R379" s="51">
        <v>26716645.699999999</v>
      </c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</row>
    <row r="380" spans="1:61">
      <c r="A380" s="51"/>
      <c r="B380" s="51" t="s">
        <v>311</v>
      </c>
      <c r="C380" s="51" t="s">
        <v>523</v>
      </c>
      <c r="D380" s="51" t="s">
        <v>528</v>
      </c>
      <c r="E380" s="51" t="str">
        <f t="shared" si="35"/>
        <v>solar thermal</v>
      </c>
      <c r="F380" s="51">
        <v>0</v>
      </c>
      <c r="G380" s="51">
        <f t="shared" si="41"/>
        <v>0</v>
      </c>
      <c r="H380" s="51">
        <v>0</v>
      </c>
      <c r="I380" s="51">
        <f t="shared" si="36"/>
        <v>0</v>
      </c>
      <c r="J380" s="51">
        <v>0</v>
      </c>
      <c r="K380" s="51">
        <f t="shared" si="37"/>
        <v>0</v>
      </c>
      <c r="L380" s="51">
        <v>0</v>
      </c>
      <c r="M380" s="51">
        <f t="shared" si="38"/>
        <v>0</v>
      </c>
      <c r="N380" s="51">
        <v>0</v>
      </c>
      <c r="O380" s="51">
        <f t="shared" si="39"/>
        <v>0</v>
      </c>
      <c r="P380" s="51">
        <v>0</v>
      </c>
      <c r="Q380" s="51">
        <f t="shared" si="40"/>
        <v>0</v>
      </c>
      <c r="R380" s="51">
        <v>0</v>
      </c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</row>
    <row r="381" spans="1:61">
      <c r="A381" s="51"/>
      <c r="B381" s="51" t="s">
        <v>311</v>
      </c>
      <c r="C381" s="51" t="s">
        <v>523</v>
      </c>
      <c r="D381" s="51" t="s">
        <v>529</v>
      </c>
      <c r="E381" s="51" t="str">
        <f t="shared" si="35"/>
        <v>geothermal</v>
      </c>
      <c r="F381" s="51">
        <v>0</v>
      </c>
      <c r="G381" s="51">
        <f t="shared" si="41"/>
        <v>0</v>
      </c>
      <c r="H381" s="51">
        <v>0</v>
      </c>
      <c r="I381" s="51">
        <f t="shared" si="36"/>
        <v>0</v>
      </c>
      <c r="J381" s="51">
        <v>0</v>
      </c>
      <c r="K381" s="51">
        <f t="shared" si="37"/>
        <v>0</v>
      </c>
      <c r="L381" s="51">
        <v>0</v>
      </c>
      <c r="M381" s="51">
        <f t="shared" si="38"/>
        <v>0</v>
      </c>
      <c r="N381" s="51">
        <v>0</v>
      </c>
      <c r="O381" s="51">
        <f t="shared" si="39"/>
        <v>0</v>
      </c>
      <c r="P381" s="51">
        <v>0</v>
      </c>
      <c r="Q381" s="51">
        <f t="shared" si="40"/>
        <v>0</v>
      </c>
      <c r="R381" s="51">
        <v>0</v>
      </c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</row>
    <row r="382" spans="1:61">
      <c r="A382" s="51"/>
      <c r="B382" s="51" t="s">
        <v>311</v>
      </c>
      <c r="C382" s="51" t="s">
        <v>523</v>
      </c>
      <c r="D382" s="51" t="s">
        <v>530</v>
      </c>
      <c r="E382" s="51" t="str">
        <f t="shared" si="35"/>
        <v>hydro</v>
      </c>
      <c r="F382" s="51">
        <v>1698964.8160000001</v>
      </c>
      <c r="G382" s="51">
        <f t="shared" si="41"/>
        <v>1780903.08</v>
      </c>
      <c r="H382" s="51">
        <v>1862841.344</v>
      </c>
      <c r="I382" s="51">
        <f t="shared" si="36"/>
        <v>1862841.344</v>
      </c>
      <c r="J382" s="51">
        <v>1862841.344</v>
      </c>
      <c r="K382" s="51">
        <f t="shared" si="37"/>
        <v>1862805.216</v>
      </c>
      <c r="L382" s="51">
        <v>1862769.088</v>
      </c>
      <c r="M382" s="51">
        <f t="shared" si="38"/>
        <v>1862639.1740000001</v>
      </c>
      <c r="N382" s="51">
        <v>1862509.26</v>
      </c>
      <c r="O382" s="51">
        <f t="shared" si="39"/>
        <v>1862432.6105</v>
      </c>
      <c r="P382" s="51">
        <v>1862355.9609999999</v>
      </c>
      <c r="Q382" s="51">
        <f t="shared" si="40"/>
        <v>1862326.2315</v>
      </c>
      <c r="R382" s="51">
        <v>1862296.5020000001</v>
      </c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</row>
    <row r="383" spans="1:61">
      <c r="A383" s="51"/>
      <c r="B383" s="51" t="s">
        <v>311</v>
      </c>
      <c r="C383" s="51" t="s">
        <v>523</v>
      </c>
      <c r="D383" s="51" t="s">
        <v>531</v>
      </c>
      <c r="E383" s="51" t="str">
        <f t="shared" si="35"/>
        <v>hydro</v>
      </c>
      <c r="F383" s="51">
        <v>5980595</v>
      </c>
      <c r="G383" s="51">
        <f t="shared" si="41"/>
        <v>6517960</v>
      </c>
      <c r="H383" s="51">
        <v>7055325</v>
      </c>
      <c r="I383" s="51">
        <f t="shared" si="36"/>
        <v>7200240</v>
      </c>
      <c r="J383" s="51">
        <v>7345155</v>
      </c>
      <c r="K383" s="51">
        <f t="shared" si="37"/>
        <v>7337437.4615000002</v>
      </c>
      <c r="L383" s="51">
        <v>7329719.9230000004</v>
      </c>
      <c r="M383" s="51">
        <f t="shared" si="38"/>
        <v>7073209.9615000002</v>
      </c>
      <c r="N383" s="51">
        <v>6816700</v>
      </c>
      <c r="O383" s="51">
        <f t="shared" si="39"/>
        <v>7681402.4469999997</v>
      </c>
      <c r="P383" s="51">
        <v>8546104.8939999994</v>
      </c>
      <c r="Q383" s="51">
        <f t="shared" si="40"/>
        <v>9367034.9470000006</v>
      </c>
      <c r="R383" s="51">
        <v>10187965</v>
      </c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</row>
    <row r="384" spans="1:61">
      <c r="A384" s="51"/>
      <c r="B384" s="51" t="s">
        <v>311</v>
      </c>
      <c r="C384" s="51" t="s">
        <v>523</v>
      </c>
      <c r="D384" s="51" t="s">
        <v>532</v>
      </c>
      <c r="E384" s="51" t="str">
        <f t="shared" si="35"/>
        <v>onshore wind</v>
      </c>
      <c r="F384" s="51">
        <v>10074346.93</v>
      </c>
      <c r="G384" s="51">
        <f t="shared" si="41"/>
        <v>11394481.175000001</v>
      </c>
      <c r="H384" s="51">
        <v>12714615.42</v>
      </c>
      <c r="I384" s="51">
        <f t="shared" si="36"/>
        <v>12705136.460000001</v>
      </c>
      <c r="J384" s="51">
        <v>12695657.5</v>
      </c>
      <c r="K384" s="51">
        <f t="shared" si="37"/>
        <v>12700666.055</v>
      </c>
      <c r="L384" s="51">
        <v>12705674.609999999</v>
      </c>
      <c r="M384" s="51">
        <f t="shared" si="38"/>
        <v>12708195.210000001</v>
      </c>
      <c r="N384" s="51">
        <v>12710715.810000001</v>
      </c>
      <c r="O384" s="51">
        <f t="shared" si="39"/>
        <v>12709608.140000001</v>
      </c>
      <c r="P384" s="51">
        <v>12708500.470000001</v>
      </c>
      <c r="Q384" s="51">
        <f t="shared" si="40"/>
        <v>12714723.33</v>
      </c>
      <c r="R384" s="51">
        <v>12720946.189999999</v>
      </c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</row>
    <row r="385" spans="1:61">
      <c r="A385" s="51"/>
      <c r="B385" s="51" t="s">
        <v>311</v>
      </c>
      <c r="C385" s="51" t="s">
        <v>523</v>
      </c>
      <c r="D385" s="51" t="s">
        <v>533</v>
      </c>
      <c r="E385" s="51" t="str">
        <f t="shared" si="35"/>
        <v>natural gas nonpeaker</v>
      </c>
      <c r="F385" s="51">
        <v>680.86690910000004</v>
      </c>
      <c r="G385" s="51">
        <f t="shared" si="41"/>
        <v>442.19345455000001</v>
      </c>
      <c r="H385" s="51">
        <v>203.52</v>
      </c>
      <c r="I385" s="51">
        <f t="shared" si="36"/>
        <v>451.44436365000001</v>
      </c>
      <c r="J385" s="51">
        <v>699.36872730000005</v>
      </c>
      <c r="K385" s="51">
        <f t="shared" si="37"/>
        <v>451.44436365000001</v>
      </c>
      <c r="L385" s="51">
        <v>203.52</v>
      </c>
      <c r="M385" s="51">
        <f t="shared" si="38"/>
        <v>442.19345455000001</v>
      </c>
      <c r="N385" s="51">
        <v>680.86690910000004</v>
      </c>
      <c r="O385" s="51">
        <f t="shared" si="39"/>
        <v>442.19345455000001</v>
      </c>
      <c r="P385" s="51">
        <v>203.52</v>
      </c>
      <c r="Q385" s="51">
        <f t="shared" si="40"/>
        <v>203.52</v>
      </c>
      <c r="R385" s="51">
        <v>203.52</v>
      </c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</row>
    <row r="386" spans="1:61">
      <c r="A386" s="51"/>
      <c r="B386" s="51" t="s">
        <v>311</v>
      </c>
      <c r="C386" s="51" t="s">
        <v>523</v>
      </c>
      <c r="D386" s="51" t="s">
        <v>534</v>
      </c>
      <c r="E386" s="51" t="str">
        <f t="shared" si="35"/>
        <v>natural gas peaker</v>
      </c>
      <c r="F386" s="51">
        <v>14826.284820000001</v>
      </c>
      <c r="G386" s="51">
        <f t="shared" si="41"/>
        <v>9009.1528710000002</v>
      </c>
      <c r="H386" s="51">
        <v>3192.0209220000002</v>
      </c>
      <c r="I386" s="51">
        <f t="shared" si="36"/>
        <v>11012.612075999999</v>
      </c>
      <c r="J386" s="51">
        <v>18833.203229999999</v>
      </c>
      <c r="K386" s="51">
        <f t="shared" si="37"/>
        <v>16963.620374999999</v>
      </c>
      <c r="L386" s="51">
        <v>15094.03752</v>
      </c>
      <c r="M386" s="51">
        <f t="shared" si="38"/>
        <v>10190.231886</v>
      </c>
      <c r="N386" s="51">
        <v>5286.4262520000002</v>
      </c>
      <c r="O386" s="51">
        <f t="shared" si="39"/>
        <v>5768.6605600000003</v>
      </c>
      <c r="P386" s="51">
        <v>6250.8948680000003</v>
      </c>
      <c r="Q386" s="51">
        <f t="shared" si="40"/>
        <v>10139.882324</v>
      </c>
      <c r="R386" s="51">
        <v>14028.869780000001</v>
      </c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</row>
    <row r="387" spans="1:61">
      <c r="A387" s="51"/>
      <c r="B387" s="51" t="s">
        <v>311</v>
      </c>
      <c r="C387" s="51" t="s">
        <v>523</v>
      </c>
      <c r="D387" s="51" t="s">
        <v>535</v>
      </c>
      <c r="E387" s="51" t="str">
        <f t="shared" ref="E387:E450" si="42">LOOKUP(D387,$U$2:$V$15,$V$2:$V$15)</f>
        <v>nuclear</v>
      </c>
      <c r="F387" s="51">
        <v>0</v>
      </c>
      <c r="G387" s="51">
        <f t="shared" si="41"/>
        <v>0</v>
      </c>
      <c r="H387" s="51">
        <v>0</v>
      </c>
      <c r="I387" s="51">
        <f t="shared" si="36"/>
        <v>0</v>
      </c>
      <c r="J387" s="51">
        <v>0</v>
      </c>
      <c r="K387" s="51">
        <f t="shared" si="37"/>
        <v>0</v>
      </c>
      <c r="L387" s="51">
        <v>0</v>
      </c>
      <c r="M387" s="51">
        <f t="shared" si="38"/>
        <v>0</v>
      </c>
      <c r="N387" s="51">
        <v>0</v>
      </c>
      <c r="O387" s="51">
        <f t="shared" si="39"/>
        <v>0</v>
      </c>
      <c r="P387" s="51">
        <v>0</v>
      </c>
      <c r="Q387" s="51">
        <f t="shared" si="40"/>
        <v>0</v>
      </c>
      <c r="R387" s="51">
        <v>0</v>
      </c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</row>
    <row r="388" spans="1:61">
      <c r="A388" s="51"/>
      <c r="B388" s="51" t="s">
        <v>311</v>
      </c>
      <c r="C388" s="51" t="s">
        <v>523</v>
      </c>
      <c r="D388" s="51" t="s">
        <v>536</v>
      </c>
      <c r="E388" s="51" t="str">
        <f t="shared" si="42"/>
        <v>offshore wind</v>
      </c>
      <c r="F388" s="51">
        <v>0</v>
      </c>
      <c r="G388" s="51">
        <f t="shared" si="41"/>
        <v>0</v>
      </c>
      <c r="H388" s="51">
        <v>0</v>
      </c>
      <c r="I388" s="51">
        <f t="shared" ref="I388:I450" si="43">AVERAGE(H388,J388)</f>
        <v>0</v>
      </c>
      <c r="J388" s="51">
        <v>0</v>
      </c>
      <c r="K388" s="51">
        <f t="shared" ref="K388:K450" si="44">AVERAGE(J388,L388)</f>
        <v>0</v>
      </c>
      <c r="L388" s="51">
        <v>0</v>
      </c>
      <c r="M388" s="51">
        <f t="shared" ref="M388:M450" si="45">AVERAGE(L388,N388)</f>
        <v>0</v>
      </c>
      <c r="N388" s="51">
        <v>0</v>
      </c>
      <c r="O388" s="51">
        <f t="shared" ref="O388:O450" si="46">AVERAGE(N388,P388)</f>
        <v>0</v>
      </c>
      <c r="P388" s="51">
        <v>0</v>
      </c>
      <c r="Q388" s="51">
        <f t="shared" ref="Q388:Q450" si="47">AVERAGE(P388,R388)</f>
        <v>0</v>
      </c>
      <c r="R388" s="51">
        <v>0</v>
      </c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</row>
    <row r="389" spans="1:61">
      <c r="A389" s="51"/>
      <c r="B389" s="51" t="s">
        <v>311</v>
      </c>
      <c r="C389" s="51" t="s">
        <v>523</v>
      </c>
      <c r="D389" s="51" t="s">
        <v>537</v>
      </c>
      <c r="E389" s="51" t="str">
        <f t="shared" si="42"/>
        <v>crude oil</v>
      </c>
      <c r="F389" s="51">
        <v>0</v>
      </c>
      <c r="G389" s="51">
        <f t="shared" ref="G389:G452" si="48">AVERAGE(F389,H389)</f>
        <v>0</v>
      </c>
      <c r="H389" s="51">
        <v>0</v>
      </c>
      <c r="I389" s="51">
        <f t="shared" si="43"/>
        <v>0</v>
      </c>
      <c r="J389" s="51">
        <v>0</v>
      </c>
      <c r="K389" s="51">
        <f t="shared" si="44"/>
        <v>0</v>
      </c>
      <c r="L389" s="51">
        <v>0</v>
      </c>
      <c r="M389" s="51">
        <f t="shared" si="45"/>
        <v>0</v>
      </c>
      <c r="N389" s="51">
        <v>0</v>
      </c>
      <c r="O389" s="51">
        <f t="shared" si="46"/>
        <v>0</v>
      </c>
      <c r="P389" s="51">
        <v>0</v>
      </c>
      <c r="Q389" s="51">
        <f t="shared" si="47"/>
        <v>0</v>
      </c>
      <c r="R389" s="51">
        <v>0</v>
      </c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</row>
    <row r="390" spans="1:61">
      <c r="A390" s="51"/>
      <c r="B390" s="51" t="s">
        <v>311</v>
      </c>
      <c r="C390" s="51" t="s">
        <v>523</v>
      </c>
      <c r="D390" s="51" t="s">
        <v>538</v>
      </c>
      <c r="E390" s="51" t="str">
        <f t="shared" si="42"/>
        <v>solar PV</v>
      </c>
      <c r="F390" s="51">
        <v>71691.031390000004</v>
      </c>
      <c r="G390" s="51">
        <f t="shared" si="48"/>
        <v>71940.080925000002</v>
      </c>
      <c r="H390" s="51">
        <v>72189.13046</v>
      </c>
      <c r="I390" s="51">
        <f t="shared" si="43"/>
        <v>72407.30468500001</v>
      </c>
      <c r="J390" s="51">
        <v>72625.478910000005</v>
      </c>
      <c r="K390" s="51">
        <f t="shared" si="44"/>
        <v>72962.611020000011</v>
      </c>
      <c r="L390" s="51">
        <v>73299.743130000003</v>
      </c>
      <c r="M390" s="51">
        <f t="shared" si="45"/>
        <v>74032.570670000001</v>
      </c>
      <c r="N390" s="51">
        <v>74765.398209999999</v>
      </c>
      <c r="O390" s="51">
        <f t="shared" si="46"/>
        <v>75869.686094999997</v>
      </c>
      <c r="P390" s="51">
        <v>76973.973979999995</v>
      </c>
      <c r="Q390" s="51">
        <f t="shared" si="47"/>
        <v>78305.991674999997</v>
      </c>
      <c r="R390" s="51">
        <v>79638.00937</v>
      </c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</row>
    <row r="391" spans="1:61">
      <c r="A391" s="51"/>
      <c r="B391" s="51" t="s">
        <v>311</v>
      </c>
      <c r="C391" s="51" t="s">
        <v>523</v>
      </c>
      <c r="D391" s="51" t="s">
        <v>539</v>
      </c>
      <c r="E391" s="51" t="str">
        <f t="shared" si="42"/>
        <v>storage</v>
      </c>
      <c r="F391" s="51">
        <v>0</v>
      </c>
      <c r="G391" s="51">
        <v>0</v>
      </c>
      <c r="H391" s="51">
        <v>0</v>
      </c>
      <c r="I391" s="51">
        <v>0</v>
      </c>
      <c r="J391" s="51">
        <v>0</v>
      </c>
      <c r="K391" s="51">
        <v>0</v>
      </c>
      <c r="L391" s="51">
        <v>0</v>
      </c>
      <c r="M391" s="51">
        <v>0</v>
      </c>
      <c r="N391" s="51">
        <v>0</v>
      </c>
      <c r="O391" s="51">
        <v>0</v>
      </c>
      <c r="P391" s="51">
        <v>0</v>
      </c>
      <c r="Q391" s="51">
        <v>0</v>
      </c>
      <c r="R391" s="51">
        <v>0</v>
      </c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</row>
    <row r="392" spans="1:61">
      <c r="A392" s="51"/>
      <c r="B392" s="51" t="s">
        <v>311</v>
      </c>
      <c r="C392" s="51" t="s">
        <v>523</v>
      </c>
      <c r="D392" s="51" t="s">
        <v>540</v>
      </c>
      <c r="E392" s="51" t="str">
        <f t="shared" si="42"/>
        <v>solar PV</v>
      </c>
      <c r="F392" s="51">
        <v>0</v>
      </c>
      <c r="G392" s="51">
        <f t="shared" si="48"/>
        <v>0</v>
      </c>
      <c r="H392" s="51">
        <v>0</v>
      </c>
      <c r="I392" s="51">
        <f t="shared" si="43"/>
        <v>0</v>
      </c>
      <c r="J392" s="51">
        <v>0</v>
      </c>
      <c r="K392" s="51">
        <f t="shared" si="44"/>
        <v>0</v>
      </c>
      <c r="L392" s="51">
        <v>0</v>
      </c>
      <c r="M392" s="51">
        <f t="shared" si="45"/>
        <v>0</v>
      </c>
      <c r="N392" s="51">
        <v>0</v>
      </c>
      <c r="O392" s="51">
        <f t="shared" si="46"/>
        <v>0</v>
      </c>
      <c r="P392" s="51">
        <v>0</v>
      </c>
      <c r="Q392" s="51">
        <f t="shared" si="47"/>
        <v>0</v>
      </c>
      <c r="R392" s="51">
        <v>0</v>
      </c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</row>
    <row r="393" spans="1:61">
      <c r="A393" s="51"/>
      <c r="B393" s="51" t="s">
        <v>296</v>
      </c>
      <c r="C393" s="51" t="s">
        <v>523</v>
      </c>
      <c r="D393" s="51" t="s">
        <v>526</v>
      </c>
      <c r="E393" s="51" t="str">
        <f t="shared" si="42"/>
        <v>biomass</v>
      </c>
      <c r="F393" s="51">
        <v>0</v>
      </c>
      <c r="G393" s="51">
        <f t="shared" si="48"/>
        <v>0</v>
      </c>
      <c r="H393" s="51">
        <v>0</v>
      </c>
      <c r="I393" s="51">
        <f t="shared" si="43"/>
        <v>0</v>
      </c>
      <c r="J393" s="51">
        <v>0</v>
      </c>
      <c r="K393" s="51">
        <f t="shared" si="44"/>
        <v>0</v>
      </c>
      <c r="L393" s="51">
        <v>0</v>
      </c>
      <c r="M393" s="51">
        <f t="shared" si="45"/>
        <v>0</v>
      </c>
      <c r="N393" s="51">
        <v>0</v>
      </c>
      <c r="O393" s="51">
        <f t="shared" si="46"/>
        <v>0</v>
      </c>
      <c r="P393" s="51">
        <v>0</v>
      </c>
      <c r="Q393" s="51">
        <f t="shared" si="47"/>
        <v>0</v>
      </c>
      <c r="R393" s="51">
        <v>0</v>
      </c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</row>
    <row r="394" spans="1:61">
      <c r="A394" s="51"/>
      <c r="B394" s="51" t="s">
        <v>296</v>
      </c>
      <c r="C394" s="51" t="s">
        <v>523</v>
      </c>
      <c r="D394" s="51" t="s">
        <v>527</v>
      </c>
      <c r="E394" s="51" t="str">
        <f t="shared" si="42"/>
        <v>hard coal</v>
      </c>
      <c r="F394" s="51">
        <v>6632584.9720000001</v>
      </c>
      <c r="G394" s="51">
        <f t="shared" si="48"/>
        <v>6035723.3375000004</v>
      </c>
      <c r="H394" s="51">
        <v>5438861.7029999997</v>
      </c>
      <c r="I394" s="51">
        <f t="shared" si="43"/>
        <v>5299743.8185000001</v>
      </c>
      <c r="J394" s="51">
        <v>5160625.9340000004</v>
      </c>
      <c r="K394" s="51">
        <f t="shared" si="44"/>
        <v>5815669.4275000002</v>
      </c>
      <c r="L394" s="51">
        <v>6470712.9210000001</v>
      </c>
      <c r="M394" s="51">
        <f t="shared" si="45"/>
        <v>6038676.5659999996</v>
      </c>
      <c r="N394" s="51">
        <v>5606640.2110000001</v>
      </c>
      <c r="O394" s="51">
        <f t="shared" si="46"/>
        <v>5441603.7855000002</v>
      </c>
      <c r="P394" s="51">
        <v>5276567.3600000003</v>
      </c>
      <c r="Q394" s="51">
        <f t="shared" si="47"/>
        <v>5711005.1495000003</v>
      </c>
      <c r="R394" s="51">
        <v>6145442.9390000002</v>
      </c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</row>
    <row r="395" spans="1:61">
      <c r="A395" s="51"/>
      <c r="B395" s="51" t="s">
        <v>296</v>
      </c>
      <c r="C395" s="51" t="s">
        <v>523</v>
      </c>
      <c r="D395" s="51" t="s">
        <v>528</v>
      </c>
      <c r="E395" s="51" t="str">
        <f t="shared" si="42"/>
        <v>solar thermal</v>
      </c>
      <c r="F395" s="51">
        <v>0</v>
      </c>
      <c r="G395" s="51">
        <f t="shared" si="48"/>
        <v>0</v>
      </c>
      <c r="H395" s="51">
        <v>0</v>
      </c>
      <c r="I395" s="51">
        <f t="shared" si="43"/>
        <v>0</v>
      </c>
      <c r="J395" s="51">
        <v>0</v>
      </c>
      <c r="K395" s="51">
        <f t="shared" si="44"/>
        <v>0</v>
      </c>
      <c r="L395" s="51">
        <v>0</v>
      </c>
      <c r="M395" s="51">
        <f t="shared" si="45"/>
        <v>0</v>
      </c>
      <c r="N395" s="51">
        <v>0</v>
      </c>
      <c r="O395" s="51">
        <f t="shared" si="46"/>
        <v>0</v>
      </c>
      <c r="P395" s="51">
        <v>0</v>
      </c>
      <c r="Q395" s="51">
        <f t="shared" si="47"/>
        <v>0</v>
      </c>
      <c r="R395" s="51">
        <v>0</v>
      </c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</row>
    <row r="396" spans="1:61">
      <c r="A396" s="51"/>
      <c r="B396" s="51" t="s">
        <v>296</v>
      </c>
      <c r="C396" s="51" t="s">
        <v>523</v>
      </c>
      <c r="D396" s="51" t="s">
        <v>529</v>
      </c>
      <c r="E396" s="51" t="str">
        <f t="shared" si="42"/>
        <v>geothermal</v>
      </c>
      <c r="F396" s="51">
        <v>0</v>
      </c>
      <c r="G396" s="51">
        <f t="shared" si="48"/>
        <v>0</v>
      </c>
      <c r="H396" s="51">
        <v>0</v>
      </c>
      <c r="I396" s="51">
        <f t="shared" si="43"/>
        <v>0</v>
      </c>
      <c r="J396" s="51">
        <v>0</v>
      </c>
      <c r="K396" s="51">
        <f t="shared" si="44"/>
        <v>0</v>
      </c>
      <c r="L396" s="51">
        <v>0</v>
      </c>
      <c r="M396" s="51">
        <f t="shared" si="45"/>
        <v>0</v>
      </c>
      <c r="N396" s="51">
        <v>0</v>
      </c>
      <c r="O396" s="51">
        <f t="shared" si="46"/>
        <v>0</v>
      </c>
      <c r="P396" s="51">
        <v>0</v>
      </c>
      <c r="Q396" s="51">
        <f t="shared" si="47"/>
        <v>0</v>
      </c>
      <c r="R396" s="51">
        <v>0</v>
      </c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</row>
    <row r="397" spans="1:61">
      <c r="A397" s="51"/>
      <c r="B397" s="51" t="s">
        <v>296</v>
      </c>
      <c r="C397" s="51" t="s">
        <v>523</v>
      </c>
      <c r="D397" s="51" t="s">
        <v>530</v>
      </c>
      <c r="E397" s="51" t="str">
        <f t="shared" si="42"/>
        <v>hydro</v>
      </c>
      <c r="F397" s="51">
        <v>1007153.956</v>
      </c>
      <c r="G397" s="51">
        <f t="shared" si="48"/>
        <v>1007153.956</v>
      </c>
      <c r="H397" s="51">
        <v>1007153.956</v>
      </c>
      <c r="I397" s="51">
        <f t="shared" si="43"/>
        <v>1007236.3205</v>
      </c>
      <c r="J397" s="51">
        <v>1007318.6850000001</v>
      </c>
      <c r="K397" s="51">
        <f t="shared" si="44"/>
        <v>1007318.6850000001</v>
      </c>
      <c r="L397" s="51">
        <v>1007318.6850000001</v>
      </c>
      <c r="M397" s="51">
        <f t="shared" si="45"/>
        <v>1028780.893</v>
      </c>
      <c r="N397" s="51">
        <v>1050243.101</v>
      </c>
      <c r="O397" s="51">
        <f t="shared" si="46"/>
        <v>1050160.736</v>
      </c>
      <c r="P397" s="51">
        <v>1050078.371</v>
      </c>
      <c r="Q397" s="51">
        <f t="shared" si="47"/>
        <v>1050078.371</v>
      </c>
      <c r="R397" s="51">
        <v>1050078.371</v>
      </c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</row>
    <row r="398" spans="1:61">
      <c r="A398" s="51"/>
      <c r="B398" s="51" t="s">
        <v>296</v>
      </c>
      <c r="C398" s="51" t="s">
        <v>523</v>
      </c>
      <c r="D398" s="51" t="s">
        <v>531</v>
      </c>
      <c r="E398" s="51" t="str">
        <f t="shared" si="42"/>
        <v>hydro</v>
      </c>
      <c r="F398" s="51">
        <v>0</v>
      </c>
      <c r="G398" s="51">
        <f t="shared" si="48"/>
        <v>0</v>
      </c>
      <c r="H398" s="51">
        <v>0</v>
      </c>
      <c r="I398" s="51">
        <f t="shared" si="43"/>
        <v>0</v>
      </c>
      <c r="J398" s="51">
        <v>0</v>
      </c>
      <c r="K398" s="51">
        <f t="shared" si="44"/>
        <v>0</v>
      </c>
      <c r="L398" s="51">
        <v>0</v>
      </c>
      <c r="M398" s="51">
        <f t="shared" si="45"/>
        <v>0</v>
      </c>
      <c r="N398" s="51">
        <v>0</v>
      </c>
      <c r="O398" s="51">
        <f t="shared" si="46"/>
        <v>0</v>
      </c>
      <c r="P398" s="51">
        <v>0</v>
      </c>
      <c r="Q398" s="51">
        <f t="shared" si="47"/>
        <v>0</v>
      </c>
      <c r="R398" s="51">
        <v>0</v>
      </c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</row>
    <row r="399" spans="1:61">
      <c r="A399" s="51"/>
      <c r="B399" s="51" t="s">
        <v>296</v>
      </c>
      <c r="C399" s="51" t="s">
        <v>523</v>
      </c>
      <c r="D399" s="51" t="s">
        <v>532</v>
      </c>
      <c r="E399" s="51" t="str">
        <f t="shared" si="42"/>
        <v>onshore wind</v>
      </c>
      <c r="F399" s="51">
        <v>6613015.1399999997</v>
      </c>
      <c r="G399" s="51">
        <f t="shared" si="48"/>
        <v>7355338.4800000004</v>
      </c>
      <c r="H399" s="51">
        <v>8097661.8200000003</v>
      </c>
      <c r="I399" s="51">
        <f t="shared" si="43"/>
        <v>8091233.7910000002</v>
      </c>
      <c r="J399" s="51">
        <v>8084805.7620000001</v>
      </c>
      <c r="K399" s="51">
        <f t="shared" si="44"/>
        <v>8023311.5765000004</v>
      </c>
      <c r="L399" s="51">
        <v>7961817.3909999998</v>
      </c>
      <c r="M399" s="51">
        <f t="shared" si="45"/>
        <v>8021572.9120000005</v>
      </c>
      <c r="N399" s="51">
        <v>8081328.4330000002</v>
      </c>
      <c r="O399" s="51">
        <f t="shared" si="46"/>
        <v>8058719.3230000008</v>
      </c>
      <c r="P399" s="51">
        <v>8036110.2130000005</v>
      </c>
      <c r="Q399" s="51">
        <f t="shared" si="47"/>
        <v>7985982.3085000003</v>
      </c>
      <c r="R399" s="51">
        <v>7935854.4040000001</v>
      </c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</row>
    <row r="400" spans="1:61">
      <c r="A400" s="51"/>
      <c r="B400" s="51" t="s">
        <v>296</v>
      </c>
      <c r="C400" s="51" t="s">
        <v>523</v>
      </c>
      <c r="D400" s="51" t="s">
        <v>533</v>
      </c>
      <c r="E400" s="51" t="str">
        <f t="shared" si="42"/>
        <v>natural gas nonpeaker</v>
      </c>
      <c r="F400" s="51">
        <v>129245.5741</v>
      </c>
      <c r="G400" s="51">
        <f t="shared" si="48"/>
        <v>94608.774089999992</v>
      </c>
      <c r="H400" s="51">
        <v>59971.97408</v>
      </c>
      <c r="I400" s="51">
        <f t="shared" si="43"/>
        <v>75117.375685000006</v>
      </c>
      <c r="J400" s="51">
        <v>90262.777289999998</v>
      </c>
      <c r="K400" s="51">
        <f t="shared" si="44"/>
        <v>63792.764645000003</v>
      </c>
      <c r="L400" s="51">
        <v>37322.752</v>
      </c>
      <c r="M400" s="51">
        <f t="shared" si="45"/>
        <v>35452.852865000001</v>
      </c>
      <c r="N400" s="51">
        <v>33582.953730000001</v>
      </c>
      <c r="O400" s="51">
        <f t="shared" si="46"/>
        <v>23369.396865000002</v>
      </c>
      <c r="P400" s="51">
        <v>13155.84</v>
      </c>
      <c r="Q400" s="51">
        <f t="shared" si="47"/>
        <v>13155.84</v>
      </c>
      <c r="R400" s="51">
        <v>13155.84</v>
      </c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</row>
    <row r="401" spans="1:61">
      <c r="A401" s="51"/>
      <c r="B401" s="51" t="s">
        <v>296</v>
      </c>
      <c r="C401" s="51" t="s">
        <v>523</v>
      </c>
      <c r="D401" s="51" t="s">
        <v>534</v>
      </c>
      <c r="E401" s="51" t="str">
        <f t="shared" si="42"/>
        <v>natural gas peaker</v>
      </c>
      <c r="F401" s="51">
        <v>152470.3743</v>
      </c>
      <c r="G401" s="51">
        <f t="shared" si="48"/>
        <v>140559.35355</v>
      </c>
      <c r="H401" s="51">
        <v>128648.3328</v>
      </c>
      <c r="I401" s="51">
        <f t="shared" si="43"/>
        <v>112660.71689500001</v>
      </c>
      <c r="J401" s="51">
        <v>96673.100990000006</v>
      </c>
      <c r="K401" s="51">
        <f t="shared" si="44"/>
        <v>95307.340989999997</v>
      </c>
      <c r="L401" s="51">
        <v>93941.580990000002</v>
      </c>
      <c r="M401" s="51">
        <f t="shared" si="45"/>
        <v>92529.26099000001</v>
      </c>
      <c r="N401" s="51">
        <v>91116.940990000003</v>
      </c>
      <c r="O401" s="51">
        <f t="shared" si="46"/>
        <v>82596.460989999992</v>
      </c>
      <c r="P401" s="51">
        <v>74075.980989999996</v>
      </c>
      <c r="Q401" s="51">
        <f t="shared" si="47"/>
        <v>74075.980989999996</v>
      </c>
      <c r="R401" s="51">
        <v>74075.980989999996</v>
      </c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</row>
    <row r="402" spans="1:61">
      <c r="A402" s="51"/>
      <c r="B402" s="51" t="s">
        <v>296</v>
      </c>
      <c r="C402" s="51" t="s">
        <v>523</v>
      </c>
      <c r="D402" s="51" t="s">
        <v>535</v>
      </c>
      <c r="E402" s="51" t="str">
        <f t="shared" si="42"/>
        <v>nuclear</v>
      </c>
      <c r="F402" s="51">
        <v>6086923.9199999999</v>
      </c>
      <c r="G402" s="51">
        <f t="shared" si="48"/>
        <v>6086923.9199999999</v>
      </c>
      <c r="H402" s="51">
        <v>6086923.9199999999</v>
      </c>
      <c r="I402" s="51">
        <f t="shared" si="43"/>
        <v>6086923.9199999999</v>
      </c>
      <c r="J402" s="51">
        <v>6086923.9199999999</v>
      </c>
      <c r="K402" s="51">
        <f t="shared" si="44"/>
        <v>6086923.9199999999</v>
      </c>
      <c r="L402" s="51">
        <v>6086923.9199999999</v>
      </c>
      <c r="M402" s="51">
        <f t="shared" si="45"/>
        <v>6086923.9199999999</v>
      </c>
      <c r="N402" s="51">
        <v>6086923.9199999999</v>
      </c>
      <c r="O402" s="51">
        <f t="shared" si="46"/>
        <v>6086923.9199999999</v>
      </c>
      <c r="P402" s="51">
        <v>6086923.9199999999</v>
      </c>
      <c r="Q402" s="51">
        <f t="shared" si="47"/>
        <v>6086923.9199999999</v>
      </c>
      <c r="R402" s="51">
        <v>6086923.9199999999</v>
      </c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</row>
    <row r="403" spans="1:61">
      <c r="A403" s="51"/>
      <c r="B403" s="51" t="s">
        <v>296</v>
      </c>
      <c r="C403" s="51" t="s">
        <v>523</v>
      </c>
      <c r="D403" s="51" t="s">
        <v>536</v>
      </c>
      <c r="E403" s="51" t="str">
        <f t="shared" si="42"/>
        <v>offshore wind</v>
      </c>
      <c r="F403" s="51">
        <v>0</v>
      </c>
      <c r="G403" s="51">
        <f t="shared" si="48"/>
        <v>0</v>
      </c>
      <c r="H403" s="51">
        <v>0</v>
      </c>
      <c r="I403" s="51">
        <f t="shared" si="43"/>
        <v>0</v>
      </c>
      <c r="J403" s="51">
        <v>0</v>
      </c>
      <c r="K403" s="51">
        <f t="shared" si="44"/>
        <v>0</v>
      </c>
      <c r="L403" s="51">
        <v>0</v>
      </c>
      <c r="M403" s="51">
        <f t="shared" si="45"/>
        <v>0</v>
      </c>
      <c r="N403" s="51">
        <v>0</v>
      </c>
      <c r="O403" s="51">
        <f t="shared" si="46"/>
        <v>0</v>
      </c>
      <c r="P403" s="51">
        <v>0</v>
      </c>
      <c r="Q403" s="51">
        <f t="shared" si="47"/>
        <v>0</v>
      </c>
      <c r="R403" s="51">
        <v>0</v>
      </c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</row>
    <row r="404" spans="1:61">
      <c r="A404" s="51"/>
      <c r="B404" s="51" t="s">
        <v>296</v>
      </c>
      <c r="C404" s="51" t="s">
        <v>523</v>
      </c>
      <c r="D404" s="51" t="s">
        <v>537</v>
      </c>
      <c r="E404" s="51" t="str">
        <f t="shared" si="42"/>
        <v>crude oil</v>
      </c>
      <c r="F404" s="51">
        <v>51261.127679999998</v>
      </c>
      <c r="G404" s="51">
        <f t="shared" si="48"/>
        <v>51261.127679999998</v>
      </c>
      <c r="H404" s="51">
        <v>51261.127679999998</v>
      </c>
      <c r="I404" s="51">
        <f t="shared" si="43"/>
        <v>51261.127679999998</v>
      </c>
      <c r="J404" s="51">
        <v>51261.127679999998</v>
      </c>
      <c r="K404" s="51">
        <f t="shared" si="44"/>
        <v>51261.127679999998</v>
      </c>
      <c r="L404" s="51">
        <v>51261.127679999998</v>
      </c>
      <c r="M404" s="51">
        <f t="shared" si="45"/>
        <v>51261.127679999998</v>
      </c>
      <c r="N404" s="51">
        <v>51261.127679999998</v>
      </c>
      <c r="O404" s="51">
        <f t="shared" si="46"/>
        <v>51261.127679999998</v>
      </c>
      <c r="P404" s="51">
        <v>51261.127679999998</v>
      </c>
      <c r="Q404" s="51">
        <f t="shared" si="47"/>
        <v>51261.127679999998</v>
      </c>
      <c r="R404" s="51">
        <v>51261.127679999998</v>
      </c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</row>
    <row r="405" spans="1:61">
      <c r="A405" s="51"/>
      <c r="B405" s="51" t="s">
        <v>296</v>
      </c>
      <c r="C405" s="51" t="s">
        <v>523</v>
      </c>
      <c r="D405" s="51" t="s">
        <v>538</v>
      </c>
      <c r="E405" s="51" t="str">
        <f t="shared" si="42"/>
        <v>solar PV</v>
      </c>
      <c r="F405" s="51">
        <v>80248.187279999998</v>
      </c>
      <c r="G405" s="51">
        <f t="shared" si="48"/>
        <v>84458.61705500001</v>
      </c>
      <c r="H405" s="51">
        <v>88669.046830000007</v>
      </c>
      <c r="I405" s="51">
        <f t="shared" si="43"/>
        <v>91179.172055000003</v>
      </c>
      <c r="J405" s="51">
        <v>93689.297279999999</v>
      </c>
      <c r="K405" s="51">
        <f t="shared" si="44"/>
        <v>95816.253185000009</v>
      </c>
      <c r="L405" s="51">
        <v>97943.209090000004</v>
      </c>
      <c r="M405" s="51">
        <f t="shared" si="45"/>
        <v>102906.419695</v>
      </c>
      <c r="N405" s="51">
        <v>107869.6303</v>
      </c>
      <c r="O405" s="51">
        <f t="shared" si="46"/>
        <v>113774.10305000001</v>
      </c>
      <c r="P405" s="51">
        <v>119678.57580000001</v>
      </c>
      <c r="Q405" s="51">
        <f t="shared" si="47"/>
        <v>125950.0085</v>
      </c>
      <c r="R405" s="51">
        <v>132221.4412</v>
      </c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</row>
    <row r="406" spans="1:61">
      <c r="A406" s="51"/>
      <c r="B406" s="51" t="s">
        <v>296</v>
      </c>
      <c r="C406" s="51" t="s">
        <v>523</v>
      </c>
      <c r="D406" s="51" t="s">
        <v>539</v>
      </c>
      <c r="E406" s="51" t="str">
        <f t="shared" si="42"/>
        <v>storage</v>
      </c>
      <c r="F406" s="51">
        <v>0</v>
      </c>
      <c r="G406" s="51">
        <v>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  <c r="R406" s="51">
        <v>0</v>
      </c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</row>
    <row r="407" spans="1:61">
      <c r="A407" s="51"/>
      <c r="B407" s="51" t="s">
        <v>296</v>
      </c>
      <c r="C407" s="51" t="s">
        <v>523</v>
      </c>
      <c r="D407" s="51" t="s">
        <v>540</v>
      </c>
      <c r="E407" s="51" t="str">
        <f t="shared" si="42"/>
        <v>solar PV</v>
      </c>
      <c r="F407" s="51">
        <v>35613.443930000001</v>
      </c>
      <c r="G407" s="51">
        <f t="shared" si="48"/>
        <v>35613.443930000001</v>
      </c>
      <c r="H407" s="51">
        <v>35613.443930000001</v>
      </c>
      <c r="I407" s="51">
        <f t="shared" si="43"/>
        <v>35613.443930000001</v>
      </c>
      <c r="J407" s="51">
        <v>35613.443930000001</v>
      </c>
      <c r="K407" s="51">
        <f t="shared" si="44"/>
        <v>35436.487464999998</v>
      </c>
      <c r="L407" s="51">
        <v>35259.531000000003</v>
      </c>
      <c r="M407" s="51">
        <f t="shared" si="45"/>
        <v>171156.70715</v>
      </c>
      <c r="N407" s="51">
        <v>307053.88329999999</v>
      </c>
      <c r="O407" s="51">
        <f t="shared" si="46"/>
        <v>305922.06270000001</v>
      </c>
      <c r="P407" s="51">
        <v>304790.24209999997</v>
      </c>
      <c r="Q407" s="51">
        <f t="shared" si="47"/>
        <v>303266.52529999998</v>
      </c>
      <c r="R407" s="51">
        <v>301742.80849999998</v>
      </c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</row>
    <row r="408" spans="1:61">
      <c r="A408" s="51"/>
      <c r="B408" s="51" t="s">
        <v>434</v>
      </c>
      <c r="C408" s="51" t="s">
        <v>523</v>
      </c>
      <c r="D408" s="51" t="s">
        <v>526</v>
      </c>
      <c r="E408" s="51" t="str">
        <f t="shared" si="42"/>
        <v>biomass</v>
      </c>
      <c r="F408" s="51">
        <v>32602.5</v>
      </c>
      <c r="G408" s="51">
        <f t="shared" si="48"/>
        <v>25053.798224999999</v>
      </c>
      <c r="H408" s="51">
        <v>17505.096450000001</v>
      </c>
      <c r="I408" s="51">
        <f t="shared" si="43"/>
        <v>47058.558239999998</v>
      </c>
      <c r="J408" s="51">
        <v>76612.02003</v>
      </c>
      <c r="K408" s="51">
        <f t="shared" si="44"/>
        <v>110447.210165</v>
      </c>
      <c r="L408" s="51">
        <v>144282.40030000001</v>
      </c>
      <c r="M408" s="51">
        <f t="shared" si="45"/>
        <v>144282.40030000001</v>
      </c>
      <c r="N408" s="51">
        <v>144282.40030000001</v>
      </c>
      <c r="O408" s="51">
        <f t="shared" si="46"/>
        <v>144282.40030000001</v>
      </c>
      <c r="P408" s="51">
        <v>144282.40030000001</v>
      </c>
      <c r="Q408" s="51">
        <f t="shared" si="47"/>
        <v>97242.583314999996</v>
      </c>
      <c r="R408" s="51">
        <v>50202.766329999999</v>
      </c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</row>
    <row r="409" spans="1:61">
      <c r="A409" s="51"/>
      <c r="B409" s="51" t="s">
        <v>434</v>
      </c>
      <c r="C409" s="51" t="s">
        <v>523</v>
      </c>
      <c r="D409" s="51" t="s">
        <v>527</v>
      </c>
      <c r="E409" s="51" t="str">
        <f t="shared" si="42"/>
        <v>hard coal</v>
      </c>
      <c r="F409" s="51">
        <v>0</v>
      </c>
      <c r="G409" s="51">
        <f t="shared" si="48"/>
        <v>0</v>
      </c>
      <c r="H409" s="51">
        <v>0</v>
      </c>
      <c r="I409" s="51">
        <f t="shared" si="43"/>
        <v>0</v>
      </c>
      <c r="J409" s="51">
        <v>0</v>
      </c>
      <c r="K409" s="51">
        <f t="shared" si="44"/>
        <v>98093.531050000005</v>
      </c>
      <c r="L409" s="51">
        <v>196187.06210000001</v>
      </c>
      <c r="M409" s="51">
        <f t="shared" si="45"/>
        <v>98093.531050000005</v>
      </c>
      <c r="N409" s="51">
        <v>0</v>
      </c>
      <c r="O409" s="51">
        <f t="shared" si="46"/>
        <v>0</v>
      </c>
      <c r="P409" s="51">
        <v>0</v>
      </c>
      <c r="Q409" s="51">
        <f t="shared" si="47"/>
        <v>0</v>
      </c>
      <c r="R409" s="51">
        <v>0</v>
      </c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</row>
    <row r="410" spans="1:61">
      <c r="A410" s="51"/>
      <c r="B410" s="51" t="s">
        <v>434</v>
      </c>
      <c r="C410" s="51" t="s">
        <v>523</v>
      </c>
      <c r="D410" s="51" t="s">
        <v>528</v>
      </c>
      <c r="E410" s="51" t="str">
        <f t="shared" si="42"/>
        <v>solar thermal</v>
      </c>
      <c r="F410" s="51">
        <v>0</v>
      </c>
      <c r="G410" s="51">
        <f t="shared" si="48"/>
        <v>0</v>
      </c>
      <c r="H410" s="51">
        <v>0</v>
      </c>
      <c r="I410" s="51">
        <f t="shared" si="43"/>
        <v>0</v>
      </c>
      <c r="J410" s="51">
        <v>0</v>
      </c>
      <c r="K410" s="51">
        <f t="shared" si="44"/>
        <v>0</v>
      </c>
      <c r="L410" s="51">
        <v>0</v>
      </c>
      <c r="M410" s="51">
        <f t="shared" si="45"/>
        <v>0</v>
      </c>
      <c r="N410" s="51">
        <v>0</v>
      </c>
      <c r="O410" s="51">
        <f t="shared" si="46"/>
        <v>0</v>
      </c>
      <c r="P410" s="51">
        <v>0</v>
      </c>
      <c r="Q410" s="51">
        <f t="shared" si="47"/>
        <v>0</v>
      </c>
      <c r="R410" s="51">
        <v>0</v>
      </c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</row>
    <row r="411" spans="1:61">
      <c r="A411" s="51"/>
      <c r="B411" s="51" t="s">
        <v>434</v>
      </c>
      <c r="C411" s="51" t="s">
        <v>523</v>
      </c>
      <c r="D411" s="51" t="s">
        <v>529</v>
      </c>
      <c r="E411" s="51" t="str">
        <f t="shared" si="42"/>
        <v>geothermal</v>
      </c>
      <c r="F411" s="51">
        <v>0</v>
      </c>
      <c r="G411" s="51">
        <f t="shared" si="48"/>
        <v>0</v>
      </c>
      <c r="H411" s="51">
        <v>0</v>
      </c>
      <c r="I411" s="51">
        <f t="shared" si="43"/>
        <v>0</v>
      </c>
      <c r="J411" s="51">
        <v>0</v>
      </c>
      <c r="K411" s="51">
        <f t="shared" si="44"/>
        <v>0</v>
      </c>
      <c r="L411" s="51">
        <v>0</v>
      </c>
      <c r="M411" s="51">
        <f t="shared" si="45"/>
        <v>0</v>
      </c>
      <c r="N411" s="51">
        <v>0</v>
      </c>
      <c r="O411" s="51">
        <f t="shared" si="46"/>
        <v>0</v>
      </c>
      <c r="P411" s="51">
        <v>0</v>
      </c>
      <c r="Q411" s="51">
        <f t="shared" si="47"/>
        <v>0</v>
      </c>
      <c r="R411" s="51">
        <v>0</v>
      </c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</row>
    <row r="412" spans="1:61">
      <c r="A412" s="51"/>
      <c r="B412" s="51" t="s">
        <v>434</v>
      </c>
      <c r="C412" s="51" t="s">
        <v>523</v>
      </c>
      <c r="D412" s="51" t="s">
        <v>530</v>
      </c>
      <c r="E412" s="51" t="str">
        <f t="shared" si="42"/>
        <v>hydro</v>
      </c>
      <c r="F412" s="51">
        <v>1325892.26</v>
      </c>
      <c r="G412" s="51">
        <f t="shared" si="48"/>
        <v>1326247.0755</v>
      </c>
      <c r="H412" s="51">
        <v>1326601.8910000001</v>
      </c>
      <c r="I412" s="51">
        <f t="shared" si="43"/>
        <v>1326601.8910000001</v>
      </c>
      <c r="J412" s="51">
        <v>1326601.8910000001</v>
      </c>
      <c r="K412" s="51">
        <f t="shared" si="44"/>
        <v>1326601.8910000001</v>
      </c>
      <c r="L412" s="51">
        <v>1326601.8910000001</v>
      </c>
      <c r="M412" s="51">
        <f t="shared" si="45"/>
        <v>1326601.8910000001</v>
      </c>
      <c r="N412" s="51">
        <v>1326601.8910000001</v>
      </c>
      <c r="O412" s="51">
        <f t="shared" si="46"/>
        <v>1326601.8910000001</v>
      </c>
      <c r="P412" s="51">
        <v>1326601.8910000001</v>
      </c>
      <c r="Q412" s="51">
        <f t="shared" si="47"/>
        <v>1326601.8910000001</v>
      </c>
      <c r="R412" s="51">
        <v>1326601.8910000001</v>
      </c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</row>
    <row r="413" spans="1:61">
      <c r="A413" s="51"/>
      <c r="B413" s="51" t="s">
        <v>434</v>
      </c>
      <c r="C413" s="51" t="s">
        <v>523</v>
      </c>
      <c r="D413" s="51" t="s">
        <v>531</v>
      </c>
      <c r="E413" s="51" t="str">
        <f t="shared" si="42"/>
        <v>hydro</v>
      </c>
      <c r="F413" s="51">
        <v>0</v>
      </c>
      <c r="G413" s="51">
        <f t="shared" si="48"/>
        <v>0</v>
      </c>
      <c r="H413" s="51">
        <v>0</v>
      </c>
      <c r="I413" s="51">
        <f t="shared" si="43"/>
        <v>0</v>
      </c>
      <c r="J413" s="51">
        <v>0</v>
      </c>
      <c r="K413" s="51">
        <f t="shared" si="44"/>
        <v>0</v>
      </c>
      <c r="L413" s="51">
        <v>0</v>
      </c>
      <c r="M413" s="51">
        <f t="shared" si="45"/>
        <v>0</v>
      </c>
      <c r="N413" s="51">
        <v>0</v>
      </c>
      <c r="O413" s="51">
        <f t="shared" si="46"/>
        <v>0</v>
      </c>
      <c r="P413" s="51">
        <v>0</v>
      </c>
      <c r="Q413" s="51">
        <f t="shared" si="47"/>
        <v>0</v>
      </c>
      <c r="R413" s="51">
        <v>0</v>
      </c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</row>
    <row r="414" spans="1:61">
      <c r="A414" s="51"/>
      <c r="B414" s="51" t="s">
        <v>434</v>
      </c>
      <c r="C414" s="51" t="s">
        <v>523</v>
      </c>
      <c r="D414" s="51" t="s">
        <v>532</v>
      </c>
      <c r="E414" s="51" t="str">
        <f t="shared" si="42"/>
        <v>onshore wind</v>
      </c>
      <c r="F414" s="51">
        <v>621546.98679999996</v>
      </c>
      <c r="G414" s="51">
        <f t="shared" si="48"/>
        <v>710536.26114999992</v>
      </c>
      <c r="H414" s="51">
        <v>799525.5355</v>
      </c>
      <c r="I414" s="51">
        <f t="shared" si="43"/>
        <v>799525.42959999992</v>
      </c>
      <c r="J414" s="51">
        <v>799525.32369999995</v>
      </c>
      <c r="K414" s="51">
        <f t="shared" si="44"/>
        <v>816585.68350000004</v>
      </c>
      <c r="L414" s="51">
        <v>833646.04330000002</v>
      </c>
      <c r="M414" s="51">
        <f t="shared" si="45"/>
        <v>871421.77405000001</v>
      </c>
      <c r="N414" s="51">
        <v>909197.5048</v>
      </c>
      <c r="O414" s="51">
        <f t="shared" si="46"/>
        <v>915952.95510000002</v>
      </c>
      <c r="P414" s="51">
        <v>922708.40540000005</v>
      </c>
      <c r="Q414" s="51">
        <f t="shared" si="47"/>
        <v>975312.89170000004</v>
      </c>
      <c r="R414" s="51">
        <v>1027917.378</v>
      </c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</row>
    <row r="415" spans="1:61">
      <c r="A415" s="51"/>
      <c r="B415" s="51" t="s">
        <v>434</v>
      </c>
      <c r="C415" s="51" t="s">
        <v>523</v>
      </c>
      <c r="D415" s="51" t="s">
        <v>533</v>
      </c>
      <c r="E415" s="51" t="str">
        <f t="shared" si="42"/>
        <v>natural gas nonpeaker</v>
      </c>
      <c r="F415" s="51">
        <v>765008.64</v>
      </c>
      <c r="G415" s="51">
        <f t="shared" si="48"/>
        <v>911498.34000000008</v>
      </c>
      <c r="H415" s="51">
        <v>1057988.04</v>
      </c>
      <c r="I415" s="51">
        <f t="shared" si="43"/>
        <v>1091184.889</v>
      </c>
      <c r="J415" s="51">
        <v>1124381.7379999999</v>
      </c>
      <c r="K415" s="51">
        <f t="shared" si="44"/>
        <v>944695.18900000001</v>
      </c>
      <c r="L415" s="51">
        <v>765008.64</v>
      </c>
      <c r="M415" s="51">
        <f t="shared" si="45"/>
        <v>615306.23999999999</v>
      </c>
      <c r="N415" s="51">
        <v>465603.84000000003</v>
      </c>
      <c r="O415" s="51">
        <f t="shared" si="46"/>
        <v>448651.35510000004</v>
      </c>
      <c r="P415" s="51">
        <v>431698.8702</v>
      </c>
      <c r="Q415" s="51">
        <f t="shared" si="47"/>
        <v>361587.03509999998</v>
      </c>
      <c r="R415" s="51">
        <v>291475.20000000001</v>
      </c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</row>
    <row r="416" spans="1:61">
      <c r="A416" s="51"/>
      <c r="B416" s="51" t="s">
        <v>434</v>
      </c>
      <c r="C416" s="51" t="s">
        <v>523</v>
      </c>
      <c r="D416" s="51" t="s">
        <v>534</v>
      </c>
      <c r="E416" s="51" t="str">
        <f t="shared" si="42"/>
        <v>natural gas peaker</v>
      </c>
      <c r="F416" s="51">
        <v>0</v>
      </c>
      <c r="G416" s="51">
        <f t="shared" si="48"/>
        <v>0</v>
      </c>
      <c r="H416" s="51">
        <v>0</v>
      </c>
      <c r="I416" s="51">
        <f t="shared" si="43"/>
        <v>0</v>
      </c>
      <c r="J416" s="51">
        <v>0</v>
      </c>
      <c r="K416" s="51">
        <f t="shared" si="44"/>
        <v>0</v>
      </c>
      <c r="L416" s="51">
        <v>0</v>
      </c>
      <c r="M416" s="51">
        <f t="shared" si="45"/>
        <v>0</v>
      </c>
      <c r="N416" s="51">
        <v>0</v>
      </c>
      <c r="O416" s="51">
        <f t="shared" si="46"/>
        <v>0</v>
      </c>
      <c r="P416" s="51">
        <v>0</v>
      </c>
      <c r="Q416" s="51">
        <f t="shared" si="47"/>
        <v>0</v>
      </c>
      <c r="R416" s="51">
        <v>0</v>
      </c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</row>
    <row r="417" spans="1:61">
      <c r="A417" s="51"/>
      <c r="B417" s="51" t="s">
        <v>434</v>
      </c>
      <c r="C417" s="51" t="s">
        <v>523</v>
      </c>
      <c r="D417" s="51" t="s">
        <v>535</v>
      </c>
      <c r="E417" s="51" t="str">
        <f t="shared" si="42"/>
        <v>nuclear</v>
      </c>
      <c r="F417" s="51">
        <v>9874255.4140000008</v>
      </c>
      <c r="G417" s="51">
        <f t="shared" si="48"/>
        <v>9874255.4140000008</v>
      </c>
      <c r="H417" s="51">
        <v>9874255.4140000008</v>
      </c>
      <c r="I417" s="51">
        <f t="shared" si="43"/>
        <v>9874255.4140000008</v>
      </c>
      <c r="J417" s="51">
        <v>9874255.4140000008</v>
      </c>
      <c r="K417" s="51">
        <f t="shared" si="44"/>
        <v>9874255.4140000008</v>
      </c>
      <c r="L417" s="51">
        <v>9874255.4140000008</v>
      </c>
      <c r="M417" s="51">
        <f t="shared" si="45"/>
        <v>9874255.4140000008</v>
      </c>
      <c r="N417" s="51">
        <v>9874255.4140000008</v>
      </c>
      <c r="O417" s="51">
        <f t="shared" si="46"/>
        <v>9874255.4140000008</v>
      </c>
      <c r="P417" s="51">
        <v>9874255.4140000008</v>
      </c>
      <c r="Q417" s="51">
        <f t="shared" si="47"/>
        <v>9874255.4140000008</v>
      </c>
      <c r="R417" s="51">
        <v>9874255.4140000008</v>
      </c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</row>
    <row r="418" spans="1:61">
      <c r="A418" s="51"/>
      <c r="B418" s="51" t="s">
        <v>434</v>
      </c>
      <c r="C418" s="51" t="s">
        <v>523</v>
      </c>
      <c r="D418" s="51" t="s">
        <v>536</v>
      </c>
      <c r="E418" s="51" t="str">
        <f t="shared" si="42"/>
        <v>offshore wind</v>
      </c>
      <c r="F418" s="51">
        <v>0</v>
      </c>
      <c r="G418" s="51">
        <f t="shared" si="48"/>
        <v>0</v>
      </c>
      <c r="H418" s="51">
        <v>0</v>
      </c>
      <c r="I418" s="51">
        <f t="shared" si="43"/>
        <v>0</v>
      </c>
      <c r="J418" s="51">
        <v>0</v>
      </c>
      <c r="K418" s="51">
        <f t="shared" si="44"/>
        <v>0</v>
      </c>
      <c r="L418" s="51">
        <v>0</v>
      </c>
      <c r="M418" s="51">
        <f t="shared" si="45"/>
        <v>0</v>
      </c>
      <c r="N418" s="51">
        <v>0</v>
      </c>
      <c r="O418" s="51">
        <f t="shared" si="46"/>
        <v>0</v>
      </c>
      <c r="P418" s="51">
        <v>0</v>
      </c>
      <c r="Q418" s="51">
        <f t="shared" si="47"/>
        <v>0</v>
      </c>
      <c r="R418" s="51">
        <v>0</v>
      </c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</row>
    <row r="419" spans="1:61">
      <c r="A419" s="51"/>
      <c r="B419" s="51" t="s">
        <v>434</v>
      </c>
      <c r="C419" s="51" t="s">
        <v>523</v>
      </c>
      <c r="D419" s="51" t="s">
        <v>537</v>
      </c>
      <c r="E419" s="51" t="str">
        <f t="shared" si="42"/>
        <v>crude oil</v>
      </c>
      <c r="F419" s="51">
        <v>106183.7645</v>
      </c>
      <c r="G419" s="51">
        <f t="shared" si="48"/>
        <v>106183.7645</v>
      </c>
      <c r="H419" s="51">
        <v>106183.7645</v>
      </c>
      <c r="I419" s="51">
        <f t="shared" si="43"/>
        <v>106183.7645</v>
      </c>
      <c r="J419" s="51">
        <v>106183.7645</v>
      </c>
      <c r="K419" s="51">
        <f t="shared" si="44"/>
        <v>106183.7645</v>
      </c>
      <c r="L419" s="51">
        <v>106183.7645</v>
      </c>
      <c r="M419" s="51">
        <f t="shared" si="45"/>
        <v>106183.7645</v>
      </c>
      <c r="N419" s="51">
        <v>106183.7645</v>
      </c>
      <c r="O419" s="51">
        <f t="shared" si="46"/>
        <v>106183.7645</v>
      </c>
      <c r="P419" s="51">
        <v>106183.7645</v>
      </c>
      <c r="Q419" s="51">
        <f t="shared" si="47"/>
        <v>106183.7645</v>
      </c>
      <c r="R419" s="51">
        <v>106183.7645</v>
      </c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</row>
    <row r="420" spans="1:61">
      <c r="A420" s="51"/>
      <c r="B420" s="51" t="s">
        <v>434</v>
      </c>
      <c r="C420" s="51" t="s">
        <v>523</v>
      </c>
      <c r="D420" s="51" t="s">
        <v>538</v>
      </c>
      <c r="E420" s="51" t="str">
        <f t="shared" si="42"/>
        <v>solar PV</v>
      </c>
      <c r="F420" s="51">
        <v>106981.3876</v>
      </c>
      <c r="G420" s="51">
        <f t="shared" si="48"/>
        <v>116829.8682</v>
      </c>
      <c r="H420" s="51">
        <v>126678.34880000001</v>
      </c>
      <c r="I420" s="51">
        <f t="shared" si="43"/>
        <v>127893.30740000001</v>
      </c>
      <c r="J420" s="51">
        <v>129108.266</v>
      </c>
      <c r="K420" s="51">
        <f t="shared" si="44"/>
        <v>130094.36465</v>
      </c>
      <c r="L420" s="51">
        <v>131080.4633</v>
      </c>
      <c r="M420" s="51">
        <f t="shared" si="45"/>
        <v>132402.34830000001</v>
      </c>
      <c r="N420" s="51">
        <v>133724.23329999999</v>
      </c>
      <c r="O420" s="51">
        <f t="shared" si="46"/>
        <v>135568.24404999998</v>
      </c>
      <c r="P420" s="51">
        <v>137412.2548</v>
      </c>
      <c r="Q420" s="51">
        <f t="shared" si="47"/>
        <v>139956.60194999998</v>
      </c>
      <c r="R420" s="51">
        <v>142500.9491</v>
      </c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</row>
    <row r="421" spans="1:61">
      <c r="A421" s="51"/>
      <c r="B421" s="51" t="s">
        <v>434</v>
      </c>
      <c r="C421" s="51" t="s">
        <v>523</v>
      </c>
      <c r="D421" s="51" t="s">
        <v>539</v>
      </c>
      <c r="E421" s="51" t="str">
        <f t="shared" si="42"/>
        <v>storage</v>
      </c>
      <c r="F421" s="51">
        <v>0</v>
      </c>
      <c r="G421" s="51">
        <v>0</v>
      </c>
      <c r="H421" s="51">
        <v>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</row>
    <row r="422" spans="1:61">
      <c r="A422" s="51"/>
      <c r="B422" s="51" t="s">
        <v>434</v>
      </c>
      <c r="C422" s="51" t="s">
        <v>523</v>
      </c>
      <c r="D422" s="51" t="s">
        <v>540</v>
      </c>
      <c r="E422" s="51" t="str">
        <f t="shared" si="42"/>
        <v>solar PV</v>
      </c>
      <c r="F422" s="51">
        <v>11560.54666</v>
      </c>
      <c r="G422" s="51">
        <f t="shared" si="48"/>
        <v>11560.54666</v>
      </c>
      <c r="H422" s="51">
        <v>11560.54666</v>
      </c>
      <c r="I422" s="51">
        <f t="shared" si="43"/>
        <v>11560.54666</v>
      </c>
      <c r="J422" s="51">
        <v>11560.54666</v>
      </c>
      <c r="K422" s="51">
        <f t="shared" si="44"/>
        <v>11503.154419999999</v>
      </c>
      <c r="L422" s="51">
        <v>11445.76218</v>
      </c>
      <c r="M422" s="51">
        <f t="shared" si="45"/>
        <v>11388.575564999999</v>
      </c>
      <c r="N422" s="51">
        <v>11331.38895</v>
      </c>
      <c r="O422" s="51">
        <f t="shared" si="46"/>
        <v>11274.795655</v>
      </c>
      <c r="P422" s="51">
        <v>11218.202359999999</v>
      </c>
      <c r="Q422" s="51">
        <f t="shared" si="47"/>
        <v>11162.19658</v>
      </c>
      <c r="R422" s="51">
        <v>11106.1908</v>
      </c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</row>
    <row r="423" spans="1:61">
      <c r="A423" s="51"/>
      <c r="B423" s="51" t="s">
        <v>422</v>
      </c>
      <c r="C423" s="51" t="s">
        <v>523</v>
      </c>
      <c r="D423" s="51" t="s">
        <v>526</v>
      </c>
      <c r="E423" s="51" t="str">
        <f t="shared" si="42"/>
        <v>biomass</v>
      </c>
      <c r="F423" s="51">
        <v>0</v>
      </c>
      <c r="G423" s="51">
        <f t="shared" si="48"/>
        <v>0</v>
      </c>
      <c r="H423" s="51">
        <v>0</v>
      </c>
      <c r="I423" s="51">
        <f t="shared" si="43"/>
        <v>0</v>
      </c>
      <c r="J423" s="51">
        <v>0</v>
      </c>
      <c r="K423" s="51">
        <f t="shared" si="44"/>
        <v>0</v>
      </c>
      <c r="L423" s="51">
        <v>0</v>
      </c>
      <c r="M423" s="51">
        <f t="shared" si="45"/>
        <v>0</v>
      </c>
      <c r="N423" s="51">
        <v>0</v>
      </c>
      <c r="O423" s="51">
        <f t="shared" si="46"/>
        <v>0</v>
      </c>
      <c r="P423" s="51">
        <v>0</v>
      </c>
      <c r="Q423" s="51">
        <f t="shared" si="47"/>
        <v>0</v>
      </c>
      <c r="R423" s="51">
        <v>0</v>
      </c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</row>
    <row r="424" spans="1:61">
      <c r="A424" s="51"/>
      <c r="B424" s="51" t="s">
        <v>422</v>
      </c>
      <c r="C424" s="51" t="s">
        <v>523</v>
      </c>
      <c r="D424" s="51" t="s">
        <v>527</v>
      </c>
      <c r="E424" s="51" t="str">
        <f t="shared" si="42"/>
        <v>hard coal</v>
      </c>
      <c r="F424" s="51">
        <v>0</v>
      </c>
      <c r="G424" s="51">
        <f t="shared" si="48"/>
        <v>0</v>
      </c>
      <c r="H424" s="51">
        <v>0</v>
      </c>
      <c r="I424" s="51">
        <f t="shared" si="43"/>
        <v>0</v>
      </c>
      <c r="J424" s="51">
        <v>0</v>
      </c>
      <c r="K424" s="51">
        <f t="shared" si="44"/>
        <v>0</v>
      </c>
      <c r="L424" s="51">
        <v>0</v>
      </c>
      <c r="M424" s="51">
        <f t="shared" si="45"/>
        <v>0</v>
      </c>
      <c r="N424" s="51">
        <v>0</v>
      </c>
      <c r="O424" s="51">
        <f t="shared" si="46"/>
        <v>0</v>
      </c>
      <c r="P424" s="51">
        <v>0</v>
      </c>
      <c r="Q424" s="51">
        <f t="shared" si="47"/>
        <v>0</v>
      </c>
      <c r="R424" s="51">
        <v>0</v>
      </c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</row>
    <row r="425" spans="1:61">
      <c r="A425" s="51"/>
      <c r="B425" s="51" t="s">
        <v>422</v>
      </c>
      <c r="C425" s="51" t="s">
        <v>523</v>
      </c>
      <c r="D425" s="51" t="s">
        <v>528</v>
      </c>
      <c r="E425" s="51" t="str">
        <f t="shared" si="42"/>
        <v>solar thermal</v>
      </c>
      <c r="F425" s="51">
        <v>0</v>
      </c>
      <c r="G425" s="51">
        <f t="shared" si="48"/>
        <v>0</v>
      </c>
      <c r="H425" s="51">
        <v>0</v>
      </c>
      <c r="I425" s="51">
        <f t="shared" si="43"/>
        <v>0</v>
      </c>
      <c r="J425" s="51">
        <v>0</v>
      </c>
      <c r="K425" s="51">
        <f t="shared" si="44"/>
        <v>0</v>
      </c>
      <c r="L425" s="51">
        <v>0</v>
      </c>
      <c r="M425" s="51">
        <f t="shared" si="45"/>
        <v>0</v>
      </c>
      <c r="N425" s="51">
        <v>0</v>
      </c>
      <c r="O425" s="51">
        <f t="shared" si="46"/>
        <v>0</v>
      </c>
      <c r="P425" s="51">
        <v>0</v>
      </c>
      <c r="Q425" s="51">
        <f t="shared" si="47"/>
        <v>0</v>
      </c>
      <c r="R425" s="51">
        <v>0</v>
      </c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</row>
    <row r="426" spans="1:61">
      <c r="A426" s="51"/>
      <c r="B426" s="51" t="s">
        <v>422</v>
      </c>
      <c r="C426" s="51" t="s">
        <v>523</v>
      </c>
      <c r="D426" s="51" t="s">
        <v>529</v>
      </c>
      <c r="E426" s="51" t="str">
        <f t="shared" si="42"/>
        <v>geothermal</v>
      </c>
      <c r="F426" s="51">
        <v>0</v>
      </c>
      <c r="G426" s="51">
        <f t="shared" si="48"/>
        <v>0</v>
      </c>
      <c r="H426" s="51">
        <v>0</v>
      </c>
      <c r="I426" s="51">
        <f t="shared" si="43"/>
        <v>0</v>
      </c>
      <c r="J426" s="51">
        <v>0</v>
      </c>
      <c r="K426" s="51">
        <f t="shared" si="44"/>
        <v>0</v>
      </c>
      <c r="L426" s="51">
        <v>0</v>
      </c>
      <c r="M426" s="51">
        <f t="shared" si="45"/>
        <v>0</v>
      </c>
      <c r="N426" s="51">
        <v>0</v>
      </c>
      <c r="O426" s="51">
        <f t="shared" si="46"/>
        <v>0</v>
      </c>
      <c r="P426" s="51">
        <v>0</v>
      </c>
      <c r="Q426" s="51">
        <f t="shared" si="47"/>
        <v>0</v>
      </c>
      <c r="R426" s="51">
        <v>0</v>
      </c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</row>
    <row r="427" spans="1:61">
      <c r="A427" s="51"/>
      <c r="B427" s="51" t="s">
        <v>422</v>
      </c>
      <c r="C427" s="51" t="s">
        <v>523</v>
      </c>
      <c r="D427" s="51" t="s">
        <v>530</v>
      </c>
      <c r="E427" s="51" t="str">
        <f t="shared" si="42"/>
        <v>hydro</v>
      </c>
      <c r="F427" s="51">
        <v>21338.300210000001</v>
      </c>
      <c r="G427" s="51">
        <f t="shared" si="48"/>
        <v>21338.300210000001</v>
      </c>
      <c r="H427" s="51">
        <v>21338.300210000001</v>
      </c>
      <c r="I427" s="51">
        <f t="shared" si="43"/>
        <v>21338.300210000001</v>
      </c>
      <c r="J427" s="51">
        <v>21338.300210000001</v>
      </c>
      <c r="K427" s="51">
        <f t="shared" si="44"/>
        <v>21338.300210000001</v>
      </c>
      <c r="L427" s="51">
        <v>21338.300210000001</v>
      </c>
      <c r="M427" s="51">
        <f t="shared" si="45"/>
        <v>21338.300210000001</v>
      </c>
      <c r="N427" s="51">
        <v>21338.300210000001</v>
      </c>
      <c r="O427" s="51">
        <f t="shared" si="46"/>
        <v>21338.300210000001</v>
      </c>
      <c r="P427" s="51">
        <v>21338.300210000001</v>
      </c>
      <c r="Q427" s="51">
        <f t="shared" si="47"/>
        <v>21338.300210000001</v>
      </c>
      <c r="R427" s="51">
        <v>21338.300210000001</v>
      </c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</row>
    <row r="428" spans="1:61">
      <c r="A428" s="51"/>
      <c r="B428" s="51" t="s">
        <v>422</v>
      </c>
      <c r="C428" s="51" t="s">
        <v>523</v>
      </c>
      <c r="D428" s="51" t="s">
        <v>531</v>
      </c>
      <c r="E428" s="51" t="str">
        <f t="shared" si="42"/>
        <v>hydro</v>
      </c>
      <c r="F428" s="51">
        <v>0</v>
      </c>
      <c r="G428" s="51">
        <f t="shared" si="48"/>
        <v>0</v>
      </c>
      <c r="H428" s="51">
        <v>0</v>
      </c>
      <c r="I428" s="51">
        <f t="shared" si="43"/>
        <v>0</v>
      </c>
      <c r="J428" s="51">
        <v>0</v>
      </c>
      <c r="K428" s="51">
        <f t="shared" si="44"/>
        <v>0</v>
      </c>
      <c r="L428" s="51">
        <v>0</v>
      </c>
      <c r="M428" s="51">
        <f t="shared" si="45"/>
        <v>0</v>
      </c>
      <c r="N428" s="51">
        <v>0</v>
      </c>
      <c r="O428" s="51">
        <f t="shared" si="46"/>
        <v>0</v>
      </c>
      <c r="P428" s="51">
        <v>0</v>
      </c>
      <c r="Q428" s="51">
        <f t="shared" si="47"/>
        <v>0</v>
      </c>
      <c r="R428" s="51">
        <v>0</v>
      </c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</row>
    <row r="429" spans="1:61">
      <c r="A429" s="51"/>
      <c r="B429" s="51" t="s">
        <v>422</v>
      </c>
      <c r="C429" s="51" t="s">
        <v>523</v>
      </c>
      <c r="D429" s="51" t="s">
        <v>532</v>
      </c>
      <c r="E429" s="51" t="str">
        <f t="shared" si="42"/>
        <v>onshore wind</v>
      </c>
      <c r="F429" s="51">
        <v>20087.1924</v>
      </c>
      <c r="G429" s="51">
        <f t="shared" si="48"/>
        <v>20087.1924</v>
      </c>
      <c r="H429" s="51">
        <v>20087.1924</v>
      </c>
      <c r="I429" s="51">
        <f t="shared" si="43"/>
        <v>20087.1924</v>
      </c>
      <c r="J429" s="51">
        <v>20087.1924</v>
      </c>
      <c r="K429" s="51">
        <f t="shared" si="44"/>
        <v>20087.1924</v>
      </c>
      <c r="L429" s="51">
        <v>20087.1924</v>
      </c>
      <c r="M429" s="51">
        <f t="shared" si="45"/>
        <v>20087.1924</v>
      </c>
      <c r="N429" s="51">
        <v>20087.1924</v>
      </c>
      <c r="O429" s="51">
        <f t="shared" si="46"/>
        <v>20087.1924</v>
      </c>
      <c r="P429" s="51">
        <v>20087.1924</v>
      </c>
      <c r="Q429" s="51">
        <f t="shared" si="47"/>
        <v>20087.1924</v>
      </c>
      <c r="R429" s="51">
        <v>20087.1924</v>
      </c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</row>
    <row r="430" spans="1:61">
      <c r="A430" s="51"/>
      <c r="B430" s="51" t="s">
        <v>422</v>
      </c>
      <c r="C430" s="51" t="s">
        <v>523</v>
      </c>
      <c r="D430" s="51" t="s">
        <v>533</v>
      </c>
      <c r="E430" s="51" t="str">
        <f t="shared" si="42"/>
        <v>natural gas nonpeaker</v>
      </c>
      <c r="F430" s="51">
        <v>42258073.25</v>
      </c>
      <c r="G430" s="51">
        <f t="shared" si="48"/>
        <v>44813776.989999995</v>
      </c>
      <c r="H430" s="51">
        <v>47369480.729999997</v>
      </c>
      <c r="I430" s="51">
        <f t="shared" si="43"/>
        <v>46287067.765000001</v>
      </c>
      <c r="J430" s="51">
        <v>45204654.799999997</v>
      </c>
      <c r="K430" s="51">
        <f t="shared" si="44"/>
        <v>41489325.515000001</v>
      </c>
      <c r="L430" s="51">
        <v>37773996.229999997</v>
      </c>
      <c r="M430" s="51">
        <f t="shared" si="45"/>
        <v>37074078.43</v>
      </c>
      <c r="N430" s="51">
        <v>36374160.630000003</v>
      </c>
      <c r="O430" s="51">
        <f t="shared" si="46"/>
        <v>35873985.030000001</v>
      </c>
      <c r="P430" s="51">
        <v>35373809.43</v>
      </c>
      <c r="Q430" s="51">
        <f t="shared" si="47"/>
        <v>34697189.230000004</v>
      </c>
      <c r="R430" s="51">
        <v>34020569.030000001</v>
      </c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</row>
    <row r="431" spans="1:61">
      <c r="A431" s="51"/>
      <c r="B431" s="51" t="s">
        <v>422</v>
      </c>
      <c r="C431" s="51" t="s">
        <v>523</v>
      </c>
      <c r="D431" s="51" t="s">
        <v>534</v>
      </c>
      <c r="E431" s="51" t="str">
        <f t="shared" si="42"/>
        <v>natural gas peaker</v>
      </c>
      <c r="F431" s="51">
        <v>77014.12</v>
      </c>
      <c r="G431" s="51">
        <f t="shared" si="48"/>
        <v>77014.12</v>
      </c>
      <c r="H431" s="51">
        <v>77014.12</v>
      </c>
      <c r="I431" s="51">
        <f t="shared" si="43"/>
        <v>75287.51999999999</v>
      </c>
      <c r="J431" s="51">
        <v>73560.92</v>
      </c>
      <c r="K431" s="51">
        <f t="shared" si="44"/>
        <v>70699.42</v>
      </c>
      <c r="L431" s="51">
        <v>67837.919999999998</v>
      </c>
      <c r="M431" s="51">
        <f t="shared" si="45"/>
        <v>67837.919999999998</v>
      </c>
      <c r="N431" s="51">
        <v>67837.919999999998</v>
      </c>
      <c r="O431" s="51">
        <f t="shared" si="46"/>
        <v>67837.919999999998</v>
      </c>
      <c r="P431" s="51">
        <v>67837.919999999998</v>
      </c>
      <c r="Q431" s="51">
        <f t="shared" si="47"/>
        <v>66567.22</v>
      </c>
      <c r="R431" s="51">
        <v>65296.52</v>
      </c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</row>
    <row r="432" spans="1:61">
      <c r="A432" s="51"/>
      <c r="B432" s="51" t="s">
        <v>422</v>
      </c>
      <c r="C432" s="51" t="s">
        <v>523</v>
      </c>
      <c r="D432" s="51" t="s">
        <v>535</v>
      </c>
      <c r="E432" s="51" t="str">
        <f t="shared" si="42"/>
        <v>nuclear</v>
      </c>
      <c r="F432" s="51">
        <v>27811708.75</v>
      </c>
      <c r="G432" s="51">
        <f t="shared" si="48"/>
        <v>27811708.75</v>
      </c>
      <c r="H432" s="51">
        <v>27811708.75</v>
      </c>
      <c r="I432" s="51">
        <f t="shared" si="43"/>
        <v>27811708.75</v>
      </c>
      <c r="J432" s="51">
        <v>27811708.75</v>
      </c>
      <c r="K432" s="51">
        <f t="shared" si="44"/>
        <v>27811708.75</v>
      </c>
      <c r="L432" s="51">
        <v>27811708.75</v>
      </c>
      <c r="M432" s="51">
        <f t="shared" si="45"/>
        <v>27811708.75</v>
      </c>
      <c r="N432" s="51">
        <v>27811708.75</v>
      </c>
      <c r="O432" s="51">
        <f t="shared" si="46"/>
        <v>27811708.75</v>
      </c>
      <c r="P432" s="51">
        <v>27811708.75</v>
      </c>
      <c r="Q432" s="51">
        <f t="shared" si="47"/>
        <v>27811708.75</v>
      </c>
      <c r="R432" s="51">
        <v>27811708.75</v>
      </c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</row>
    <row r="433" spans="1:61">
      <c r="A433" s="51"/>
      <c r="B433" s="51" t="s">
        <v>422</v>
      </c>
      <c r="C433" s="51" t="s">
        <v>523</v>
      </c>
      <c r="D433" s="51" t="s">
        <v>536</v>
      </c>
      <c r="E433" s="51" t="str">
        <f t="shared" si="42"/>
        <v>offshore wind</v>
      </c>
      <c r="F433" s="51">
        <v>0</v>
      </c>
      <c r="G433" s="51">
        <f t="shared" si="48"/>
        <v>0</v>
      </c>
      <c r="H433" s="51">
        <v>0</v>
      </c>
      <c r="I433" s="51">
        <f t="shared" si="43"/>
        <v>0</v>
      </c>
      <c r="J433" s="51">
        <v>0</v>
      </c>
      <c r="K433" s="51">
        <f t="shared" si="44"/>
        <v>2116437.1639999999</v>
      </c>
      <c r="L433" s="51">
        <v>4232874.3279999997</v>
      </c>
      <c r="M433" s="51">
        <f t="shared" si="45"/>
        <v>4232874.3279999997</v>
      </c>
      <c r="N433" s="51">
        <v>4232874.3279999997</v>
      </c>
      <c r="O433" s="51">
        <f t="shared" si="46"/>
        <v>6564964.8689999999</v>
      </c>
      <c r="P433" s="51">
        <v>8897055.4100000001</v>
      </c>
      <c r="Q433" s="51">
        <f t="shared" si="47"/>
        <v>11214098.695</v>
      </c>
      <c r="R433" s="51">
        <v>13531141.98</v>
      </c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</row>
    <row r="434" spans="1:61">
      <c r="A434" s="51"/>
      <c r="B434" s="51" t="s">
        <v>422</v>
      </c>
      <c r="C434" s="51" t="s">
        <v>523</v>
      </c>
      <c r="D434" s="51" t="s">
        <v>537</v>
      </c>
      <c r="E434" s="51" t="str">
        <f t="shared" si="42"/>
        <v>crude oil</v>
      </c>
      <c r="F434" s="51">
        <v>806447.38370000001</v>
      </c>
      <c r="G434" s="51">
        <f t="shared" si="48"/>
        <v>791343.65855000005</v>
      </c>
      <c r="H434" s="51">
        <v>776239.93339999998</v>
      </c>
      <c r="I434" s="51">
        <f t="shared" si="43"/>
        <v>776239.93339999998</v>
      </c>
      <c r="J434" s="51">
        <v>776239.93339999998</v>
      </c>
      <c r="K434" s="51">
        <f t="shared" si="44"/>
        <v>764568.87309999997</v>
      </c>
      <c r="L434" s="51">
        <v>752897.81279999996</v>
      </c>
      <c r="M434" s="51">
        <f t="shared" si="45"/>
        <v>752897.81279999996</v>
      </c>
      <c r="N434" s="51">
        <v>752897.81279999996</v>
      </c>
      <c r="O434" s="51">
        <f t="shared" si="46"/>
        <v>752897.81279999996</v>
      </c>
      <c r="P434" s="51">
        <v>752897.81279999996</v>
      </c>
      <c r="Q434" s="51">
        <f t="shared" si="47"/>
        <v>752897.81279999996</v>
      </c>
      <c r="R434" s="51">
        <v>752897.81279999996</v>
      </c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</row>
    <row r="435" spans="1:61">
      <c r="A435" s="51"/>
      <c r="B435" s="51" t="s">
        <v>422</v>
      </c>
      <c r="C435" s="51" t="s">
        <v>523</v>
      </c>
      <c r="D435" s="51" t="s">
        <v>538</v>
      </c>
      <c r="E435" s="51" t="str">
        <f t="shared" si="42"/>
        <v>solar PV</v>
      </c>
      <c r="F435" s="51">
        <v>2804769.7280000001</v>
      </c>
      <c r="G435" s="51">
        <f t="shared" si="48"/>
        <v>3015834.7149999999</v>
      </c>
      <c r="H435" s="51">
        <v>3226899.702</v>
      </c>
      <c r="I435" s="51">
        <f t="shared" si="43"/>
        <v>3376609.37</v>
      </c>
      <c r="J435" s="51">
        <v>3526319.0380000002</v>
      </c>
      <c r="K435" s="51">
        <f t="shared" si="44"/>
        <v>3635478.4594999999</v>
      </c>
      <c r="L435" s="51">
        <v>3744637.8810000001</v>
      </c>
      <c r="M435" s="51">
        <f t="shared" si="45"/>
        <v>3875047.0175000001</v>
      </c>
      <c r="N435" s="51">
        <v>4005456.1540000001</v>
      </c>
      <c r="O435" s="51">
        <f t="shared" si="46"/>
        <v>4155679.6150000002</v>
      </c>
      <c r="P435" s="51">
        <v>4305903.0760000004</v>
      </c>
      <c r="Q435" s="51">
        <f t="shared" si="47"/>
        <v>4514740.3330000006</v>
      </c>
      <c r="R435" s="51">
        <v>4723577.59</v>
      </c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</row>
    <row r="436" spans="1:61">
      <c r="A436" s="51"/>
      <c r="B436" s="51" t="s">
        <v>422</v>
      </c>
      <c r="C436" s="51" t="s">
        <v>523</v>
      </c>
      <c r="D436" s="51" t="s">
        <v>539</v>
      </c>
      <c r="E436" s="51" t="str">
        <f t="shared" si="42"/>
        <v>storage</v>
      </c>
      <c r="F436" s="51">
        <v>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1">
        <v>0</v>
      </c>
      <c r="R436" s="51">
        <v>0</v>
      </c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</row>
    <row r="437" spans="1:61">
      <c r="A437" s="51"/>
      <c r="B437" s="51" t="s">
        <v>422</v>
      </c>
      <c r="C437" s="51" t="s">
        <v>523</v>
      </c>
      <c r="D437" s="51" t="s">
        <v>540</v>
      </c>
      <c r="E437" s="51" t="str">
        <f t="shared" si="42"/>
        <v>solar PV</v>
      </c>
      <c r="F437" s="51">
        <v>1193008.669</v>
      </c>
      <c r="G437" s="51">
        <f t="shared" si="48"/>
        <v>1504011.798</v>
      </c>
      <c r="H437" s="51">
        <v>1815014.9269999999</v>
      </c>
      <c r="I437" s="51">
        <f t="shared" si="43"/>
        <v>1808679.794</v>
      </c>
      <c r="J437" s="51">
        <v>1802344.6610000001</v>
      </c>
      <c r="K437" s="51">
        <f t="shared" si="44"/>
        <v>1793347.496</v>
      </c>
      <c r="L437" s="51">
        <v>1784350.331</v>
      </c>
      <c r="M437" s="51">
        <f t="shared" si="45"/>
        <v>1775467.4575</v>
      </c>
      <c r="N437" s="51">
        <v>1766584.584</v>
      </c>
      <c r="O437" s="51">
        <f t="shared" si="46"/>
        <v>1757763.0465000002</v>
      </c>
      <c r="P437" s="51">
        <v>1748941.5090000001</v>
      </c>
      <c r="Q437" s="51">
        <f t="shared" si="47"/>
        <v>1740212.4594999999</v>
      </c>
      <c r="R437" s="51">
        <v>1731483.41</v>
      </c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</row>
    <row r="438" spans="1:61">
      <c r="A438" s="51"/>
      <c r="B438" s="51" t="s">
        <v>298</v>
      </c>
      <c r="C438" s="51" t="s">
        <v>523</v>
      </c>
      <c r="D438" s="51" t="s">
        <v>526</v>
      </c>
      <c r="E438" s="51" t="str">
        <f t="shared" si="42"/>
        <v>biomass</v>
      </c>
      <c r="F438" s="51">
        <v>0</v>
      </c>
      <c r="G438" s="51">
        <f t="shared" si="48"/>
        <v>0</v>
      </c>
      <c r="H438" s="51">
        <v>0</v>
      </c>
      <c r="I438" s="51">
        <f t="shared" si="43"/>
        <v>0</v>
      </c>
      <c r="J438" s="51">
        <v>0</v>
      </c>
      <c r="K438" s="51">
        <f t="shared" si="44"/>
        <v>0</v>
      </c>
      <c r="L438" s="51">
        <v>0</v>
      </c>
      <c r="M438" s="51">
        <f t="shared" si="45"/>
        <v>0</v>
      </c>
      <c r="N438" s="51">
        <v>0</v>
      </c>
      <c r="O438" s="51">
        <f t="shared" si="46"/>
        <v>0</v>
      </c>
      <c r="P438" s="51">
        <v>0</v>
      </c>
      <c r="Q438" s="51">
        <f t="shared" si="47"/>
        <v>0</v>
      </c>
      <c r="R438" s="51">
        <v>0</v>
      </c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</row>
    <row r="439" spans="1:61">
      <c r="A439" s="51"/>
      <c r="B439" s="51" t="s">
        <v>298</v>
      </c>
      <c r="C439" s="51" t="s">
        <v>523</v>
      </c>
      <c r="D439" s="51" t="s">
        <v>527</v>
      </c>
      <c r="E439" s="51" t="str">
        <f t="shared" si="42"/>
        <v>hard coal</v>
      </c>
      <c r="F439" s="51">
        <v>19520083.02</v>
      </c>
      <c r="G439" s="51">
        <f t="shared" si="48"/>
        <v>19520083.02</v>
      </c>
      <c r="H439" s="51">
        <v>19520083.02</v>
      </c>
      <c r="I439" s="51">
        <f t="shared" si="43"/>
        <v>19520083.02</v>
      </c>
      <c r="J439" s="51">
        <v>19520083.02</v>
      </c>
      <c r="K439" s="51">
        <f t="shared" si="44"/>
        <v>19520083.02</v>
      </c>
      <c r="L439" s="51">
        <v>19520083.02</v>
      </c>
      <c r="M439" s="51">
        <f t="shared" si="45"/>
        <v>19520083.02</v>
      </c>
      <c r="N439" s="51">
        <v>19520083.02</v>
      </c>
      <c r="O439" s="51">
        <f t="shared" si="46"/>
        <v>19520083.02</v>
      </c>
      <c r="P439" s="51">
        <v>19520083.02</v>
      </c>
      <c r="Q439" s="51">
        <f t="shared" si="47"/>
        <v>19520083.02</v>
      </c>
      <c r="R439" s="51">
        <v>19520083.02</v>
      </c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</row>
    <row r="440" spans="1:61">
      <c r="A440" s="51"/>
      <c r="B440" s="51" t="s">
        <v>298</v>
      </c>
      <c r="C440" s="51" t="s">
        <v>523</v>
      </c>
      <c r="D440" s="51" t="s">
        <v>528</v>
      </c>
      <c r="E440" s="51" t="str">
        <f t="shared" si="42"/>
        <v>solar thermal</v>
      </c>
      <c r="F440" s="51">
        <v>0</v>
      </c>
      <c r="G440" s="51">
        <f t="shared" si="48"/>
        <v>0</v>
      </c>
      <c r="H440" s="51">
        <v>0</v>
      </c>
      <c r="I440" s="51">
        <f t="shared" si="43"/>
        <v>0</v>
      </c>
      <c r="J440" s="51">
        <v>0</v>
      </c>
      <c r="K440" s="51">
        <f t="shared" si="44"/>
        <v>0</v>
      </c>
      <c r="L440" s="51">
        <v>0</v>
      </c>
      <c r="M440" s="51">
        <f t="shared" si="45"/>
        <v>0</v>
      </c>
      <c r="N440" s="51">
        <v>0</v>
      </c>
      <c r="O440" s="51">
        <f t="shared" si="46"/>
        <v>0</v>
      </c>
      <c r="P440" s="51">
        <v>0</v>
      </c>
      <c r="Q440" s="51">
        <f t="shared" si="47"/>
        <v>0</v>
      </c>
      <c r="R440" s="51">
        <v>0</v>
      </c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</row>
    <row r="441" spans="1:61">
      <c r="A441" s="51"/>
      <c r="B441" s="51" t="s">
        <v>298</v>
      </c>
      <c r="C441" s="51" t="s">
        <v>523</v>
      </c>
      <c r="D441" s="51" t="s">
        <v>529</v>
      </c>
      <c r="E441" s="51" t="str">
        <f t="shared" si="42"/>
        <v>geothermal</v>
      </c>
      <c r="F441" s="51">
        <v>0</v>
      </c>
      <c r="G441" s="51">
        <f t="shared" si="48"/>
        <v>0</v>
      </c>
      <c r="H441" s="51">
        <v>0</v>
      </c>
      <c r="I441" s="51">
        <f t="shared" si="43"/>
        <v>0</v>
      </c>
      <c r="J441" s="51">
        <v>0</v>
      </c>
      <c r="K441" s="51">
        <f t="shared" si="44"/>
        <v>0</v>
      </c>
      <c r="L441" s="51">
        <v>0</v>
      </c>
      <c r="M441" s="51">
        <f t="shared" si="45"/>
        <v>0</v>
      </c>
      <c r="N441" s="51">
        <v>0</v>
      </c>
      <c r="O441" s="51">
        <f t="shared" si="46"/>
        <v>0</v>
      </c>
      <c r="P441" s="51">
        <v>0</v>
      </c>
      <c r="Q441" s="51">
        <f t="shared" si="47"/>
        <v>0</v>
      </c>
      <c r="R441" s="51">
        <v>0</v>
      </c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</row>
    <row r="442" spans="1:61">
      <c r="A442" s="51"/>
      <c r="B442" s="51" t="s">
        <v>298</v>
      </c>
      <c r="C442" s="51" t="s">
        <v>523</v>
      </c>
      <c r="D442" s="51" t="s">
        <v>530</v>
      </c>
      <c r="E442" s="51" t="str">
        <f t="shared" si="42"/>
        <v>hydro</v>
      </c>
      <c r="F442" s="51">
        <v>188678.63800000001</v>
      </c>
      <c r="G442" s="51">
        <f t="shared" si="48"/>
        <v>188678.63800000001</v>
      </c>
      <c r="H442" s="51">
        <v>188678.63800000001</v>
      </c>
      <c r="I442" s="51">
        <f t="shared" si="43"/>
        <v>188678.63800000001</v>
      </c>
      <c r="J442" s="51">
        <v>188678.63800000001</v>
      </c>
      <c r="K442" s="51">
        <f t="shared" si="44"/>
        <v>188678.63800000001</v>
      </c>
      <c r="L442" s="51">
        <v>188678.63800000001</v>
      </c>
      <c r="M442" s="51">
        <f t="shared" si="45"/>
        <v>188678.63800000001</v>
      </c>
      <c r="N442" s="51">
        <v>188678.63800000001</v>
      </c>
      <c r="O442" s="51">
        <f t="shared" si="46"/>
        <v>188678.63800000001</v>
      </c>
      <c r="P442" s="51">
        <v>188678.63800000001</v>
      </c>
      <c r="Q442" s="51">
        <f t="shared" si="47"/>
        <v>188678.63800000001</v>
      </c>
      <c r="R442" s="51">
        <v>188678.63800000001</v>
      </c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</row>
    <row r="443" spans="1:61">
      <c r="A443" s="51"/>
      <c r="B443" s="51" t="s">
        <v>298</v>
      </c>
      <c r="C443" s="51" t="s">
        <v>523</v>
      </c>
      <c r="D443" s="51" t="s">
        <v>531</v>
      </c>
      <c r="E443" s="51" t="str">
        <f t="shared" si="42"/>
        <v>hydro</v>
      </c>
      <c r="F443" s="51">
        <v>0</v>
      </c>
      <c r="G443" s="51">
        <f t="shared" si="48"/>
        <v>0</v>
      </c>
      <c r="H443" s="51">
        <v>0</v>
      </c>
      <c r="I443" s="51">
        <f t="shared" si="43"/>
        <v>0</v>
      </c>
      <c r="J443" s="51">
        <v>0</v>
      </c>
      <c r="K443" s="51">
        <f t="shared" si="44"/>
        <v>0</v>
      </c>
      <c r="L443" s="51">
        <v>0</v>
      </c>
      <c r="M443" s="51">
        <f t="shared" si="45"/>
        <v>0</v>
      </c>
      <c r="N443" s="51">
        <v>0</v>
      </c>
      <c r="O443" s="51">
        <f t="shared" si="46"/>
        <v>0</v>
      </c>
      <c r="P443" s="51">
        <v>0</v>
      </c>
      <c r="Q443" s="51">
        <f t="shared" si="47"/>
        <v>0</v>
      </c>
      <c r="R443" s="51">
        <v>0</v>
      </c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</row>
    <row r="444" spans="1:61">
      <c r="A444" s="51"/>
      <c r="B444" s="51" t="s">
        <v>298</v>
      </c>
      <c r="C444" s="51" t="s">
        <v>523</v>
      </c>
      <c r="D444" s="51" t="s">
        <v>532</v>
      </c>
      <c r="E444" s="51" t="str">
        <f t="shared" si="42"/>
        <v>onshore wind</v>
      </c>
      <c r="F444" s="51">
        <v>6149030.3930000002</v>
      </c>
      <c r="G444" s="51">
        <f t="shared" si="48"/>
        <v>6581679.7115000002</v>
      </c>
      <c r="H444" s="51">
        <v>7014329.0300000003</v>
      </c>
      <c r="I444" s="51">
        <f t="shared" si="43"/>
        <v>7384386.051</v>
      </c>
      <c r="J444" s="51">
        <v>7754443.0719999997</v>
      </c>
      <c r="K444" s="51">
        <f t="shared" si="44"/>
        <v>7697321.3525</v>
      </c>
      <c r="L444" s="51">
        <v>7640199.6330000004</v>
      </c>
      <c r="M444" s="51">
        <f t="shared" si="45"/>
        <v>8927461.9715</v>
      </c>
      <c r="N444" s="51">
        <v>10214724.310000001</v>
      </c>
      <c r="O444" s="51">
        <f t="shared" si="46"/>
        <v>12207390.195</v>
      </c>
      <c r="P444" s="51">
        <v>14200056.08</v>
      </c>
      <c r="Q444" s="51">
        <f t="shared" si="47"/>
        <v>14228420.83</v>
      </c>
      <c r="R444" s="51">
        <v>14256785.58</v>
      </c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</row>
    <row r="445" spans="1:61">
      <c r="A445" s="51"/>
      <c r="B445" s="51" t="s">
        <v>298</v>
      </c>
      <c r="C445" s="51" t="s">
        <v>523</v>
      </c>
      <c r="D445" s="51" t="s">
        <v>533</v>
      </c>
      <c r="E445" s="51" t="str">
        <f t="shared" si="42"/>
        <v>natural gas nonpeaker</v>
      </c>
      <c r="F445" s="51">
        <v>8194302.1119999997</v>
      </c>
      <c r="G445" s="51">
        <f t="shared" si="48"/>
        <v>8204567.5279999999</v>
      </c>
      <c r="H445" s="51">
        <v>8214832.9440000001</v>
      </c>
      <c r="I445" s="51">
        <f t="shared" si="43"/>
        <v>7647130.3395000007</v>
      </c>
      <c r="J445" s="51">
        <v>7079427.7350000003</v>
      </c>
      <c r="K445" s="51">
        <f t="shared" si="44"/>
        <v>5239318.68</v>
      </c>
      <c r="L445" s="51">
        <v>3399209.625</v>
      </c>
      <c r="M445" s="51">
        <f t="shared" si="45"/>
        <v>2830490.4745</v>
      </c>
      <c r="N445" s="51">
        <v>2261771.324</v>
      </c>
      <c r="O445" s="51">
        <f t="shared" si="46"/>
        <v>2152614.125</v>
      </c>
      <c r="P445" s="51">
        <v>2043456.926</v>
      </c>
      <c r="Q445" s="51">
        <f t="shared" si="47"/>
        <v>2019398.882</v>
      </c>
      <c r="R445" s="51">
        <v>1995340.838</v>
      </c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</row>
    <row r="446" spans="1:61">
      <c r="A446" s="51"/>
      <c r="B446" s="51" t="s">
        <v>298</v>
      </c>
      <c r="C446" s="51" t="s">
        <v>523</v>
      </c>
      <c r="D446" s="51" t="s">
        <v>534</v>
      </c>
      <c r="E446" s="51" t="str">
        <f t="shared" si="42"/>
        <v>natural gas peaker</v>
      </c>
      <c r="F446" s="51">
        <v>18345.345450000001</v>
      </c>
      <c r="G446" s="51">
        <f t="shared" si="48"/>
        <v>18458.21818</v>
      </c>
      <c r="H446" s="51">
        <v>18571.090909999999</v>
      </c>
      <c r="I446" s="51">
        <f t="shared" si="43"/>
        <v>18296.48935</v>
      </c>
      <c r="J446" s="51">
        <v>18021.887790000001</v>
      </c>
      <c r="K446" s="51">
        <f t="shared" si="44"/>
        <v>15151.043895000001</v>
      </c>
      <c r="L446" s="51">
        <v>12280.2</v>
      </c>
      <c r="M446" s="51">
        <f t="shared" si="45"/>
        <v>11096.8</v>
      </c>
      <c r="N446" s="51">
        <v>9913.4</v>
      </c>
      <c r="O446" s="51">
        <f t="shared" si="46"/>
        <v>9913.4</v>
      </c>
      <c r="P446" s="51">
        <v>9913.4</v>
      </c>
      <c r="Q446" s="51">
        <f t="shared" si="47"/>
        <v>9913.4</v>
      </c>
      <c r="R446" s="51">
        <v>9913.4</v>
      </c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</row>
    <row r="447" spans="1:61">
      <c r="A447" s="51"/>
      <c r="B447" s="51" t="s">
        <v>298</v>
      </c>
      <c r="C447" s="51" t="s">
        <v>523</v>
      </c>
      <c r="D447" s="51" t="s">
        <v>535</v>
      </c>
      <c r="E447" s="51" t="str">
        <f t="shared" si="42"/>
        <v>nuclear</v>
      </c>
      <c r="F447" s="51">
        <v>0</v>
      </c>
      <c r="G447" s="51">
        <f t="shared" si="48"/>
        <v>0</v>
      </c>
      <c r="H447" s="51">
        <v>0</v>
      </c>
      <c r="I447" s="51">
        <f t="shared" si="43"/>
        <v>0</v>
      </c>
      <c r="J447" s="51">
        <v>0</v>
      </c>
      <c r="K447" s="51">
        <f t="shared" si="44"/>
        <v>0</v>
      </c>
      <c r="L447" s="51">
        <v>0</v>
      </c>
      <c r="M447" s="51">
        <f t="shared" si="45"/>
        <v>0</v>
      </c>
      <c r="N447" s="51">
        <v>0</v>
      </c>
      <c r="O447" s="51">
        <f t="shared" si="46"/>
        <v>0</v>
      </c>
      <c r="P447" s="51">
        <v>0</v>
      </c>
      <c r="Q447" s="51">
        <f t="shared" si="47"/>
        <v>0</v>
      </c>
      <c r="R447" s="51">
        <v>0</v>
      </c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</row>
    <row r="448" spans="1:61">
      <c r="A448" s="51"/>
      <c r="B448" s="51" t="s">
        <v>298</v>
      </c>
      <c r="C448" s="51" t="s">
        <v>523</v>
      </c>
      <c r="D448" s="51" t="s">
        <v>536</v>
      </c>
      <c r="E448" s="51" t="str">
        <f t="shared" si="42"/>
        <v>offshore wind</v>
      </c>
      <c r="F448" s="51">
        <v>0</v>
      </c>
      <c r="G448" s="51">
        <f t="shared" si="48"/>
        <v>0</v>
      </c>
      <c r="H448" s="51">
        <v>0</v>
      </c>
      <c r="I448" s="51">
        <f t="shared" si="43"/>
        <v>0</v>
      </c>
      <c r="J448" s="51">
        <v>0</v>
      </c>
      <c r="K448" s="51">
        <f t="shared" si="44"/>
        <v>0</v>
      </c>
      <c r="L448" s="51">
        <v>0</v>
      </c>
      <c r="M448" s="51">
        <f t="shared" si="45"/>
        <v>0</v>
      </c>
      <c r="N448" s="51">
        <v>0</v>
      </c>
      <c r="O448" s="51">
        <f t="shared" si="46"/>
        <v>0</v>
      </c>
      <c r="P448" s="51">
        <v>0</v>
      </c>
      <c r="Q448" s="51">
        <f t="shared" si="47"/>
        <v>0</v>
      </c>
      <c r="R448" s="51">
        <v>0</v>
      </c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</row>
    <row r="449" spans="1:61">
      <c r="A449" s="51"/>
      <c r="B449" s="51" t="s">
        <v>298</v>
      </c>
      <c r="C449" s="51" t="s">
        <v>523</v>
      </c>
      <c r="D449" s="51" t="s">
        <v>537</v>
      </c>
      <c r="E449" s="51" t="str">
        <f t="shared" si="42"/>
        <v>crude oil</v>
      </c>
      <c r="F449" s="51">
        <v>14646.036480000001</v>
      </c>
      <c r="G449" s="51">
        <f t="shared" si="48"/>
        <v>14646.036480000001</v>
      </c>
      <c r="H449" s="51">
        <v>14646.036480000001</v>
      </c>
      <c r="I449" s="51">
        <f t="shared" si="43"/>
        <v>14646.036480000001</v>
      </c>
      <c r="J449" s="51">
        <v>14646.036480000001</v>
      </c>
      <c r="K449" s="51">
        <f t="shared" si="44"/>
        <v>14646.036480000001</v>
      </c>
      <c r="L449" s="51">
        <v>14646.036480000001</v>
      </c>
      <c r="M449" s="51">
        <f t="shared" si="45"/>
        <v>14646.036480000001</v>
      </c>
      <c r="N449" s="51">
        <v>14646.036480000001</v>
      </c>
      <c r="O449" s="51">
        <f t="shared" si="46"/>
        <v>14646.036480000001</v>
      </c>
      <c r="P449" s="51">
        <v>14646.036480000001</v>
      </c>
      <c r="Q449" s="51">
        <f t="shared" si="47"/>
        <v>14646.036480000001</v>
      </c>
      <c r="R449" s="51">
        <v>14646.036480000001</v>
      </c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</row>
    <row r="450" spans="1:61">
      <c r="A450" s="51"/>
      <c r="B450" s="51" t="s">
        <v>298</v>
      </c>
      <c r="C450" s="51" t="s">
        <v>523</v>
      </c>
      <c r="D450" s="51" t="s">
        <v>538</v>
      </c>
      <c r="E450" s="51" t="str">
        <f t="shared" si="42"/>
        <v>solar PV</v>
      </c>
      <c r="F450" s="51">
        <v>262325.89520000003</v>
      </c>
      <c r="G450" s="51">
        <f t="shared" si="48"/>
        <v>337802.36690000002</v>
      </c>
      <c r="H450" s="51">
        <v>413278.83860000002</v>
      </c>
      <c r="I450" s="51">
        <f t="shared" si="43"/>
        <v>493622.34035000001</v>
      </c>
      <c r="J450" s="51">
        <v>573965.84210000001</v>
      </c>
      <c r="K450" s="51">
        <f t="shared" si="44"/>
        <v>660777.07085000002</v>
      </c>
      <c r="L450" s="51">
        <v>747588.29960000003</v>
      </c>
      <c r="M450" s="51">
        <f t="shared" si="45"/>
        <v>856413.26939999999</v>
      </c>
      <c r="N450" s="51">
        <v>965238.23919999995</v>
      </c>
      <c r="O450" s="51">
        <f t="shared" si="46"/>
        <v>1090505.5356000001</v>
      </c>
      <c r="P450" s="51">
        <v>1215772.8319999999</v>
      </c>
      <c r="Q450" s="51">
        <f t="shared" si="47"/>
        <v>1248057.7519999999</v>
      </c>
      <c r="R450" s="51">
        <v>1280342.672</v>
      </c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</row>
    <row r="451" spans="1:61">
      <c r="A451" s="51"/>
      <c r="B451" s="51" t="s">
        <v>298</v>
      </c>
      <c r="C451" s="51" t="s">
        <v>523</v>
      </c>
      <c r="D451" s="51" t="s">
        <v>539</v>
      </c>
      <c r="E451" s="51" t="str">
        <f t="shared" ref="E451:E514" si="49">LOOKUP(D451,$U$2:$V$15,$V$2:$V$15)</f>
        <v>storage</v>
      </c>
      <c r="F451" s="51">
        <v>0</v>
      </c>
      <c r="G451" s="51">
        <v>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1">
        <v>0</v>
      </c>
      <c r="R451" s="51">
        <v>0</v>
      </c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</row>
    <row r="452" spans="1:61">
      <c r="A452" s="51"/>
      <c r="B452" s="51" t="s">
        <v>298</v>
      </c>
      <c r="C452" s="51" t="s">
        <v>523</v>
      </c>
      <c r="D452" s="51" t="s">
        <v>540</v>
      </c>
      <c r="E452" s="51" t="str">
        <f t="shared" si="49"/>
        <v>solar PV</v>
      </c>
      <c r="F452" s="51">
        <v>1638591.8030000001</v>
      </c>
      <c r="G452" s="51">
        <f t="shared" si="48"/>
        <v>1641359.2549999999</v>
      </c>
      <c r="H452" s="51">
        <v>1644126.7069999999</v>
      </c>
      <c r="I452" s="51">
        <f t="shared" ref="I452:I515" si="50">AVERAGE(H452,J452)</f>
        <v>1644141.912</v>
      </c>
      <c r="J452" s="51">
        <v>1644157.1170000001</v>
      </c>
      <c r="K452" s="51">
        <f t="shared" ref="K452:K515" si="51">AVERAGE(J452,L452)</f>
        <v>2631996.7790000001</v>
      </c>
      <c r="L452" s="51">
        <v>3619836.4410000001</v>
      </c>
      <c r="M452" s="51">
        <f t="shared" ref="M452:M515" si="52">AVERAGE(L452,N452)</f>
        <v>4313576.4060000004</v>
      </c>
      <c r="N452" s="51">
        <v>5007316.3710000003</v>
      </c>
      <c r="O452" s="51">
        <f t="shared" ref="O452:O515" si="53">AVERAGE(N452,P452)</f>
        <v>4982292.5975000001</v>
      </c>
      <c r="P452" s="51">
        <v>4957268.824</v>
      </c>
      <c r="Q452" s="51">
        <f t="shared" ref="Q452:Q515" si="54">AVERAGE(P452,R452)</f>
        <v>5024353.6610000003</v>
      </c>
      <c r="R452" s="51">
        <v>5091438.4979999997</v>
      </c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</row>
    <row r="453" spans="1:61">
      <c r="A453" s="51"/>
      <c r="B453" s="51" t="s">
        <v>268</v>
      </c>
      <c r="C453" s="51" t="s">
        <v>523</v>
      </c>
      <c r="D453" s="51" t="s">
        <v>526</v>
      </c>
      <c r="E453" s="51" t="str">
        <f t="shared" si="49"/>
        <v>biomass</v>
      </c>
      <c r="F453" s="51">
        <v>0</v>
      </c>
      <c r="G453" s="51">
        <f t="shared" ref="G453:G516" si="55">AVERAGE(F453,H453)</f>
        <v>0</v>
      </c>
      <c r="H453" s="51">
        <v>0</v>
      </c>
      <c r="I453" s="51">
        <f t="shared" si="50"/>
        <v>0</v>
      </c>
      <c r="J453" s="51">
        <v>0</v>
      </c>
      <c r="K453" s="51">
        <f t="shared" si="51"/>
        <v>0</v>
      </c>
      <c r="L453" s="51">
        <v>0</v>
      </c>
      <c r="M453" s="51">
        <f t="shared" si="52"/>
        <v>0</v>
      </c>
      <c r="N453" s="51">
        <v>0</v>
      </c>
      <c r="O453" s="51">
        <f t="shared" si="53"/>
        <v>0</v>
      </c>
      <c r="P453" s="51">
        <v>0</v>
      </c>
      <c r="Q453" s="51">
        <f t="shared" si="54"/>
        <v>0</v>
      </c>
      <c r="R453" s="51">
        <v>0</v>
      </c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</row>
    <row r="454" spans="1:61">
      <c r="A454" s="51"/>
      <c r="B454" s="51" t="s">
        <v>268</v>
      </c>
      <c r="C454" s="51" t="s">
        <v>523</v>
      </c>
      <c r="D454" s="51" t="s">
        <v>527</v>
      </c>
      <c r="E454" s="51" t="str">
        <f t="shared" si="49"/>
        <v>hard coal</v>
      </c>
      <c r="F454" s="51">
        <v>3699245.4670000002</v>
      </c>
      <c r="G454" s="51">
        <f t="shared" si="55"/>
        <v>3692765.2620000001</v>
      </c>
      <c r="H454" s="51">
        <v>3686285.057</v>
      </c>
      <c r="I454" s="51">
        <f t="shared" si="50"/>
        <v>4243730.5529999994</v>
      </c>
      <c r="J454" s="51">
        <v>4801176.0489999996</v>
      </c>
      <c r="K454" s="51">
        <f t="shared" si="51"/>
        <v>3931364.1739999996</v>
      </c>
      <c r="L454" s="51">
        <v>3061552.2990000001</v>
      </c>
      <c r="M454" s="51">
        <f t="shared" si="52"/>
        <v>2340036.9945</v>
      </c>
      <c r="N454" s="51">
        <v>1618521.69</v>
      </c>
      <c r="O454" s="51">
        <f t="shared" si="53"/>
        <v>1618521.69</v>
      </c>
      <c r="P454" s="51">
        <v>1618521.69</v>
      </c>
      <c r="Q454" s="51">
        <f t="shared" si="54"/>
        <v>1618521.69</v>
      </c>
      <c r="R454" s="51">
        <v>1618521.69</v>
      </c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</row>
    <row r="455" spans="1:61">
      <c r="A455" s="51"/>
      <c r="B455" s="51" t="s">
        <v>268</v>
      </c>
      <c r="C455" s="51" t="s">
        <v>523</v>
      </c>
      <c r="D455" s="51" t="s">
        <v>528</v>
      </c>
      <c r="E455" s="51" t="str">
        <f t="shared" si="49"/>
        <v>solar thermal</v>
      </c>
      <c r="F455" s="51">
        <v>656730.83519999997</v>
      </c>
      <c r="G455" s="51">
        <f t="shared" si="55"/>
        <v>656730.83519999997</v>
      </c>
      <c r="H455" s="51">
        <v>656730.83519999997</v>
      </c>
      <c r="I455" s="51">
        <f t="shared" si="50"/>
        <v>656730.83519999997</v>
      </c>
      <c r="J455" s="51">
        <v>656730.83519999997</v>
      </c>
      <c r="K455" s="51">
        <f t="shared" si="51"/>
        <v>656730.83519999997</v>
      </c>
      <c r="L455" s="51">
        <v>656730.83519999997</v>
      </c>
      <c r="M455" s="51">
        <f t="shared" si="52"/>
        <v>656730.83519999997</v>
      </c>
      <c r="N455" s="51">
        <v>656730.83519999997</v>
      </c>
      <c r="O455" s="51">
        <f t="shared" si="53"/>
        <v>656730.83519999997</v>
      </c>
      <c r="P455" s="51">
        <v>656730.83519999997</v>
      </c>
      <c r="Q455" s="51">
        <f t="shared" si="54"/>
        <v>656730.83519999997</v>
      </c>
      <c r="R455" s="51">
        <v>656730.83519999997</v>
      </c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</row>
    <row r="456" spans="1:61">
      <c r="A456" s="51"/>
      <c r="B456" s="51" t="s">
        <v>268</v>
      </c>
      <c r="C456" s="51" t="s">
        <v>523</v>
      </c>
      <c r="D456" s="51" t="s">
        <v>529</v>
      </c>
      <c r="E456" s="51" t="str">
        <f t="shared" si="49"/>
        <v>geothermal</v>
      </c>
      <c r="F456" s="51">
        <v>2562300</v>
      </c>
      <c r="G456" s="51">
        <f t="shared" si="55"/>
        <v>2562300</v>
      </c>
      <c r="H456" s="51">
        <v>2562300</v>
      </c>
      <c r="I456" s="51">
        <f t="shared" si="50"/>
        <v>2562300</v>
      </c>
      <c r="J456" s="51">
        <v>2562300</v>
      </c>
      <c r="K456" s="51">
        <f t="shared" si="51"/>
        <v>2562300</v>
      </c>
      <c r="L456" s="51">
        <v>2562300</v>
      </c>
      <c r="M456" s="51">
        <f t="shared" si="52"/>
        <v>2562300</v>
      </c>
      <c r="N456" s="51">
        <v>2562300</v>
      </c>
      <c r="O456" s="51">
        <f t="shared" si="53"/>
        <v>2562300</v>
      </c>
      <c r="P456" s="51">
        <v>2562300</v>
      </c>
      <c r="Q456" s="51">
        <f t="shared" si="54"/>
        <v>2562300</v>
      </c>
      <c r="R456" s="51">
        <v>2562300</v>
      </c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</row>
    <row r="457" spans="1:61">
      <c r="A457" s="51"/>
      <c r="B457" s="51" t="s">
        <v>268</v>
      </c>
      <c r="C457" s="51" t="s">
        <v>523</v>
      </c>
      <c r="D457" s="51" t="s">
        <v>530</v>
      </c>
      <c r="E457" s="51" t="str">
        <f t="shared" si="49"/>
        <v>hydro</v>
      </c>
      <c r="F457" s="51">
        <v>2033478.2830000001</v>
      </c>
      <c r="G457" s="51">
        <f t="shared" si="55"/>
        <v>2033478.2830000001</v>
      </c>
      <c r="H457" s="51">
        <v>2033478.2830000001</v>
      </c>
      <c r="I457" s="51">
        <f t="shared" si="50"/>
        <v>2033478.2830000001</v>
      </c>
      <c r="J457" s="51">
        <v>2033478.2830000001</v>
      </c>
      <c r="K457" s="51">
        <f t="shared" si="51"/>
        <v>2033478.2830000001</v>
      </c>
      <c r="L457" s="51">
        <v>2033478.2830000001</v>
      </c>
      <c r="M457" s="51">
        <f t="shared" si="52"/>
        <v>2033478.2830000001</v>
      </c>
      <c r="N457" s="51">
        <v>2033478.2830000001</v>
      </c>
      <c r="O457" s="51">
        <f t="shared" si="53"/>
        <v>2033478.2830000001</v>
      </c>
      <c r="P457" s="51">
        <v>2033478.2830000001</v>
      </c>
      <c r="Q457" s="51">
        <f t="shared" si="54"/>
        <v>2033478.2830000001</v>
      </c>
      <c r="R457" s="51">
        <v>2033478.2830000001</v>
      </c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</row>
    <row r="458" spans="1:61">
      <c r="A458" s="51"/>
      <c r="B458" s="51" t="s">
        <v>268</v>
      </c>
      <c r="C458" s="51" t="s">
        <v>523</v>
      </c>
      <c r="D458" s="51" t="s">
        <v>531</v>
      </c>
      <c r="E458" s="51" t="str">
        <f t="shared" si="49"/>
        <v>hydro</v>
      </c>
      <c r="F458" s="51">
        <v>0</v>
      </c>
      <c r="G458" s="51">
        <f t="shared" si="55"/>
        <v>0</v>
      </c>
      <c r="H458" s="51">
        <v>0</v>
      </c>
      <c r="I458" s="51">
        <f t="shared" si="50"/>
        <v>0</v>
      </c>
      <c r="J458" s="51">
        <v>0</v>
      </c>
      <c r="K458" s="51">
        <f t="shared" si="51"/>
        <v>0</v>
      </c>
      <c r="L458" s="51">
        <v>0</v>
      </c>
      <c r="M458" s="51">
        <f t="shared" si="52"/>
        <v>0</v>
      </c>
      <c r="N458" s="51">
        <v>0</v>
      </c>
      <c r="O458" s="51">
        <f t="shared" si="53"/>
        <v>0</v>
      </c>
      <c r="P458" s="51">
        <v>0</v>
      </c>
      <c r="Q458" s="51">
        <f t="shared" si="54"/>
        <v>0</v>
      </c>
      <c r="R458" s="51">
        <v>0</v>
      </c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</row>
    <row r="459" spans="1:61">
      <c r="A459" s="51"/>
      <c r="B459" s="51" t="s">
        <v>268</v>
      </c>
      <c r="C459" s="51" t="s">
        <v>523</v>
      </c>
      <c r="D459" s="51" t="s">
        <v>532</v>
      </c>
      <c r="E459" s="51" t="str">
        <f t="shared" si="49"/>
        <v>onshore wind</v>
      </c>
      <c r="F459" s="51">
        <v>403934.64740000002</v>
      </c>
      <c r="G459" s="51">
        <f t="shared" si="55"/>
        <v>403934.64740000002</v>
      </c>
      <c r="H459" s="51">
        <v>403934.64740000002</v>
      </c>
      <c r="I459" s="51">
        <f t="shared" si="50"/>
        <v>403726.84005</v>
      </c>
      <c r="J459" s="51">
        <v>403519.03269999998</v>
      </c>
      <c r="K459" s="51">
        <f t="shared" si="51"/>
        <v>403366.30299999996</v>
      </c>
      <c r="L459" s="51">
        <v>403213.57329999999</v>
      </c>
      <c r="M459" s="51">
        <f t="shared" si="52"/>
        <v>897009.85115</v>
      </c>
      <c r="N459" s="51">
        <v>1390806.129</v>
      </c>
      <c r="O459" s="51">
        <f t="shared" si="53"/>
        <v>1987530.6859999998</v>
      </c>
      <c r="P459" s="51">
        <v>2584255.2429999998</v>
      </c>
      <c r="Q459" s="51">
        <f t="shared" si="54"/>
        <v>3524395.0014999998</v>
      </c>
      <c r="R459" s="51">
        <v>4464534.76</v>
      </c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</row>
    <row r="460" spans="1:61">
      <c r="A460" s="51"/>
      <c r="B460" s="51" t="s">
        <v>268</v>
      </c>
      <c r="C460" s="51" t="s">
        <v>523</v>
      </c>
      <c r="D460" s="51" t="s">
        <v>533</v>
      </c>
      <c r="E460" s="51" t="str">
        <f t="shared" si="49"/>
        <v>natural gas nonpeaker</v>
      </c>
      <c r="F460" s="51">
        <v>29822836.859999999</v>
      </c>
      <c r="G460" s="51">
        <f t="shared" si="55"/>
        <v>29668279.765000001</v>
      </c>
      <c r="H460" s="51">
        <v>29513722.670000002</v>
      </c>
      <c r="I460" s="51">
        <f t="shared" si="50"/>
        <v>35238042.230000004</v>
      </c>
      <c r="J460" s="51">
        <v>40962361.789999999</v>
      </c>
      <c r="K460" s="51">
        <f t="shared" si="51"/>
        <v>42437349.280000001</v>
      </c>
      <c r="L460" s="51">
        <v>43912336.770000003</v>
      </c>
      <c r="M460" s="51">
        <f t="shared" si="52"/>
        <v>45540392.960000001</v>
      </c>
      <c r="N460" s="51">
        <v>47168449.149999999</v>
      </c>
      <c r="O460" s="51">
        <f t="shared" si="53"/>
        <v>47549634.75</v>
      </c>
      <c r="P460" s="51">
        <v>47930820.350000001</v>
      </c>
      <c r="Q460" s="51">
        <f t="shared" si="54"/>
        <v>47075630.240000002</v>
      </c>
      <c r="R460" s="51">
        <v>46220440.130000003</v>
      </c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</row>
    <row r="461" spans="1:61">
      <c r="A461" s="51"/>
      <c r="B461" s="51" t="s">
        <v>268</v>
      </c>
      <c r="C461" s="51" t="s">
        <v>523</v>
      </c>
      <c r="D461" s="51" t="s">
        <v>534</v>
      </c>
      <c r="E461" s="51" t="str">
        <f t="shared" si="49"/>
        <v>natural gas peaker</v>
      </c>
      <c r="F461" s="51">
        <v>0</v>
      </c>
      <c r="G461" s="51">
        <f t="shared" si="55"/>
        <v>0</v>
      </c>
      <c r="H461" s="51">
        <v>0</v>
      </c>
      <c r="I461" s="51">
        <f t="shared" si="50"/>
        <v>0</v>
      </c>
      <c r="J461" s="51">
        <v>0</v>
      </c>
      <c r="K461" s="51">
        <f t="shared" si="51"/>
        <v>0</v>
      </c>
      <c r="L461" s="51">
        <v>0</v>
      </c>
      <c r="M461" s="51">
        <f t="shared" si="52"/>
        <v>0</v>
      </c>
      <c r="N461" s="51">
        <v>0</v>
      </c>
      <c r="O461" s="51">
        <f t="shared" si="53"/>
        <v>0</v>
      </c>
      <c r="P461" s="51">
        <v>0</v>
      </c>
      <c r="Q461" s="51">
        <f t="shared" si="54"/>
        <v>0</v>
      </c>
      <c r="R461" s="51">
        <v>0</v>
      </c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</row>
    <row r="462" spans="1:61">
      <c r="A462" s="51"/>
      <c r="B462" s="51" t="s">
        <v>268</v>
      </c>
      <c r="C462" s="51" t="s">
        <v>523</v>
      </c>
      <c r="D462" s="51" t="s">
        <v>535</v>
      </c>
      <c r="E462" s="51" t="str">
        <f t="shared" si="49"/>
        <v>nuclear</v>
      </c>
      <c r="F462" s="51">
        <v>0</v>
      </c>
      <c r="G462" s="51">
        <f t="shared" si="55"/>
        <v>0</v>
      </c>
      <c r="H462" s="51">
        <v>0</v>
      </c>
      <c r="I462" s="51">
        <f t="shared" si="50"/>
        <v>0</v>
      </c>
      <c r="J462" s="51">
        <v>0</v>
      </c>
      <c r="K462" s="51">
        <f t="shared" si="51"/>
        <v>0</v>
      </c>
      <c r="L462" s="51">
        <v>0</v>
      </c>
      <c r="M462" s="51">
        <f t="shared" si="52"/>
        <v>0</v>
      </c>
      <c r="N462" s="51">
        <v>0</v>
      </c>
      <c r="O462" s="51">
        <f t="shared" si="53"/>
        <v>0</v>
      </c>
      <c r="P462" s="51">
        <v>0</v>
      </c>
      <c r="Q462" s="51">
        <f t="shared" si="54"/>
        <v>0</v>
      </c>
      <c r="R462" s="51">
        <v>0</v>
      </c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</row>
    <row r="463" spans="1:61">
      <c r="A463" s="51"/>
      <c r="B463" s="51" t="s">
        <v>268</v>
      </c>
      <c r="C463" s="51" t="s">
        <v>523</v>
      </c>
      <c r="D463" s="51" t="s">
        <v>536</v>
      </c>
      <c r="E463" s="51" t="str">
        <f t="shared" si="49"/>
        <v>offshore wind</v>
      </c>
      <c r="F463" s="51">
        <v>0</v>
      </c>
      <c r="G463" s="51">
        <f t="shared" si="55"/>
        <v>0</v>
      </c>
      <c r="H463" s="51">
        <v>0</v>
      </c>
      <c r="I463" s="51">
        <f t="shared" si="50"/>
        <v>0</v>
      </c>
      <c r="J463" s="51">
        <v>0</v>
      </c>
      <c r="K463" s="51">
        <f t="shared" si="51"/>
        <v>0</v>
      </c>
      <c r="L463" s="51">
        <v>0</v>
      </c>
      <c r="M463" s="51">
        <f t="shared" si="52"/>
        <v>0</v>
      </c>
      <c r="N463" s="51">
        <v>0</v>
      </c>
      <c r="O463" s="51">
        <f t="shared" si="53"/>
        <v>0</v>
      </c>
      <c r="P463" s="51">
        <v>0</v>
      </c>
      <c r="Q463" s="51">
        <f t="shared" si="54"/>
        <v>0</v>
      </c>
      <c r="R463" s="51">
        <v>0</v>
      </c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</row>
    <row r="464" spans="1:61">
      <c r="A464" s="51"/>
      <c r="B464" s="51" t="s">
        <v>268</v>
      </c>
      <c r="C464" s="51" t="s">
        <v>523</v>
      </c>
      <c r="D464" s="51" t="s">
        <v>537</v>
      </c>
      <c r="E464" s="51" t="str">
        <f t="shared" si="49"/>
        <v>crude oil</v>
      </c>
      <c r="F464" s="51">
        <v>44853.486720000001</v>
      </c>
      <c r="G464" s="51">
        <f t="shared" si="55"/>
        <v>44853.486720000001</v>
      </c>
      <c r="H464" s="51">
        <v>44853.486720000001</v>
      </c>
      <c r="I464" s="51">
        <f t="shared" si="50"/>
        <v>44853.486720000001</v>
      </c>
      <c r="J464" s="51">
        <v>44853.486720000001</v>
      </c>
      <c r="K464" s="51">
        <f t="shared" si="51"/>
        <v>44853.486720000001</v>
      </c>
      <c r="L464" s="51">
        <v>44853.486720000001</v>
      </c>
      <c r="M464" s="51">
        <f t="shared" si="52"/>
        <v>44853.486720000001</v>
      </c>
      <c r="N464" s="51">
        <v>44853.486720000001</v>
      </c>
      <c r="O464" s="51">
        <f t="shared" si="53"/>
        <v>44853.486720000001</v>
      </c>
      <c r="P464" s="51">
        <v>44853.486720000001</v>
      </c>
      <c r="Q464" s="51">
        <f t="shared" si="54"/>
        <v>44853.486720000001</v>
      </c>
      <c r="R464" s="51">
        <v>44853.486720000001</v>
      </c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</row>
    <row r="465" spans="1:61">
      <c r="A465" s="51"/>
      <c r="B465" s="51" t="s">
        <v>268</v>
      </c>
      <c r="C465" s="51" t="s">
        <v>523</v>
      </c>
      <c r="D465" s="51" t="s">
        <v>538</v>
      </c>
      <c r="E465" s="51" t="str">
        <f t="shared" si="49"/>
        <v>solar PV</v>
      </c>
      <c r="F465" s="51">
        <v>644037.73060000001</v>
      </c>
      <c r="G465" s="51">
        <f t="shared" si="55"/>
        <v>657191.25294999999</v>
      </c>
      <c r="H465" s="51">
        <v>670344.77529999998</v>
      </c>
      <c r="I465" s="51">
        <f t="shared" si="50"/>
        <v>673430.62479999999</v>
      </c>
      <c r="J465" s="51">
        <v>676516.4743</v>
      </c>
      <c r="K465" s="51">
        <f t="shared" si="51"/>
        <v>678550.54499999993</v>
      </c>
      <c r="L465" s="51">
        <v>680584.61569999997</v>
      </c>
      <c r="M465" s="51">
        <f t="shared" si="52"/>
        <v>683376.58550000004</v>
      </c>
      <c r="N465" s="51">
        <v>686168.55530000001</v>
      </c>
      <c r="O465" s="51">
        <f t="shared" si="53"/>
        <v>691435.12269999995</v>
      </c>
      <c r="P465" s="51">
        <v>696701.69010000001</v>
      </c>
      <c r="Q465" s="51">
        <f t="shared" si="54"/>
        <v>699991.92489999998</v>
      </c>
      <c r="R465" s="51">
        <v>703282.15969999996</v>
      </c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</row>
    <row r="466" spans="1:61">
      <c r="A466" s="51"/>
      <c r="B466" s="51" t="s">
        <v>268</v>
      </c>
      <c r="C466" s="51" t="s">
        <v>523</v>
      </c>
      <c r="D466" s="51" t="s">
        <v>539</v>
      </c>
      <c r="E466" s="51" t="str">
        <f t="shared" si="49"/>
        <v>storage</v>
      </c>
      <c r="F466" s="51">
        <v>0</v>
      </c>
      <c r="G466" s="51">
        <v>0</v>
      </c>
      <c r="H466" s="51">
        <v>0</v>
      </c>
      <c r="I466" s="51">
        <v>0</v>
      </c>
      <c r="J466" s="51">
        <v>0</v>
      </c>
      <c r="K466" s="51">
        <v>0</v>
      </c>
      <c r="L466" s="51">
        <v>0</v>
      </c>
      <c r="M466" s="51">
        <v>0</v>
      </c>
      <c r="N466" s="51">
        <v>0</v>
      </c>
      <c r="O466" s="51">
        <v>0</v>
      </c>
      <c r="P466" s="51">
        <v>0</v>
      </c>
      <c r="Q466" s="51">
        <v>0</v>
      </c>
      <c r="R466" s="51">
        <v>0</v>
      </c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</row>
    <row r="467" spans="1:61">
      <c r="A467" s="51"/>
      <c r="B467" s="51" t="s">
        <v>268</v>
      </c>
      <c r="C467" s="51" t="s">
        <v>523</v>
      </c>
      <c r="D467" s="51" t="s">
        <v>540</v>
      </c>
      <c r="E467" s="51" t="str">
        <f t="shared" si="49"/>
        <v>solar PV</v>
      </c>
      <c r="F467" s="51">
        <v>4689452.7180000003</v>
      </c>
      <c r="G467" s="51">
        <f t="shared" si="55"/>
        <v>5635603.7029999997</v>
      </c>
      <c r="H467" s="51">
        <v>6581754.6880000001</v>
      </c>
      <c r="I467" s="51">
        <f t="shared" si="50"/>
        <v>6581754.6880000001</v>
      </c>
      <c r="J467" s="51">
        <v>6581754.6880000001</v>
      </c>
      <c r="K467" s="51">
        <f t="shared" si="51"/>
        <v>6548914.1320000002</v>
      </c>
      <c r="L467" s="51">
        <v>6516073.5760000004</v>
      </c>
      <c r="M467" s="51">
        <f t="shared" si="52"/>
        <v>6629949.3490000004</v>
      </c>
      <c r="N467" s="51">
        <v>6743825.1220000004</v>
      </c>
      <c r="O467" s="51">
        <f t="shared" si="53"/>
        <v>7824296.2709999997</v>
      </c>
      <c r="P467" s="51">
        <v>8904767.4199999999</v>
      </c>
      <c r="Q467" s="51">
        <f t="shared" si="54"/>
        <v>9704167.3499999996</v>
      </c>
      <c r="R467" s="51">
        <v>10503567.279999999</v>
      </c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</row>
    <row r="468" spans="1:61">
      <c r="A468" s="51"/>
      <c r="B468" s="51" t="s">
        <v>424</v>
      </c>
      <c r="C468" s="51" t="s">
        <v>523</v>
      </c>
      <c r="D468" s="51" t="s">
        <v>526</v>
      </c>
      <c r="E468" s="51" t="str">
        <f t="shared" si="49"/>
        <v>biomass</v>
      </c>
      <c r="F468" s="51">
        <v>0</v>
      </c>
      <c r="G468" s="51">
        <f t="shared" si="55"/>
        <v>0</v>
      </c>
      <c r="H468" s="51">
        <v>0</v>
      </c>
      <c r="I468" s="51">
        <f t="shared" si="50"/>
        <v>11930.1</v>
      </c>
      <c r="J468" s="51">
        <v>23860.2</v>
      </c>
      <c r="K468" s="51">
        <f t="shared" si="51"/>
        <v>78473.15400000001</v>
      </c>
      <c r="L468" s="51">
        <v>133086.10800000001</v>
      </c>
      <c r="M468" s="51">
        <f t="shared" si="52"/>
        <v>133086.10800000001</v>
      </c>
      <c r="N468" s="51">
        <v>133086.10800000001</v>
      </c>
      <c r="O468" s="51">
        <f t="shared" si="53"/>
        <v>117093.84600000001</v>
      </c>
      <c r="P468" s="51">
        <v>101101.584</v>
      </c>
      <c r="Q468" s="51">
        <f t="shared" si="54"/>
        <v>94638.510750000001</v>
      </c>
      <c r="R468" s="51">
        <v>88175.4375</v>
      </c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</row>
    <row r="469" spans="1:61">
      <c r="A469" s="51"/>
      <c r="B469" s="51" t="s">
        <v>424</v>
      </c>
      <c r="C469" s="51" t="s">
        <v>523</v>
      </c>
      <c r="D469" s="51" t="s">
        <v>527</v>
      </c>
      <c r="E469" s="51" t="str">
        <f t="shared" si="49"/>
        <v>hard coal</v>
      </c>
      <c r="F469" s="51">
        <v>8890802.5930000003</v>
      </c>
      <c r="G469" s="51">
        <f t="shared" si="55"/>
        <v>10197591.401500002</v>
      </c>
      <c r="H469" s="51">
        <v>11504380.210000001</v>
      </c>
      <c r="I469" s="51">
        <f t="shared" si="50"/>
        <v>11027305.9</v>
      </c>
      <c r="J469" s="51">
        <v>10550231.59</v>
      </c>
      <c r="K469" s="51">
        <f t="shared" si="51"/>
        <v>11386382.960000001</v>
      </c>
      <c r="L469" s="51">
        <v>12222534.33</v>
      </c>
      <c r="M469" s="51">
        <f t="shared" si="52"/>
        <v>11389281.300000001</v>
      </c>
      <c r="N469" s="51">
        <v>10556028.27</v>
      </c>
      <c r="O469" s="51">
        <f t="shared" si="53"/>
        <v>9917844.3839999996</v>
      </c>
      <c r="P469" s="51">
        <v>9279660.4979999997</v>
      </c>
      <c r="Q469" s="51">
        <f t="shared" si="54"/>
        <v>9017821.9014999997</v>
      </c>
      <c r="R469" s="51">
        <v>8755983.3049999997</v>
      </c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</row>
    <row r="470" spans="1:61">
      <c r="A470" s="51"/>
      <c r="B470" s="51" t="s">
        <v>424</v>
      </c>
      <c r="C470" s="51" t="s">
        <v>523</v>
      </c>
      <c r="D470" s="51" t="s">
        <v>528</v>
      </c>
      <c r="E470" s="51" t="str">
        <f t="shared" si="49"/>
        <v>solar thermal</v>
      </c>
      <c r="F470" s="51">
        <v>0</v>
      </c>
      <c r="G470" s="51">
        <f t="shared" si="55"/>
        <v>0</v>
      </c>
      <c r="H470" s="51">
        <v>0</v>
      </c>
      <c r="I470" s="51">
        <f t="shared" si="50"/>
        <v>0</v>
      </c>
      <c r="J470" s="51">
        <v>0</v>
      </c>
      <c r="K470" s="51">
        <f t="shared" si="51"/>
        <v>0</v>
      </c>
      <c r="L470" s="51">
        <v>0</v>
      </c>
      <c r="M470" s="51">
        <f t="shared" si="52"/>
        <v>0</v>
      </c>
      <c r="N470" s="51">
        <v>0</v>
      </c>
      <c r="O470" s="51">
        <f t="shared" si="53"/>
        <v>0</v>
      </c>
      <c r="P470" s="51">
        <v>0</v>
      </c>
      <c r="Q470" s="51">
        <f t="shared" si="54"/>
        <v>0</v>
      </c>
      <c r="R470" s="51">
        <v>0</v>
      </c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</row>
    <row r="471" spans="1:61">
      <c r="A471" s="51"/>
      <c r="B471" s="51" t="s">
        <v>424</v>
      </c>
      <c r="C471" s="51" t="s">
        <v>523</v>
      </c>
      <c r="D471" s="51" t="s">
        <v>529</v>
      </c>
      <c r="E471" s="51" t="str">
        <f t="shared" si="49"/>
        <v>geothermal</v>
      </c>
      <c r="F471" s="51">
        <v>0</v>
      </c>
      <c r="G471" s="51">
        <f t="shared" si="55"/>
        <v>0</v>
      </c>
      <c r="H471" s="51">
        <v>0</v>
      </c>
      <c r="I471" s="51">
        <f t="shared" si="50"/>
        <v>0</v>
      </c>
      <c r="J471" s="51">
        <v>0</v>
      </c>
      <c r="K471" s="51">
        <f t="shared" si="51"/>
        <v>0</v>
      </c>
      <c r="L471" s="51">
        <v>0</v>
      </c>
      <c r="M471" s="51">
        <f t="shared" si="52"/>
        <v>0</v>
      </c>
      <c r="N471" s="51">
        <v>0</v>
      </c>
      <c r="O471" s="51">
        <f t="shared" si="53"/>
        <v>0</v>
      </c>
      <c r="P471" s="51">
        <v>0</v>
      </c>
      <c r="Q471" s="51">
        <f t="shared" si="54"/>
        <v>0</v>
      </c>
      <c r="R471" s="51">
        <v>0</v>
      </c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</row>
    <row r="472" spans="1:61">
      <c r="A472" s="51"/>
      <c r="B472" s="51" t="s">
        <v>424</v>
      </c>
      <c r="C472" s="51" t="s">
        <v>523</v>
      </c>
      <c r="D472" s="51" t="s">
        <v>530</v>
      </c>
      <c r="E472" s="51" t="str">
        <f t="shared" si="49"/>
        <v>hydro</v>
      </c>
      <c r="F472" s="51">
        <v>24372662.260000002</v>
      </c>
      <c r="G472" s="51">
        <f t="shared" si="55"/>
        <v>24829627.975000001</v>
      </c>
      <c r="H472" s="51">
        <v>25286593.690000001</v>
      </c>
      <c r="I472" s="51">
        <f t="shared" si="50"/>
        <v>25279646.425000001</v>
      </c>
      <c r="J472" s="51">
        <v>25272699.16</v>
      </c>
      <c r="K472" s="51">
        <f t="shared" si="51"/>
        <v>25326232.375</v>
      </c>
      <c r="L472" s="51">
        <v>25379765.59</v>
      </c>
      <c r="M472" s="51">
        <f t="shared" si="52"/>
        <v>25379765.59</v>
      </c>
      <c r="N472" s="51">
        <v>25379765.59</v>
      </c>
      <c r="O472" s="51">
        <f t="shared" si="53"/>
        <v>25379765.59</v>
      </c>
      <c r="P472" s="51">
        <v>25379765.59</v>
      </c>
      <c r="Q472" s="51">
        <f t="shared" si="54"/>
        <v>25379765.59</v>
      </c>
      <c r="R472" s="51">
        <v>25379765.59</v>
      </c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</row>
    <row r="473" spans="1:61">
      <c r="A473" s="51"/>
      <c r="B473" s="51" t="s">
        <v>424</v>
      </c>
      <c r="C473" s="51" t="s">
        <v>523</v>
      </c>
      <c r="D473" s="51" t="s">
        <v>531</v>
      </c>
      <c r="E473" s="51" t="str">
        <f t="shared" si="49"/>
        <v>hydro</v>
      </c>
      <c r="F473" s="51">
        <v>18522711.670000002</v>
      </c>
      <c r="G473" s="51">
        <f t="shared" si="55"/>
        <v>17548323.325000003</v>
      </c>
      <c r="H473" s="51">
        <v>16573934.98</v>
      </c>
      <c r="I473" s="51">
        <f t="shared" si="50"/>
        <v>14899234.935000001</v>
      </c>
      <c r="J473" s="51">
        <v>13224534.890000001</v>
      </c>
      <c r="K473" s="51">
        <f t="shared" si="51"/>
        <v>13483901.59</v>
      </c>
      <c r="L473" s="51">
        <v>13743268.289999999</v>
      </c>
      <c r="M473" s="51">
        <f t="shared" si="52"/>
        <v>12996220.809999999</v>
      </c>
      <c r="N473" s="51">
        <v>12249173.33</v>
      </c>
      <c r="O473" s="51">
        <f t="shared" si="53"/>
        <v>13528636.66</v>
      </c>
      <c r="P473" s="51">
        <v>14808099.99</v>
      </c>
      <c r="Q473" s="51">
        <f t="shared" si="54"/>
        <v>14585901.635</v>
      </c>
      <c r="R473" s="51">
        <v>14363703.279999999</v>
      </c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</row>
    <row r="474" spans="1:61">
      <c r="A474" s="51"/>
      <c r="B474" s="51" t="s">
        <v>424</v>
      </c>
      <c r="C474" s="51" t="s">
        <v>523</v>
      </c>
      <c r="D474" s="51" t="s">
        <v>532</v>
      </c>
      <c r="E474" s="51" t="str">
        <f t="shared" si="49"/>
        <v>onshore wind</v>
      </c>
      <c r="F474" s="51">
        <v>5709737.4950000001</v>
      </c>
      <c r="G474" s="51">
        <f t="shared" si="55"/>
        <v>6657692.2965000002</v>
      </c>
      <c r="H474" s="51">
        <v>7605647.0980000002</v>
      </c>
      <c r="I474" s="51">
        <f t="shared" si="50"/>
        <v>9651113.6490000002</v>
      </c>
      <c r="J474" s="51">
        <v>11696580.199999999</v>
      </c>
      <c r="K474" s="51">
        <f t="shared" si="51"/>
        <v>14296971.135</v>
      </c>
      <c r="L474" s="51">
        <v>16897362.07</v>
      </c>
      <c r="M474" s="51">
        <f t="shared" si="52"/>
        <v>23969513.899999999</v>
      </c>
      <c r="N474" s="51">
        <v>31041665.73</v>
      </c>
      <c r="O474" s="51">
        <f t="shared" si="53"/>
        <v>35056214.810000002</v>
      </c>
      <c r="P474" s="51">
        <v>39070763.890000001</v>
      </c>
      <c r="Q474" s="51">
        <f t="shared" si="54"/>
        <v>42686216.414999999</v>
      </c>
      <c r="R474" s="51">
        <v>46301668.939999998</v>
      </c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</row>
    <row r="475" spans="1:61">
      <c r="A475" s="51"/>
      <c r="B475" s="51" t="s">
        <v>424</v>
      </c>
      <c r="C475" s="51" t="s">
        <v>523</v>
      </c>
      <c r="D475" s="51" t="s">
        <v>533</v>
      </c>
      <c r="E475" s="51" t="str">
        <f t="shared" si="49"/>
        <v>natural gas nonpeaker</v>
      </c>
      <c r="F475" s="51">
        <v>46015587.450000003</v>
      </c>
      <c r="G475" s="51">
        <f t="shared" si="55"/>
        <v>43605381.805</v>
      </c>
      <c r="H475" s="51">
        <v>41195176.159999996</v>
      </c>
      <c r="I475" s="51">
        <f t="shared" si="50"/>
        <v>41408392.719999999</v>
      </c>
      <c r="J475" s="51">
        <v>41621609.280000001</v>
      </c>
      <c r="K475" s="51">
        <f t="shared" si="51"/>
        <v>38373128.015000001</v>
      </c>
      <c r="L475" s="51">
        <v>35124646.75</v>
      </c>
      <c r="M475" s="51">
        <f t="shared" si="52"/>
        <v>33256189.52</v>
      </c>
      <c r="N475" s="51">
        <v>31387732.289999999</v>
      </c>
      <c r="O475" s="51">
        <f t="shared" si="53"/>
        <v>30911052.805</v>
      </c>
      <c r="P475" s="51">
        <v>30434373.32</v>
      </c>
      <c r="Q475" s="51">
        <f t="shared" si="54"/>
        <v>30360822.945</v>
      </c>
      <c r="R475" s="51">
        <v>30287272.57</v>
      </c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</row>
    <row r="476" spans="1:61">
      <c r="A476" s="51"/>
      <c r="B476" s="51" t="s">
        <v>424</v>
      </c>
      <c r="C476" s="51" t="s">
        <v>523</v>
      </c>
      <c r="D476" s="51" t="s">
        <v>534</v>
      </c>
      <c r="E476" s="51" t="str">
        <f t="shared" si="49"/>
        <v>natural gas peaker</v>
      </c>
      <c r="F476" s="51">
        <v>139454.96</v>
      </c>
      <c r="G476" s="51">
        <f t="shared" si="55"/>
        <v>108764.16</v>
      </c>
      <c r="H476" s="51">
        <v>78073.36</v>
      </c>
      <c r="I476" s="51">
        <f t="shared" si="50"/>
        <v>78073.36</v>
      </c>
      <c r="J476" s="51">
        <v>78073.36</v>
      </c>
      <c r="K476" s="51">
        <f t="shared" si="51"/>
        <v>78073.36</v>
      </c>
      <c r="L476" s="51">
        <v>78073.36</v>
      </c>
      <c r="M476" s="51">
        <f t="shared" si="52"/>
        <v>68397.272704999996</v>
      </c>
      <c r="N476" s="51">
        <v>58721.185409999998</v>
      </c>
      <c r="O476" s="51">
        <f t="shared" si="53"/>
        <v>46329.113669999999</v>
      </c>
      <c r="P476" s="51">
        <v>33937.041929999999</v>
      </c>
      <c r="Q476" s="51">
        <f t="shared" si="54"/>
        <v>29947.120965000002</v>
      </c>
      <c r="R476" s="51">
        <v>25957.200000000001</v>
      </c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</row>
    <row r="477" spans="1:61">
      <c r="A477" s="51"/>
      <c r="B477" s="51" t="s">
        <v>424</v>
      </c>
      <c r="C477" s="51" t="s">
        <v>523</v>
      </c>
      <c r="D477" s="51" t="s">
        <v>535</v>
      </c>
      <c r="E477" s="51" t="str">
        <f t="shared" si="49"/>
        <v>nuclear</v>
      </c>
      <c r="F477" s="51">
        <v>42614008.909999996</v>
      </c>
      <c r="G477" s="51">
        <f t="shared" si="55"/>
        <v>38659879.890000001</v>
      </c>
      <c r="H477" s="51">
        <v>34705750.869999997</v>
      </c>
      <c r="I477" s="51">
        <f t="shared" si="50"/>
        <v>30589962.640000001</v>
      </c>
      <c r="J477" s="51">
        <v>26474174.41</v>
      </c>
      <c r="K477" s="51">
        <f t="shared" si="51"/>
        <v>26474174.41</v>
      </c>
      <c r="L477" s="51">
        <v>26474174.41</v>
      </c>
      <c r="M477" s="51">
        <f t="shared" si="52"/>
        <v>26474174.41</v>
      </c>
      <c r="N477" s="51">
        <v>26474174.41</v>
      </c>
      <c r="O477" s="51">
        <f t="shared" si="53"/>
        <v>26474174.41</v>
      </c>
      <c r="P477" s="51">
        <v>26474174.41</v>
      </c>
      <c r="Q477" s="51">
        <f t="shared" si="54"/>
        <v>21703445.02</v>
      </c>
      <c r="R477" s="51">
        <v>16932715.629999999</v>
      </c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</row>
    <row r="478" spans="1:61">
      <c r="A478" s="51"/>
      <c r="B478" s="51" t="s">
        <v>424</v>
      </c>
      <c r="C478" s="51" t="s">
        <v>523</v>
      </c>
      <c r="D478" s="51" t="s">
        <v>536</v>
      </c>
      <c r="E478" s="51" t="str">
        <f t="shared" si="49"/>
        <v>offshore wind</v>
      </c>
      <c r="F478" s="51">
        <v>0</v>
      </c>
      <c r="G478" s="51">
        <f t="shared" si="55"/>
        <v>0</v>
      </c>
      <c r="H478" s="51">
        <v>0</v>
      </c>
      <c r="I478" s="51">
        <f t="shared" si="50"/>
        <v>248774.89120000001</v>
      </c>
      <c r="J478" s="51">
        <v>497549.78240000003</v>
      </c>
      <c r="K478" s="51">
        <f t="shared" si="51"/>
        <v>3796622.7431999999</v>
      </c>
      <c r="L478" s="51">
        <v>7095695.7039999999</v>
      </c>
      <c r="M478" s="51">
        <f t="shared" si="52"/>
        <v>7095695.7039999999</v>
      </c>
      <c r="N478" s="51">
        <v>7095695.7039999999</v>
      </c>
      <c r="O478" s="51">
        <f t="shared" si="53"/>
        <v>8191471.3355</v>
      </c>
      <c r="P478" s="51">
        <v>9287246.9670000002</v>
      </c>
      <c r="Q478" s="51">
        <f t="shared" si="54"/>
        <v>12276613.3235</v>
      </c>
      <c r="R478" s="51">
        <v>15265979.68</v>
      </c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</row>
    <row r="479" spans="1:61">
      <c r="A479" s="51"/>
      <c r="B479" s="51" t="s">
        <v>424</v>
      </c>
      <c r="C479" s="51" t="s">
        <v>523</v>
      </c>
      <c r="D479" s="51" t="s">
        <v>537</v>
      </c>
      <c r="E479" s="51" t="str">
        <f t="shared" si="49"/>
        <v>crude oil</v>
      </c>
      <c r="F479" s="51">
        <v>1460942.139</v>
      </c>
      <c r="G479" s="51">
        <f t="shared" si="55"/>
        <v>1460942.139</v>
      </c>
      <c r="H479" s="51">
        <v>1460942.139</v>
      </c>
      <c r="I479" s="51">
        <f t="shared" si="50"/>
        <v>1460942.139</v>
      </c>
      <c r="J479" s="51">
        <v>1460942.139</v>
      </c>
      <c r="K479" s="51">
        <f t="shared" si="51"/>
        <v>1460942.139</v>
      </c>
      <c r="L479" s="51">
        <v>1460942.139</v>
      </c>
      <c r="M479" s="51">
        <f t="shared" si="52"/>
        <v>1460942.139</v>
      </c>
      <c r="N479" s="51">
        <v>1460942.139</v>
      </c>
      <c r="O479" s="51">
        <f t="shared" si="53"/>
        <v>1460942.139</v>
      </c>
      <c r="P479" s="51">
        <v>1460942.139</v>
      </c>
      <c r="Q479" s="51">
        <f t="shared" si="54"/>
        <v>1378558.1834999998</v>
      </c>
      <c r="R479" s="51">
        <v>1296174.2279999999</v>
      </c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</row>
    <row r="480" spans="1:61">
      <c r="A480" s="51"/>
      <c r="B480" s="51" t="s">
        <v>424</v>
      </c>
      <c r="C480" s="51" t="s">
        <v>523</v>
      </c>
      <c r="D480" s="51" t="s">
        <v>538</v>
      </c>
      <c r="E480" s="51" t="str">
        <f t="shared" si="49"/>
        <v>solar PV</v>
      </c>
      <c r="F480" s="51">
        <v>1845961.6629999999</v>
      </c>
      <c r="G480" s="51">
        <f t="shared" si="55"/>
        <v>2044701.4210000001</v>
      </c>
      <c r="H480" s="51">
        <v>2243441.179</v>
      </c>
      <c r="I480" s="51">
        <f t="shared" si="50"/>
        <v>2286140.0504999999</v>
      </c>
      <c r="J480" s="51">
        <v>2328838.9219999998</v>
      </c>
      <c r="K480" s="51">
        <f t="shared" si="51"/>
        <v>2370682.0599999996</v>
      </c>
      <c r="L480" s="51">
        <v>2412525.1979999999</v>
      </c>
      <c r="M480" s="51">
        <f t="shared" si="52"/>
        <v>2466098.1274999999</v>
      </c>
      <c r="N480" s="51">
        <v>2519671.057</v>
      </c>
      <c r="O480" s="51">
        <f t="shared" si="53"/>
        <v>2586266.6179999998</v>
      </c>
      <c r="P480" s="51">
        <v>2652862.179</v>
      </c>
      <c r="Q480" s="51">
        <f t="shared" si="54"/>
        <v>2738705.0805000002</v>
      </c>
      <c r="R480" s="51">
        <v>2824547.9819999998</v>
      </c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</row>
    <row r="481" spans="1:61">
      <c r="A481" s="51"/>
      <c r="B481" s="51" t="s">
        <v>424</v>
      </c>
      <c r="C481" s="51" t="s">
        <v>523</v>
      </c>
      <c r="D481" s="51" t="s">
        <v>539</v>
      </c>
      <c r="E481" s="51" t="str">
        <f t="shared" si="49"/>
        <v>storage</v>
      </c>
      <c r="F481" s="51">
        <v>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1">
        <v>0</v>
      </c>
      <c r="R481" s="51">
        <v>0</v>
      </c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</row>
    <row r="482" spans="1:61">
      <c r="A482" s="51"/>
      <c r="B482" s="51" t="s">
        <v>424</v>
      </c>
      <c r="C482" s="51" t="s">
        <v>523</v>
      </c>
      <c r="D482" s="51" t="s">
        <v>540</v>
      </c>
      <c r="E482" s="51" t="str">
        <f t="shared" si="49"/>
        <v>solar PV</v>
      </c>
      <c r="F482" s="51">
        <v>467353.99089999998</v>
      </c>
      <c r="G482" s="51">
        <f t="shared" si="55"/>
        <v>467400.42684999999</v>
      </c>
      <c r="H482" s="51">
        <v>467446.8628</v>
      </c>
      <c r="I482" s="51">
        <f t="shared" si="50"/>
        <v>467446.8628</v>
      </c>
      <c r="J482" s="51">
        <v>467446.8628</v>
      </c>
      <c r="K482" s="51">
        <f t="shared" si="51"/>
        <v>465122.81185</v>
      </c>
      <c r="L482" s="51">
        <v>462798.76089999999</v>
      </c>
      <c r="M482" s="51">
        <f t="shared" si="52"/>
        <v>460486.72699999996</v>
      </c>
      <c r="N482" s="51">
        <v>458174.69309999997</v>
      </c>
      <c r="O482" s="51">
        <f t="shared" si="53"/>
        <v>455886.70825000003</v>
      </c>
      <c r="P482" s="51">
        <v>453598.72340000002</v>
      </c>
      <c r="Q482" s="51">
        <f t="shared" si="54"/>
        <v>451334.55500000005</v>
      </c>
      <c r="R482" s="51">
        <v>449070.38660000003</v>
      </c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</row>
    <row r="483" spans="1:61">
      <c r="A483" s="51"/>
      <c r="B483" s="51" t="s">
        <v>407</v>
      </c>
      <c r="C483" s="51" t="s">
        <v>523</v>
      </c>
      <c r="D483" s="51" t="s">
        <v>526</v>
      </c>
      <c r="E483" s="51" t="str">
        <f t="shared" si="49"/>
        <v>biomass</v>
      </c>
      <c r="F483" s="51">
        <v>0</v>
      </c>
      <c r="G483" s="51">
        <f t="shared" si="55"/>
        <v>0</v>
      </c>
      <c r="H483" s="51">
        <v>0</v>
      </c>
      <c r="I483" s="51">
        <f t="shared" si="50"/>
        <v>0</v>
      </c>
      <c r="J483" s="51">
        <v>0</v>
      </c>
      <c r="K483" s="51">
        <f t="shared" si="51"/>
        <v>0</v>
      </c>
      <c r="L483" s="51">
        <v>0</v>
      </c>
      <c r="M483" s="51">
        <f t="shared" si="52"/>
        <v>0</v>
      </c>
      <c r="N483" s="51">
        <v>0</v>
      </c>
      <c r="O483" s="51">
        <f t="shared" si="53"/>
        <v>0</v>
      </c>
      <c r="P483" s="51">
        <v>0</v>
      </c>
      <c r="Q483" s="51">
        <f t="shared" si="54"/>
        <v>0</v>
      </c>
      <c r="R483" s="51">
        <v>0</v>
      </c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</row>
    <row r="484" spans="1:61">
      <c r="A484" s="51"/>
      <c r="B484" s="51" t="s">
        <v>407</v>
      </c>
      <c r="C484" s="51" t="s">
        <v>523</v>
      </c>
      <c r="D484" s="51" t="s">
        <v>527</v>
      </c>
      <c r="E484" s="51" t="str">
        <f t="shared" si="49"/>
        <v>hard coal</v>
      </c>
      <c r="F484" s="51">
        <v>73047071.890000001</v>
      </c>
      <c r="G484" s="51">
        <f t="shared" si="55"/>
        <v>65734190.100000001</v>
      </c>
      <c r="H484" s="51">
        <v>58421308.310000002</v>
      </c>
      <c r="I484" s="51">
        <f t="shared" si="50"/>
        <v>59735389.469999999</v>
      </c>
      <c r="J484" s="51">
        <v>61049470.630000003</v>
      </c>
      <c r="K484" s="51">
        <f t="shared" si="51"/>
        <v>62270854.549999997</v>
      </c>
      <c r="L484" s="51">
        <v>63492238.469999999</v>
      </c>
      <c r="M484" s="51">
        <f t="shared" si="52"/>
        <v>63447399.060000002</v>
      </c>
      <c r="N484" s="51">
        <v>63402559.649999999</v>
      </c>
      <c r="O484" s="51">
        <f t="shared" si="53"/>
        <v>63764281.280000001</v>
      </c>
      <c r="P484" s="51">
        <v>64126002.909999996</v>
      </c>
      <c r="Q484" s="51">
        <f t="shared" si="54"/>
        <v>60945121.739999995</v>
      </c>
      <c r="R484" s="51">
        <v>57764240.57</v>
      </c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</row>
    <row r="485" spans="1:61">
      <c r="A485" s="51"/>
      <c r="B485" s="51" t="s">
        <v>407</v>
      </c>
      <c r="C485" s="51" t="s">
        <v>523</v>
      </c>
      <c r="D485" s="51" t="s">
        <v>528</v>
      </c>
      <c r="E485" s="51" t="str">
        <f t="shared" si="49"/>
        <v>solar thermal</v>
      </c>
      <c r="F485" s="51">
        <v>0</v>
      </c>
      <c r="G485" s="51">
        <f t="shared" si="55"/>
        <v>0</v>
      </c>
      <c r="H485" s="51">
        <v>0</v>
      </c>
      <c r="I485" s="51">
        <f t="shared" si="50"/>
        <v>0</v>
      </c>
      <c r="J485" s="51">
        <v>0</v>
      </c>
      <c r="K485" s="51">
        <f t="shared" si="51"/>
        <v>0</v>
      </c>
      <c r="L485" s="51">
        <v>0</v>
      </c>
      <c r="M485" s="51">
        <f t="shared" si="52"/>
        <v>0</v>
      </c>
      <c r="N485" s="51">
        <v>0</v>
      </c>
      <c r="O485" s="51">
        <f t="shared" si="53"/>
        <v>0</v>
      </c>
      <c r="P485" s="51">
        <v>0</v>
      </c>
      <c r="Q485" s="51">
        <f t="shared" si="54"/>
        <v>0</v>
      </c>
      <c r="R485" s="51">
        <v>0</v>
      </c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</row>
    <row r="486" spans="1:61">
      <c r="A486" s="51"/>
      <c r="B486" s="51" t="s">
        <v>407</v>
      </c>
      <c r="C486" s="51" t="s">
        <v>523</v>
      </c>
      <c r="D486" s="51" t="s">
        <v>529</v>
      </c>
      <c r="E486" s="51" t="str">
        <f t="shared" si="49"/>
        <v>geothermal</v>
      </c>
      <c r="F486" s="51">
        <v>0</v>
      </c>
      <c r="G486" s="51">
        <f t="shared" si="55"/>
        <v>0</v>
      </c>
      <c r="H486" s="51">
        <v>0</v>
      </c>
      <c r="I486" s="51">
        <f t="shared" si="50"/>
        <v>0</v>
      </c>
      <c r="J486" s="51">
        <v>0</v>
      </c>
      <c r="K486" s="51">
        <f t="shared" si="51"/>
        <v>0</v>
      </c>
      <c r="L486" s="51">
        <v>0</v>
      </c>
      <c r="M486" s="51">
        <f t="shared" si="52"/>
        <v>0</v>
      </c>
      <c r="N486" s="51">
        <v>0</v>
      </c>
      <c r="O486" s="51">
        <f t="shared" si="53"/>
        <v>0</v>
      </c>
      <c r="P486" s="51">
        <v>0</v>
      </c>
      <c r="Q486" s="51">
        <f t="shared" si="54"/>
        <v>0</v>
      </c>
      <c r="R486" s="51">
        <v>0</v>
      </c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</row>
    <row r="487" spans="1:61">
      <c r="A487" s="51"/>
      <c r="B487" s="51" t="s">
        <v>407</v>
      </c>
      <c r="C487" s="51" t="s">
        <v>523</v>
      </c>
      <c r="D487" s="51" t="s">
        <v>530</v>
      </c>
      <c r="E487" s="51" t="str">
        <f t="shared" si="49"/>
        <v>hydro</v>
      </c>
      <c r="F487" s="51">
        <v>437337.97269999998</v>
      </c>
      <c r="G487" s="51">
        <f t="shared" si="55"/>
        <v>437337.97269999998</v>
      </c>
      <c r="H487" s="51">
        <v>437337.97269999998</v>
      </c>
      <c r="I487" s="51">
        <f t="shared" si="50"/>
        <v>437337.97269999998</v>
      </c>
      <c r="J487" s="51">
        <v>437337.97269999998</v>
      </c>
      <c r="K487" s="51">
        <f t="shared" si="51"/>
        <v>437337.97269999998</v>
      </c>
      <c r="L487" s="51">
        <v>437337.97269999998</v>
      </c>
      <c r="M487" s="51">
        <f t="shared" si="52"/>
        <v>437337.97269999998</v>
      </c>
      <c r="N487" s="51">
        <v>437337.97269999998</v>
      </c>
      <c r="O487" s="51">
        <f t="shared" si="53"/>
        <v>437337.97269999998</v>
      </c>
      <c r="P487" s="51">
        <v>437337.97269999998</v>
      </c>
      <c r="Q487" s="51">
        <f t="shared" si="54"/>
        <v>437337.97269999998</v>
      </c>
      <c r="R487" s="51">
        <v>437337.97269999998</v>
      </c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</row>
    <row r="488" spans="1:61">
      <c r="A488" s="51"/>
      <c r="B488" s="51" t="s">
        <v>407</v>
      </c>
      <c r="C488" s="51" t="s">
        <v>523</v>
      </c>
      <c r="D488" s="51" t="s">
        <v>531</v>
      </c>
      <c r="E488" s="51" t="str">
        <f t="shared" si="49"/>
        <v>hydro</v>
      </c>
      <c r="F488" s="51">
        <v>0</v>
      </c>
      <c r="G488" s="51">
        <f t="shared" si="55"/>
        <v>0</v>
      </c>
      <c r="H488" s="51">
        <v>0</v>
      </c>
      <c r="I488" s="51">
        <f t="shared" si="50"/>
        <v>0</v>
      </c>
      <c r="J488" s="51">
        <v>0</v>
      </c>
      <c r="K488" s="51">
        <f t="shared" si="51"/>
        <v>0</v>
      </c>
      <c r="L488" s="51">
        <v>0</v>
      </c>
      <c r="M488" s="51">
        <f t="shared" si="52"/>
        <v>0</v>
      </c>
      <c r="N488" s="51">
        <v>0</v>
      </c>
      <c r="O488" s="51">
        <f t="shared" si="53"/>
        <v>0</v>
      </c>
      <c r="P488" s="51">
        <v>0</v>
      </c>
      <c r="Q488" s="51">
        <f t="shared" si="54"/>
        <v>0</v>
      </c>
      <c r="R488" s="51">
        <v>0</v>
      </c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</row>
    <row r="489" spans="1:61">
      <c r="A489" s="51"/>
      <c r="B489" s="51" t="s">
        <v>407</v>
      </c>
      <c r="C489" s="51" t="s">
        <v>523</v>
      </c>
      <c r="D489" s="51" t="s">
        <v>532</v>
      </c>
      <c r="E489" s="51" t="str">
        <f t="shared" si="49"/>
        <v>onshore wind</v>
      </c>
      <c r="F489" s="51">
        <v>2104115.6439999999</v>
      </c>
      <c r="G489" s="51">
        <f t="shared" si="55"/>
        <v>3186657.7424999997</v>
      </c>
      <c r="H489" s="51">
        <v>4269199.841</v>
      </c>
      <c r="I489" s="51">
        <f t="shared" si="50"/>
        <v>4269199.841</v>
      </c>
      <c r="J489" s="51">
        <v>4269199.841</v>
      </c>
      <c r="K489" s="51">
        <f t="shared" si="51"/>
        <v>4269199.841</v>
      </c>
      <c r="L489" s="51">
        <v>4269199.841</v>
      </c>
      <c r="M489" s="51">
        <f t="shared" si="52"/>
        <v>4269199.841</v>
      </c>
      <c r="N489" s="51">
        <v>4269199.841</v>
      </c>
      <c r="O489" s="51">
        <f t="shared" si="53"/>
        <v>4269199.841</v>
      </c>
      <c r="P489" s="51">
        <v>4269199.841</v>
      </c>
      <c r="Q489" s="51">
        <f t="shared" si="54"/>
        <v>4269199.841</v>
      </c>
      <c r="R489" s="51">
        <v>4269199.841</v>
      </c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</row>
    <row r="490" spans="1:61">
      <c r="A490" s="51"/>
      <c r="B490" s="51" t="s">
        <v>407</v>
      </c>
      <c r="C490" s="51" t="s">
        <v>523</v>
      </c>
      <c r="D490" s="51" t="s">
        <v>533</v>
      </c>
      <c r="E490" s="51" t="str">
        <f t="shared" si="49"/>
        <v>natural gas nonpeaker</v>
      </c>
      <c r="F490" s="51">
        <v>53062078.280000001</v>
      </c>
      <c r="G490" s="51">
        <f t="shared" si="55"/>
        <v>53202360.064999998</v>
      </c>
      <c r="H490" s="51">
        <v>53342641.850000001</v>
      </c>
      <c r="I490" s="51">
        <f t="shared" si="50"/>
        <v>69532525.290000007</v>
      </c>
      <c r="J490" s="51">
        <v>85722408.730000004</v>
      </c>
      <c r="K490" s="51">
        <f t="shared" si="51"/>
        <v>88749064.645000011</v>
      </c>
      <c r="L490" s="51">
        <v>91775720.560000002</v>
      </c>
      <c r="M490" s="51">
        <f t="shared" si="52"/>
        <v>93507062.780000001</v>
      </c>
      <c r="N490" s="51">
        <v>95238405</v>
      </c>
      <c r="O490" s="51">
        <f t="shared" si="53"/>
        <v>94436156.745000005</v>
      </c>
      <c r="P490" s="51">
        <v>93633908.489999995</v>
      </c>
      <c r="Q490" s="51">
        <f t="shared" si="54"/>
        <v>94214279.949999988</v>
      </c>
      <c r="R490" s="51">
        <v>94794651.409999996</v>
      </c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</row>
    <row r="491" spans="1:61">
      <c r="A491" s="51"/>
      <c r="B491" s="51" t="s">
        <v>407</v>
      </c>
      <c r="C491" s="51" t="s">
        <v>523</v>
      </c>
      <c r="D491" s="51" t="s">
        <v>534</v>
      </c>
      <c r="E491" s="51" t="str">
        <f t="shared" si="49"/>
        <v>natural gas peaker</v>
      </c>
      <c r="F491" s="51">
        <v>260546.19500000001</v>
      </c>
      <c r="G491" s="51">
        <f t="shared" si="55"/>
        <v>251353.6103</v>
      </c>
      <c r="H491" s="51">
        <v>242161.02559999999</v>
      </c>
      <c r="I491" s="51">
        <f t="shared" si="50"/>
        <v>242161.02559999999</v>
      </c>
      <c r="J491" s="51">
        <v>242161.02559999999</v>
      </c>
      <c r="K491" s="51">
        <f t="shared" si="51"/>
        <v>242161.02559999999</v>
      </c>
      <c r="L491" s="51">
        <v>242161.02559999999</v>
      </c>
      <c r="M491" s="51">
        <f t="shared" si="52"/>
        <v>242161.02559999999</v>
      </c>
      <c r="N491" s="51">
        <v>242161.02559999999</v>
      </c>
      <c r="O491" s="51">
        <f t="shared" si="53"/>
        <v>242161.02559999999</v>
      </c>
      <c r="P491" s="51">
        <v>242161.02559999999</v>
      </c>
      <c r="Q491" s="51">
        <f t="shared" si="54"/>
        <v>240147.30559999999</v>
      </c>
      <c r="R491" s="51">
        <v>238133.58559999999</v>
      </c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</row>
    <row r="492" spans="1:61">
      <c r="A492" s="51"/>
      <c r="B492" s="51" t="s">
        <v>407</v>
      </c>
      <c r="C492" s="51" t="s">
        <v>523</v>
      </c>
      <c r="D492" s="51" t="s">
        <v>535</v>
      </c>
      <c r="E492" s="51" t="str">
        <f t="shared" si="49"/>
        <v>nuclear</v>
      </c>
      <c r="F492" s="51">
        <v>16869474.859999999</v>
      </c>
      <c r="G492" s="51">
        <f t="shared" si="55"/>
        <v>13335896.949999999</v>
      </c>
      <c r="H492" s="51">
        <v>9802319.0399999991</v>
      </c>
      <c r="I492" s="51">
        <f t="shared" si="50"/>
        <v>4901159.5199999996</v>
      </c>
      <c r="J492" s="51">
        <v>0</v>
      </c>
      <c r="K492" s="51">
        <f t="shared" si="51"/>
        <v>0</v>
      </c>
      <c r="L492" s="51">
        <v>0</v>
      </c>
      <c r="M492" s="51">
        <f t="shared" si="52"/>
        <v>0</v>
      </c>
      <c r="N492" s="51">
        <v>0</v>
      </c>
      <c r="O492" s="51">
        <f t="shared" si="53"/>
        <v>0</v>
      </c>
      <c r="P492" s="51">
        <v>0</v>
      </c>
      <c r="Q492" s="51">
        <f t="shared" si="54"/>
        <v>0</v>
      </c>
      <c r="R492" s="51">
        <v>0</v>
      </c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</row>
    <row r="493" spans="1:61">
      <c r="A493" s="51"/>
      <c r="B493" s="51" t="s">
        <v>407</v>
      </c>
      <c r="C493" s="51" t="s">
        <v>523</v>
      </c>
      <c r="D493" s="51" t="s">
        <v>536</v>
      </c>
      <c r="E493" s="51" t="str">
        <f t="shared" si="49"/>
        <v>offshore wind</v>
      </c>
      <c r="F493" s="51">
        <v>0</v>
      </c>
      <c r="G493" s="51">
        <f t="shared" si="55"/>
        <v>36131.548694999998</v>
      </c>
      <c r="H493" s="51">
        <v>72263.097389999995</v>
      </c>
      <c r="I493" s="51">
        <f t="shared" si="50"/>
        <v>72263.097389999995</v>
      </c>
      <c r="J493" s="51">
        <v>72263.097389999995</v>
      </c>
      <c r="K493" s="51">
        <f t="shared" si="51"/>
        <v>72263.097389999995</v>
      </c>
      <c r="L493" s="51">
        <v>72263.097389999995</v>
      </c>
      <c r="M493" s="51">
        <f t="shared" si="52"/>
        <v>72263.097389999995</v>
      </c>
      <c r="N493" s="51">
        <v>72263.097389999995</v>
      </c>
      <c r="O493" s="51">
        <f t="shared" si="53"/>
        <v>72263.097389999995</v>
      </c>
      <c r="P493" s="51">
        <v>72263.097389999995</v>
      </c>
      <c r="Q493" s="51">
        <f t="shared" si="54"/>
        <v>72263.097389999995</v>
      </c>
      <c r="R493" s="51">
        <v>72263.097389999995</v>
      </c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</row>
    <row r="494" spans="1:61">
      <c r="A494" s="51"/>
      <c r="B494" s="51" t="s">
        <v>407</v>
      </c>
      <c r="C494" s="51" t="s">
        <v>523</v>
      </c>
      <c r="D494" s="51" t="s">
        <v>537</v>
      </c>
      <c r="E494" s="51" t="str">
        <f t="shared" si="49"/>
        <v>crude oil</v>
      </c>
      <c r="F494" s="51">
        <v>421531.23739999998</v>
      </c>
      <c r="G494" s="51">
        <f t="shared" si="55"/>
        <v>421531.23739999998</v>
      </c>
      <c r="H494" s="51">
        <v>421531.23739999998</v>
      </c>
      <c r="I494" s="51">
        <f t="shared" si="50"/>
        <v>421531.23739999998</v>
      </c>
      <c r="J494" s="51">
        <v>421531.23739999998</v>
      </c>
      <c r="K494" s="51">
        <f t="shared" si="51"/>
        <v>421531.23739999998</v>
      </c>
      <c r="L494" s="51">
        <v>421531.23739999998</v>
      </c>
      <c r="M494" s="51">
        <f t="shared" si="52"/>
        <v>421531.23739999998</v>
      </c>
      <c r="N494" s="51">
        <v>421531.23739999998</v>
      </c>
      <c r="O494" s="51">
        <f t="shared" si="53"/>
        <v>421531.23739999998</v>
      </c>
      <c r="P494" s="51">
        <v>421531.23739999998</v>
      </c>
      <c r="Q494" s="51">
        <f t="shared" si="54"/>
        <v>421531.23739999998</v>
      </c>
      <c r="R494" s="51">
        <v>421531.23739999998</v>
      </c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</row>
    <row r="495" spans="1:61">
      <c r="A495" s="51"/>
      <c r="B495" s="51" t="s">
        <v>407</v>
      </c>
      <c r="C495" s="51" t="s">
        <v>523</v>
      </c>
      <c r="D495" s="51" t="s">
        <v>538</v>
      </c>
      <c r="E495" s="51" t="str">
        <f t="shared" si="49"/>
        <v>solar PV</v>
      </c>
      <c r="F495" s="51">
        <v>164787.6514</v>
      </c>
      <c r="G495" s="51">
        <f t="shared" si="55"/>
        <v>178279.57485</v>
      </c>
      <c r="H495" s="51">
        <v>191771.49830000001</v>
      </c>
      <c r="I495" s="51">
        <f t="shared" si="50"/>
        <v>213750.77974999999</v>
      </c>
      <c r="J495" s="51">
        <v>235730.0612</v>
      </c>
      <c r="K495" s="51">
        <f t="shared" si="51"/>
        <v>271704.32004999998</v>
      </c>
      <c r="L495" s="51">
        <v>307678.57890000002</v>
      </c>
      <c r="M495" s="51">
        <f t="shared" si="52"/>
        <v>366470.78425000003</v>
      </c>
      <c r="N495" s="51">
        <v>425262.98959999997</v>
      </c>
      <c r="O495" s="51">
        <f t="shared" si="53"/>
        <v>518713.28054999997</v>
      </c>
      <c r="P495" s="51">
        <v>612163.57149999996</v>
      </c>
      <c r="Q495" s="51">
        <f t="shared" si="54"/>
        <v>757357.86485000001</v>
      </c>
      <c r="R495" s="51">
        <v>902552.15819999995</v>
      </c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</row>
    <row r="496" spans="1:61">
      <c r="A496" s="51"/>
      <c r="B496" s="51" t="s">
        <v>407</v>
      </c>
      <c r="C496" s="51" t="s">
        <v>523</v>
      </c>
      <c r="D496" s="51" t="s">
        <v>539</v>
      </c>
      <c r="E496" s="51" t="str">
        <f t="shared" si="49"/>
        <v>storage</v>
      </c>
      <c r="F496" s="51">
        <v>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  <c r="R496" s="51">
        <v>0</v>
      </c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</row>
    <row r="497" spans="1:61">
      <c r="A497" s="51"/>
      <c r="B497" s="51" t="s">
        <v>407</v>
      </c>
      <c r="C497" s="51" t="s">
        <v>523</v>
      </c>
      <c r="D497" s="51" t="s">
        <v>540</v>
      </c>
      <c r="E497" s="51" t="str">
        <f t="shared" si="49"/>
        <v>solar PV</v>
      </c>
      <c r="F497" s="51">
        <v>151783.78630000001</v>
      </c>
      <c r="G497" s="51">
        <f t="shared" si="55"/>
        <v>151783.78630000001</v>
      </c>
      <c r="H497" s="51">
        <v>151783.78630000001</v>
      </c>
      <c r="I497" s="51">
        <f t="shared" si="50"/>
        <v>151783.78630000001</v>
      </c>
      <c r="J497" s="51">
        <v>151783.78630000001</v>
      </c>
      <c r="K497" s="51">
        <f t="shared" si="51"/>
        <v>151028.63065000001</v>
      </c>
      <c r="L497" s="51">
        <v>150273.47500000001</v>
      </c>
      <c r="M497" s="51">
        <f t="shared" si="52"/>
        <v>149522.9773</v>
      </c>
      <c r="N497" s="51">
        <v>148772.47959999999</v>
      </c>
      <c r="O497" s="51">
        <f t="shared" si="53"/>
        <v>148029.84044999999</v>
      </c>
      <c r="P497" s="51">
        <v>147287.20129999999</v>
      </c>
      <c r="Q497" s="51">
        <f t="shared" si="54"/>
        <v>1726415.67215</v>
      </c>
      <c r="R497" s="51">
        <v>3305544.1430000002</v>
      </c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</row>
    <row r="498" spans="1:61">
      <c r="A498" s="51"/>
      <c r="B498" s="51" t="s">
        <v>336</v>
      </c>
      <c r="C498" s="51" t="s">
        <v>523</v>
      </c>
      <c r="D498" s="51" t="s">
        <v>526</v>
      </c>
      <c r="E498" s="51" t="str">
        <f t="shared" si="49"/>
        <v>biomass</v>
      </c>
      <c r="F498" s="51">
        <v>0</v>
      </c>
      <c r="G498" s="51">
        <f t="shared" si="55"/>
        <v>0</v>
      </c>
      <c r="H498" s="51">
        <v>0</v>
      </c>
      <c r="I498" s="51">
        <f t="shared" si="50"/>
        <v>0</v>
      </c>
      <c r="J498" s="51">
        <v>0</v>
      </c>
      <c r="K498" s="51">
        <f t="shared" si="51"/>
        <v>0</v>
      </c>
      <c r="L498" s="51">
        <v>0</v>
      </c>
      <c r="M498" s="51">
        <f t="shared" si="52"/>
        <v>0</v>
      </c>
      <c r="N498" s="51">
        <v>0</v>
      </c>
      <c r="O498" s="51">
        <f t="shared" si="53"/>
        <v>0</v>
      </c>
      <c r="P498" s="51">
        <v>0</v>
      </c>
      <c r="Q498" s="51">
        <f t="shared" si="54"/>
        <v>0</v>
      </c>
      <c r="R498" s="51">
        <v>0</v>
      </c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</row>
    <row r="499" spans="1:61">
      <c r="A499" s="51"/>
      <c r="B499" s="51" t="s">
        <v>336</v>
      </c>
      <c r="C499" s="51" t="s">
        <v>523</v>
      </c>
      <c r="D499" s="51" t="s">
        <v>527</v>
      </c>
      <c r="E499" s="51" t="str">
        <f t="shared" si="49"/>
        <v>hard coal</v>
      </c>
      <c r="F499" s="51">
        <v>14308459.210000001</v>
      </c>
      <c r="G499" s="51">
        <f t="shared" si="55"/>
        <v>13595362.324999999</v>
      </c>
      <c r="H499" s="51">
        <v>12882265.439999999</v>
      </c>
      <c r="I499" s="51">
        <f t="shared" si="50"/>
        <v>10679729.047499999</v>
      </c>
      <c r="J499" s="51">
        <v>8477192.6549999993</v>
      </c>
      <c r="K499" s="51">
        <f t="shared" si="51"/>
        <v>9031939.243999999</v>
      </c>
      <c r="L499" s="51">
        <v>9586685.8330000006</v>
      </c>
      <c r="M499" s="51">
        <f t="shared" si="52"/>
        <v>7846796.5730000008</v>
      </c>
      <c r="N499" s="51">
        <v>6106907.3130000001</v>
      </c>
      <c r="O499" s="51">
        <f t="shared" si="53"/>
        <v>6303079.1064999998</v>
      </c>
      <c r="P499" s="51">
        <v>6499250.9000000004</v>
      </c>
      <c r="Q499" s="51">
        <f t="shared" si="54"/>
        <v>6976530.7235000003</v>
      </c>
      <c r="R499" s="51">
        <v>7453810.5470000003</v>
      </c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</row>
    <row r="500" spans="1:61">
      <c r="A500" s="51"/>
      <c r="B500" s="51" t="s">
        <v>336</v>
      </c>
      <c r="C500" s="51" t="s">
        <v>523</v>
      </c>
      <c r="D500" s="51" t="s">
        <v>528</v>
      </c>
      <c r="E500" s="51" t="str">
        <f t="shared" si="49"/>
        <v>solar thermal</v>
      </c>
      <c r="F500" s="51">
        <v>0</v>
      </c>
      <c r="G500" s="51">
        <f t="shared" si="55"/>
        <v>0</v>
      </c>
      <c r="H500" s="51">
        <v>0</v>
      </c>
      <c r="I500" s="51">
        <f t="shared" si="50"/>
        <v>0</v>
      </c>
      <c r="J500" s="51">
        <v>0</v>
      </c>
      <c r="K500" s="51">
        <f t="shared" si="51"/>
        <v>0</v>
      </c>
      <c r="L500" s="51">
        <v>0</v>
      </c>
      <c r="M500" s="51">
        <f t="shared" si="52"/>
        <v>0</v>
      </c>
      <c r="N500" s="51">
        <v>0</v>
      </c>
      <c r="O500" s="51">
        <f t="shared" si="53"/>
        <v>0</v>
      </c>
      <c r="P500" s="51">
        <v>0</v>
      </c>
      <c r="Q500" s="51">
        <f t="shared" si="54"/>
        <v>0</v>
      </c>
      <c r="R500" s="51">
        <v>0</v>
      </c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</row>
    <row r="501" spans="1:61">
      <c r="A501" s="51"/>
      <c r="B501" s="51" t="s">
        <v>336</v>
      </c>
      <c r="C501" s="51" t="s">
        <v>523</v>
      </c>
      <c r="D501" s="51" t="s">
        <v>529</v>
      </c>
      <c r="E501" s="51" t="str">
        <f t="shared" si="49"/>
        <v>geothermal</v>
      </c>
      <c r="F501" s="51">
        <v>0</v>
      </c>
      <c r="G501" s="51">
        <f t="shared" si="55"/>
        <v>0</v>
      </c>
      <c r="H501" s="51">
        <v>0</v>
      </c>
      <c r="I501" s="51">
        <f t="shared" si="50"/>
        <v>0</v>
      </c>
      <c r="J501" s="51">
        <v>0</v>
      </c>
      <c r="K501" s="51">
        <f t="shared" si="51"/>
        <v>0</v>
      </c>
      <c r="L501" s="51">
        <v>0</v>
      </c>
      <c r="M501" s="51">
        <f t="shared" si="52"/>
        <v>0</v>
      </c>
      <c r="N501" s="51">
        <v>0</v>
      </c>
      <c r="O501" s="51">
        <f t="shared" si="53"/>
        <v>0</v>
      </c>
      <c r="P501" s="51">
        <v>0</v>
      </c>
      <c r="Q501" s="51">
        <f t="shared" si="54"/>
        <v>0</v>
      </c>
      <c r="R501" s="51">
        <v>0</v>
      </c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</row>
    <row r="502" spans="1:61">
      <c r="A502" s="51"/>
      <c r="B502" s="51" t="s">
        <v>336</v>
      </c>
      <c r="C502" s="51" t="s">
        <v>523</v>
      </c>
      <c r="D502" s="51" t="s">
        <v>530</v>
      </c>
      <c r="E502" s="51" t="str">
        <f t="shared" si="49"/>
        <v>hydro</v>
      </c>
      <c r="F502" s="51">
        <v>2088037.4669999999</v>
      </c>
      <c r="G502" s="51">
        <f t="shared" si="55"/>
        <v>2090499.307</v>
      </c>
      <c r="H502" s="51">
        <v>2092961.1470000001</v>
      </c>
      <c r="I502" s="51">
        <f t="shared" si="50"/>
        <v>2093466.7505000001</v>
      </c>
      <c r="J502" s="51">
        <v>2093972.3540000001</v>
      </c>
      <c r="K502" s="51">
        <f t="shared" si="51"/>
        <v>2093993.699</v>
      </c>
      <c r="L502" s="51">
        <v>2094015.044</v>
      </c>
      <c r="M502" s="51">
        <f t="shared" si="52"/>
        <v>2094262.7850000001</v>
      </c>
      <c r="N502" s="51">
        <v>2094510.5260000001</v>
      </c>
      <c r="O502" s="51">
        <f t="shared" si="53"/>
        <v>2094510.5260000001</v>
      </c>
      <c r="P502" s="51">
        <v>2094510.5260000001</v>
      </c>
      <c r="Q502" s="51">
        <f t="shared" si="54"/>
        <v>2094510.5260000001</v>
      </c>
      <c r="R502" s="51">
        <v>2094510.5260000001</v>
      </c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</row>
    <row r="503" spans="1:61">
      <c r="A503" s="51"/>
      <c r="B503" s="51" t="s">
        <v>336</v>
      </c>
      <c r="C503" s="51" t="s">
        <v>523</v>
      </c>
      <c r="D503" s="51" t="s">
        <v>531</v>
      </c>
      <c r="E503" s="51" t="str">
        <f t="shared" si="49"/>
        <v>hydro</v>
      </c>
      <c r="F503" s="51">
        <v>0</v>
      </c>
      <c r="G503" s="51">
        <f t="shared" si="55"/>
        <v>0</v>
      </c>
      <c r="H503" s="51">
        <v>0</v>
      </c>
      <c r="I503" s="51">
        <f t="shared" si="50"/>
        <v>0</v>
      </c>
      <c r="J503" s="51">
        <v>0</v>
      </c>
      <c r="K503" s="51">
        <f t="shared" si="51"/>
        <v>0</v>
      </c>
      <c r="L503" s="51">
        <v>0</v>
      </c>
      <c r="M503" s="51">
        <f t="shared" si="52"/>
        <v>0</v>
      </c>
      <c r="N503" s="51">
        <v>0</v>
      </c>
      <c r="O503" s="51">
        <f t="shared" si="53"/>
        <v>0</v>
      </c>
      <c r="P503" s="51">
        <v>0</v>
      </c>
      <c r="Q503" s="51">
        <f t="shared" si="54"/>
        <v>0</v>
      </c>
      <c r="R503" s="51">
        <v>0</v>
      </c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</row>
    <row r="504" spans="1:61">
      <c r="A504" s="51"/>
      <c r="B504" s="51" t="s">
        <v>336</v>
      </c>
      <c r="C504" s="51" t="s">
        <v>523</v>
      </c>
      <c r="D504" s="51" t="s">
        <v>532</v>
      </c>
      <c r="E504" s="51" t="str">
        <f t="shared" si="49"/>
        <v>onshore wind</v>
      </c>
      <c r="F504" s="51">
        <v>28445889.75</v>
      </c>
      <c r="G504" s="51">
        <f t="shared" si="55"/>
        <v>29379210.93</v>
      </c>
      <c r="H504" s="51">
        <v>30312532.109999999</v>
      </c>
      <c r="I504" s="51">
        <f t="shared" si="50"/>
        <v>30268737.140000001</v>
      </c>
      <c r="J504" s="51">
        <v>30224942.170000002</v>
      </c>
      <c r="K504" s="51">
        <f t="shared" si="51"/>
        <v>30000058.155000001</v>
      </c>
      <c r="L504" s="51">
        <v>29775174.140000001</v>
      </c>
      <c r="M504" s="51">
        <f t="shared" si="52"/>
        <v>29731858.670000002</v>
      </c>
      <c r="N504" s="51">
        <v>29688543.199999999</v>
      </c>
      <c r="O504" s="51">
        <f t="shared" si="53"/>
        <v>29540533.785</v>
      </c>
      <c r="P504" s="51">
        <v>29392524.370000001</v>
      </c>
      <c r="Q504" s="51">
        <f t="shared" si="54"/>
        <v>29373911.850000001</v>
      </c>
      <c r="R504" s="51">
        <v>29355299.329999998</v>
      </c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</row>
    <row r="505" spans="1:61">
      <c r="A505" s="51"/>
      <c r="B505" s="51" t="s">
        <v>336</v>
      </c>
      <c r="C505" s="51" t="s">
        <v>523</v>
      </c>
      <c r="D505" s="51" t="s">
        <v>533</v>
      </c>
      <c r="E505" s="51" t="str">
        <f t="shared" si="49"/>
        <v>natural gas nonpeaker</v>
      </c>
      <c r="F505" s="51">
        <v>34202859.460000001</v>
      </c>
      <c r="G505" s="51">
        <f t="shared" si="55"/>
        <v>33815114.75</v>
      </c>
      <c r="H505" s="51">
        <v>33427370.039999999</v>
      </c>
      <c r="I505" s="51">
        <f t="shared" si="50"/>
        <v>32526263.649999999</v>
      </c>
      <c r="J505" s="51">
        <v>31625157.260000002</v>
      </c>
      <c r="K505" s="51">
        <f t="shared" si="51"/>
        <v>27949932.835000001</v>
      </c>
      <c r="L505" s="51">
        <v>24274708.41</v>
      </c>
      <c r="M505" s="51">
        <f t="shared" si="52"/>
        <v>22923149.899999999</v>
      </c>
      <c r="N505" s="51">
        <v>21571591.390000001</v>
      </c>
      <c r="O505" s="51">
        <f t="shared" si="53"/>
        <v>21266522.314999998</v>
      </c>
      <c r="P505" s="51">
        <v>20961453.239999998</v>
      </c>
      <c r="Q505" s="51">
        <f t="shared" si="54"/>
        <v>19944931.359999999</v>
      </c>
      <c r="R505" s="51">
        <v>18928409.48</v>
      </c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</row>
    <row r="506" spans="1:61">
      <c r="A506" s="51"/>
      <c r="B506" s="51" t="s">
        <v>336</v>
      </c>
      <c r="C506" s="51" t="s">
        <v>523</v>
      </c>
      <c r="D506" s="51" t="s">
        <v>534</v>
      </c>
      <c r="E506" s="51" t="str">
        <f t="shared" si="49"/>
        <v>natural gas peaker</v>
      </c>
      <c r="F506" s="51">
        <v>150954.92730000001</v>
      </c>
      <c r="G506" s="51">
        <f t="shared" si="55"/>
        <v>150954.92730000001</v>
      </c>
      <c r="H506" s="51">
        <v>150954.92730000001</v>
      </c>
      <c r="I506" s="51">
        <f t="shared" si="50"/>
        <v>147972.0355</v>
      </c>
      <c r="J506" s="51">
        <v>144989.14369999999</v>
      </c>
      <c r="K506" s="51">
        <f t="shared" si="51"/>
        <v>105100.15184999999</v>
      </c>
      <c r="L506" s="51">
        <v>65211.16</v>
      </c>
      <c r="M506" s="51">
        <f t="shared" si="52"/>
        <v>62048.960000000006</v>
      </c>
      <c r="N506" s="51">
        <v>58886.76</v>
      </c>
      <c r="O506" s="51">
        <f t="shared" si="53"/>
        <v>58886.76</v>
      </c>
      <c r="P506" s="51">
        <v>58886.76</v>
      </c>
      <c r="Q506" s="51">
        <f t="shared" si="54"/>
        <v>58886.76</v>
      </c>
      <c r="R506" s="51">
        <v>58886.76</v>
      </c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</row>
    <row r="507" spans="1:61">
      <c r="A507" s="51"/>
      <c r="B507" s="51" t="s">
        <v>336</v>
      </c>
      <c r="C507" s="51" t="s">
        <v>523</v>
      </c>
      <c r="D507" s="51" t="s">
        <v>535</v>
      </c>
      <c r="E507" s="51" t="str">
        <f t="shared" si="49"/>
        <v>nuclear</v>
      </c>
      <c r="F507" s="51">
        <v>0</v>
      </c>
      <c r="G507" s="51">
        <f t="shared" si="55"/>
        <v>0</v>
      </c>
      <c r="H507" s="51">
        <v>0</v>
      </c>
      <c r="I507" s="51">
        <f t="shared" si="50"/>
        <v>0</v>
      </c>
      <c r="J507" s="51">
        <v>0</v>
      </c>
      <c r="K507" s="51">
        <f t="shared" si="51"/>
        <v>0</v>
      </c>
      <c r="L507" s="51">
        <v>0</v>
      </c>
      <c r="M507" s="51">
        <f t="shared" si="52"/>
        <v>0</v>
      </c>
      <c r="N507" s="51">
        <v>0</v>
      </c>
      <c r="O507" s="51">
        <f t="shared" si="53"/>
        <v>0</v>
      </c>
      <c r="P507" s="51">
        <v>0</v>
      </c>
      <c r="Q507" s="51">
        <f t="shared" si="54"/>
        <v>0</v>
      </c>
      <c r="R507" s="51">
        <v>0</v>
      </c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</row>
    <row r="508" spans="1:61">
      <c r="A508" s="51"/>
      <c r="B508" s="51" t="s">
        <v>336</v>
      </c>
      <c r="C508" s="51" t="s">
        <v>523</v>
      </c>
      <c r="D508" s="51" t="s">
        <v>536</v>
      </c>
      <c r="E508" s="51" t="str">
        <f t="shared" si="49"/>
        <v>offshore wind</v>
      </c>
      <c r="F508" s="51">
        <v>0</v>
      </c>
      <c r="G508" s="51">
        <f t="shared" si="55"/>
        <v>0</v>
      </c>
      <c r="H508" s="51">
        <v>0</v>
      </c>
      <c r="I508" s="51">
        <f t="shared" si="50"/>
        <v>0</v>
      </c>
      <c r="J508" s="51">
        <v>0</v>
      </c>
      <c r="K508" s="51">
        <f t="shared" si="51"/>
        <v>0</v>
      </c>
      <c r="L508" s="51">
        <v>0</v>
      </c>
      <c r="M508" s="51">
        <f t="shared" si="52"/>
        <v>0</v>
      </c>
      <c r="N508" s="51">
        <v>0</v>
      </c>
      <c r="O508" s="51">
        <f t="shared" si="53"/>
        <v>0</v>
      </c>
      <c r="P508" s="51">
        <v>0</v>
      </c>
      <c r="Q508" s="51">
        <f t="shared" si="54"/>
        <v>0</v>
      </c>
      <c r="R508" s="51">
        <v>0</v>
      </c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</row>
    <row r="509" spans="1:61">
      <c r="A509" s="51"/>
      <c r="B509" s="51" t="s">
        <v>336</v>
      </c>
      <c r="C509" s="51" t="s">
        <v>523</v>
      </c>
      <c r="D509" s="51" t="s">
        <v>537</v>
      </c>
      <c r="E509" s="51" t="str">
        <f t="shared" si="49"/>
        <v>crude oil</v>
      </c>
      <c r="F509" s="51">
        <v>224379.92230000001</v>
      </c>
      <c r="G509" s="51">
        <f t="shared" si="55"/>
        <v>121801.42259</v>
      </c>
      <c r="H509" s="51">
        <v>19222.922879999998</v>
      </c>
      <c r="I509" s="51">
        <f t="shared" si="50"/>
        <v>19222.922879999998</v>
      </c>
      <c r="J509" s="51">
        <v>19222.922879999998</v>
      </c>
      <c r="K509" s="51">
        <f t="shared" si="51"/>
        <v>19222.922879999998</v>
      </c>
      <c r="L509" s="51">
        <v>19222.922879999998</v>
      </c>
      <c r="M509" s="51">
        <f t="shared" si="52"/>
        <v>19222.922879999998</v>
      </c>
      <c r="N509" s="51">
        <v>19222.922879999998</v>
      </c>
      <c r="O509" s="51">
        <f t="shared" si="53"/>
        <v>19222.922879999998</v>
      </c>
      <c r="P509" s="51">
        <v>19222.922879999998</v>
      </c>
      <c r="Q509" s="51">
        <f t="shared" si="54"/>
        <v>19222.922879999998</v>
      </c>
      <c r="R509" s="51">
        <v>19222.922879999998</v>
      </c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</row>
    <row r="510" spans="1:61">
      <c r="A510" s="51"/>
      <c r="B510" s="51" t="s">
        <v>336</v>
      </c>
      <c r="C510" s="51" t="s">
        <v>523</v>
      </c>
      <c r="D510" s="51" t="s">
        <v>538</v>
      </c>
      <c r="E510" s="51" t="str">
        <f t="shared" si="49"/>
        <v>solar PV</v>
      </c>
      <c r="F510" s="51">
        <v>8073.2060190000002</v>
      </c>
      <c r="G510" s="51">
        <f t="shared" si="55"/>
        <v>19586.075034499998</v>
      </c>
      <c r="H510" s="51">
        <v>31098.944049999998</v>
      </c>
      <c r="I510" s="51">
        <f t="shared" si="50"/>
        <v>50423.424935000003</v>
      </c>
      <c r="J510" s="51">
        <v>69747.90582</v>
      </c>
      <c r="K510" s="51">
        <f t="shared" si="51"/>
        <v>106152.08890999999</v>
      </c>
      <c r="L510" s="51">
        <v>142556.272</v>
      </c>
      <c r="M510" s="51">
        <f t="shared" si="52"/>
        <v>207388.37229999999</v>
      </c>
      <c r="N510" s="51">
        <v>272220.47259999998</v>
      </c>
      <c r="O510" s="51">
        <f t="shared" si="53"/>
        <v>371485.06400000001</v>
      </c>
      <c r="P510" s="51">
        <v>470749.65539999999</v>
      </c>
      <c r="Q510" s="51">
        <f t="shared" si="54"/>
        <v>616661.01245000004</v>
      </c>
      <c r="R510" s="51">
        <v>762572.36950000003</v>
      </c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</row>
    <row r="511" spans="1:61">
      <c r="A511" s="51"/>
      <c r="B511" s="51" t="s">
        <v>336</v>
      </c>
      <c r="C511" s="51" t="s">
        <v>523</v>
      </c>
      <c r="D511" s="51" t="s">
        <v>539</v>
      </c>
      <c r="E511" s="51" t="str">
        <f t="shared" si="49"/>
        <v>storage</v>
      </c>
      <c r="F511" s="51">
        <v>0</v>
      </c>
      <c r="G511" s="51">
        <v>0</v>
      </c>
      <c r="H511" s="51">
        <v>0</v>
      </c>
      <c r="I511" s="51">
        <v>0</v>
      </c>
      <c r="J511" s="51">
        <v>0</v>
      </c>
      <c r="K511" s="51">
        <v>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1">
        <v>0</v>
      </c>
      <c r="R511" s="51">
        <v>0</v>
      </c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</row>
    <row r="512" spans="1:61">
      <c r="A512" s="51"/>
      <c r="B512" s="51" t="s">
        <v>336</v>
      </c>
      <c r="C512" s="51" t="s">
        <v>523</v>
      </c>
      <c r="D512" s="51" t="s">
        <v>540</v>
      </c>
      <c r="E512" s="51" t="str">
        <f t="shared" si="49"/>
        <v>solar PV</v>
      </c>
      <c r="F512" s="51">
        <v>70321.90165</v>
      </c>
      <c r="G512" s="51">
        <f t="shared" si="55"/>
        <v>70321.90165</v>
      </c>
      <c r="H512" s="51">
        <v>70321.90165</v>
      </c>
      <c r="I512" s="51">
        <f t="shared" si="50"/>
        <v>70321.90165</v>
      </c>
      <c r="J512" s="51">
        <v>70321.90165</v>
      </c>
      <c r="K512" s="51">
        <f t="shared" si="51"/>
        <v>999535.13382499991</v>
      </c>
      <c r="L512" s="51">
        <v>1928748.3659999999</v>
      </c>
      <c r="M512" s="51">
        <f t="shared" si="52"/>
        <v>2023510.7220000001</v>
      </c>
      <c r="N512" s="51">
        <v>2118273.0780000002</v>
      </c>
      <c r="O512" s="51">
        <f t="shared" si="53"/>
        <v>3292871.8135000002</v>
      </c>
      <c r="P512" s="51">
        <v>4467470.5489999996</v>
      </c>
      <c r="Q512" s="51">
        <f t="shared" si="54"/>
        <v>5072024.7029999997</v>
      </c>
      <c r="R512" s="51">
        <v>5676578.8569999998</v>
      </c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</row>
    <row r="513" spans="1:61">
      <c r="A513" s="51"/>
      <c r="B513" s="51" t="s">
        <v>254</v>
      </c>
      <c r="C513" s="51" t="s">
        <v>523</v>
      </c>
      <c r="D513" s="51" t="s">
        <v>526</v>
      </c>
      <c r="E513" s="51" t="str">
        <f t="shared" si="49"/>
        <v>biomass</v>
      </c>
      <c r="F513" s="51">
        <v>0</v>
      </c>
      <c r="G513" s="51">
        <f t="shared" si="55"/>
        <v>0</v>
      </c>
      <c r="H513" s="51">
        <v>0</v>
      </c>
      <c r="I513" s="51">
        <f t="shared" si="50"/>
        <v>0</v>
      </c>
      <c r="J513" s="51">
        <v>0</v>
      </c>
      <c r="K513" s="51">
        <f t="shared" si="51"/>
        <v>0</v>
      </c>
      <c r="L513" s="51">
        <v>0</v>
      </c>
      <c r="M513" s="51">
        <f t="shared" si="52"/>
        <v>0</v>
      </c>
      <c r="N513" s="51">
        <v>0</v>
      </c>
      <c r="O513" s="51">
        <f t="shared" si="53"/>
        <v>0</v>
      </c>
      <c r="P513" s="51">
        <v>0</v>
      </c>
      <c r="Q513" s="51">
        <f t="shared" si="54"/>
        <v>1759.0084615000001</v>
      </c>
      <c r="R513" s="51">
        <v>3518.0169230000001</v>
      </c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</row>
    <row r="514" spans="1:61">
      <c r="A514" s="51"/>
      <c r="B514" s="51" t="s">
        <v>254</v>
      </c>
      <c r="C514" s="51" t="s">
        <v>523</v>
      </c>
      <c r="D514" s="51" t="s">
        <v>527</v>
      </c>
      <c r="E514" s="51" t="str">
        <f t="shared" si="49"/>
        <v>hard coal</v>
      </c>
      <c r="F514" s="51">
        <v>2350471.872</v>
      </c>
      <c r="G514" s="51">
        <f t="shared" si="55"/>
        <v>2133683.3220000002</v>
      </c>
      <c r="H514" s="51">
        <v>1916894.7720000001</v>
      </c>
      <c r="I514" s="51">
        <f t="shared" si="50"/>
        <v>958447.38600000006</v>
      </c>
      <c r="J514" s="51">
        <v>0</v>
      </c>
      <c r="K514" s="51">
        <f t="shared" si="51"/>
        <v>0</v>
      </c>
      <c r="L514" s="51">
        <v>0</v>
      </c>
      <c r="M514" s="51">
        <f t="shared" si="52"/>
        <v>0</v>
      </c>
      <c r="N514" s="51">
        <v>0</v>
      </c>
      <c r="O514" s="51">
        <f t="shared" si="53"/>
        <v>0</v>
      </c>
      <c r="P514" s="51">
        <v>0</v>
      </c>
      <c r="Q514" s="51">
        <f t="shared" si="54"/>
        <v>0</v>
      </c>
      <c r="R514" s="51">
        <v>0</v>
      </c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</row>
    <row r="515" spans="1:61">
      <c r="A515" s="51"/>
      <c r="B515" s="51" t="s">
        <v>254</v>
      </c>
      <c r="C515" s="51" t="s">
        <v>523</v>
      </c>
      <c r="D515" s="51" t="s">
        <v>528</v>
      </c>
      <c r="E515" s="51" t="str">
        <f t="shared" ref="E515:E578" si="56">LOOKUP(D515,$U$2:$V$15,$V$2:$V$15)</f>
        <v>solar thermal</v>
      </c>
      <c r="F515" s="51">
        <v>0</v>
      </c>
      <c r="G515" s="51">
        <f t="shared" si="55"/>
        <v>0</v>
      </c>
      <c r="H515" s="51">
        <v>0</v>
      </c>
      <c r="I515" s="51">
        <f t="shared" si="50"/>
        <v>0</v>
      </c>
      <c r="J515" s="51">
        <v>0</v>
      </c>
      <c r="K515" s="51">
        <f t="shared" si="51"/>
        <v>0</v>
      </c>
      <c r="L515" s="51">
        <v>0</v>
      </c>
      <c r="M515" s="51">
        <f t="shared" si="52"/>
        <v>0</v>
      </c>
      <c r="N515" s="51">
        <v>0</v>
      </c>
      <c r="O515" s="51">
        <f t="shared" si="53"/>
        <v>0</v>
      </c>
      <c r="P515" s="51">
        <v>0</v>
      </c>
      <c r="Q515" s="51">
        <f t="shared" si="54"/>
        <v>0</v>
      </c>
      <c r="R515" s="51">
        <v>0</v>
      </c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</row>
    <row r="516" spans="1:61">
      <c r="A516" s="51"/>
      <c r="B516" s="51" t="s">
        <v>254</v>
      </c>
      <c r="C516" s="51" t="s">
        <v>523</v>
      </c>
      <c r="D516" s="51" t="s">
        <v>529</v>
      </c>
      <c r="E516" s="51" t="str">
        <f t="shared" si="56"/>
        <v>geothermal</v>
      </c>
      <c r="F516" s="51">
        <v>0</v>
      </c>
      <c r="G516" s="51">
        <f t="shared" si="55"/>
        <v>0</v>
      </c>
      <c r="H516" s="51">
        <v>0</v>
      </c>
      <c r="I516" s="51">
        <f t="shared" ref="I516:I579" si="57">AVERAGE(H516,J516)</f>
        <v>0</v>
      </c>
      <c r="J516" s="51">
        <v>0</v>
      </c>
      <c r="K516" s="51">
        <f t="shared" ref="K516:K579" si="58">AVERAGE(J516,L516)</f>
        <v>0</v>
      </c>
      <c r="L516" s="51">
        <v>0</v>
      </c>
      <c r="M516" s="51">
        <f t="shared" ref="M516:M579" si="59">AVERAGE(L516,N516)</f>
        <v>0</v>
      </c>
      <c r="N516" s="51">
        <v>0</v>
      </c>
      <c r="O516" s="51">
        <f t="shared" ref="O516:O579" si="60">AVERAGE(N516,P516)</f>
        <v>0</v>
      </c>
      <c r="P516" s="51">
        <v>0</v>
      </c>
      <c r="Q516" s="51">
        <f t="shared" ref="Q516:Q579" si="61">AVERAGE(P516,R516)</f>
        <v>0</v>
      </c>
      <c r="R516" s="51">
        <v>0</v>
      </c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</row>
    <row r="517" spans="1:61">
      <c r="A517" s="51"/>
      <c r="B517" s="51" t="s">
        <v>254</v>
      </c>
      <c r="C517" s="51" t="s">
        <v>523</v>
      </c>
      <c r="D517" s="51" t="s">
        <v>530</v>
      </c>
      <c r="E517" s="51" t="str">
        <f t="shared" si="56"/>
        <v>hydro</v>
      </c>
      <c r="F517" s="51">
        <v>26216573.800000001</v>
      </c>
      <c r="G517" s="51">
        <f t="shared" ref="G517:G580" si="62">AVERAGE(F517,H517)</f>
        <v>26856958.450000003</v>
      </c>
      <c r="H517" s="51">
        <v>27497343.100000001</v>
      </c>
      <c r="I517" s="51">
        <f t="shared" si="57"/>
        <v>27497343.100000001</v>
      </c>
      <c r="J517" s="51">
        <v>27497343.100000001</v>
      </c>
      <c r="K517" s="51">
        <f t="shared" si="58"/>
        <v>27497343.100000001</v>
      </c>
      <c r="L517" s="51">
        <v>27497343.100000001</v>
      </c>
      <c r="M517" s="51">
        <f t="shared" si="59"/>
        <v>27497343.100000001</v>
      </c>
      <c r="N517" s="51">
        <v>27497343.100000001</v>
      </c>
      <c r="O517" s="51">
        <f t="shared" si="60"/>
        <v>27497343.100000001</v>
      </c>
      <c r="P517" s="51">
        <v>27497343.100000001</v>
      </c>
      <c r="Q517" s="51">
        <f t="shared" si="61"/>
        <v>27497343.100000001</v>
      </c>
      <c r="R517" s="51">
        <v>27497343.100000001</v>
      </c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</row>
    <row r="518" spans="1:61">
      <c r="A518" s="51"/>
      <c r="B518" s="51" t="s">
        <v>254</v>
      </c>
      <c r="C518" s="51" t="s">
        <v>523</v>
      </c>
      <c r="D518" s="51" t="s">
        <v>531</v>
      </c>
      <c r="E518" s="51" t="str">
        <f t="shared" si="56"/>
        <v>hydro</v>
      </c>
      <c r="F518" s="51">
        <v>0</v>
      </c>
      <c r="G518" s="51">
        <f t="shared" si="62"/>
        <v>0</v>
      </c>
      <c r="H518" s="51">
        <v>0</v>
      </c>
      <c r="I518" s="51">
        <f t="shared" si="57"/>
        <v>0</v>
      </c>
      <c r="J518" s="51">
        <v>0</v>
      </c>
      <c r="K518" s="51">
        <f t="shared" si="58"/>
        <v>0</v>
      </c>
      <c r="L518" s="51">
        <v>0</v>
      </c>
      <c r="M518" s="51">
        <f t="shared" si="59"/>
        <v>0</v>
      </c>
      <c r="N518" s="51">
        <v>0</v>
      </c>
      <c r="O518" s="51">
        <f t="shared" si="60"/>
        <v>0</v>
      </c>
      <c r="P518" s="51">
        <v>0</v>
      </c>
      <c r="Q518" s="51">
        <f t="shared" si="61"/>
        <v>0</v>
      </c>
      <c r="R518" s="51">
        <v>0</v>
      </c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</row>
    <row r="519" spans="1:61">
      <c r="A519" s="51"/>
      <c r="B519" s="51" t="s">
        <v>254</v>
      </c>
      <c r="C519" s="51" t="s">
        <v>523</v>
      </c>
      <c r="D519" s="51" t="s">
        <v>532</v>
      </c>
      <c r="E519" s="51" t="str">
        <f t="shared" si="56"/>
        <v>onshore wind</v>
      </c>
      <c r="F519" s="51">
        <v>8233962.5209999997</v>
      </c>
      <c r="G519" s="51">
        <f t="shared" si="62"/>
        <v>9288194.2254999988</v>
      </c>
      <c r="H519" s="51">
        <v>10342425.93</v>
      </c>
      <c r="I519" s="51">
        <f t="shared" si="57"/>
        <v>10376509.960000001</v>
      </c>
      <c r="J519" s="51">
        <v>10410593.99</v>
      </c>
      <c r="K519" s="51">
        <f t="shared" si="58"/>
        <v>10406158.870000001</v>
      </c>
      <c r="L519" s="51">
        <v>10401723.75</v>
      </c>
      <c r="M519" s="51">
        <f t="shared" si="59"/>
        <v>10397867.715</v>
      </c>
      <c r="N519" s="51">
        <v>10394011.68</v>
      </c>
      <c r="O519" s="51">
        <f t="shared" si="60"/>
        <v>10349843.83</v>
      </c>
      <c r="P519" s="51">
        <v>10305675.98</v>
      </c>
      <c r="Q519" s="51">
        <f t="shared" si="61"/>
        <v>10467423.984999999</v>
      </c>
      <c r="R519" s="51">
        <v>10629171.99</v>
      </c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</row>
    <row r="520" spans="1:61">
      <c r="A520" s="51"/>
      <c r="B520" s="51" t="s">
        <v>254</v>
      </c>
      <c r="C520" s="51" t="s">
        <v>523</v>
      </c>
      <c r="D520" s="51" t="s">
        <v>533</v>
      </c>
      <c r="E520" s="51" t="str">
        <f t="shared" si="56"/>
        <v>natural gas nonpeaker</v>
      </c>
      <c r="F520" s="51">
        <v>14630972.48</v>
      </c>
      <c r="G520" s="51">
        <f t="shared" si="62"/>
        <v>13734149.120000001</v>
      </c>
      <c r="H520" s="51">
        <v>12837325.76</v>
      </c>
      <c r="I520" s="51">
        <f t="shared" si="57"/>
        <v>18126410.989999998</v>
      </c>
      <c r="J520" s="51">
        <v>23415496.219999999</v>
      </c>
      <c r="K520" s="51">
        <f t="shared" si="58"/>
        <v>27358220.619999997</v>
      </c>
      <c r="L520" s="51">
        <v>31300945.02</v>
      </c>
      <c r="M520" s="51">
        <f t="shared" si="59"/>
        <v>30040414.439999998</v>
      </c>
      <c r="N520" s="51">
        <v>28779883.859999999</v>
      </c>
      <c r="O520" s="51">
        <f t="shared" si="60"/>
        <v>29312516.975000001</v>
      </c>
      <c r="P520" s="51">
        <v>29845150.09</v>
      </c>
      <c r="Q520" s="51">
        <f t="shared" si="61"/>
        <v>28290385.704999998</v>
      </c>
      <c r="R520" s="51">
        <v>26735621.32</v>
      </c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</row>
    <row r="521" spans="1:61">
      <c r="A521" s="51"/>
      <c r="B521" s="51" t="s">
        <v>254</v>
      </c>
      <c r="C521" s="51" t="s">
        <v>523</v>
      </c>
      <c r="D521" s="51" t="s">
        <v>534</v>
      </c>
      <c r="E521" s="51" t="str">
        <f t="shared" si="56"/>
        <v>natural gas peaker</v>
      </c>
      <c r="F521" s="51">
        <v>0</v>
      </c>
      <c r="G521" s="51">
        <f t="shared" si="62"/>
        <v>0</v>
      </c>
      <c r="H521" s="51">
        <v>0</v>
      </c>
      <c r="I521" s="51">
        <f t="shared" si="57"/>
        <v>0</v>
      </c>
      <c r="J521" s="51">
        <v>0</v>
      </c>
      <c r="K521" s="51">
        <f t="shared" si="58"/>
        <v>1699.4613425</v>
      </c>
      <c r="L521" s="51">
        <v>3398.922685</v>
      </c>
      <c r="M521" s="51">
        <f t="shared" si="59"/>
        <v>5374.7919364999998</v>
      </c>
      <c r="N521" s="51">
        <v>7350.661188</v>
      </c>
      <c r="O521" s="51">
        <f t="shared" si="60"/>
        <v>3675.330594</v>
      </c>
      <c r="P521" s="51">
        <v>0</v>
      </c>
      <c r="Q521" s="51">
        <f t="shared" si="61"/>
        <v>0</v>
      </c>
      <c r="R521" s="51">
        <v>0</v>
      </c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</row>
    <row r="522" spans="1:61">
      <c r="A522" s="51"/>
      <c r="B522" s="51" t="s">
        <v>254</v>
      </c>
      <c r="C522" s="51" t="s">
        <v>523</v>
      </c>
      <c r="D522" s="51" t="s">
        <v>535</v>
      </c>
      <c r="E522" s="51" t="str">
        <f t="shared" si="56"/>
        <v>nuclear</v>
      </c>
      <c r="F522" s="51">
        <v>0</v>
      </c>
      <c r="G522" s="51">
        <f t="shared" si="62"/>
        <v>0</v>
      </c>
      <c r="H522" s="51">
        <v>0</v>
      </c>
      <c r="I522" s="51">
        <f t="shared" si="57"/>
        <v>0</v>
      </c>
      <c r="J522" s="51">
        <v>0</v>
      </c>
      <c r="K522" s="51">
        <f t="shared" si="58"/>
        <v>0</v>
      </c>
      <c r="L522" s="51">
        <v>0</v>
      </c>
      <c r="M522" s="51">
        <f t="shared" si="59"/>
        <v>0</v>
      </c>
      <c r="N522" s="51">
        <v>0</v>
      </c>
      <c r="O522" s="51">
        <f t="shared" si="60"/>
        <v>0</v>
      </c>
      <c r="P522" s="51">
        <v>0</v>
      </c>
      <c r="Q522" s="51">
        <f t="shared" si="61"/>
        <v>0</v>
      </c>
      <c r="R522" s="51">
        <v>0</v>
      </c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</row>
    <row r="523" spans="1:61">
      <c r="A523" s="51"/>
      <c r="B523" s="51" t="s">
        <v>254</v>
      </c>
      <c r="C523" s="51" t="s">
        <v>523</v>
      </c>
      <c r="D523" s="51" t="s">
        <v>536</v>
      </c>
      <c r="E523" s="51" t="str">
        <f t="shared" si="56"/>
        <v>offshore wind</v>
      </c>
      <c r="F523" s="51">
        <v>0</v>
      </c>
      <c r="G523" s="51">
        <f t="shared" si="62"/>
        <v>0</v>
      </c>
      <c r="H523" s="51">
        <v>0</v>
      </c>
      <c r="I523" s="51">
        <f t="shared" si="57"/>
        <v>0</v>
      </c>
      <c r="J523" s="51">
        <v>0</v>
      </c>
      <c r="K523" s="51">
        <f t="shared" si="58"/>
        <v>0</v>
      </c>
      <c r="L523" s="51">
        <v>0</v>
      </c>
      <c r="M523" s="51">
        <f t="shared" si="59"/>
        <v>0</v>
      </c>
      <c r="N523" s="51">
        <v>0</v>
      </c>
      <c r="O523" s="51">
        <f t="shared" si="60"/>
        <v>0</v>
      </c>
      <c r="P523" s="51">
        <v>0</v>
      </c>
      <c r="Q523" s="51">
        <f t="shared" si="61"/>
        <v>0</v>
      </c>
      <c r="R523" s="51">
        <v>0</v>
      </c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</row>
    <row r="524" spans="1:61">
      <c r="A524" s="51"/>
      <c r="B524" s="51" t="s">
        <v>254</v>
      </c>
      <c r="C524" s="51" t="s">
        <v>523</v>
      </c>
      <c r="D524" s="51" t="s">
        <v>537</v>
      </c>
      <c r="E524" s="51" t="str">
        <f t="shared" si="56"/>
        <v>crude oil</v>
      </c>
      <c r="F524" s="51">
        <v>201840.69020000001</v>
      </c>
      <c r="G524" s="51">
        <f t="shared" si="62"/>
        <v>201840.69020000001</v>
      </c>
      <c r="H524" s="51">
        <v>201840.69020000001</v>
      </c>
      <c r="I524" s="51">
        <f t="shared" si="57"/>
        <v>201840.69020000001</v>
      </c>
      <c r="J524" s="51">
        <v>201840.69020000001</v>
      </c>
      <c r="K524" s="51">
        <f t="shared" si="58"/>
        <v>201840.69020000001</v>
      </c>
      <c r="L524" s="51">
        <v>201840.69020000001</v>
      </c>
      <c r="M524" s="51">
        <f t="shared" si="59"/>
        <v>201840.69020000001</v>
      </c>
      <c r="N524" s="51">
        <v>201840.69020000001</v>
      </c>
      <c r="O524" s="51">
        <f t="shared" si="60"/>
        <v>201840.69020000001</v>
      </c>
      <c r="P524" s="51">
        <v>201840.69020000001</v>
      </c>
      <c r="Q524" s="51">
        <f t="shared" si="61"/>
        <v>201840.69020000001</v>
      </c>
      <c r="R524" s="51">
        <v>201840.69020000001</v>
      </c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</row>
    <row r="525" spans="1:61">
      <c r="A525" s="51"/>
      <c r="B525" s="51" t="s">
        <v>254</v>
      </c>
      <c r="C525" s="51" t="s">
        <v>523</v>
      </c>
      <c r="D525" s="51" t="s">
        <v>538</v>
      </c>
      <c r="E525" s="51" t="str">
        <f t="shared" si="56"/>
        <v>solar PV</v>
      </c>
      <c r="F525" s="51">
        <v>198807.09099999999</v>
      </c>
      <c r="G525" s="51">
        <f t="shared" si="62"/>
        <v>228585.48939999999</v>
      </c>
      <c r="H525" s="51">
        <v>258363.8878</v>
      </c>
      <c r="I525" s="51">
        <f t="shared" si="57"/>
        <v>278729.41755000001</v>
      </c>
      <c r="J525" s="51">
        <v>299094.9473</v>
      </c>
      <c r="K525" s="51">
        <f t="shared" si="58"/>
        <v>320215.01394999999</v>
      </c>
      <c r="L525" s="51">
        <v>341335.08059999999</v>
      </c>
      <c r="M525" s="51">
        <f t="shared" si="59"/>
        <v>378393.3235</v>
      </c>
      <c r="N525" s="51">
        <v>415451.56640000001</v>
      </c>
      <c r="O525" s="51">
        <f t="shared" si="60"/>
        <v>463334.36294999998</v>
      </c>
      <c r="P525" s="51">
        <v>511217.15950000001</v>
      </c>
      <c r="Q525" s="51">
        <f t="shared" si="61"/>
        <v>575869.24820000003</v>
      </c>
      <c r="R525" s="51">
        <v>640521.33689999999</v>
      </c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</row>
    <row r="526" spans="1:61">
      <c r="A526" s="51"/>
      <c r="B526" s="51" t="s">
        <v>254</v>
      </c>
      <c r="C526" s="51" t="s">
        <v>523</v>
      </c>
      <c r="D526" s="51" t="s">
        <v>539</v>
      </c>
      <c r="E526" s="51" t="str">
        <f t="shared" si="56"/>
        <v>storage</v>
      </c>
      <c r="F526" s="51">
        <v>0</v>
      </c>
      <c r="G526" s="51">
        <v>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51">
        <v>0</v>
      </c>
      <c r="N526" s="51">
        <v>0</v>
      </c>
      <c r="O526" s="51">
        <v>0</v>
      </c>
      <c r="P526" s="51">
        <v>0</v>
      </c>
      <c r="Q526" s="51">
        <v>0</v>
      </c>
      <c r="R526" s="51">
        <v>0</v>
      </c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</row>
    <row r="527" spans="1:61">
      <c r="A527" s="51"/>
      <c r="B527" s="51" t="s">
        <v>254</v>
      </c>
      <c r="C527" s="51" t="s">
        <v>523</v>
      </c>
      <c r="D527" s="51" t="s">
        <v>540</v>
      </c>
      <c r="E527" s="51" t="str">
        <f t="shared" si="56"/>
        <v>solar PV</v>
      </c>
      <c r="F527" s="51">
        <v>664096.46259999997</v>
      </c>
      <c r="G527" s="51">
        <f t="shared" si="62"/>
        <v>708946.49219999998</v>
      </c>
      <c r="H527" s="51">
        <v>753796.52179999999</v>
      </c>
      <c r="I527" s="51">
        <f t="shared" si="57"/>
        <v>753769.39559999993</v>
      </c>
      <c r="J527" s="51">
        <v>753742.26939999999</v>
      </c>
      <c r="K527" s="51">
        <f t="shared" si="58"/>
        <v>749557.29505000007</v>
      </c>
      <c r="L527" s="51">
        <v>745372.32070000004</v>
      </c>
      <c r="M527" s="51">
        <f t="shared" si="59"/>
        <v>741657.71770000004</v>
      </c>
      <c r="N527" s="51">
        <v>737943.11470000003</v>
      </c>
      <c r="O527" s="51">
        <f t="shared" si="60"/>
        <v>734559.39130000002</v>
      </c>
      <c r="P527" s="51">
        <v>731175.6679</v>
      </c>
      <c r="Q527" s="51">
        <f t="shared" si="61"/>
        <v>727720.84779999999</v>
      </c>
      <c r="R527" s="51">
        <v>724266.02769999998</v>
      </c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</row>
    <row r="528" spans="1:61">
      <c r="A528" s="51"/>
      <c r="B528" s="51" t="s">
        <v>414</v>
      </c>
      <c r="C528" s="51" t="s">
        <v>523</v>
      </c>
      <c r="D528" s="51" t="s">
        <v>526</v>
      </c>
      <c r="E528" s="51" t="str">
        <f t="shared" si="56"/>
        <v>biomass</v>
      </c>
      <c r="F528" s="51">
        <v>0</v>
      </c>
      <c r="G528" s="51">
        <f t="shared" si="62"/>
        <v>9206.9249999999993</v>
      </c>
      <c r="H528" s="51">
        <v>18413.849999999999</v>
      </c>
      <c r="I528" s="51">
        <f t="shared" si="57"/>
        <v>9810.6749999999993</v>
      </c>
      <c r="J528" s="51">
        <v>1207.5</v>
      </c>
      <c r="K528" s="51">
        <f t="shared" si="58"/>
        <v>603.75</v>
      </c>
      <c r="L528" s="51">
        <v>0</v>
      </c>
      <c r="M528" s="51">
        <f t="shared" si="59"/>
        <v>603.75</v>
      </c>
      <c r="N528" s="51">
        <v>1207.5</v>
      </c>
      <c r="O528" s="51">
        <f t="shared" si="60"/>
        <v>603.75</v>
      </c>
      <c r="P528" s="51">
        <v>0</v>
      </c>
      <c r="Q528" s="51">
        <f t="shared" si="61"/>
        <v>0</v>
      </c>
      <c r="R528" s="51">
        <v>0</v>
      </c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</row>
    <row r="529" spans="1:61">
      <c r="A529" s="51"/>
      <c r="B529" s="51" t="s">
        <v>414</v>
      </c>
      <c r="C529" s="51" t="s">
        <v>523</v>
      </c>
      <c r="D529" s="51" t="s">
        <v>527</v>
      </c>
      <c r="E529" s="51" t="str">
        <f t="shared" si="56"/>
        <v>hard coal</v>
      </c>
      <c r="F529" s="51">
        <v>53070165.350000001</v>
      </c>
      <c r="G529" s="51">
        <f t="shared" si="62"/>
        <v>48987533.254999995</v>
      </c>
      <c r="H529" s="51">
        <v>44904901.159999996</v>
      </c>
      <c r="I529" s="51">
        <f t="shared" si="57"/>
        <v>46411130.039999999</v>
      </c>
      <c r="J529" s="51">
        <v>47917358.920000002</v>
      </c>
      <c r="K529" s="51">
        <f t="shared" si="58"/>
        <v>48328633.880000003</v>
      </c>
      <c r="L529" s="51">
        <v>48739908.840000004</v>
      </c>
      <c r="M529" s="51">
        <f t="shared" si="59"/>
        <v>47902775.140000001</v>
      </c>
      <c r="N529" s="51">
        <v>47065641.439999998</v>
      </c>
      <c r="O529" s="51">
        <f t="shared" si="60"/>
        <v>46315441.890000001</v>
      </c>
      <c r="P529" s="51">
        <v>45565242.340000004</v>
      </c>
      <c r="Q529" s="51">
        <f t="shared" si="61"/>
        <v>46380681.770000003</v>
      </c>
      <c r="R529" s="51">
        <v>47196121.200000003</v>
      </c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</row>
    <row r="530" spans="1:61">
      <c r="A530" s="51"/>
      <c r="B530" s="51" t="s">
        <v>414</v>
      </c>
      <c r="C530" s="51" t="s">
        <v>523</v>
      </c>
      <c r="D530" s="51" t="s">
        <v>528</v>
      </c>
      <c r="E530" s="51" t="str">
        <f t="shared" si="56"/>
        <v>solar thermal</v>
      </c>
      <c r="F530" s="51">
        <v>0</v>
      </c>
      <c r="G530" s="51">
        <f t="shared" si="62"/>
        <v>0</v>
      </c>
      <c r="H530" s="51">
        <v>0</v>
      </c>
      <c r="I530" s="51">
        <f t="shared" si="57"/>
        <v>0</v>
      </c>
      <c r="J530" s="51">
        <v>0</v>
      </c>
      <c r="K530" s="51">
        <f t="shared" si="58"/>
        <v>0</v>
      </c>
      <c r="L530" s="51">
        <v>0</v>
      </c>
      <c r="M530" s="51">
        <f t="shared" si="59"/>
        <v>0</v>
      </c>
      <c r="N530" s="51">
        <v>0</v>
      </c>
      <c r="O530" s="51">
        <f t="shared" si="60"/>
        <v>0</v>
      </c>
      <c r="P530" s="51">
        <v>0</v>
      </c>
      <c r="Q530" s="51">
        <f t="shared" si="61"/>
        <v>0</v>
      </c>
      <c r="R530" s="51">
        <v>0</v>
      </c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</row>
    <row r="531" spans="1:61">
      <c r="A531" s="51"/>
      <c r="B531" s="51" t="s">
        <v>414</v>
      </c>
      <c r="C531" s="51" t="s">
        <v>523</v>
      </c>
      <c r="D531" s="51" t="s">
        <v>529</v>
      </c>
      <c r="E531" s="51" t="str">
        <f t="shared" si="56"/>
        <v>geothermal</v>
      </c>
      <c r="F531" s="51">
        <v>0</v>
      </c>
      <c r="G531" s="51">
        <f t="shared" si="62"/>
        <v>0</v>
      </c>
      <c r="H531" s="51">
        <v>0</v>
      </c>
      <c r="I531" s="51">
        <f t="shared" si="57"/>
        <v>0</v>
      </c>
      <c r="J531" s="51">
        <v>0</v>
      </c>
      <c r="K531" s="51">
        <f t="shared" si="58"/>
        <v>0</v>
      </c>
      <c r="L531" s="51">
        <v>0</v>
      </c>
      <c r="M531" s="51">
        <f t="shared" si="59"/>
        <v>0</v>
      </c>
      <c r="N531" s="51">
        <v>0</v>
      </c>
      <c r="O531" s="51">
        <f t="shared" si="60"/>
        <v>0</v>
      </c>
      <c r="P531" s="51">
        <v>0</v>
      </c>
      <c r="Q531" s="51">
        <f t="shared" si="61"/>
        <v>0</v>
      </c>
      <c r="R531" s="51">
        <v>0</v>
      </c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</row>
    <row r="532" spans="1:61">
      <c r="A532" s="51"/>
      <c r="B532" s="51" t="s">
        <v>414</v>
      </c>
      <c r="C532" s="51" t="s">
        <v>523</v>
      </c>
      <c r="D532" s="51" t="s">
        <v>530</v>
      </c>
      <c r="E532" s="51" t="str">
        <f t="shared" si="56"/>
        <v>hydro</v>
      </c>
      <c r="F532" s="51">
        <v>2389691.2620000001</v>
      </c>
      <c r="G532" s="51">
        <f t="shared" si="62"/>
        <v>2488577.2374999998</v>
      </c>
      <c r="H532" s="51">
        <v>2587463.213</v>
      </c>
      <c r="I532" s="51">
        <f t="shared" si="57"/>
        <v>2586509.801</v>
      </c>
      <c r="J532" s="51">
        <v>2585556.389</v>
      </c>
      <c r="K532" s="51">
        <f t="shared" si="58"/>
        <v>2586509.801</v>
      </c>
      <c r="L532" s="51">
        <v>2587463.213</v>
      </c>
      <c r="M532" s="51">
        <f t="shared" si="59"/>
        <v>2587463.213</v>
      </c>
      <c r="N532" s="51">
        <v>2587463.213</v>
      </c>
      <c r="O532" s="51">
        <f t="shared" si="60"/>
        <v>2587463.213</v>
      </c>
      <c r="P532" s="51">
        <v>2587463.213</v>
      </c>
      <c r="Q532" s="51">
        <f t="shared" si="61"/>
        <v>2587463.213</v>
      </c>
      <c r="R532" s="51">
        <v>2587463.213</v>
      </c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</row>
    <row r="533" spans="1:61">
      <c r="A533" s="51"/>
      <c r="B533" s="51" t="s">
        <v>414</v>
      </c>
      <c r="C533" s="51" t="s">
        <v>523</v>
      </c>
      <c r="D533" s="51" t="s">
        <v>531</v>
      </c>
      <c r="E533" s="51" t="str">
        <f t="shared" si="56"/>
        <v>hydro</v>
      </c>
      <c r="F533" s="51">
        <v>0</v>
      </c>
      <c r="G533" s="51">
        <f t="shared" si="62"/>
        <v>0</v>
      </c>
      <c r="H533" s="51">
        <v>0</v>
      </c>
      <c r="I533" s="51">
        <f t="shared" si="57"/>
        <v>0</v>
      </c>
      <c r="J533" s="51">
        <v>0</v>
      </c>
      <c r="K533" s="51">
        <f t="shared" si="58"/>
        <v>0</v>
      </c>
      <c r="L533" s="51">
        <v>0</v>
      </c>
      <c r="M533" s="51">
        <f t="shared" si="59"/>
        <v>0</v>
      </c>
      <c r="N533" s="51">
        <v>0</v>
      </c>
      <c r="O533" s="51">
        <f t="shared" si="60"/>
        <v>0</v>
      </c>
      <c r="P533" s="51">
        <v>0</v>
      </c>
      <c r="Q533" s="51">
        <f t="shared" si="61"/>
        <v>0</v>
      </c>
      <c r="R533" s="51">
        <v>0</v>
      </c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</row>
    <row r="534" spans="1:61">
      <c r="A534" s="51"/>
      <c r="B534" s="51" t="s">
        <v>414</v>
      </c>
      <c r="C534" s="51" t="s">
        <v>523</v>
      </c>
      <c r="D534" s="51" t="s">
        <v>532</v>
      </c>
      <c r="E534" s="51" t="str">
        <f t="shared" si="56"/>
        <v>onshore wind</v>
      </c>
      <c r="F534" s="51">
        <v>4194197.5869999998</v>
      </c>
      <c r="G534" s="51">
        <f t="shared" si="62"/>
        <v>4961258.4464999996</v>
      </c>
      <c r="H534" s="51">
        <v>5728319.3059999999</v>
      </c>
      <c r="I534" s="51">
        <f t="shared" si="57"/>
        <v>6897393.5319999997</v>
      </c>
      <c r="J534" s="51">
        <v>8066467.7580000004</v>
      </c>
      <c r="K534" s="51">
        <f t="shared" si="58"/>
        <v>8066467.7580000004</v>
      </c>
      <c r="L534" s="51">
        <v>8066467.7580000004</v>
      </c>
      <c r="M534" s="51">
        <f t="shared" si="59"/>
        <v>11336624.464</v>
      </c>
      <c r="N534" s="51">
        <v>14606781.17</v>
      </c>
      <c r="O534" s="51">
        <f t="shared" si="60"/>
        <v>14606763.199999999</v>
      </c>
      <c r="P534" s="51">
        <v>14606745.23</v>
      </c>
      <c r="Q534" s="51">
        <f t="shared" si="61"/>
        <v>14606746.030000001</v>
      </c>
      <c r="R534" s="51">
        <v>14606746.83</v>
      </c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</row>
    <row r="535" spans="1:61">
      <c r="A535" s="51"/>
      <c r="B535" s="51" t="s">
        <v>414</v>
      </c>
      <c r="C535" s="51" t="s">
        <v>523</v>
      </c>
      <c r="D535" s="51" t="s">
        <v>533</v>
      </c>
      <c r="E535" s="51" t="str">
        <f t="shared" si="56"/>
        <v>natural gas nonpeaker</v>
      </c>
      <c r="F535" s="51">
        <v>101596679.3</v>
      </c>
      <c r="G535" s="51">
        <f t="shared" si="62"/>
        <v>117496216.55</v>
      </c>
      <c r="H535" s="51">
        <v>133395753.8</v>
      </c>
      <c r="I535" s="51">
        <f t="shared" si="57"/>
        <v>133574436.09999999</v>
      </c>
      <c r="J535" s="51">
        <v>133753118.40000001</v>
      </c>
      <c r="K535" s="51">
        <f t="shared" si="58"/>
        <v>129181610.15000001</v>
      </c>
      <c r="L535" s="51">
        <v>124610101.90000001</v>
      </c>
      <c r="M535" s="51">
        <f t="shared" si="59"/>
        <v>123298024.80000001</v>
      </c>
      <c r="N535" s="51">
        <v>121985947.7</v>
      </c>
      <c r="O535" s="51">
        <f t="shared" si="60"/>
        <v>121810881.09999999</v>
      </c>
      <c r="P535" s="51">
        <v>121635814.5</v>
      </c>
      <c r="Q535" s="51">
        <f t="shared" si="61"/>
        <v>120133217.95</v>
      </c>
      <c r="R535" s="51">
        <v>118630621.40000001</v>
      </c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</row>
    <row r="536" spans="1:61">
      <c r="A536" s="51"/>
      <c r="B536" s="51" t="s">
        <v>414</v>
      </c>
      <c r="C536" s="51" t="s">
        <v>523</v>
      </c>
      <c r="D536" s="51" t="s">
        <v>534</v>
      </c>
      <c r="E536" s="51" t="str">
        <f t="shared" si="56"/>
        <v>natural gas peaker</v>
      </c>
      <c r="F536" s="51">
        <v>556883.52370000002</v>
      </c>
      <c r="G536" s="51">
        <f t="shared" si="62"/>
        <v>457328.05085</v>
      </c>
      <c r="H536" s="51">
        <v>357772.57799999998</v>
      </c>
      <c r="I536" s="51">
        <f t="shared" si="57"/>
        <v>349639.93959999998</v>
      </c>
      <c r="J536" s="51">
        <v>341507.30119999999</v>
      </c>
      <c r="K536" s="51">
        <f t="shared" si="58"/>
        <v>341507.30119999999</v>
      </c>
      <c r="L536" s="51">
        <v>341507.30119999999</v>
      </c>
      <c r="M536" s="51">
        <f t="shared" si="59"/>
        <v>339293.76120000001</v>
      </c>
      <c r="N536" s="51">
        <v>337080.22120000003</v>
      </c>
      <c r="O536" s="51">
        <f t="shared" si="60"/>
        <v>337080.22120000003</v>
      </c>
      <c r="P536" s="51">
        <v>337080.22120000003</v>
      </c>
      <c r="Q536" s="51">
        <f t="shared" si="61"/>
        <v>337080.22120000003</v>
      </c>
      <c r="R536" s="51">
        <v>337080.22120000003</v>
      </c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</row>
    <row r="537" spans="1:61">
      <c r="A537" s="51"/>
      <c r="B537" s="51" t="s">
        <v>414</v>
      </c>
      <c r="C537" s="51" t="s">
        <v>523</v>
      </c>
      <c r="D537" s="51" t="s">
        <v>535</v>
      </c>
      <c r="E537" s="51" t="str">
        <f t="shared" si="56"/>
        <v>nuclear</v>
      </c>
      <c r="F537" s="51">
        <v>58075578.270000003</v>
      </c>
      <c r="G537" s="51">
        <f t="shared" si="62"/>
        <v>54902472.734999999</v>
      </c>
      <c r="H537" s="51">
        <v>51729367.200000003</v>
      </c>
      <c r="I537" s="51">
        <f t="shared" si="57"/>
        <v>44583160.420000002</v>
      </c>
      <c r="J537" s="51">
        <v>37436953.640000001</v>
      </c>
      <c r="K537" s="51">
        <f t="shared" si="58"/>
        <v>37436953.640000001</v>
      </c>
      <c r="L537" s="51">
        <v>37436953.640000001</v>
      </c>
      <c r="M537" s="51">
        <f t="shared" si="59"/>
        <v>37436953.640000001</v>
      </c>
      <c r="N537" s="51">
        <v>37436953.640000001</v>
      </c>
      <c r="O537" s="51">
        <f t="shared" si="60"/>
        <v>37436953.640000001</v>
      </c>
      <c r="P537" s="51">
        <v>37436953.640000001</v>
      </c>
      <c r="Q537" s="51">
        <f t="shared" si="61"/>
        <v>37436953.640000001</v>
      </c>
      <c r="R537" s="51">
        <v>37436953.640000001</v>
      </c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</row>
    <row r="538" spans="1:61">
      <c r="A538" s="51"/>
      <c r="B538" s="51" t="s">
        <v>414</v>
      </c>
      <c r="C538" s="51" t="s">
        <v>523</v>
      </c>
      <c r="D538" s="51" t="s">
        <v>536</v>
      </c>
      <c r="E538" s="51" t="str">
        <f t="shared" si="56"/>
        <v>offshore wind</v>
      </c>
      <c r="F538" s="51">
        <v>0</v>
      </c>
      <c r="G538" s="51">
        <f t="shared" si="62"/>
        <v>0</v>
      </c>
      <c r="H538" s="51">
        <v>0</v>
      </c>
      <c r="I538" s="51">
        <f t="shared" si="57"/>
        <v>0</v>
      </c>
      <c r="J538" s="51">
        <v>0</v>
      </c>
      <c r="K538" s="51">
        <f t="shared" si="58"/>
        <v>0</v>
      </c>
      <c r="L538" s="51">
        <v>0</v>
      </c>
      <c r="M538" s="51">
        <f t="shared" si="59"/>
        <v>0</v>
      </c>
      <c r="N538" s="51">
        <v>0</v>
      </c>
      <c r="O538" s="51">
        <f t="shared" si="60"/>
        <v>0</v>
      </c>
      <c r="P538" s="51">
        <v>0</v>
      </c>
      <c r="Q538" s="51">
        <f t="shared" si="61"/>
        <v>0</v>
      </c>
      <c r="R538" s="51">
        <v>0</v>
      </c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</row>
    <row r="539" spans="1:61">
      <c r="A539" s="51"/>
      <c r="B539" s="51" t="s">
        <v>414</v>
      </c>
      <c r="C539" s="51" t="s">
        <v>523</v>
      </c>
      <c r="D539" s="51" t="s">
        <v>537</v>
      </c>
      <c r="E539" s="51" t="str">
        <f t="shared" si="56"/>
        <v>crude oil</v>
      </c>
      <c r="F539" s="51">
        <v>1784776.094</v>
      </c>
      <c r="G539" s="51">
        <f t="shared" si="62"/>
        <v>1771351.6165</v>
      </c>
      <c r="H539" s="51">
        <v>1757927.139</v>
      </c>
      <c r="I539" s="51">
        <f t="shared" si="57"/>
        <v>1771351.6165</v>
      </c>
      <c r="J539" s="51">
        <v>1784776.094</v>
      </c>
      <c r="K539" s="51">
        <f t="shared" si="58"/>
        <v>1784776.094</v>
      </c>
      <c r="L539" s="51">
        <v>1784776.094</v>
      </c>
      <c r="M539" s="51">
        <f t="shared" si="59"/>
        <v>1784776.094</v>
      </c>
      <c r="N539" s="51">
        <v>1784776.094</v>
      </c>
      <c r="O539" s="51">
        <f t="shared" si="60"/>
        <v>1783245.9500000002</v>
      </c>
      <c r="P539" s="51">
        <v>1781715.8060000001</v>
      </c>
      <c r="Q539" s="51">
        <f t="shared" si="61"/>
        <v>1789657.5835000002</v>
      </c>
      <c r="R539" s="51">
        <v>1797599.361</v>
      </c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</row>
    <row r="540" spans="1:61">
      <c r="A540" s="51"/>
      <c r="B540" s="51" t="s">
        <v>414</v>
      </c>
      <c r="C540" s="51" t="s">
        <v>523</v>
      </c>
      <c r="D540" s="51" t="s">
        <v>538</v>
      </c>
      <c r="E540" s="51" t="str">
        <f t="shared" si="56"/>
        <v>solar PV</v>
      </c>
      <c r="F540" s="51">
        <v>495110.13540000003</v>
      </c>
      <c r="G540" s="51">
        <f t="shared" si="62"/>
        <v>617228.35010000004</v>
      </c>
      <c r="H540" s="51">
        <v>739346.56480000005</v>
      </c>
      <c r="I540" s="51">
        <f t="shared" si="57"/>
        <v>875533.67390000005</v>
      </c>
      <c r="J540" s="51">
        <v>1011720.7830000001</v>
      </c>
      <c r="K540" s="51">
        <f t="shared" si="58"/>
        <v>1170433.9475</v>
      </c>
      <c r="L540" s="51">
        <v>1329147.112</v>
      </c>
      <c r="M540" s="51">
        <f t="shared" si="59"/>
        <v>1530397.902</v>
      </c>
      <c r="N540" s="51">
        <v>1731648.692</v>
      </c>
      <c r="O540" s="51">
        <f t="shared" si="60"/>
        <v>1976515.9645000002</v>
      </c>
      <c r="P540" s="51">
        <v>2221383.2370000002</v>
      </c>
      <c r="Q540" s="51">
        <f t="shared" si="61"/>
        <v>2513426.4989999998</v>
      </c>
      <c r="R540" s="51">
        <v>2805469.7609999999</v>
      </c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</row>
    <row r="541" spans="1:61">
      <c r="A541" s="51"/>
      <c r="B541" s="51" t="s">
        <v>414</v>
      </c>
      <c r="C541" s="51" t="s">
        <v>523</v>
      </c>
      <c r="D541" s="51" t="s">
        <v>539</v>
      </c>
      <c r="E541" s="51" t="str">
        <f t="shared" si="56"/>
        <v>storage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  <c r="R541" s="51">
        <v>0</v>
      </c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</row>
    <row r="542" spans="1:61">
      <c r="A542" s="51"/>
      <c r="B542" s="51" t="s">
        <v>414</v>
      </c>
      <c r="C542" s="51" t="s">
        <v>523</v>
      </c>
      <c r="D542" s="51" t="s">
        <v>540</v>
      </c>
      <c r="E542" s="51" t="str">
        <f t="shared" si="56"/>
        <v>solar PV</v>
      </c>
      <c r="F542" s="51">
        <v>79251.209910000005</v>
      </c>
      <c r="G542" s="51">
        <f t="shared" si="62"/>
        <v>79252.023635000005</v>
      </c>
      <c r="H542" s="51">
        <v>79252.837360000005</v>
      </c>
      <c r="I542" s="51">
        <f t="shared" si="57"/>
        <v>79253.634645000013</v>
      </c>
      <c r="J542" s="51">
        <v>79254.431930000006</v>
      </c>
      <c r="K542" s="51">
        <f t="shared" si="58"/>
        <v>78858.896470000007</v>
      </c>
      <c r="L542" s="51">
        <v>78463.361009999993</v>
      </c>
      <c r="M542" s="51">
        <f t="shared" si="59"/>
        <v>78071.698594999994</v>
      </c>
      <c r="N542" s="51">
        <v>77680.036179999996</v>
      </c>
      <c r="O542" s="51">
        <f t="shared" si="60"/>
        <v>77292.525339999993</v>
      </c>
      <c r="P542" s="51">
        <v>76905.014500000005</v>
      </c>
      <c r="Q542" s="51">
        <f t="shared" si="61"/>
        <v>76521.615584999992</v>
      </c>
      <c r="R542" s="51">
        <v>76138.216669999994</v>
      </c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</row>
    <row r="543" spans="1:61">
      <c r="A543" s="51"/>
      <c r="B543" s="51" t="s">
        <v>438</v>
      </c>
      <c r="C543" s="51" t="s">
        <v>523</v>
      </c>
      <c r="D543" s="51" t="s">
        <v>526</v>
      </c>
      <c r="E543" s="51" t="str">
        <f t="shared" si="56"/>
        <v>biomass</v>
      </c>
      <c r="F543" s="51">
        <v>11552.64</v>
      </c>
      <c r="G543" s="51">
        <f t="shared" si="62"/>
        <v>6438.9119999999994</v>
      </c>
      <c r="H543" s="51">
        <v>1325.184</v>
      </c>
      <c r="I543" s="51">
        <f t="shared" si="57"/>
        <v>6775.2007649999996</v>
      </c>
      <c r="J543" s="51">
        <v>12225.21753</v>
      </c>
      <c r="K543" s="51">
        <f t="shared" si="58"/>
        <v>12225.21753</v>
      </c>
      <c r="L543" s="51">
        <v>12225.21753</v>
      </c>
      <c r="M543" s="51">
        <f t="shared" si="59"/>
        <v>12225.21753</v>
      </c>
      <c r="N543" s="51">
        <v>12225.21753</v>
      </c>
      <c r="O543" s="51">
        <f t="shared" si="60"/>
        <v>12225.21753</v>
      </c>
      <c r="P543" s="51">
        <v>12225.21753</v>
      </c>
      <c r="Q543" s="51">
        <f t="shared" si="61"/>
        <v>12225.21753</v>
      </c>
      <c r="R543" s="51">
        <v>12225.21753</v>
      </c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</row>
    <row r="544" spans="1:61">
      <c r="A544" s="51"/>
      <c r="B544" s="51" t="s">
        <v>438</v>
      </c>
      <c r="C544" s="51" t="s">
        <v>523</v>
      </c>
      <c r="D544" s="51" t="s">
        <v>527</v>
      </c>
      <c r="E544" s="51" t="str">
        <f t="shared" si="56"/>
        <v>hard coal</v>
      </c>
      <c r="F544" s="51">
        <v>0</v>
      </c>
      <c r="G544" s="51">
        <f t="shared" si="62"/>
        <v>0</v>
      </c>
      <c r="H544" s="51">
        <v>0</v>
      </c>
      <c r="I544" s="51">
        <f t="shared" si="57"/>
        <v>0</v>
      </c>
      <c r="J544" s="51">
        <v>0</v>
      </c>
      <c r="K544" s="51">
        <f t="shared" si="58"/>
        <v>0</v>
      </c>
      <c r="L544" s="51">
        <v>0</v>
      </c>
      <c r="M544" s="51">
        <f t="shared" si="59"/>
        <v>0</v>
      </c>
      <c r="N544" s="51">
        <v>0</v>
      </c>
      <c r="O544" s="51">
        <f t="shared" si="60"/>
        <v>0</v>
      </c>
      <c r="P544" s="51">
        <v>0</v>
      </c>
      <c r="Q544" s="51">
        <f t="shared" si="61"/>
        <v>0</v>
      </c>
      <c r="R544" s="51">
        <v>0</v>
      </c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</row>
    <row r="545" spans="1:61">
      <c r="A545" s="51"/>
      <c r="B545" s="51" t="s">
        <v>438</v>
      </c>
      <c r="C545" s="51" t="s">
        <v>523</v>
      </c>
      <c r="D545" s="51" t="s">
        <v>528</v>
      </c>
      <c r="E545" s="51" t="str">
        <f t="shared" si="56"/>
        <v>solar thermal</v>
      </c>
      <c r="F545" s="51">
        <v>0</v>
      </c>
      <c r="G545" s="51">
        <f t="shared" si="62"/>
        <v>0</v>
      </c>
      <c r="H545" s="51">
        <v>0</v>
      </c>
      <c r="I545" s="51">
        <f t="shared" si="57"/>
        <v>0</v>
      </c>
      <c r="J545" s="51">
        <v>0</v>
      </c>
      <c r="K545" s="51">
        <f t="shared" si="58"/>
        <v>0</v>
      </c>
      <c r="L545" s="51">
        <v>0</v>
      </c>
      <c r="M545" s="51">
        <f t="shared" si="59"/>
        <v>0</v>
      </c>
      <c r="N545" s="51">
        <v>0</v>
      </c>
      <c r="O545" s="51">
        <f t="shared" si="60"/>
        <v>0</v>
      </c>
      <c r="P545" s="51">
        <v>0</v>
      </c>
      <c r="Q545" s="51">
        <f t="shared" si="61"/>
        <v>0</v>
      </c>
      <c r="R545" s="51">
        <v>0</v>
      </c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</row>
    <row r="546" spans="1:61">
      <c r="A546" s="51"/>
      <c r="B546" s="51" t="s">
        <v>438</v>
      </c>
      <c r="C546" s="51" t="s">
        <v>523</v>
      </c>
      <c r="D546" s="51" t="s">
        <v>529</v>
      </c>
      <c r="E546" s="51" t="str">
        <f t="shared" si="56"/>
        <v>geothermal</v>
      </c>
      <c r="F546" s="51">
        <v>0</v>
      </c>
      <c r="G546" s="51">
        <f t="shared" si="62"/>
        <v>0</v>
      </c>
      <c r="H546" s="51">
        <v>0</v>
      </c>
      <c r="I546" s="51">
        <f t="shared" si="57"/>
        <v>0</v>
      </c>
      <c r="J546" s="51">
        <v>0</v>
      </c>
      <c r="K546" s="51">
        <f t="shared" si="58"/>
        <v>0</v>
      </c>
      <c r="L546" s="51">
        <v>0</v>
      </c>
      <c r="M546" s="51">
        <f t="shared" si="59"/>
        <v>0</v>
      </c>
      <c r="N546" s="51">
        <v>0</v>
      </c>
      <c r="O546" s="51">
        <f t="shared" si="60"/>
        <v>0</v>
      </c>
      <c r="P546" s="51">
        <v>0</v>
      </c>
      <c r="Q546" s="51">
        <f t="shared" si="61"/>
        <v>0</v>
      </c>
      <c r="R546" s="51">
        <v>0</v>
      </c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</row>
    <row r="547" spans="1:61">
      <c r="A547" s="51"/>
      <c r="B547" s="51" t="s">
        <v>438</v>
      </c>
      <c r="C547" s="51" t="s">
        <v>523</v>
      </c>
      <c r="D547" s="51" t="s">
        <v>530</v>
      </c>
      <c r="E547" s="51" t="str">
        <f t="shared" si="56"/>
        <v>hydro</v>
      </c>
      <c r="F547" s="51">
        <v>12248.060799999999</v>
      </c>
      <c r="G547" s="51">
        <f t="shared" si="62"/>
        <v>12248.060799999999</v>
      </c>
      <c r="H547" s="51">
        <v>12248.060799999999</v>
      </c>
      <c r="I547" s="51">
        <f t="shared" si="57"/>
        <v>12248.060799999999</v>
      </c>
      <c r="J547" s="51">
        <v>12248.060799999999</v>
      </c>
      <c r="K547" s="51">
        <f t="shared" si="58"/>
        <v>12248.060799999999</v>
      </c>
      <c r="L547" s="51">
        <v>12248.060799999999</v>
      </c>
      <c r="M547" s="51">
        <f t="shared" si="59"/>
        <v>12248.060799999999</v>
      </c>
      <c r="N547" s="51">
        <v>12248.060799999999</v>
      </c>
      <c r="O547" s="51">
        <f t="shared" si="60"/>
        <v>12248.060799999999</v>
      </c>
      <c r="P547" s="51">
        <v>12248.060799999999</v>
      </c>
      <c r="Q547" s="51">
        <f t="shared" si="61"/>
        <v>12248.060799999999</v>
      </c>
      <c r="R547" s="51">
        <v>12248.060799999999</v>
      </c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</row>
    <row r="548" spans="1:61">
      <c r="A548" s="51"/>
      <c r="B548" s="51" t="s">
        <v>438</v>
      </c>
      <c r="C548" s="51" t="s">
        <v>523</v>
      </c>
      <c r="D548" s="51" t="s">
        <v>531</v>
      </c>
      <c r="E548" s="51" t="str">
        <f t="shared" si="56"/>
        <v>hydro</v>
      </c>
      <c r="F548" s="51">
        <v>0</v>
      </c>
      <c r="G548" s="51">
        <f t="shared" si="62"/>
        <v>0</v>
      </c>
      <c r="H548" s="51">
        <v>0</v>
      </c>
      <c r="I548" s="51">
        <f t="shared" si="57"/>
        <v>0</v>
      </c>
      <c r="J548" s="51">
        <v>0</v>
      </c>
      <c r="K548" s="51">
        <f t="shared" si="58"/>
        <v>0</v>
      </c>
      <c r="L548" s="51">
        <v>0</v>
      </c>
      <c r="M548" s="51">
        <f t="shared" si="59"/>
        <v>0</v>
      </c>
      <c r="N548" s="51">
        <v>0</v>
      </c>
      <c r="O548" s="51">
        <f t="shared" si="60"/>
        <v>0</v>
      </c>
      <c r="P548" s="51">
        <v>0</v>
      </c>
      <c r="Q548" s="51">
        <f t="shared" si="61"/>
        <v>0</v>
      </c>
      <c r="R548" s="51">
        <v>0</v>
      </c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</row>
    <row r="549" spans="1:61">
      <c r="A549" s="51"/>
      <c r="B549" s="51" t="s">
        <v>438</v>
      </c>
      <c r="C549" s="51" t="s">
        <v>523</v>
      </c>
      <c r="D549" s="51" t="s">
        <v>532</v>
      </c>
      <c r="E549" s="51" t="str">
        <f t="shared" si="56"/>
        <v>onshore wind</v>
      </c>
      <c r="F549" s="51">
        <v>59085.373729999999</v>
      </c>
      <c r="G549" s="51">
        <f t="shared" si="62"/>
        <v>59085.373729999999</v>
      </c>
      <c r="H549" s="51">
        <v>59085.373729999999</v>
      </c>
      <c r="I549" s="51">
        <f t="shared" si="57"/>
        <v>59085.373729999999</v>
      </c>
      <c r="J549" s="51">
        <v>59085.373729999999</v>
      </c>
      <c r="K549" s="51">
        <f t="shared" si="58"/>
        <v>59085.373729999999</v>
      </c>
      <c r="L549" s="51">
        <v>59085.373729999999</v>
      </c>
      <c r="M549" s="51">
        <f t="shared" si="59"/>
        <v>59046.07458</v>
      </c>
      <c r="N549" s="51">
        <v>59006.775430000002</v>
      </c>
      <c r="O549" s="51">
        <f t="shared" si="60"/>
        <v>58652.39428</v>
      </c>
      <c r="P549" s="51">
        <v>58298.013129999999</v>
      </c>
      <c r="Q549" s="51">
        <f t="shared" si="61"/>
        <v>57334.280249999996</v>
      </c>
      <c r="R549" s="51">
        <v>56370.54737</v>
      </c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</row>
    <row r="550" spans="1:61">
      <c r="A550" s="51"/>
      <c r="B550" s="51" t="s">
        <v>438</v>
      </c>
      <c r="C550" s="51" t="s">
        <v>523</v>
      </c>
      <c r="D550" s="51" t="s">
        <v>533</v>
      </c>
      <c r="E550" s="51" t="str">
        <f t="shared" si="56"/>
        <v>natural gas nonpeaker</v>
      </c>
      <c r="F550" s="51">
        <v>1049175.8030000001</v>
      </c>
      <c r="G550" s="51">
        <f t="shared" si="62"/>
        <v>996329.28665000002</v>
      </c>
      <c r="H550" s="51">
        <v>943482.77029999997</v>
      </c>
      <c r="I550" s="51">
        <f t="shared" si="57"/>
        <v>1204126.52565</v>
      </c>
      <c r="J550" s="51">
        <v>1464770.281</v>
      </c>
      <c r="K550" s="51">
        <f t="shared" si="58"/>
        <v>1057978.7404999998</v>
      </c>
      <c r="L550" s="51">
        <v>651187.19999999995</v>
      </c>
      <c r="M550" s="51">
        <f t="shared" si="59"/>
        <v>589672.31999999995</v>
      </c>
      <c r="N550" s="51">
        <v>528157.43999999994</v>
      </c>
      <c r="O550" s="51">
        <f t="shared" si="60"/>
        <v>528157.43999999994</v>
      </c>
      <c r="P550" s="51">
        <v>528157.43999999994</v>
      </c>
      <c r="Q550" s="51">
        <f t="shared" si="61"/>
        <v>436725.4889</v>
      </c>
      <c r="R550" s="51">
        <v>345293.53779999999</v>
      </c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</row>
    <row r="551" spans="1:61">
      <c r="A551" s="51"/>
      <c r="B551" s="51" t="s">
        <v>438</v>
      </c>
      <c r="C551" s="51" t="s">
        <v>523</v>
      </c>
      <c r="D551" s="51" t="s">
        <v>534</v>
      </c>
      <c r="E551" s="51" t="str">
        <f t="shared" si="56"/>
        <v>natural gas peaker</v>
      </c>
      <c r="F551" s="51">
        <v>0</v>
      </c>
      <c r="G551" s="51">
        <f t="shared" si="62"/>
        <v>0</v>
      </c>
      <c r="H551" s="51">
        <v>0</v>
      </c>
      <c r="I551" s="51">
        <f t="shared" si="57"/>
        <v>0</v>
      </c>
      <c r="J551" s="51">
        <v>0</v>
      </c>
      <c r="K551" s="51">
        <f t="shared" si="58"/>
        <v>0</v>
      </c>
      <c r="L551" s="51">
        <v>0</v>
      </c>
      <c r="M551" s="51">
        <f t="shared" si="59"/>
        <v>0</v>
      </c>
      <c r="N551" s="51">
        <v>0</v>
      </c>
      <c r="O551" s="51">
        <f t="shared" si="60"/>
        <v>0</v>
      </c>
      <c r="P551" s="51">
        <v>0</v>
      </c>
      <c r="Q551" s="51">
        <f t="shared" si="61"/>
        <v>0</v>
      </c>
      <c r="R551" s="51">
        <v>0</v>
      </c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</row>
    <row r="552" spans="1:61">
      <c r="A552" s="51"/>
      <c r="B552" s="51" t="s">
        <v>438</v>
      </c>
      <c r="C552" s="51" t="s">
        <v>523</v>
      </c>
      <c r="D552" s="51" t="s">
        <v>535</v>
      </c>
      <c r="E552" s="51" t="str">
        <f t="shared" si="56"/>
        <v>nuclear</v>
      </c>
      <c r="F552" s="51">
        <v>0</v>
      </c>
      <c r="G552" s="51">
        <f t="shared" si="62"/>
        <v>0</v>
      </c>
      <c r="H552" s="51">
        <v>0</v>
      </c>
      <c r="I552" s="51">
        <f t="shared" si="57"/>
        <v>0</v>
      </c>
      <c r="J552" s="51">
        <v>0</v>
      </c>
      <c r="K552" s="51">
        <f t="shared" si="58"/>
        <v>0</v>
      </c>
      <c r="L552" s="51">
        <v>0</v>
      </c>
      <c r="M552" s="51">
        <f t="shared" si="59"/>
        <v>0</v>
      </c>
      <c r="N552" s="51">
        <v>0</v>
      </c>
      <c r="O552" s="51">
        <f t="shared" si="60"/>
        <v>0</v>
      </c>
      <c r="P552" s="51">
        <v>0</v>
      </c>
      <c r="Q552" s="51">
        <f t="shared" si="61"/>
        <v>0</v>
      </c>
      <c r="R552" s="51">
        <v>0</v>
      </c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</row>
    <row r="553" spans="1:61">
      <c r="A553" s="51"/>
      <c r="B553" s="51" t="s">
        <v>438</v>
      </c>
      <c r="C553" s="51" t="s">
        <v>523</v>
      </c>
      <c r="D553" s="51" t="s">
        <v>536</v>
      </c>
      <c r="E553" s="51" t="str">
        <f t="shared" si="56"/>
        <v>offshore wind</v>
      </c>
      <c r="F553" s="51">
        <v>95759.762530000007</v>
      </c>
      <c r="G553" s="51">
        <f t="shared" si="62"/>
        <v>97164.668405000004</v>
      </c>
      <c r="H553" s="51">
        <v>98569.574280000001</v>
      </c>
      <c r="I553" s="51">
        <f t="shared" si="57"/>
        <v>98568.972210000007</v>
      </c>
      <c r="J553" s="51">
        <v>98568.370139999999</v>
      </c>
      <c r="K553" s="51">
        <f t="shared" si="58"/>
        <v>909981.97956999997</v>
      </c>
      <c r="L553" s="51">
        <v>1721395.5889999999</v>
      </c>
      <c r="M553" s="51">
        <f t="shared" si="59"/>
        <v>1721395.5889999999</v>
      </c>
      <c r="N553" s="51">
        <v>1721395.5889999999</v>
      </c>
      <c r="O553" s="51">
        <f t="shared" si="60"/>
        <v>1721373.8585000001</v>
      </c>
      <c r="P553" s="51">
        <v>1721352.128</v>
      </c>
      <c r="Q553" s="51">
        <f t="shared" si="61"/>
        <v>1721356.7620000001</v>
      </c>
      <c r="R553" s="51">
        <v>1721361.3959999999</v>
      </c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</row>
    <row r="554" spans="1:61">
      <c r="A554" s="51"/>
      <c r="B554" s="51" t="s">
        <v>438</v>
      </c>
      <c r="C554" s="51" t="s">
        <v>523</v>
      </c>
      <c r="D554" s="51" t="s">
        <v>537</v>
      </c>
      <c r="E554" s="51" t="str">
        <f t="shared" si="56"/>
        <v>crude oil</v>
      </c>
      <c r="F554" s="51">
        <v>168887.10819999999</v>
      </c>
      <c r="G554" s="51">
        <f t="shared" si="62"/>
        <v>168887.10819999999</v>
      </c>
      <c r="H554" s="51">
        <v>168887.10819999999</v>
      </c>
      <c r="I554" s="51">
        <f t="shared" si="57"/>
        <v>168887.10819999999</v>
      </c>
      <c r="J554" s="51">
        <v>168887.10819999999</v>
      </c>
      <c r="K554" s="51">
        <f t="shared" si="58"/>
        <v>168887.10819999999</v>
      </c>
      <c r="L554" s="51">
        <v>168887.10819999999</v>
      </c>
      <c r="M554" s="51">
        <f t="shared" si="59"/>
        <v>168887.10819999999</v>
      </c>
      <c r="N554" s="51">
        <v>168887.10819999999</v>
      </c>
      <c r="O554" s="51">
        <f t="shared" si="60"/>
        <v>168887.10819999999</v>
      </c>
      <c r="P554" s="51">
        <v>168887.10819999999</v>
      </c>
      <c r="Q554" s="51">
        <f t="shared" si="61"/>
        <v>168887.10819999999</v>
      </c>
      <c r="R554" s="51">
        <v>168887.10819999999</v>
      </c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</row>
    <row r="555" spans="1:61">
      <c r="A555" s="51"/>
      <c r="B555" s="51" t="s">
        <v>438</v>
      </c>
      <c r="C555" s="51" t="s">
        <v>523</v>
      </c>
      <c r="D555" s="51" t="s">
        <v>538</v>
      </c>
      <c r="E555" s="51" t="str">
        <f t="shared" si="56"/>
        <v>solar PV</v>
      </c>
      <c r="F555" s="51">
        <v>118262.65180000001</v>
      </c>
      <c r="G555" s="51">
        <f t="shared" si="62"/>
        <v>128555.74854999999</v>
      </c>
      <c r="H555" s="51">
        <v>138848.84529999999</v>
      </c>
      <c r="I555" s="51">
        <f t="shared" si="57"/>
        <v>151786.67004999999</v>
      </c>
      <c r="J555" s="51">
        <v>164724.49479999999</v>
      </c>
      <c r="K555" s="51">
        <f t="shared" si="58"/>
        <v>173360.11219999997</v>
      </c>
      <c r="L555" s="51">
        <v>181995.72959999999</v>
      </c>
      <c r="M555" s="51">
        <f t="shared" si="59"/>
        <v>188832.83205</v>
      </c>
      <c r="N555" s="51">
        <v>195669.9345</v>
      </c>
      <c r="O555" s="51">
        <f t="shared" si="60"/>
        <v>201628.3732</v>
      </c>
      <c r="P555" s="51">
        <v>207586.8119</v>
      </c>
      <c r="Q555" s="51">
        <f t="shared" si="61"/>
        <v>214677.9031</v>
      </c>
      <c r="R555" s="51">
        <v>221768.99429999999</v>
      </c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</row>
    <row r="556" spans="1:61">
      <c r="A556" s="51"/>
      <c r="B556" s="51" t="s">
        <v>438</v>
      </c>
      <c r="C556" s="51" t="s">
        <v>523</v>
      </c>
      <c r="D556" s="51" t="s">
        <v>539</v>
      </c>
      <c r="E556" s="51" t="str">
        <f t="shared" si="56"/>
        <v>storage</v>
      </c>
      <c r="F556" s="51">
        <v>0</v>
      </c>
      <c r="G556" s="51">
        <v>0</v>
      </c>
      <c r="H556" s="51">
        <v>0</v>
      </c>
      <c r="I556" s="51">
        <v>0</v>
      </c>
      <c r="J556" s="51">
        <v>0</v>
      </c>
      <c r="K556" s="51">
        <v>0</v>
      </c>
      <c r="L556" s="51">
        <v>0</v>
      </c>
      <c r="M556" s="51">
        <v>0</v>
      </c>
      <c r="N556" s="51">
        <v>0</v>
      </c>
      <c r="O556" s="51">
        <v>0</v>
      </c>
      <c r="P556" s="51">
        <v>0</v>
      </c>
      <c r="Q556" s="51">
        <v>0</v>
      </c>
      <c r="R556" s="51">
        <v>0</v>
      </c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</row>
    <row r="557" spans="1:61">
      <c r="A557" s="51"/>
      <c r="B557" s="51" t="s">
        <v>438</v>
      </c>
      <c r="C557" s="51" t="s">
        <v>523</v>
      </c>
      <c r="D557" s="51" t="s">
        <v>540</v>
      </c>
      <c r="E557" s="51" t="str">
        <f t="shared" si="56"/>
        <v>solar PV</v>
      </c>
      <c r="F557" s="51">
        <v>39139.701589999997</v>
      </c>
      <c r="G557" s="51">
        <f t="shared" si="62"/>
        <v>58047.769990000001</v>
      </c>
      <c r="H557" s="51">
        <v>76955.838390000004</v>
      </c>
      <c r="I557" s="51">
        <f t="shared" si="57"/>
        <v>76955.838390000004</v>
      </c>
      <c r="J557" s="51">
        <v>76955.838390000004</v>
      </c>
      <c r="K557" s="51">
        <f t="shared" si="58"/>
        <v>76572.133675000005</v>
      </c>
      <c r="L557" s="51">
        <v>76188.428960000005</v>
      </c>
      <c r="M557" s="51">
        <f t="shared" si="59"/>
        <v>75809.555365000007</v>
      </c>
      <c r="N557" s="51">
        <v>75430.681769999996</v>
      </c>
      <c r="O557" s="51">
        <f t="shared" si="60"/>
        <v>75053.859465000001</v>
      </c>
      <c r="P557" s="51">
        <v>74677.037160000007</v>
      </c>
      <c r="Q557" s="51">
        <f t="shared" si="61"/>
        <v>74304.099530000007</v>
      </c>
      <c r="R557" s="51">
        <v>73931.161900000006</v>
      </c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</row>
    <row r="558" spans="1:61">
      <c r="A558" s="51"/>
      <c r="B558" s="51" t="s">
        <v>394</v>
      </c>
      <c r="C558" s="51" t="s">
        <v>523</v>
      </c>
      <c r="D558" s="51" t="s">
        <v>526</v>
      </c>
      <c r="E558" s="51" t="str">
        <f t="shared" si="56"/>
        <v>biomass</v>
      </c>
      <c r="F558" s="51">
        <v>0</v>
      </c>
      <c r="G558" s="51">
        <f t="shared" si="62"/>
        <v>0</v>
      </c>
      <c r="H558" s="51">
        <v>0</v>
      </c>
      <c r="I558" s="51">
        <f t="shared" si="57"/>
        <v>0</v>
      </c>
      <c r="J558" s="51">
        <v>0</v>
      </c>
      <c r="K558" s="51">
        <f t="shared" si="58"/>
        <v>0</v>
      </c>
      <c r="L558" s="51">
        <v>0</v>
      </c>
      <c r="M558" s="51">
        <f t="shared" si="59"/>
        <v>0</v>
      </c>
      <c r="N558" s="51">
        <v>0</v>
      </c>
      <c r="O558" s="51">
        <f t="shared" si="60"/>
        <v>0</v>
      </c>
      <c r="P558" s="51">
        <v>0</v>
      </c>
      <c r="Q558" s="51">
        <f t="shared" si="61"/>
        <v>0</v>
      </c>
      <c r="R558" s="51">
        <v>0</v>
      </c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</row>
    <row r="559" spans="1:61">
      <c r="A559" s="51"/>
      <c r="B559" s="51" t="s">
        <v>394</v>
      </c>
      <c r="C559" s="51" t="s">
        <v>523</v>
      </c>
      <c r="D559" s="51" t="s">
        <v>527</v>
      </c>
      <c r="E559" s="51" t="str">
        <f t="shared" si="56"/>
        <v>hard coal</v>
      </c>
      <c r="F559" s="51">
        <v>25077374.98</v>
      </c>
      <c r="G559" s="51">
        <f t="shared" si="62"/>
        <v>23635877</v>
      </c>
      <c r="H559" s="51">
        <v>22194379.02</v>
      </c>
      <c r="I559" s="51">
        <f t="shared" si="57"/>
        <v>21481075.015000001</v>
      </c>
      <c r="J559" s="51">
        <v>20767771.010000002</v>
      </c>
      <c r="K559" s="51">
        <f t="shared" si="58"/>
        <v>22592376.414999999</v>
      </c>
      <c r="L559" s="51">
        <v>24416981.82</v>
      </c>
      <c r="M559" s="51">
        <f t="shared" si="59"/>
        <v>24307990.234999999</v>
      </c>
      <c r="N559" s="51">
        <v>24198998.649999999</v>
      </c>
      <c r="O559" s="51">
        <f t="shared" si="60"/>
        <v>23978223.434999999</v>
      </c>
      <c r="P559" s="51">
        <v>23757448.219999999</v>
      </c>
      <c r="Q559" s="51">
        <f t="shared" si="61"/>
        <v>23957760.744999997</v>
      </c>
      <c r="R559" s="51">
        <v>24158073.27</v>
      </c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</row>
    <row r="560" spans="1:61">
      <c r="A560" s="51"/>
      <c r="B560" s="51" t="s">
        <v>394</v>
      </c>
      <c r="C560" s="51" t="s">
        <v>523</v>
      </c>
      <c r="D560" s="51" t="s">
        <v>528</v>
      </c>
      <c r="E560" s="51" t="str">
        <f t="shared" si="56"/>
        <v>solar thermal</v>
      </c>
      <c r="F560" s="51">
        <v>0</v>
      </c>
      <c r="G560" s="51">
        <f t="shared" si="62"/>
        <v>0</v>
      </c>
      <c r="H560" s="51">
        <v>0</v>
      </c>
      <c r="I560" s="51">
        <f t="shared" si="57"/>
        <v>0</v>
      </c>
      <c r="J560" s="51">
        <v>0</v>
      </c>
      <c r="K560" s="51">
        <f t="shared" si="58"/>
        <v>0</v>
      </c>
      <c r="L560" s="51">
        <v>0</v>
      </c>
      <c r="M560" s="51">
        <f t="shared" si="59"/>
        <v>0</v>
      </c>
      <c r="N560" s="51">
        <v>0</v>
      </c>
      <c r="O560" s="51">
        <f t="shared" si="60"/>
        <v>0</v>
      </c>
      <c r="P560" s="51">
        <v>0</v>
      </c>
      <c r="Q560" s="51">
        <f t="shared" si="61"/>
        <v>0</v>
      </c>
      <c r="R560" s="51">
        <v>0</v>
      </c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</row>
    <row r="561" spans="1:61">
      <c r="A561" s="51"/>
      <c r="B561" s="51" t="s">
        <v>394</v>
      </c>
      <c r="C561" s="51" t="s">
        <v>523</v>
      </c>
      <c r="D561" s="51" t="s">
        <v>529</v>
      </c>
      <c r="E561" s="51" t="str">
        <f t="shared" si="56"/>
        <v>geothermal</v>
      </c>
      <c r="F561" s="51">
        <v>0</v>
      </c>
      <c r="G561" s="51">
        <f t="shared" si="62"/>
        <v>0</v>
      </c>
      <c r="H561" s="51">
        <v>0</v>
      </c>
      <c r="I561" s="51">
        <f t="shared" si="57"/>
        <v>0</v>
      </c>
      <c r="J561" s="51">
        <v>0</v>
      </c>
      <c r="K561" s="51">
        <f t="shared" si="58"/>
        <v>0</v>
      </c>
      <c r="L561" s="51">
        <v>0</v>
      </c>
      <c r="M561" s="51">
        <f t="shared" si="59"/>
        <v>0</v>
      </c>
      <c r="N561" s="51">
        <v>0</v>
      </c>
      <c r="O561" s="51">
        <f t="shared" si="60"/>
        <v>0</v>
      </c>
      <c r="P561" s="51">
        <v>0</v>
      </c>
      <c r="Q561" s="51">
        <f t="shared" si="61"/>
        <v>0</v>
      </c>
      <c r="R561" s="51">
        <v>0</v>
      </c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</row>
    <row r="562" spans="1:61">
      <c r="A562" s="51"/>
      <c r="B562" s="51" t="s">
        <v>394</v>
      </c>
      <c r="C562" s="51" t="s">
        <v>523</v>
      </c>
      <c r="D562" s="51" t="s">
        <v>530</v>
      </c>
      <c r="E562" s="51" t="str">
        <f t="shared" si="56"/>
        <v>hydro</v>
      </c>
      <c r="F562" s="51">
        <v>1921724.649</v>
      </c>
      <c r="G562" s="51">
        <f t="shared" si="62"/>
        <v>1925776.1105</v>
      </c>
      <c r="H562" s="51">
        <v>1929827.5719999999</v>
      </c>
      <c r="I562" s="51">
        <f t="shared" si="57"/>
        <v>1926821.898</v>
      </c>
      <c r="J562" s="51">
        <v>1923816.2239999999</v>
      </c>
      <c r="K562" s="51">
        <f t="shared" si="58"/>
        <v>1926821.898</v>
      </c>
      <c r="L562" s="51">
        <v>1929827.5719999999</v>
      </c>
      <c r="M562" s="51">
        <f t="shared" si="59"/>
        <v>1929827.5719999999</v>
      </c>
      <c r="N562" s="51">
        <v>1929827.5719999999</v>
      </c>
      <c r="O562" s="51">
        <f t="shared" si="60"/>
        <v>1929827.5719999999</v>
      </c>
      <c r="P562" s="51">
        <v>1929827.5719999999</v>
      </c>
      <c r="Q562" s="51">
        <f t="shared" si="61"/>
        <v>1929827.5719999999</v>
      </c>
      <c r="R562" s="51">
        <v>1929827.5719999999</v>
      </c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</row>
    <row r="563" spans="1:61">
      <c r="A563" s="51"/>
      <c r="B563" s="51" t="s">
        <v>394</v>
      </c>
      <c r="C563" s="51" t="s">
        <v>523</v>
      </c>
      <c r="D563" s="51" t="s">
        <v>531</v>
      </c>
      <c r="E563" s="51" t="str">
        <f t="shared" si="56"/>
        <v>hydro</v>
      </c>
      <c r="F563" s="51">
        <v>0</v>
      </c>
      <c r="G563" s="51">
        <f t="shared" si="62"/>
        <v>0</v>
      </c>
      <c r="H563" s="51">
        <v>0</v>
      </c>
      <c r="I563" s="51">
        <f t="shared" si="57"/>
        <v>0</v>
      </c>
      <c r="J563" s="51">
        <v>0</v>
      </c>
      <c r="K563" s="51">
        <f t="shared" si="58"/>
        <v>0</v>
      </c>
      <c r="L563" s="51">
        <v>0</v>
      </c>
      <c r="M563" s="51">
        <f t="shared" si="59"/>
        <v>0</v>
      </c>
      <c r="N563" s="51">
        <v>0</v>
      </c>
      <c r="O563" s="51">
        <f t="shared" si="60"/>
        <v>0</v>
      </c>
      <c r="P563" s="51">
        <v>0</v>
      </c>
      <c r="Q563" s="51">
        <f t="shared" si="61"/>
        <v>0</v>
      </c>
      <c r="R563" s="51">
        <v>0</v>
      </c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</row>
    <row r="564" spans="1:61">
      <c r="A564" s="51"/>
      <c r="B564" s="51" t="s">
        <v>394</v>
      </c>
      <c r="C564" s="51" t="s">
        <v>523</v>
      </c>
      <c r="D564" s="51" t="s">
        <v>532</v>
      </c>
      <c r="E564" s="51" t="str">
        <f t="shared" si="56"/>
        <v>onshore wind</v>
      </c>
      <c r="F564" s="51">
        <v>0</v>
      </c>
      <c r="G564" s="51">
        <f t="shared" si="62"/>
        <v>0</v>
      </c>
      <c r="H564" s="51">
        <v>0</v>
      </c>
      <c r="I564" s="51">
        <f t="shared" si="57"/>
        <v>0</v>
      </c>
      <c r="J564" s="51">
        <v>0</v>
      </c>
      <c r="K564" s="51">
        <f t="shared" si="58"/>
        <v>0</v>
      </c>
      <c r="L564" s="51">
        <v>0</v>
      </c>
      <c r="M564" s="51">
        <f t="shared" si="59"/>
        <v>0</v>
      </c>
      <c r="N564" s="51">
        <v>0</v>
      </c>
      <c r="O564" s="51">
        <f t="shared" si="60"/>
        <v>0</v>
      </c>
      <c r="P564" s="51">
        <v>0</v>
      </c>
      <c r="Q564" s="51">
        <f t="shared" si="61"/>
        <v>40837.330015</v>
      </c>
      <c r="R564" s="51">
        <v>81674.660029999999</v>
      </c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</row>
    <row r="565" spans="1:61">
      <c r="A565" s="51"/>
      <c r="B565" s="51" t="s">
        <v>394</v>
      </c>
      <c r="C565" s="51" t="s">
        <v>523</v>
      </c>
      <c r="D565" s="51" t="s">
        <v>533</v>
      </c>
      <c r="E565" s="51" t="str">
        <f t="shared" si="56"/>
        <v>natural gas nonpeaker</v>
      </c>
      <c r="F565" s="51">
        <v>18911743.760000002</v>
      </c>
      <c r="G565" s="51">
        <f t="shared" si="62"/>
        <v>18704905.18</v>
      </c>
      <c r="H565" s="51">
        <v>18498066.600000001</v>
      </c>
      <c r="I565" s="51">
        <f t="shared" si="57"/>
        <v>18565037.98</v>
      </c>
      <c r="J565" s="51">
        <v>18632009.359999999</v>
      </c>
      <c r="K565" s="51">
        <f t="shared" si="58"/>
        <v>19722955.299999997</v>
      </c>
      <c r="L565" s="51">
        <v>20813901.239999998</v>
      </c>
      <c r="M565" s="51">
        <f t="shared" si="59"/>
        <v>23435597.984999999</v>
      </c>
      <c r="N565" s="51">
        <v>26057294.73</v>
      </c>
      <c r="O565" s="51">
        <f t="shared" si="60"/>
        <v>25721325.560000002</v>
      </c>
      <c r="P565" s="51">
        <v>25385356.390000001</v>
      </c>
      <c r="Q565" s="51">
        <f t="shared" si="61"/>
        <v>24604198.439999998</v>
      </c>
      <c r="R565" s="51">
        <v>23823040.489999998</v>
      </c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</row>
    <row r="566" spans="1:61">
      <c r="A566" s="51"/>
      <c r="B566" s="51" t="s">
        <v>394</v>
      </c>
      <c r="C566" s="51" t="s">
        <v>523</v>
      </c>
      <c r="D566" s="51" t="s">
        <v>534</v>
      </c>
      <c r="E566" s="51" t="str">
        <f t="shared" si="56"/>
        <v>natural gas peaker</v>
      </c>
      <c r="F566" s="51">
        <v>146859.58199999999</v>
      </c>
      <c r="G566" s="51">
        <f t="shared" si="62"/>
        <v>146122.38199999998</v>
      </c>
      <c r="H566" s="51">
        <v>145385.182</v>
      </c>
      <c r="I566" s="51">
        <f t="shared" si="57"/>
        <v>145385.182</v>
      </c>
      <c r="J566" s="51">
        <v>145385.182</v>
      </c>
      <c r="K566" s="51">
        <f t="shared" si="58"/>
        <v>145385.182</v>
      </c>
      <c r="L566" s="51">
        <v>145385.182</v>
      </c>
      <c r="M566" s="51">
        <f t="shared" si="59"/>
        <v>145385.182</v>
      </c>
      <c r="N566" s="51">
        <v>145385.182</v>
      </c>
      <c r="O566" s="51">
        <f t="shared" si="60"/>
        <v>142397.58199999999</v>
      </c>
      <c r="P566" s="51">
        <v>139409.98199999999</v>
      </c>
      <c r="Q566" s="51">
        <f t="shared" si="61"/>
        <v>112737.84658</v>
      </c>
      <c r="R566" s="51">
        <v>86065.711160000006</v>
      </c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</row>
    <row r="567" spans="1:61">
      <c r="A567" s="51"/>
      <c r="B567" s="51" t="s">
        <v>394</v>
      </c>
      <c r="C567" s="51" t="s">
        <v>523</v>
      </c>
      <c r="D567" s="51" t="s">
        <v>535</v>
      </c>
      <c r="E567" s="51" t="str">
        <f t="shared" si="56"/>
        <v>nuclear</v>
      </c>
      <c r="F567" s="51">
        <v>51985508.130000003</v>
      </c>
      <c r="G567" s="51">
        <f t="shared" si="62"/>
        <v>51985508.130000003</v>
      </c>
      <c r="H567" s="51">
        <v>51985508.130000003</v>
      </c>
      <c r="I567" s="51">
        <f t="shared" si="57"/>
        <v>51985508.130000003</v>
      </c>
      <c r="J567" s="51">
        <v>51985508.130000003</v>
      </c>
      <c r="K567" s="51">
        <f t="shared" si="58"/>
        <v>51985508.130000003</v>
      </c>
      <c r="L567" s="51">
        <v>51985508.130000003</v>
      </c>
      <c r="M567" s="51">
        <f t="shared" si="59"/>
        <v>51985508.130000003</v>
      </c>
      <c r="N567" s="51">
        <v>51985508.130000003</v>
      </c>
      <c r="O567" s="51">
        <f t="shared" si="60"/>
        <v>51985508.130000003</v>
      </c>
      <c r="P567" s="51">
        <v>51985508.130000003</v>
      </c>
      <c r="Q567" s="51">
        <f t="shared" si="61"/>
        <v>51985508.130000003</v>
      </c>
      <c r="R567" s="51">
        <v>51985508.130000003</v>
      </c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</row>
    <row r="568" spans="1:61">
      <c r="A568" s="51"/>
      <c r="B568" s="51" t="s">
        <v>394</v>
      </c>
      <c r="C568" s="51" t="s">
        <v>523</v>
      </c>
      <c r="D568" s="51" t="s">
        <v>536</v>
      </c>
      <c r="E568" s="51" t="str">
        <f t="shared" si="56"/>
        <v>offshore wind</v>
      </c>
      <c r="F568" s="51">
        <v>0</v>
      </c>
      <c r="G568" s="51">
        <f t="shared" si="62"/>
        <v>0</v>
      </c>
      <c r="H568" s="51">
        <v>0</v>
      </c>
      <c r="I568" s="51">
        <f t="shared" si="57"/>
        <v>0</v>
      </c>
      <c r="J568" s="51">
        <v>0</v>
      </c>
      <c r="K568" s="51">
        <f t="shared" si="58"/>
        <v>0</v>
      </c>
      <c r="L568" s="51">
        <v>0</v>
      </c>
      <c r="M568" s="51">
        <f t="shared" si="59"/>
        <v>0</v>
      </c>
      <c r="N568" s="51">
        <v>0</v>
      </c>
      <c r="O568" s="51">
        <f t="shared" si="60"/>
        <v>0</v>
      </c>
      <c r="P568" s="51">
        <v>0</v>
      </c>
      <c r="Q568" s="51">
        <f t="shared" si="61"/>
        <v>0</v>
      </c>
      <c r="R568" s="51">
        <v>0</v>
      </c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</row>
    <row r="569" spans="1:61">
      <c r="A569" s="51"/>
      <c r="B569" s="51" t="s">
        <v>394</v>
      </c>
      <c r="C569" s="51" t="s">
        <v>523</v>
      </c>
      <c r="D569" s="51" t="s">
        <v>537</v>
      </c>
      <c r="E569" s="51" t="str">
        <f t="shared" si="56"/>
        <v>crude oil</v>
      </c>
      <c r="F569" s="51">
        <v>165225.59899999999</v>
      </c>
      <c r="G569" s="51">
        <f t="shared" si="62"/>
        <v>165225.59899999999</v>
      </c>
      <c r="H569" s="51">
        <v>165225.59899999999</v>
      </c>
      <c r="I569" s="51">
        <f t="shared" si="57"/>
        <v>165225.59899999999</v>
      </c>
      <c r="J569" s="51">
        <v>165225.59899999999</v>
      </c>
      <c r="K569" s="51">
        <f t="shared" si="58"/>
        <v>165225.59899999999</v>
      </c>
      <c r="L569" s="51">
        <v>165225.59899999999</v>
      </c>
      <c r="M569" s="51">
        <f t="shared" si="59"/>
        <v>165225.59899999999</v>
      </c>
      <c r="N569" s="51">
        <v>165225.59899999999</v>
      </c>
      <c r="O569" s="51">
        <f t="shared" si="60"/>
        <v>165225.59899999999</v>
      </c>
      <c r="P569" s="51">
        <v>165225.59899999999</v>
      </c>
      <c r="Q569" s="51">
        <f t="shared" si="61"/>
        <v>165225.59899999999</v>
      </c>
      <c r="R569" s="51">
        <v>165225.59899999999</v>
      </c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</row>
    <row r="570" spans="1:61">
      <c r="A570" s="51"/>
      <c r="B570" s="51" t="s">
        <v>394</v>
      </c>
      <c r="C570" s="51" t="s">
        <v>523</v>
      </c>
      <c r="D570" s="51" t="s">
        <v>538</v>
      </c>
      <c r="E570" s="51" t="str">
        <f t="shared" si="56"/>
        <v>solar PV</v>
      </c>
      <c r="F570" s="51">
        <v>301457.46399999998</v>
      </c>
      <c r="G570" s="51">
        <f t="shared" si="62"/>
        <v>419149.10965</v>
      </c>
      <c r="H570" s="51">
        <v>536840.75529999996</v>
      </c>
      <c r="I570" s="51">
        <f t="shared" si="57"/>
        <v>652678.92215</v>
      </c>
      <c r="J570" s="51">
        <v>768517.08900000004</v>
      </c>
      <c r="K570" s="51">
        <f t="shared" si="58"/>
        <v>878625.32030000002</v>
      </c>
      <c r="L570" s="51">
        <v>988733.55160000001</v>
      </c>
      <c r="M570" s="51">
        <f t="shared" si="59"/>
        <v>1133495.2508</v>
      </c>
      <c r="N570" s="51">
        <v>1278256.95</v>
      </c>
      <c r="O570" s="51">
        <f t="shared" si="60"/>
        <v>1345251.0965</v>
      </c>
      <c r="P570" s="51">
        <v>1412245.243</v>
      </c>
      <c r="Q570" s="51">
        <f t="shared" si="61"/>
        <v>1503612.25</v>
      </c>
      <c r="R570" s="51">
        <v>1594979.257</v>
      </c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</row>
    <row r="571" spans="1:61">
      <c r="A571" s="51"/>
      <c r="B571" s="51" t="s">
        <v>394</v>
      </c>
      <c r="C571" s="51" t="s">
        <v>523</v>
      </c>
      <c r="D571" s="51" t="s">
        <v>539</v>
      </c>
      <c r="E571" s="51" t="str">
        <f t="shared" si="56"/>
        <v>storage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</row>
    <row r="572" spans="1:61">
      <c r="A572" s="51"/>
      <c r="B572" s="51" t="s">
        <v>394</v>
      </c>
      <c r="C572" s="51" t="s">
        <v>523</v>
      </c>
      <c r="D572" s="51" t="s">
        <v>540</v>
      </c>
      <c r="E572" s="51" t="str">
        <f t="shared" si="56"/>
        <v>solar PV</v>
      </c>
      <c r="F572" s="51">
        <v>644595.64069999999</v>
      </c>
      <c r="G572" s="51">
        <f t="shared" si="62"/>
        <v>891709.04184999992</v>
      </c>
      <c r="H572" s="51">
        <v>1138822.443</v>
      </c>
      <c r="I572" s="51">
        <f t="shared" si="57"/>
        <v>1138822.443</v>
      </c>
      <c r="J572" s="51">
        <v>1138822.443</v>
      </c>
      <c r="K572" s="51">
        <f t="shared" si="58"/>
        <v>1133158.933</v>
      </c>
      <c r="L572" s="51">
        <v>1127495.423</v>
      </c>
      <c r="M572" s="51">
        <f t="shared" si="59"/>
        <v>1410322.8730000001</v>
      </c>
      <c r="N572" s="51">
        <v>1693150.3230000001</v>
      </c>
      <c r="O572" s="51">
        <f t="shared" si="60"/>
        <v>8050800.6865000008</v>
      </c>
      <c r="P572" s="51">
        <v>14408451.050000001</v>
      </c>
      <c r="Q572" s="51">
        <f t="shared" si="61"/>
        <v>14336414.234999999</v>
      </c>
      <c r="R572" s="51">
        <v>14264377.42</v>
      </c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</row>
    <row r="573" spans="1:61">
      <c r="A573" s="51"/>
      <c r="B573" s="51" t="s">
        <v>291</v>
      </c>
      <c r="C573" s="51" t="s">
        <v>523</v>
      </c>
      <c r="D573" s="51" t="s">
        <v>526</v>
      </c>
      <c r="E573" s="51" t="str">
        <f t="shared" si="56"/>
        <v>biomass</v>
      </c>
      <c r="F573" s="51">
        <v>0</v>
      </c>
      <c r="G573" s="51">
        <f t="shared" si="62"/>
        <v>0</v>
      </c>
      <c r="H573" s="51">
        <v>0</v>
      </c>
      <c r="I573" s="51">
        <f t="shared" si="57"/>
        <v>0</v>
      </c>
      <c r="J573" s="51">
        <v>0</v>
      </c>
      <c r="K573" s="51">
        <f t="shared" si="58"/>
        <v>0</v>
      </c>
      <c r="L573" s="51">
        <v>0</v>
      </c>
      <c r="M573" s="51">
        <f t="shared" si="59"/>
        <v>0</v>
      </c>
      <c r="N573" s="51">
        <v>0</v>
      </c>
      <c r="O573" s="51">
        <f t="shared" si="60"/>
        <v>0</v>
      </c>
      <c r="P573" s="51">
        <v>0</v>
      </c>
      <c r="Q573" s="51">
        <f t="shared" si="61"/>
        <v>0</v>
      </c>
      <c r="R573" s="51">
        <v>0</v>
      </c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</row>
    <row r="574" spans="1:61">
      <c r="A574" s="51"/>
      <c r="B574" s="51" t="s">
        <v>291</v>
      </c>
      <c r="C574" s="51" t="s">
        <v>523</v>
      </c>
      <c r="D574" s="51" t="s">
        <v>527</v>
      </c>
      <c r="E574" s="51" t="str">
        <f t="shared" si="56"/>
        <v>hard coal</v>
      </c>
      <c r="F574" s="51">
        <v>2496579.6189999999</v>
      </c>
      <c r="G574" s="51">
        <f t="shared" si="62"/>
        <v>2296785.449</v>
      </c>
      <c r="H574" s="51">
        <v>2096991.2790000001</v>
      </c>
      <c r="I574" s="51">
        <f t="shared" si="57"/>
        <v>2231718.9165000003</v>
      </c>
      <c r="J574" s="51">
        <v>2366446.554</v>
      </c>
      <c r="K574" s="51">
        <f t="shared" si="58"/>
        <v>2642659.2659999998</v>
      </c>
      <c r="L574" s="51">
        <v>2918871.9780000001</v>
      </c>
      <c r="M574" s="51">
        <f t="shared" si="59"/>
        <v>2904418.1140000001</v>
      </c>
      <c r="N574" s="51">
        <v>2889964.25</v>
      </c>
      <c r="O574" s="51">
        <f t="shared" si="60"/>
        <v>2775290.8619999997</v>
      </c>
      <c r="P574" s="51">
        <v>2660617.4739999999</v>
      </c>
      <c r="Q574" s="51">
        <f t="shared" si="61"/>
        <v>2725101.2179999999</v>
      </c>
      <c r="R574" s="51">
        <v>2789584.9619999998</v>
      </c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</row>
    <row r="575" spans="1:61">
      <c r="A575" s="51"/>
      <c r="B575" s="51" t="s">
        <v>291</v>
      </c>
      <c r="C575" s="51" t="s">
        <v>523</v>
      </c>
      <c r="D575" s="51" t="s">
        <v>528</v>
      </c>
      <c r="E575" s="51" t="str">
        <f t="shared" si="56"/>
        <v>solar thermal</v>
      </c>
      <c r="F575" s="51">
        <v>0</v>
      </c>
      <c r="G575" s="51">
        <f t="shared" si="62"/>
        <v>0</v>
      </c>
      <c r="H575" s="51">
        <v>0</v>
      </c>
      <c r="I575" s="51">
        <f t="shared" si="57"/>
        <v>0</v>
      </c>
      <c r="J575" s="51">
        <v>0</v>
      </c>
      <c r="K575" s="51">
        <f t="shared" si="58"/>
        <v>0</v>
      </c>
      <c r="L575" s="51">
        <v>0</v>
      </c>
      <c r="M575" s="51">
        <f t="shared" si="59"/>
        <v>0</v>
      </c>
      <c r="N575" s="51">
        <v>0</v>
      </c>
      <c r="O575" s="51">
        <f t="shared" si="60"/>
        <v>0</v>
      </c>
      <c r="P575" s="51">
        <v>0</v>
      </c>
      <c r="Q575" s="51">
        <f t="shared" si="61"/>
        <v>0</v>
      </c>
      <c r="R575" s="51">
        <v>0</v>
      </c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</row>
    <row r="576" spans="1:61">
      <c r="A576" s="51"/>
      <c r="B576" s="51" t="s">
        <v>291</v>
      </c>
      <c r="C576" s="51" t="s">
        <v>523</v>
      </c>
      <c r="D576" s="51" t="s">
        <v>529</v>
      </c>
      <c r="E576" s="51" t="str">
        <f t="shared" si="56"/>
        <v>geothermal</v>
      </c>
      <c r="F576" s="51">
        <v>0</v>
      </c>
      <c r="G576" s="51">
        <f t="shared" si="62"/>
        <v>0</v>
      </c>
      <c r="H576" s="51">
        <v>0</v>
      </c>
      <c r="I576" s="51">
        <f t="shared" si="57"/>
        <v>0</v>
      </c>
      <c r="J576" s="51">
        <v>0</v>
      </c>
      <c r="K576" s="51">
        <f t="shared" si="58"/>
        <v>0</v>
      </c>
      <c r="L576" s="51">
        <v>0</v>
      </c>
      <c r="M576" s="51">
        <f t="shared" si="59"/>
        <v>0</v>
      </c>
      <c r="N576" s="51">
        <v>0</v>
      </c>
      <c r="O576" s="51">
        <f t="shared" si="60"/>
        <v>0</v>
      </c>
      <c r="P576" s="51">
        <v>0</v>
      </c>
      <c r="Q576" s="51">
        <f t="shared" si="61"/>
        <v>0</v>
      </c>
      <c r="R576" s="51">
        <v>0</v>
      </c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</row>
    <row r="577" spans="1:61">
      <c r="A577" s="51"/>
      <c r="B577" s="51" t="s">
        <v>291</v>
      </c>
      <c r="C577" s="51" t="s">
        <v>523</v>
      </c>
      <c r="D577" s="51" t="s">
        <v>530</v>
      </c>
      <c r="E577" s="51" t="str">
        <f t="shared" si="56"/>
        <v>hydro</v>
      </c>
      <c r="F577" s="51">
        <v>3915703.8930000002</v>
      </c>
      <c r="G577" s="51">
        <f t="shared" si="62"/>
        <v>4079037.8985000001</v>
      </c>
      <c r="H577" s="51">
        <v>4242371.9040000001</v>
      </c>
      <c r="I577" s="51">
        <f t="shared" si="57"/>
        <v>4234368.5934999995</v>
      </c>
      <c r="J577" s="51">
        <v>4226365.2829999998</v>
      </c>
      <c r="K577" s="51">
        <f t="shared" si="58"/>
        <v>4232517.6435000002</v>
      </c>
      <c r="L577" s="51">
        <v>4238670.0039999997</v>
      </c>
      <c r="M577" s="51">
        <f t="shared" si="59"/>
        <v>4238235.023</v>
      </c>
      <c r="N577" s="51">
        <v>4237800.0420000004</v>
      </c>
      <c r="O577" s="51">
        <f t="shared" si="60"/>
        <v>4240705.3175000008</v>
      </c>
      <c r="P577" s="51">
        <v>4243610.5930000003</v>
      </c>
      <c r="Q577" s="51">
        <f t="shared" si="61"/>
        <v>4248685.9464999996</v>
      </c>
      <c r="R577" s="51">
        <v>4253761.3</v>
      </c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</row>
    <row r="578" spans="1:61">
      <c r="A578" s="51"/>
      <c r="B578" s="51" t="s">
        <v>291</v>
      </c>
      <c r="C578" s="51" t="s">
        <v>523</v>
      </c>
      <c r="D578" s="51" t="s">
        <v>531</v>
      </c>
      <c r="E578" s="51" t="str">
        <f t="shared" si="56"/>
        <v>hydro</v>
      </c>
      <c r="F578" s="51">
        <v>0</v>
      </c>
      <c r="G578" s="51">
        <f t="shared" si="62"/>
        <v>0</v>
      </c>
      <c r="H578" s="51">
        <v>0</v>
      </c>
      <c r="I578" s="51">
        <f t="shared" si="57"/>
        <v>0</v>
      </c>
      <c r="J578" s="51">
        <v>0</v>
      </c>
      <c r="K578" s="51">
        <f t="shared" si="58"/>
        <v>0</v>
      </c>
      <c r="L578" s="51">
        <v>0</v>
      </c>
      <c r="M578" s="51">
        <f t="shared" si="59"/>
        <v>0</v>
      </c>
      <c r="N578" s="51">
        <v>0</v>
      </c>
      <c r="O578" s="51">
        <f t="shared" si="60"/>
        <v>0</v>
      </c>
      <c r="P578" s="51">
        <v>0</v>
      </c>
      <c r="Q578" s="51">
        <f t="shared" si="61"/>
        <v>0</v>
      </c>
      <c r="R578" s="51">
        <v>0</v>
      </c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</row>
    <row r="579" spans="1:61">
      <c r="A579" s="51"/>
      <c r="B579" s="51" t="s">
        <v>291</v>
      </c>
      <c r="C579" s="51" t="s">
        <v>523</v>
      </c>
      <c r="D579" s="51" t="s">
        <v>532</v>
      </c>
      <c r="E579" s="51" t="str">
        <f t="shared" ref="E579:E642" si="63">LOOKUP(D579,$U$2:$V$15,$V$2:$V$15)</f>
        <v>onshore wind</v>
      </c>
      <c r="F579" s="51">
        <v>2943960.727</v>
      </c>
      <c r="G579" s="51">
        <f t="shared" si="62"/>
        <v>4149727.0279999999</v>
      </c>
      <c r="H579" s="51">
        <v>5355493.3289999999</v>
      </c>
      <c r="I579" s="51">
        <f t="shared" si="57"/>
        <v>5365274.892</v>
      </c>
      <c r="J579" s="51">
        <v>5375056.4550000001</v>
      </c>
      <c r="K579" s="51">
        <f t="shared" si="58"/>
        <v>5375253.4069999997</v>
      </c>
      <c r="L579" s="51">
        <v>5375450.3590000002</v>
      </c>
      <c r="M579" s="51">
        <f t="shared" si="59"/>
        <v>5388497.1210000003</v>
      </c>
      <c r="N579" s="51">
        <v>5401543.8830000004</v>
      </c>
      <c r="O579" s="51">
        <f t="shared" si="60"/>
        <v>5611972.7194999997</v>
      </c>
      <c r="P579" s="51">
        <v>5822401.5559999999</v>
      </c>
      <c r="Q579" s="51">
        <f t="shared" si="61"/>
        <v>6025544.3859999999</v>
      </c>
      <c r="R579" s="51">
        <v>6228687.216</v>
      </c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</row>
    <row r="580" spans="1:61">
      <c r="A580" s="51"/>
      <c r="B580" s="51" t="s">
        <v>291</v>
      </c>
      <c r="C580" s="51" t="s">
        <v>523</v>
      </c>
      <c r="D580" s="51" t="s">
        <v>533</v>
      </c>
      <c r="E580" s="51" t="str">
        <f t="shared" si="63"/>
        <v>natural gas nonpeaker</v>
      </c>
      <c r="F580" s="51">
        <v>1489725.652</v>
      </c>
      <c r="G580" s="51">
        <f t="shared" si="62"/>
        <v>1433880.6310000001</v>
      </c>
      <c r="H580" s="51">
        <v>1378035.61</v>
      </c>
      <c r="I580" s="51">
        <f t="shared" ref="I580:I643" si="64">AVERAGE(H580,J580)</f>
        <v>1453087.9355000001</v>
      </c>
      <c r="J580" s="51">
        <v>1528140.2609999999</v>
      </c>
      <c r="K580" s="51">
        <f t="shared" ref="K580:K643" si="65">AVERAGE(J580,L580)</f>
        <v>1248696.9958500001</v>
      </c>
      <c r="L580" s="51">
        <v>969253.73069999996</v>
      </c>
      <c r="M580" s="51">
        <f t="shared" ref="M580:M643" si="66">AVERAGE(L580,N580)</f>
        <v>837601.9976</v>
      </c>
      <c r="N580" s="51">
        <v>705950.26450000005</v>
      </c>
      <c r="O580" s="51">
        <f t="shared" ref="O580:O643" si="67">AVERAGE(N580,P580)</f>
        <v>703361.8737</v>
      </c>
      <c r="P580" s="51">
        <v>700773.48289999994</v>
      </c>
      <c r="Q580" s="51">
        <f t="shared" ref="Q580:Q643" si="68">AVERAGE(P580,R580)</f>
        <v>691105.26484999992</v>
      </c>
      <c r="R580" s="51">
        <v>681437.04680000001</v>
      </c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</row>
    <row r="581" spans="1:61">
      <c r="A581" s="51"/>
      <c r="B581" s="51" t="s">
        <v>291</v>
      </c>
      <c r="C581" s="51" t="s">
        <v>523</v>
      </c>
      <c r="D581" s="51" t="s">
        <v>534</v>
      </c>
      <c r="E581" s="51" t="str">
        <f t="shared" si="63"/>
        <v>natural gas peaker</v>
      </c>
      <c r="F581" s="51">
        <v>33486.836000000003</v>
      </c>
      <c r="G581" s="51">
        <f t="shared" ref="G581:G644" si="69">AVERAGE(F581,H581)</f>
        <v>29366.430935000004</v>
      </c>
      <c r="H581" s="51">
        <v>25246.025870000001</v>
      </c>
      <c r="I581" s="51">
        <f t="shared" si="64"/>
        <v>25812.102935000003</v>
      </c>
      <c r="J581" s="51">
        <v>26378.18</v>
      </c>
      <c r="K581" s="51">
        <f t="shared" si="65"/>
        <v>25641.95</v>
      </c>
      <c r="L581" s="51">
        <v>24905.72</v>
      </c>
      <c r="M581" s="51">
        <f t="shared" si="66"/>
        <v>21287.620000000003</v>
      </c>
      <c r="N581" s="51">
        <v>17669.52</v>
      </c>
      <c r="O581" s="51">
        <f t="shared" si="67"/>
        <v>15778.02</v>
      </c>
      <c r="P581" s="51">
        <v>13886.52</v>
      </c>
      <c r="Q581" s="51">
        <f t="shared" si="68"/>
        <v>13886.52</v>
      </c>
      <c r="R581" s="51">
        <v>13886.52</v>
      </c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</row>
    <row r="582" spans="1:61">
      <c r="A582" s="51"/>
      <c r="B582" s="51" t="s">
        <v>291</v>
      </c>
      <c r="C582" s="51" t="s">
        <v>523</v>
      </c>
      <c r="D582" s="51" t="s">
        <v>535</v>
      </c>
      <c r="E582" s="51" t="str">
        <f t="shared" si="63"/>
        <v>nuclear</v>
      </c>
      <c r="F582" s="51">
        <v>0</v>
      </c>
      <c r="G582" s="51">
        <f t="shared" si="69"/>
        <v>0</v>
      </c>
      <c r="H582" s="51">
        <v>0</v>
      </c>
      <c r="I582" s="51">
        <f t="shared" si="64"/>
        <v>0</v>
      </c>
      <c r="J582" s="51">
        <v>0</v>
      </c>
      <c r="K582" s="51">
        <f t="shared" si="65"/>
        <v>0</v>
      </c>
      <c r="L582" s="51">
        <v>0</v>
      </c>
      <c r="M582" s="51">
        <f t="shared" si="66"/>
        <v>0</v>
      </c>
      <c r="N582" s="51">
        <v>0</v>
      </c>
      <c r="O582" s="51">
        <f t="shared" si="67"/>
        <v>0</v>
      </c>
      <c r="P582" s="51">
        <v>0</v>
      </c>
      <c r="Q582" s="51">
        <f t="shared" si="68"/>
        <v>0</v>
      </c>
      <c r="R582" s="51">
        <v>0</v>
      </c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</row>
    <row r="583" spans="1:61">
      <c r="A583" s="51"/>
      <c r="B583" s="51" t="s">
        <v>291</v>
      </c>
      <c r="C583" s="51" t="s">
        <v>523</v>
      </c>
      <c r="D583" s="51" t="s">
        <v>536</v>
      </c>
      <c r="E583" s="51" t="str">
        <f t="shared" si="63"/>
        <v>offshore wind</v>
      </c>
      <c r="F583" s="51">
        <v>0</v>
      </c>
      <c r="G583" s="51">
        <f t="shared" si="69"/>
        <v>0</v>
      </c>
      <c r="H583" s="51">
        <v>0</v>
      </c>
      <c r="I583" s="51">
        <f t="shared" si="64"/>
        <v>0</v>
      </c>
      <c r="J583" s="51">
        <v>0</v>
      </c>
      <c r="K583" s="51">
        <f t="shared" si="65"/>
        <v>0</v>
      </c>
      <c r="L583" s="51">
        <v>0</v>
      </c>
      <c r="M583" s="51">
        <f t="shared" si="66"/>
        <v>0</v>
      </c>
      <c r="N583" s="51">
        <v>0</v>
      </c>
      <c r="O583" s="51">
        <f t="shared" si="67"/>
        <v>0</v>
      </c>
      <c r="P583" s="51">
        <v>0</v>
      </c>
      <c r="Q583" s="51">
        <f t="shared" si="68"/>
        <v>0</v>
      </c>
      <c r="R583" s="51">
        <v>0</v>
      </c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</row>
    <row r="584" spans="1:61">
      <c r="A584" s="51"/>
      <c r="B584" s="51" t="s">
        <v>291</v>
      </c>
      <c r="C584" s="51" t="s">
        <v>523</v>
      </c>
      <c r="D584" s="51" t="s">
        <v>537</v>
      </c>
      <c r="E584" s="51" t="str">
        <f t="shared" si="63"/>
        <v>crude oil</v>
      </c>
      <c r="F584" s="51">
        <v>0</v>
      </c>
      <c r="G584" s="51">
        <f t="shared" si="69"/>
        <v>0</v>
      </c>
      <c r="H584" s="51">
        <v>0</v>
      </c>
      <c r="I584" s="51">
        <f t="shared" si="64"/>
        <v>0</v>
      </c>
      <c r="J584" s="51">
        <v>0</v>
      </c>
      <c r="K584" s="51">
        <f t="shared" si="65"/>
        <v>0</v>
      </c>
      <c r="L584" s="51">
        <v>0</v>
      </c>
      <c r="M584" s="51">
        <f t="shared" si="66"/>
        <v>0</v>
      </c>
      <c r="N584" s="51">
        <v>0</v>
      </c>
      <c r="O584" s="51">
        <f t="shared" si="67"/>
        <v>0</v>
      </c>
      <c r="P584" s="51">
        <v>0</v>
      </c>
      <c r="Q584" s="51">
        <f t="shared" si="68"/>
        <v>0</v>
      </c>
      <c r="R584" s="51">
        <v>0</v>
      </c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</row>
    <row r="585" spans="1:61">
      <c r="A585" s="51"/>
      <c r="B585" s="51" t="s">
        <v>291</v>
      </c>
      <c r="C585" s="51" t="s">
        <v>523</v>
      </c>
      <c r="D585" s="51" t="s">
        <v>538</v>
      </c>
      <c r="E585" s="51" t="str">
        <f t="shared" si="63"/>
        <v>solar PV</v>
      </c>
      <c r="F585" s="51">
        <v>77514.620779999997</v>
      </c>
      <c r="G585" s="51">
        <f t="shared" si="69"/>
        <v>79476.898595000006</v>
      </c>
      <c r="H585" s="51">
        <v>81439.17641</v>
      </c>
      <c r="I585" s="51">
        <f t="shared" si="64"/>
        <v>83269.176275000005</v>
      </c>
      <c r="J585" s="51">
        <v>85099.176139999996</v>
      </c>
      <c r="K585" s="51">
        <f t="shared" si="65"/>
        <v>86903.942749999987</v>
      </c>
      <c r="L585" s="51">
        <v>88708.709359999993</v>
      </c>
      <c r="M585" s="51">
        <f t="shared" si="66"/>
        <v>91236.650114999997</v>
      </c>
      <c r="N585" s="51">
        <v>93764.59087</v>
      </c>
      <c r="O585" s="51">
        <f t="shared" si="67"/>
        <v>97103.118134999997</v>
      </c>
      <c r="P585" s="51">
        <v>100441.64539999999</v>
      </c>
      <c r="Q585" s="51">
        <f t="shared" si="68"/>
        <v>104503.29115</v>
      </c>
      <c r="R585" s="51">
        <v>108564.9369</v>
      </c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</row>
    <row r="586" spans="1:61">
      <c r="A586" s="51"/>
      <c r="B586" s="51" t="s">
        <v>291</v>
      </c>
      <c r="C586" s="51" t="s">
        <v>523</v>
      </c>
      <c r="D586" s="51" t="s">
        <v>539</v>
      </c>
      <c r="E586" s="51" t="str">
        <f t="shared" si="63"/>
        <v>storage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</row>
    <row r="587" spans="1:61">
      <c r="A587" s="51"/>
      <c r="B587" s="51" t="s">
        <v>291</v>
      </c>
      <c r="C587" s="51" t="s">
        <v>523</v>
      </c>
      <c r="D587" s="51" t="s">
        <v>540</v>
      </c>
      <c r="E587" s="51" t="str">
        <f t="shared" si="63"/>
        <v>solar PV</v>
      </c>
      <c r="F587" s="51">
        <v>2155.9456100000002</v>
      </c>
      <c r="G587" s="51">
        <f t="shared" si="69"/>
        <v>2155.9456100000002</v>
      </c>
      <c r="H587" s="51">
        <v>2155.9456100000002</v>
      </c>
      <c r="I587" s="51">
        <f t="shared" si="64"/>
        <v>2155.9456100000002</v>
      </c>
      <c r="J587" s="51">
        <v>2155.9456100000002</v>
      </c>
      <c r="K587" s="51">
        <f t="shared" si="65"/>
        <v>2145.1712825000004</v>
      </c>
      <c r="L587" s="51">
        <v>2134.3969550000002</v>
      </c>
      <c r="M587" s="51">
        <f t="shared" si="66"/>
        <v>2123.7336480000004</v>
      </c>
      <c r="N587" s="51">
        <v>2113.0703410000001</v>
      </c>
      <c r="O587" s="51">
        <f t="shared" si="67"/>
        <v>57922.888320500002</v>
      </c>
      <c r="P587" s="51">
        <v>113732.70630000001</v>
      </c>
      <c r="Q587" s="51">
        <f t="shared" si="68"/>
        <v>113164.06025000001</v>
      </c>
      <c r="R587" s="51">
        <v>112595.4142</v>
      </c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</row>
    <row r="588" spans="1:61">
      <c r="A588" s="51"/>
      <c r="B588" s="51" t="s">
        <v>378</v>
      </c>
      <c r="C588" s="51" t="s">
        <v>523</v>
      </c>
      <c r="D588" s="51" t="s">
        <v>526</v>
      </c>
      <c r="E588" s="51" t="str">
        <f t="shared" si="63"/>
        <v>biomass</v>
      </c>
      <c r="F588" s="51">
        <v>0</v>
      </c>
      <c r="G588" s="51">
        <f t="shared" si="69"/>
        <v>0</v>
      </c>
      <c r="H588" s="51">
        <v>0</v>
      </c>
      <c r="I588" s="51">
        <f t="shared" si="64"/>
        <v>0</v>
      </c>
      <c r="J588" s="51">
        <v>0</v>
      </c>
      <c r="K588" s="51">
        <f t="shared" si="65"/>
        <v>0</v>
      </c>
      <c r="L588" s="51">
        <v>0</v>
      </c>
      <c r="M588" s="51">
        <f t="shared" si="66"/>
        <v>0</v>
      </c>
      <c r="N588" s="51">
        <v>0</v>
      </c>
      <c r="O588" s="51">
        <f t="shared" si="67"/>
        <v>0</v>
      </c>
      <c r="P588" s="51">
        <v>0</v>
      </c>
      <c r="Q588" s="51">
        <f t="shared" si="68"/>
        <v>0</v>
      </c>
      <c r="R588" s="51">
        <v>0</v>
      </c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</row>
    <row r="589" spans="1:61">
      <c r="A589" s="51"/>
      <c r="B589" s="51" t="s">
        <v>378</v>
      </c>
      <c r="C589" s="51" t="s">
        <v>523</v>
      </c>
      <c r="D589" s="51" t="s">
        <v>527</v>
      </c>
      <c r="E589" s="51" t="str">
        <f t="shared" si="63"/>
        <v>hard coal</v>
      </c>
      <c r="F589" s="51">
        <v>30631446.829999998</v>
      </c>
      <c r="G589" s="51">
        <f t="shared" si="69"/>
        <v>27345035.375</v>
      </c>
      <c r="H589" s="51">
        <v>24058623.920000002</v>
      </c>
      <c r="I589" s="51">
        <f t="shared" si="64"/>
        <v>26696531.920000002</v>
      </c>
      <c r="J589" s="51">
        <v>29334439.920000002</v>
      </c>
      <c r="K589" s="51">
        <f t="shared" si="65"/>
        <v>30474894.310000002</v>
      </c>
      <c r="L589" s="51">
        <v>31615348.699999999</v>
      </c>
      <c r="M589" s="51">
        <f t="shared" si="66"/>
        <v>31093914.204999998</v>
      </c>
      <c r="N589" s="51">
        <v>30572479.710000001</v>
      </c>
      <c r="O589" s="51">
        <f t="shared" si="67"/>
        <v>30595064.41</v>
      </c>
      <c r="P589" s="51">
        <v>30617649.109999999</v>
      </c>
      <c r="Q589" s="51">
        <f t="shared" si="68"/>
        <v>28001400.064999998</v>
      </c>
      <c r="R589" s="51">
        <v>25385151.02</v>
      </c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</row>
    <row r="590" spans="1:61">
      <c r="A590" s="51"/>
      <c r="B590" s="51" t="s">
        <v>378</v>
      </c>
      <c r="C590" s="51" t="s">
        <v>523</v>
      </c>
      <c r="D590" s="51" t="s">
        <v>528</v>
      </c>
      <c r="E590" s="51" t="str">
        <f t="shared" si="63"/>
        <v>solar thermal</v>
      </c>
      <c r="F590" s="51">
        <v>0</v>
      </c>
      <c r="G590" s="51">
        <f t="shared" si="69"/>
        <v>0</v>
      </c>
      <c r="H590" s="51">
        <v>0</v>
      </c>
      <c r="I590" s="51">
        <f t="shared" si="64"/>
        <v>0</v>
      </c>
      <c r="J590" s="51">
        <v>0</v>
      </c>
      <c r="K590" s="51">
        <f t="shared" si="65"/>
        <v>0</v>
      </c>
      <c r="L590" s="51">
        <v>0</v>
      </c>
      <c r="M590" s="51">
        <f t="shared" si="66"/>
        <v>0</v>
      </c>
      <c r="N590" s="51">
        <v>0</v>
      </c>
      <c r="O590" s="51">
        <f t="shared" si="67"/>
        <v>0</v>
      </c>
      <c r="P590" s="51">
        <v>0</v>
      </c>
      <c r="Q590" s="51">
        <f t="shared" si="68"/>
        <v>0</v>
      </c>
      <c r="R590" s="51">
        <v>0</v>
      </c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</row>
    <row r="591" spans="1:61">
      <c r="A591" s="51"/>
      <c r="B591" s="51" t="s">
        <v>378</v>
      </c>
      <c r="C591" s="51" t="s">
        <v>523</v>
      </c>
      <c r="D591" s="51" t="s">
        <v>529</v>
      </c>
      <c r="E591" s="51" t="str">
        <f t="shared" si="63"/>
        <v>geothermal</v>
      </c>
      <c r="F591" s="51">
        <v>0</v>
      </c>
      <c r="G591" s="51">
        <f t="shared" si="69"/>
        <v>0</v>
      </c>
      <c r="H591" s="51">
        <v>0</v>
      </c>
      <c r="I591" s="51">
        <f t="shared" si="64"/>
        <v>0</v>
      </c>
      <c r="J591" s="51">
        <v>0</v>
      </c>
      <c r="K591" s="51">
        <f t="shared" si="65"/>
        <v>0</v>
      </c>
      <c r="L591" s="51">
        <v>0</v>
      </c>
      <c r="M591" s="51">
        <f t="shared" si="66"/>
        <v>0</v>
      </c>
      <c r="N591" s="51">
        <v>0</v>
      </c>
      <c r="O591" s="51">
        <f t="shared" si="67"/>
        <v>0</v>
      </c>
      <c r="P591" s="51">
        <v>0</v>
      </c>
      <c r="Q591" s="51">
        <f t="shared" si="68"/>
        <v>0</v>
      </c>
      <c r="R591" s="51">
        <v>0</v>
      </c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</row>
    <row r="592" spans="1:61">
      <c r="A592" s="51"/>
      <c r="B592" s="51" t="s">
        <v>378</v>
      </c>
      <c r="C592" s="51" t="s">
        <v>523</v>
      </c>
      <c r="D592" s="51" t="s">
        <v>530</v>
      </c>
      <c r="E592" s="51" t="str">
        <f t="shared" si="63"/>
        <v>hydro</v>
      </c>
      <c r="F592" s="51">
        <v>7843297.3590000002</v>
      </c>
      <c r="G592" s="51">
        <f t="shared" si="69"/>
        <v>8031611.3210000005</v>
      </c>
      <c r="H592" s="51">
        <v>8219925.2829999998</v>
      </c>
      <c r="I592" s="51">
        <f t="shared" si="64"/>
        <v>8218265.9680000003</v>
      </c>
      <c r="J592" s="51">
        <v>8216606.6529999999</v>
      </c>
      <c r="K592" s="51">
        <f t="shared" si="65"/>
        <v>8213960.9890000001</v>
      </c>
      <c r="L592" s="51">
        <v>8211315.3250000002</v>
      </c>
      <c r="M592" s="51">
        <f t="shared" si="66"/>
        <v>8213885.8509999998</v>
      </c>
      <c r="N592" s="51">
        <v>8216456.3770000003</v>
      </c>
      <c r="O592" s="51">
        <f t="shared" si="67"/>
        <v>8230666.6355000008</v>
      </c>
      <c r="P592" s="51">
        <v>8244876.8940000003</v>
      </c>
      <c r="Q592" s="51">
        <f t="shared" si="68"/>
        <v>8244876.8940000003</v>
      </c>
      <c r="R592" s="51">
        <v>8244876.8940000003</v>
      </c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</row>
    <row r="593" spans="1:61">
      <c r="A593" s="51"/>
      <c r="B593" s="51" t="s">
        <v>378</v>
      </c>
      <c r="C593" s="51" t="s">
        <v>523</v>
      </c>
      <c r="D593" s="51" t="s">
        <v>531</v>
      </c>
      <c r="E593" s="51" t="str">
        <f t="shared" si="63"/>
        <v>hydro</v>
      </c>
      <c r="F593" s="51">
        <v>0</v>
      </c>
      <c r="G593" s="51">
        <f t="shared" si="69"/>
        <v>0</v>
      </c>
      <c r="H593" s="51">
        <v>0</v>
      </c>
      <c r="I593" s="51">
        <f t="shared" si="64"/>
        <v>0</v>
      </c>
      <c r="J593" s="51">
        <v>0</v>
      </c>
      <c r="K593" s="51">
        <f t="shared" si="65"/>
        <v>0</v>
      </c>
      <c r="L593" s="51">
        <v>0</v>
      </c>
      <c r="M593" s="51">
        <f t="shared" si="66"/>
        <v>0</v>
      </c>
      <c r="N593" s="51">
        <v>0</v>
      </c>
      <c r="O593" s="51">
        <f t="shared" si="67"/>
        <v>0</v>
      </c>
      <c r="P593" s="51">
        <v>0</v>
      </c>
      <c r="Q593" s="51">
        <f t="shared" si="68"/>
        <v>0</v>
      </c>
      <c r="R593" s="51">
        <v>0</v>
      </c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</row>
    <row r="594" spans="1:61">
      <c r="A594" s="51"/>
      <c r="B594" s="51" t="s">
        <v>378</v>
      </c>
      <c r="C594" s="51" t="s">
        <v>523</v>
      </c>
      <c r="D594" s="51" t="s">
        <v>532</v>
      </c>
      <c r="E594" s="51" t="str">
        <f t="shared" si="63"/>
        <v>onshore wind</v>
      </c>
      <c r="F594" s="51">
        <v>76764.152650000004</v>
      </c>
      <c r="G594" s="51">
        <f t="shared" si="69"/>
        <v>76764.152650000004</v>
      </c>
      <c r="H594" s="51">
        <v>76764.152650000004</v>
      </c>
      <c r="I594" s="51">
        <f t="shared" si="64"/>
        <v>76764.152650000004</v>
      </c>
      <c r="J594" s="51">
        <v>76764.152650000004</v>
      </c>
      <c r="K594" s="51">
        <f t="shared" si="65"/>
        <v>76764.152650000004</v>
      </c>
      <c r="L594" s="51">
        <v>76764.152650000004</v>
      </c>
      <c r="M594" s="51">
        <f t="shared" si="66"/>
        <v>76764.152650000004</v>
      </c>
      <c r="N594" s="51">
        <v>76764.152650000004</v>
      </c>
      <c r="O594" s="51">
        <f t="shared" si="67"/>
        <v>76764.152650000004</v>
      </c>
      <c r="P594" s="51">
        <v>76764.152650000004</v>
      </c>
      <c r="Q594" s="51">
        <f t="shared" si="68"/>
        <v>73994.312089999992</v>
      </c>
      <c r="R594" s="51">
        <v>71224.471529999995</v>
      </c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</row>
    <row r="595" spans="1:61">
      <c r="A595" s="51"/>
      <c r="B595" s="51" t="s">
        <v>378</v>
      </c>
      <c r="C595" s="51" t="s">
        <v>523</v>
      </c>
      <c r="D595" s="51" t="s">
        <v>533</v>
      </c>
      <c r="E595" s="51" t="str">
        <f t="shared" si="63"/>
        <v>natural gas nonpeaker</v>
      </c>
      <c r="F595" s="51">
        <v>19407801.190000001</v>
      </c>
      <c r="G595" s="51">
        <f t="shared" si="69"/>
        <v>19407801.190000001</v>
      </c>
      <c r="H595" s="51">
        <v>19407801.190000001</v>
      </c>
      <c r="I595" s="51">
        <f t="shared" si="64"/>
        <v>19407801.190000001</v>
      </c>
      <c r="J595" s="51">
        <v>19407801.190000001</v>
      </c>
      <c r="K595" s="51">
        <f t="shared" si="65"/>
        <v>20036423.305</v>
      </c>
      <c r="L595" s="51">
        <v>20665045.420000002</v>
      </c>
      <c r="M595" s="51">
        <f t="shared" si="66"/>
        <v>24211750.234999999</v>
      </c>
      <c r="N595" s="51">
        <v>27758455.050000001</v>
      </c>
      <c r="O595" s="51">
        <f t="shared" si="67"/>
        <v>27758455.050000001</v>
      </c>
      <c r="P595" s="51">
        <v>27758455.050000001</v>
      </c>
      <c r="Q595" s="51">
        <f t="shared" si="68"/>
        <v>27758455.050000001</v>
      </c>
      <c r="R595" s="51">
        <v>27758455.050000001</v>
      </c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</row>
    <row r="596" spans="1:61">
      <c r="A596" s="51"/>
      <c r="B596" s="51" t="s">
        <v>378</v>
      </c>
      <c r="C596" s="51" t="s">
        <v>523</v>
      </c>
      <c r="D596" s="51" t="s">
        <v>534</v>
      </c>
      <c r="E596" s="51" t="str">
        <f t="shared" si="63"/>
        <v>natural gas peaker</v>
      </c>
      <c r="F596" s="51">
        <v>129033.28</v>
      </c>
      <c r="G596" s="51">
        <f t="shared" si="69"/>
        <v>129033.28</v>
      </c>
      <c r="H596" s="51">
        <v>129033.28</v>
      </c>
      <c r="I596" s="51">
        <f t="shared" si="64"/>
        <v>129033.28</v>
      </c>
      <c r="J596" s="51">
        <v>129033.28</v>
      </c>
      <c r="K596" s="51">
        <f t="shared" si="65"/>
        <v>129033.28</v>
      </c>
      <c r="L596" s="51">
        <v>129033.28</v>
      </c>
      <c r="M596" s="51">
        <f t="shared" si="66"/>
        <v>108865.04000000001</v>
      </c>
      <c r="N596" s="51">
        <v>88696.8</v>
      </c>
      <c r="O596" s="51">
        <f t="shared" si="67"/>
        <v>88696.8</v>
      </c>
      <c r="P596" s="51">
        <v>88696.8</v>
      </c>
      <c r="Q596" s="51">
        <f t="shared" si="68"/>
        <v>83000.959999999992</v>
      </c>
      <c r="R596" s="51">
        <v>77305.119999999995</v>
      </c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</row>
    <row r="597" spans="1:61">
      <c r="A597" s="51"/>
      <c r="B597" s="51" t="s">
        <v>378</v>
      </c>
      <c r="C597" s="51" t="s">
        <v>523</v>
      </c>
      <c r="D597" s="51" t="s">
        <v>535</v>
      </c>
      <c r="E597" s="51" t="str">
        <f t="shared" si="63"/>
        <v>nuclear</v>
      </c>
      <c r="F597" s="51">
        <v>35752377.68</v>
      </c>
      <c r="G597" s="51">
        <f t="shared" si="69"/>
        <v>35752377.68</v>
      </c>
      <c r="H597" s="51">
        <v>35752377.68</v>
      </c>
      <c r="I597" s="51">
        <f t="shared" si="64"/>
        <v>35752377.68</v>
      </c>
      <c r="J597" s="51">
        <v>35752377.68</v>
      </c>
      <c r="K597" s="51">
        <f t="shared" si="65"/>
        <v>35752377.68</v>
      </c>
      <c r="L597" s="51">
        <v>35752377.68</v>
      </c>
      <c r="M597" s="51">
        <f t="shared" si="66"/>
        <v>35752377.68</v>
      </c>
      <c r="N597" s="51">
        <v>35752377.68</v>
      </c>
      <c r="O597" s="51">
        <f t="shared" si="67"/>
        <v>35752377.68</v>
      </c>
      <c r="P597" s="51">
        <v>35752377.68</v>
      </c>
      <c r="Q597" s="51">
        <f t="shared" si="68"/>
        <v>35752377.68</v>
      </c>
      <c r="R597" s="51">
        <v>35752377.68</v>
      </c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</row>
    <row r="598" spans="1:61">
      <c r="A598" s="51"/>
      <c r="B598" s="51" t="s">
        <v>378</v>
      </c>
      <c r="C598" s="51" t="s">
        <v>523</v>
      </c>
      <c r="D598" s="51" t="s">
        <v>536</v>
      </c>
      <c r="E598" s="51" t="str">
        <f t="shared" si="63"/>
        <v>offshore wind</v>
      </c>
      <c r="F598" s="51">
        <v>0</v>
      </c>
      <c r="G598" s="51">
        <f t="shared" si="69"/>
        <v>0</v>
      </c>
      <c r="H598" s="51">
        <v>0</v>
      </c>
      <c r="I598" s="51">
        <f t="shared" si="64"/>
        <v>0</v>
      </c>
      <c r="J598" s="51">
        <v>0</v>
      </c>
      <c r="K598" s="51">
        <f t="shared" si="65"/>
        <v>0</v>
      </c>
      <c r="L598" s="51">
        <v>0</v>
      </c>
      <c r="M598" s="51">
        <f t="shared" si="66"/>
        <v>0</v>
      </c>
      <c r="N598" s="51">
        <v>0</v>
      </c>
      <c r="O598" s="51">
        <f t="shared" si="67"/>
        <v>0</v>
      </c>
      <c r="P598" s="51">
        <v>0</v>
      </c>
      <c r="Q598" s="51">
        <f t="shared" si="68"/>
        <v>0</v>
      </c>
      <c r="R598" s="51">
        <v>0</v>
      </c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</row>
    <row r="599" spans="1:61">
      <c r="A599" s="51"/>
      <c r="B599" s="51" t="s">
        <v>378</v>
      </c>
      <c r="C599" s="51" t="s">
        <v>523</v>
      </c>
      <c r="D599" s="51" t="s">
        <v>537</v>
      </c>
      <c r="E599" s="51" t="str">
        <f t="shared" si="63"/>
        <v>crude oil</v>
      </c>
      <c r="F599" s="51">
        <v>56753.391360000001</v>
      </c>
      <c r="G599" s="51">
        <f t="shared" si="69"/>
        <v>56753.391360000001</v>
      </c>
      <c r="H599" s="51">
        <v>56753.391360000001</v>
      </c>
      <c r="I599" s="51">
        <f t="shared" si="64"/>
        <v>56753.391360000001</v>
      </c>
      <c r="J599" s="51">
        <v>56753.391360000001</v>
      </c>
      <c r="K599" s="51">
        <f t="shared" si="65"/>
        <v>56753.391360000001</v>
      </c>
      <c r="L599" s="51">
        <v>56753.391360000001</v>
      </c>
      <c r="M599" s="51">
        <f t="shared" si="66"/>
        <v>56753.391360000001</v>
      </c>
      <c r="N599" s="51">
        <v>56753.391360000001</v>
      </c>
      <c r="O599" s="51">
        <f t="shared" si="67"/>
        <v>56753.391360000001</v>
      </c>
      <c r="P599" s="51">
        <v>56753.391360000001</v>
      </c>
      <c r="Q599" s="51">
        <f t="shared" si="68"/>
        <v>56753.391360000001</v>
      </c>
      <c r="R599" s="51">
        <v>56753.391360000001</v>
      </c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</row>
    <row r="600" spans="1:61">
      <c r="A600" s="51"/>
      <c r="B600" s="51" t="s">
        <v>378</v>
      </c>
      <c r="C600" s="51" t="s">
        <v>523</v>
      </c>
      <c r="D600" s="51" t="s">
        <v>538</v>
      </c>
      <c r="E600" s="51" t="str">
        <f t="shared" si="63"/>
        <v>solar PV</v>
      </c>
      <c r="F600" s="51">
        <v>112094.8646</v>
      </c>
      <c r="G600" s="51">
        <f t="shared" si="69"/>
        <v>117307.11355000001</v>
      </c>
      <c r="H600" s="51">
        <v>122519.3625</v>
      </c>
      <c r="I600" s="51">
        <f t="shared" si="64"/>
        <v>126335.0184</v>
      </c>
      <c r="J600" s="51">
        <v>130150.6743</v>
      </c>
      <c r="K600" s="51">
        <f t="shared" si="65"/>
        <v>134347.82870000001</v>
      </c>
      <c r="L600" s="51">
        <v>138544.98310000001</v>
      </c>
      <c r="M600" s="51">
        <f t="shared" si="66"/>
        <v>144730.08685000002</v>
      </c>
      <c r="N600" s="51">
        <v>150915.1906</v>
      </c>
      <c r="O600" s="51">
        <f t="shared" si="67"/>
        <v>159423.47964999999</v>
      </c>
      <c r="P600" s="51">
        <v>167931.76869999999</v>
      </c>
      <c r="Q600" s="51">
        <f t="shared" si="68"/>
        <v>179791.74705000001</v>
      </c>
      <c r="R600" s="51">
        <v>191651.7254</v>
      </c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</row>
    <row r="601" spans="1:61">
      <c r="A601" s="51"/>
      <c r="B601" s="51" t="s">
        <v>378</v>
      </c>
      <c r="C601" s="51" t="s">
        <v>523</v>
      </c>
      <c r="D601" s="51" t="s">
        <v>539</v>
      </c>
      <c r="E601" s="51" t="str">
        <f t="shared" si="63"/>
        <v>storage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</row>
    <row r="602" spans="1:61">
      <c r="A602" s="51"/>
      <c r="B602" s="51" t="s">
        <v>378</v>
      </c>
      <c r="C602" s="51" t="s">
        <v>523</v>
      </c>
      <c r="D602" s="51" t="s">
        <v>540</v>
      </c>
      <c r="E602" s="51" t="str">
        <f t="shared" si="63"/>
        <v>solar PV</v>
      </c>
      <c r="F602" s="51">
        <v>317167.46919999999</v>
      </c>
      <c r="G602" s="51">
        <f t="shared" si="69"/>
        <v>317167.46919999999</v>
      </c>
      <c r="H602" s="51">
        <v>317167.46919999999</v>
      </c>
      <c r="I602" s="51">
        <f t="shared" si="64"/>
        <v>317167.46919999999</v>
      </c>
      <c r="J602" s="51">
        <v>317167.46919999999</v>
      </c>
      <c r="K602" s="51">
        <f t="shared" si="65"/>
        <v>315591.11845000001</v>
      </c>
      <c r="L602" s="51">
        <v>314014.76770000003</v>
      </c>
      <c r="M602" s="51">
        <f t="shared" si="66"/>
        <v>312445.94865000003</v>
      </c>
      <c r="N602" s="51">
        <v>310877.12959999999</v>
      </c>
      <c r="O602" s="51">
        <f t="shared" si="67"/>
        <v>309324.61314999999</v>
      </c>
      <c r="P602" s="51">
        <v>307772.09669999999</v>
      </c>
      <c r="Q602" s="51">
        <f t="shared" si="68"/>
        <v>8907690.3133500014</v>
      </c>
      <c r="R602" s="51">
        <v>17507608.530000001</v>
      </c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</row>
    <row r="603" spans="1:61">
      <c r="A603" s="51"/>
      <c r="B603" s="51" t="s">
        <v>305</v>
      </c>
      <c r="C603" s="51" t="s">
        <v>523</v>
      </c>
      <c r="D603" s="51" t="s">
        <v>526</v>
      </c>
      <c r="E603" s="51" t="str">
        <f t="shared" si="63"/>
        <v>biomass</v>
      </c>
      <c r="F603" s="51">
        <v>0</v>
      </c>
      <c r="G603" s="51">
        <f t="shared" si="69"/>
        <v>0</v>
      </c>
      <c r="H603" s="51">
        <v>0</v>
      </c>
      <c r="I603" s="51">
        <f t="shared" si="64"/>
        <v>0</v>
      </c>
      <c r="J603" s="51">
        <v>0</v>
      </c>
      <c r="K603" s="51">
        <f t="shared" si="65"/>
        <v>0</v>
      </c>
      <c r="L603" s="51">
        <v>0</v>
      </c>
      <c r="M603" s="51">
        <f t="shared" si="66"/>
        <v>0</v>
      </c>
      <c r="N603" s="51">
        <v>0</v>
      </c>
      <c r="O603" s="51">
        <f t="shared" si="67"/>
        <v>0</v>
      </c>
      <c r="P603" s="51">
        <v>0</v>
      </c>
      <c r="Q603" s="51">
        <f t="shared" si="68"/>
        <v>0</v>
      </c>
      <c r="R603" s="51">
        <v>0</v>
      </c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</row>
    <row r="604" spans="1:61">
      <c r="A604" s="51"/>
      <c r="B604" s="51" t="s">
        <v>305</v>
      </c>
      <c r="C604" s="51" t="s">
        <v>523</v>
      </c>
      <c r="D604" s="51" t="s">
        <v>527</v>
      </c>
      <c r="E604" s="51" t="str">
        <f t="shared" si="63"/>
        <v>hard coal</v>
      </c>
      <c r="F604" s="51">
        <v>94341916.329999998</v>
      </c>
      <c r="G604" s="51">
        <f t="shared" si="69"/>
        <v>90939585.465000004</v>
      </c>
      <c r="H604" s="51">
        <v>87537254.599999994</v>
      </c>
      <c r="I604" s="51">
        <f t="shared" si="64"/>
        <v>83484010.859999999</v>
      </c>
      <c r="J604" s="51">
        <v>79430767.120000005</v>
      </c>
      <c r="K604" s="51">
        <f t="shared" si="65"/>
        <v>87972774.480000004</v>
      </c>
      <c r="L604" s="51">
        <v>96514781.840000004</v>
      </c>
      <c r="M604" s="51">
        <f t="shared" si="66"/>
        <v>94082295.329999998</v>
      </c>
      <c r="N604" s="51">
        <v>91649808.819999993</v>
      </c>
      <c r="O604" s="51">
        <f t="shared" si="67"/>
        <v>93185685.560000002</v>
      </c>
      <c r="P604" s="51">
        <v>94721562.299999997</v>
      </c>
      <c r="Q604" s="51">
        <f t="shared" si="68"/>
        <v>94121829.324999988</v>
      </c>
      <c r="R604" s="51">
        <v>93522096.349999994</v>
      </c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</row>
    <row r="605" spans="1:61">
      <c r="A605" s="51"/>
      <c r="B605" s="51" t="s">
        <v>305</v>
      </c>
      <c r="C605" s="51" t="s">
        <v>523</v>
      </c>
      <c r="D605" s="51" t="s">
        <v>528</v>
      </c>
      <c r="E605" s="51" t="str">
        <f t="shared" si="63"/>
        <v>solar thermal</v>
      </c>
      <c r="F605" s="51">
        <v>0</v>
      </c>
      <c r="G605" s="51">
        <f t="shared" si="69"/>
        <v>0</v>
      </c>
      <c r="H605" s="51">
        <v>0</v>
      </c>
      <c r="I605" s="51">
        <f t="shared" si="64"/>
        <v>0</v>
      </c>
      <c r="J605" s="51">
        <v>0</v>
      </c>
      <c r="K605" s="51">
        <f t="shared" si="65"/>
        <v>0</v>
      </c>
      <c r="L605" s="51">
        <v>0</v>
      </c>
      <c r="M605" s="51">
        <f t="shared" si="66"/>
        <v>0</v>
      </c>
      <c r="N605" s="51">
        <v>0</v>
      </c>
      <c r="O605" s="51">
        <f t="shared" si="67"/>
        <v>0</v>
      </c>
      <c r="P605" s="51">
        <v>0</v>
      </c>
      <c r="Q605" s="51">
        <f t="shared" si="68"/>
        <v>0</v>
      </c>
      <c r="R605" s="51">
        <v>0</v>
      </c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</row>
    <row r="606" spans="1:61">
      <c r="A606" s="51"/>
      <c r="B606" s="51" t="s">
        <v>305</v>
      </c>
      <c r="C606" s="51" t="s">
        <v>523</v>
      </c>
      <c r="D606" s="51" t="s">
        <v>529</v>
      </c>
      <c r="E606" s="51" t="str">
        <f t="shared" si="63"/>
        <v>geothermal</v>
      </c>
      <c r="F606" s="51">
        <v>0</v>
      </c>
      <c r="G606" s="51">
        <f t="shared" si="69"/>
        <v>0</v>
      </c>
      <c r="H606" s="51">
        <v>0</v>
      </c>
      <c r="I606" s="51">
        <f t="shared" si="64"/>
        <v>0</v>
      </c>
      <c r="J606" s="51">
        <v>0</v>
      </c>
      <c r="K606" s="51">
        <f t="shared" si="65"/>
        <v>0</v>
      </c>
      <c r="L606" s="51">
        <v>0</v>
      </c>
      <c r="M606" s="51">
        <f t="shared" si="66"/>
        <v>0</v>
      </c>
      <c r="N606" s="51">
        <v>0</v>
      </c>
      <c r="O606" s="51">
        <f t="shared" si="67"/>
        <v>0</v>
      </c>
      <c r="P606" s="51">
        <v>0</v>
      </c>
      <c r="Q606" s="51">
        <f t="shared" si="68"/>
        <v>0</v>
      </c>
      <c r="R606" s="51">
        <v>0</v>
      </c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</row>
    <row r="607" spans="1:61">
      <c r="A607" s="51"/>
      <c r="B607" s="51" t="s">
        <v>305</v>
      </c>
      <c r="C607" s="51" t="s">
        <v>523</v>
      </c>
      <c r="D607" s="51" t="s">
        <v>530</v>
      </c>
      <c r="E607" s="51" t="str">
        <f t="shared" si="63"/>
        <v>hydro</v>
      </c>
      <c r="F607" s="51">
        <v>822041.14480000001</v>
      </c>
      <c r="G607" s="51">
        <f t="shared" si="69"/>
        <v>822041.14480000001</v>
      </c>
      <c r="H607" s="51">
        <v>822041.14480000001</v>
      </c>
      <c r="I607" s="51">
        <f t="shared" si="64"/>
        <v>821286.03949999996</v>
      </c>
      <c r="J607" s="51">
        <v>820530.93420000002</v>
      </c>
      <c r="K607" s="51">
        <f t="shared" si="65"/>
        <v>820620.86639999994</v>
      </c>
      <c r="L607" s="51">
        <v>820710.79859999998</v>
      </c>
      <c r="M607" s="51">
        <f t="shared" si="66"/>
        <v>820710.79859999998</v>
      </c>
      <c r="N607" s="51">
        <v>820710.79859999998</v>
      </c>
      <c r="O607" s="51">
        <f t="shared" si="67"/>
        <v>820710.79859999998</v>
      </c>
      <c r="P607" s="51">
        <v>820710.79859999998</v>
      </c>
      <c r="Q607" s="51">
        <f t="shared" si="68"/>
        <v>822355.88214999996</v>
      </c>
      <c r="R607" s="51">
        <v>824000.96569999994</v>
      </c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</row>
    <row r="608" spans="1:61">
      <c r="A608" s="51"/>
      <c r="B608" s="51" t="s">
        <v>305</v>
      </c>
      <c r="C608" s="51" t="s">
        <v>523</v>
      </c>
      <c r="D608" s="51" t="s">
        <v>531</v>
      </c>
      <c r="E608" s="51" t="str">
        <f t="shared" si="63"/>
        <v>hydro</v>
      </c>
      <c r="F608" s="51">
        <v>0</v>
      </c>
      <c r="G608" s="51">
        <f t="shared" si="69"/>
        <v>0</v>
      </c>
      <c r="H608" s="51">
        <v>0</v>
      </c>
      <c r="I608" s="51">
        <f t="shared" si="64"/>
        <v>0</v>
      </c>
      <c r="J608" s="51">
        <v>0</v>
      </c>
      <c r="K608" s="51">
        <f t="shared" si="65"/>
        <v>0</v>
      </c>
      <c r="L608" s="51">
        <v>0</v>
      </c>
      <c r="M608" s="51">
        <f t="shared" si="66"/>
        <v>0</v>
      </c>
      <c r="N608" s="51">
        <v>0</v>
      </c>
      <c r="O608" s="51">
        <f t="shared" si="67"/>
        <v>0</v>
      </c>
      <c r="P608" s="51">
        <v>0</v>
      </c>
      <c r="Q608" s="51">
        <f t="shared" si="68"/>
        <v>0</v>
      </c>
      <c r="R608" s="51">
        <v>0</v>
      </c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</row>
    <row r="609" spans="1:61">
      <c r="A609" s="51"/>
      <c r="B609" s="51" t="s">
        <v>305</v>
      </c>
      <c r="C609" s="51" t="s">
        <v>523</v>
      </c>
      <c r="D609" s="51" t="s">
        <v>532</v>
      </c>
      <c r="E609" s="51" t="str">
        <f t="shared" si="63"/>
        <v>onshore wind</v>
      </c>
      <c r="F609" s="51">
        <v>77552985.659999996</v>
      </c>
      <c r="G609" s="51">
        <f t="shared" si="69"/>
        <v>86233721.935000002</v>
      </c>
      <c r="H609" s="51">
        <v>94914458.209999993</v>
      </c>
      <c r="I609" s="51">
        <f t="shared" si="64"/>
        <v>98781872.454999998</v>
      </c>
      <c r="J609" s="51">
        <v>102649286.7</v>
      </c>
      <c r="K609" s="51">
        <f t="shared" si="65"/>
        <v>102615700.59999999</v>
      </c>
      <c r="L609" s="51">
        <v>102582114.5</v>
      </c>
      <c r="M609" s="51">
        <f t="shared" si="66"/>
        <v>102565542.09999999</v>
      </c>
      <c r="N609" s="51">
        <v>102548969.7</v>
      </c>
      <c r="O609" s="51">
        <f t="shared" si="67"/>
        <v>103504494.34999999</v>
      </c>
      <c r="P609" s="51">
        <v>104460019</v>
      </c>
      <c r="Q609" s="51">
        <f t="shared" si="68"/>
        <v>115882250.84999999</v>
      </c>
      <c r="R609" s="51">
        <v>127304482.7</v>
      </c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</row>
    <row r="610" spans="1:61">
      <c r="A610" s="51"/>
      <c r="B610" s="51" t="s">
        <v>305</v>
      </c>
      <c r="C610" s="51" t="s">
        <v>523</v>
      </c>
      <c r="D610" s="51" t="s">
        <v>533</v>
      </c>
      <c r="E610" s="51" t="str">
        <f t="shared" si="63"/>
        <v>natural gas nonpeaker</v>
      </c>
      <c r="F610" s="51">
        <v>201874781.69999999</v>
      </c>
      <c r="G610" s="51">
        <f t="shared" si="69"/>
        <v>203263796.39999998</v>
      </c>
      <c r="H610" s="51">
        <v>204652811.09999999</v>
      </c>
      <c r="I610" s="51">
        <f t="shared" si="64"/>
        <v>214241617.19999999</v>
      </c>
      <c r="J610" s="51">
        <v>223830423.30000001</v>
      </c>
      <c r="K610" s="51">
        <f t="shared" si="65"/>
        <v>218536242.40000001</v>
      </c>
      <c r="L610" s="51">
        <v>213242061.5</v>
      </c>
      <c r="M610" s="51">
        <f t="shared" si="66"/>
        <v>217650742.55000001</v>
      </c>
      <c r="N610" s="51">
        <v>222059423.59999999</v>
      </c>
      <c r="O610" s="51">
        <f t="shared" si="67"/>
        <v>220799524.19999999</v>
      </c>
      <c r="P610" s="51">
        <v>219539624.80000001</v>
      </c>
      <c r="Q610" s="51">
        <f t="shared" si="68"/>
        <v>210720042.90000001</v>
      </c>
      <c r="R610" s="51">
        <v>201900461</v>
      </c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</row>
    <row r="611" spans="1:61">
      <c r="A611" s="51"/>
      <c r="B611" s="51" t="s">
        <v>305</v>
      </c>
      <c r="C611" s="51" t="s">
        <v>523</v>
      </c>
      <c r="D611" s="51" t="s">
        <v>534</v>
      </c>
      <c r="E611" s="51" t="str">
        <f t="shared" si="63"/>
        <v>natural gas peaker</v>
      </c>
      <c r="F611" s="51">
        <v>3174651.176</v>
      </c>
      <c r="G611" s="51">
        <f t="shared" si="69"/>
        <v>3595735.5844999999</v>
      </c>
      <c r="H611" s="51">
        <v>4016819.9929999998</v>
      </c>
      <c r="I611" s="51">
        <f t="shared" si="64"/>
        <v>3496898.9679999999</v>
      </c>
      <c r="J611" s="51">
        <v>2976977.943</v>
      </c>
      <c r="K611" s="51">
        <f t="shared" si="65"/>
        <v>2697380.2919999999</v>
      </c>
      <c r="L611" s="51">
        <v>2417782.6409999998</v>
      </c>
      <c r="M611" s="51">
        <f t="shared" si="66"/>
        <v>2193041.9864999996</v>
      </c>
      <c r="N611" s="51">
        <v>1968301.3319999999</v>
      </c>
      <c r="O611" s="51">
        <f t="shared" si="67"/>
        <v>1855668.1239999998</v>
      </c>
      <c r="P611" s="51">
        <v>1743034.916</v>
      </c>
      <c r="Q611" s="51">
        <f t="shared" si="68"/>
        <v>1612376.7625</v>
      </c>
      <c r="R611" s="51">
        <v>1481718.6089999999</v>
      </c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</row>
    <row r="612" spans="1:61">
      <c r="A612" s="51"/>
      <c r="B612" s="51" t="s">
        <v>305</v>
      </c>
      <c r="C612" s="51" t="s">
        <v>523</v>
      </c>
      <c r="D612" s="51" t="s">
        <v>535</v>
      </c>
      <c r="E612" s="51" t="str">
        <f t="shared" si="63"/>
        <v>nuclear</v>
      </c>
      <c r="F612" s="51">
        <v>39209276.159999996</v>
      </c>
      <c r="G612" s="51">
        <f t="shared" si="69"/>
        <v>39209276.159999996</v>
      </c>
      <c r="H612" s="51">
        <v>39209276.159999996</v>
      </c>
      <c r="I612" s="51">
        <f t="shared" si="64"/>
        <v>39209276.159999996</v>
      </c>
      <c r="J612" s="51">
        <v>39209276.159999996</v>
      </c>
      <c r="K612" s="51">
        <f t="shared" si="65"/>
        <v>39209276.159999996</v>
      </c>
      <c r="L612" s="51">
        <v>39209276.159999996</v>
      </c>
      <c r="M612" s="51">
        <f t="shared" si="66"/>
        <v>39209276.159999996</v>
      </c>
      <c r="N612" s="51">
        <v>39209276.159999996</v>
      </c>
      <c r="O612" s="51">
        <f t="shared" si="67"/>
        <v>39209276.159999996</v>
      </c>
      <c r="P612" s="51">
        <v>39209276.159999996</v>
      </c>
      <c r="Q612" s="51">
        <f t="shared" si="68"/>
        <v>39209276.159999996</v>
      </c>
      <c r="R612" s="51">
        <v>39209276.159999996</v>
      </c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</row>
    <row r="613" spans="1:61">
      <c r="A613" s="51"/>
      <c r="B613" s="51" t="s">
        <v>305</v>
      </c>
      <c r="C613" s="51" t="s">
        <v>523</v>
      </c>
      <c r="D613" s="51" t="s">
        <v>536</v>
      </c>
      <c r="E613" s="51" t="str">
        <f t="shared" si="63"/>
        <v>offshore wind</v>
      </c>
      <c r="F613" s="51">
        <v>0</v>
      </c>
      <c r="G613" s="51">
        <f t="shared" si="69"/>
        <v>0</v>
      </c>
      <c r="H613" s="51">
        <v>0</v>
      </c>
      <c r="I613" s="51">
        <f t="shared" si="64"/>
        <v>0</v>
      </c>
      <c r="J613" s="51">
        <v>0</v>
      </c>
      <c r="K613" s="51">
        <f t="shared" si="65"/>
        <v>0</v>
      </c>
      <c r="L613" s="51">
        <v>0</v>
      </c>
      <c r="M613" s="51">
        <f t="shared" si="66"/>
        <v>0</v>
      </c>
      <c r="N613" s="51">
        <v>0</v>
      </c>
      <c r="O613" s="51">
        <f t="shared" si="67"/>
        <v>0</v>
      </c>
      <c r="P613" s="51">
        <v>0</v>
      </c>
      <c r="Q613" s="51">
        <f t="shared" si="68"/>
        <v>0</v>
      </c>
      <c r="R613" s="51">
        <v>0</v>
      </c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</row>
    <row r="614" spans="1:61">
      <c r="A614" s="51"/>
      <c r="B614" s="51" t="s">
        <v>305</v>
      </c>
      <c r="C614" s="51" t="s">
        <v>523</v>
      </c>
      <c r="D614" s="51" t="s">
        <v>537</v>
      </c>
      <c r="E614" s="51" t="str">
        <f t="shared" si="63"/>
        <v>crude oil</v>
      </c>
      <c r="F614" s="51">
        <v>5374498.5839999998</v>
      </c>
      <c r="G614" s="51">
        <f t="shared" si="69"/>
        <v>3718051.7994999997</v>
      </c>
      <c r="H614" s="51">
        <v>2061605.0149999999</v>
      </c>
      <c r="I614" s="51">
        <f t="shared" si="64"/>
        <v>1480504.8069</v>
      </c>
      <c r="J614" s="51">
        <v>899404.59880000004</v>
      </c>
      <c r="K614" s="51">
        <f t="shared" si="65"/>
        <v>762992.81535000005</v>
      </c>
      <c r="L614" s="51">
        <v>626581.03189999994</v>
      </c>
      <c r="M614" s="51">
        <f t="shared" si="66"/>
        <v>508903.20684999996</v>
      </c>
      <c r="N614" s="51">
        <v>391225.38179999997</v>
      </c>
      <c r="O614" s="51">
        <f t="shared" si="67"/>
        <v>382322.57444999996</v>
      </c>
      <c r="P614" s="51">
        <v>373419.7671</v>
      </c>
      <c r="Q614" s="51">
        <f t="shared" si="68"/>
        <v>363148.85424999997</v>
      </c>
      <c r="R614" s="51">
        <v>352877.94140000001</v>
      </c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</row>
    <row r="615" spans="1:61">
      <c r="A615" s="51"/>
      <c r="B615" s="51" t="s">
        <v>305</v>
      </c>
      <c r="C615" s="51" t="s">
        <v>523</v>
      </c>
      <c r="D615" s="51" t="s">
        <v>538</v>
      </c>
      <c r="E615" s="51" t="str">
        <f t="shared" si="63"/>
        <v>solar PV</v>
      </c>
      <c r="F615" s="51">
        <v>704638.41899999999</v>
      </c>
      <c r="G615" s="51">
        <f t="shared" si="69"/>
        <v>762756.49644999998</v>
      </c>
      <c r="H615" s="51">
        <v>820874.57389999996</v>
      </c>
      <c r="I615" s="51">
        <f t="shared" si="64"/>
        <v>890475.33525</v>
      </c>
      <c r="J615" s="51">
        <v>960076.09660000005</v>
      </c>
      <c r="K615" s="51">
        <f t="shared" si="65"/>
        <v>1044148.1883</v>
      </c>
      <c r="L615" s="51">
        <v>1128220.28</v>
      </c>
      <c r="M615" s="51">
        <f t="shared" si="66"/>
        <v>1248173.2209999999</v>
      </c>
      <c r="N615" s="51">
        <v>1368126.162</v>
      </c>
      <c r="O615" s="51">
        <f t="shared" si="67"/>
        <v>1527793.6864999998</v>
      </c>
      <c r="P615" s="51">
        <v>1687461.2109999999</v>
      </c>
      <c r="Q615" s="51">
        <f t="shared" si="68"/>
        <v>1887293.2934999999</v>
      </c>
      <c r="R615" s="51">
        <v>2087125.3759999999</v>
      </c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</row>
    <row r="616" spans="1:61">
      <c r="A616" s="51"/>
      <c r="B616" s="51" t="s">
        <v>305</v>
      </c>
      <c r="C616" s="51" t="s">
        <v>523</v>
      </c>
      <c r="D616" s="51" t="s">
        <v>539</v>
      </c>
      <c r="E616" s="51" t="str">
        <f t="shared" si="63"/>
        <v>storage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</row>
    <row r="617" spans="1:61">
      <c r="A617" s="51"/>
      <c r="B617" s="51" t="s">
        <v>305</v>
      </c>
      <c r="C617" s="51" t="s">
        <v>523</v>
      </c>
      <c r="D617" s="51" t="s">
        <v>540</v>
      </c>
      <c r="E617" s="51" t="str">
        <f t="shared" si="63"/>
        <v>solar PV</v>
      </c>
      <c r="F617" s="51">
        <v>5182014.01</v>
      </c>
      <c r="G617" s="51">
        <f t="shared" si="69"/>
        <v>7056874.1095000003</v>
      </c>
      <c r="H617" s="51">
        <v>8931734.2090000007</v>
      </c>
      <c r="I617" s="51">
        <f t="shared" si="64"/>
        <v>8931707.7355000004</v>
      </c>
      <c r="J617" s="51">
        <v>8931681.2620000001</v>
      </c>
      <c r="K617" s="51">
        <f t="shared" si="65"/>
        <v>8887177.5040000007</v>
      </c>
      <c r="L617" s="51">
        <v>8842673.7459999993</v>
      </c>
      <c r="M617" s="51">
        <f t="shared" si="66"/>
        <v>9174156.568500001</v>
      </c>
      <c r="N617" s="51">
        <v>9505639.3910000008</v>
      </c>
      <c r="O617" s="51">
        <f t="shared" si="67"/>
        <v>12144428.3255</v>
      </c>
      <c r="P617" s="51">
        <v>14783217.26</v>
      </c>
      <c r="Q617" s="51">
        <f t="shared" si="68"/>
        <v>18188355.390000001</v>
      </c>
      <c r="R617" s="51">
        <v>21593493.52</v>
      </c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</row>
    <row r="618" spans="1:61">
      <c r="A618" s="51"/>
      <c r="B618" s="51" t="s">
        <v>272</v>
      </c>
      <c r="C618" s="51" t="s">
        <v>523</v>
      </c>
      <c r="D618" s="51" t="s">
        <v>526</v>
      </c>
      <c r="E618" s="51" t="str">
        <f t="shared" si="63"/>
        <v>biomass</v>
      </c>
      <c r="F618" s="51">
        <v>0</v>
      </c>
      <c r="G618" s="51">
        <f t="shared" si="69"/>
        <v>4052.5518750000001</v>
      </c>
      <c r="H618" s="51">
        <v>8105.1037500000002</v>
      </c>
      <c r="I618" s="51">
        <f t="shared" si="64"/>
        <v>15100.861874999999</v>
      </c>
      <c r="J618" s="51">
        <v>22096.62</v>
      </c>
      <c r="K618" s="51">
        <f t="shared" si="65"/>
        <v>22096.62</v>
      </c>
      <c r="L618" s="51">
        <v>22096.62</v>
      </c>
      <c r="M618" s="51">
        <f t="shared" si="66"/>
        <v>22096.62</v>
      </c>
      <c r="N618" s="51">
        <v>22096.62</v>
      </c>
      <c r="O618" s="51">
        <f t="shared" si="67"/>
        <v>22096.62</v>
      </c>
      <c r="P618" s="51">
        <v>22096.62</v>
      </c>
      <c r="Q618" s="51">
        <f t="shared" si="68"/>
        <v>22096.62</v>
      </c>
      <c r="R618" s="51">
        <v>22096.62</v>
      </c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</row>
    <row r="619" spans="1:61">
      <c r="A619" s="51"/>
      <c r="B619" s="51" t="s">
        <v>272</v>
      </c>
      <c r="C619" s="51" t="s">
        <v>523</v>
      </c>
      <c r="D619" s="51" t="s">
        <v>527</v>
      </c>
      <c r="E619" s="51" t="str">
        <f t="shared" si="63"/>
        <v>hard coal</v>
      </c>
      <c r="F619" s="51">
        <v>33791705.670000002</v>
      </c>
      <c r="G619" s="51">
        <f t="shared" si="69"/>
        <v>33799032.995000005</v>
      </c>
      <c r="H619" s="51">
        <v>33806360.32</v>
      </c>
      <c r="I619" s="51">
        <f t="shared" si="64"/>
        <v>33870241.605000004</v>
      </c>
      <c r="J619" s="51">
        <v>33934122.890000001</v>
      </c>
      <c r="K619" s="51">
        <f t="shared" si="65"/>
        <v>27264390.649999999</v>
      </c>
      <c r="L619" s="51">
        <v>20594658.41</v>
      </c>
      <c r="M619" s="51">
        <f t="shared" si="66"/>
        <v>20594658.41</v>
      </c>
      <c r="N619" s="51">
        <v>20594658.41</v>
      </c>
      <c r="O619" s="51">
        <f t="shared" si="67"/>
        <v>20594658.41</v>
      </c>
      <c r="P619" s="51">
        <v>20594658.41</v>
      </c>
      <c r="Q619" s="51">
        <f t="shared" si="68"/>
        <v>20594658.41</v>
      </c>
      <c r="R619" s="51">
        <v>20594658.41</v>
      </c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</row>
    <row r="620" spans="1:61">
      <c r="A620" s="51"/>
      <c r="B620" s="51" t="s">
        <v>272</v>
      </c>
      <c r="C620" s="51" t="s">
        <v>523</v>
      </c>
      <c r="D620" s="51" t="s">
        <v>528</v>
      </c>
      <c r="E620" s="51" t="str">
        <f t="shared" si="63"/>
        <v>solar thermal</v>
      </c>
      <c r="F620" s="51">
        <v>0</v>
      </c>
      <c r="G620" s="51">
        <f t="shared" si="69"/>
        <v>0</v>
      </c>
      <c r="H620" s="51">
        <v>0</v>
      </c>
      <c r="I620" s="51">
        <f t="shared" si="64"/>
        <v>0</v>
      </c>
      <c r="J620" s="51">
        <v>0</v>
      </c>
      <c r="K620" s="51">
        <f t="shared" si="65"/>
        <v>0</v>
      </c>
      <c r="L620" s="51">
        <v>0</v>
      </c>
      <c r="M620" s="51">
        <f t="shared" si="66"/>
        <v>0</v>
      </c>
      <c r="N620" s="51">
        <v>0</v>
      </c>
      <c r="O620" s="51">
        <f t="shared" si="67"/>
        <v>0</v>
      </c>
      <c r="P620" s="51">
        <v>0</v>
      </c>
      <c r="Q620" s="51">
        <f t="shared" si="68"/>
        <v>0</v>
      </c>
      <c r="R620" s="51">
        <v>0</v>
      </c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</row>
    <row r="621" spans="1:61">
      <c r="A621" s="51"/>
      <c r="B621" s="51" t="s">
        <v>272</v>
      </c>
      <c r="C621" s="51" t="s">
        <v>523</v>
      </c>
      <c r="D621" s="51" t="s">
        <v>529</v>
      </c>
      <c r="E621" s="51" t="str">
        <f t="shared" si="63"/>
        <v>geothermal</v>
      </c>
      <c r="F621" s="51">
        <v>275940</v>
      </c>
      <c r="G621" s="51">
        <f t="shared" si="69"/>
        <v>275940</v>
      </c>
      <c r="H621" s="51">
        <v>275940</v>
      </c>
      <c r="I621" s="51">
        <f t="shared" si="64"/>
        <v>275940</v>
      </c>
      <c r="J621" s="51">
        <v>275940</v>
      </c>
      <c r="K621" s="51">
        <f t="shared" si="65"/>
        <v>275940</v>
      </c>
      <c r="L621" s="51">
        <v>275940</v>
      </c>
      <c r="M621" s="51">
        <f t="shared" si="66"/>
        <v>275940</v>
      </c>
      <c r="N621" s="51">
        <v>275940</v>
      </c>
      <c r="O621" s="51">
        <f t="shared" si="67"/>
        <v>275940</v>
      </c>
      <c r="P621" s="51">
        <v>275940</v>
      </c>
      <c r="Q621" s="51">
        <f t="shared" si="68"/>
        <v>275940</v>
      </c>
      <c r="R621" s="51">
        <v>275940</v>
      </c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</row>
    <row r="622" spans="1:61">
      <c r="A622" s="51"/>
      <c r="B622" s="51" t="s">
        <v>272</v>
      </c>
      <c r="C622" s="51" t="s">
        <v>523</v>
      </c>
      <c r="D622" s="51" t="s">
        <v>530</v>
      </c>
      <c r="E622" s="51" t="str">
        <f t="shared" si="63"/>
        <v>hydro</v>
      </c>
      <c r="F622" s="51">
        <v>703197.30350000004</v>
      </c>
      <c r="G622" s="51">
        <f t="shared" si="69"/>
        <v>703197.30350000004</v>
      </c>
      <c r="H622" s="51">
        <v>703197.30350000004</v>
      </c>
      <c r="I622" s="51">
        <f t="shared" si="64"/>
        <v>703197.30350000004</v>
      </c>
      <c r="J622" s="51">
        <v>703197.30350000004</v>
      </c>
      <c r="K622" s="51">
        <f t="shared" si="65"/>
        <v>703197.30350000004</v>
      </c>
      <c r="L622" s="51">
        <v>703197.30350000004</v>
      </c>
      <c r="M622" s="51">
        <f t="shared" si="66"/>
        <v>703197.30350000004</v>
      </c>
      <c r="N622" s="51">
        <v>703197.30350000004</v>
      </c>
      <c r="O622" s="51">
        <f t="shared" si="67"/>
        <v>703197.30350000004</v>
      </c>
      <c r="P622" s="51">
        <v>703197.30350000004</v>
      </c>
      <c r="Q622" s="51">
        <f t="shared" si="68"/>
        <v>703197.30350000004</v>
      </c>
      <c r="R622" s="51">
        <v>703197.30350000004</v>
      </c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</row>
    <row r="623" spans="1:61">
      <c r="A623" s="51"/>
      <c r="B623" s="51" t="s">
        <v>272</v>
      </c>
      <c r="C623" s="51" t="s">
        <v>523</v>
      </c>
      <c r="D623" s="51" t="s">
        <v>531</v>
      </c>
      <c r="E623" s="51" t="str">
        <f t="shared" si="63"/>
        <v>hydro</v>
      </c>
      <c r="F623" s="51">
        <v>0</v>
      </c>
      <c r="G623" s="51">
        <f t="shared" si="69"/>
        <v>0</v>
      </c>
      <c r="H623" s="51">
        <v>0</v>
      </c>
      <c r="I623" s="51">
        <f t="shared" si="64"/>
        <v>0</v>
      </c>
      <c r="J623" s="51">
        <v>0</v>
      </c>
      <c r="K623" s="51">
        <f t="shared" si="65"/>
        <v>0</v>
      </c>
      <c r="L623" s="51">
        <v>0</v>
      </c>
      <c r="M623" s="51">
        <f t="shared" si="66"/>
        <v>0</v>
      </c>
      <c r="N623" s="51">
        <v>0</v>
      </c>
      <c r="O623" s="51">
        <f t="shared" si="67"/>
        <v>0</v>
      </c>
      <c r="P623" s="51">
        <v>0</v>
      </c>
      <c r="Q623" s="51">
        <f t="shared" si="68"/>
        <v>0</v>
      </c>
      <c r="R623" s="51">
        <v>0</v>
      </c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</row>
    <row r="624" spans="1:61">
      <c r="A624" s="51"/>
      <c r="B624" s="51" t="s">
        <v>272</v>
      </c>
      <c r="C624" s="51" t="s">
        <v>523</v>
      </c>
      <c r="D624" s="51" t="s">
        <v>532</v>
      </c>
      <c r="E624" s="51" t="str">
        <f t="shared" si="63"/>
        <v>onshore wind</v>
      </c>
      <c r="F624" s="51">
        <v>1022094.603</v>
      </c>
      <c r="G624" s="51">
        <f t="shared" si="69"/>
        <v>1018051.645</v>
      </c>
      <c r="H624" s="51">
        <v>1014008.687</v>
      </c>
      <c r="I624" s="51">
        <f t="shared" si="64"/>
        <v>1012048.4995</v>
      </c>
      <c r="J624" s="51">
        <v>1010088.312</v>
      </c>
      <c r="K624" s="51">
        <f t="shared" si="65"/>
        <v>1009230.9375</v>
      </c>
      <c r="L624" s="51">
        <v>1008373.563</v>
      </c>
      <c r="M624" s="51">
        <f t="shared" si="66"/>
        <v>1003385.1724</v>
      </c>
      <c r="N624" s="51">
        <v>998396.7818</v>
      </c>
      <c r="O624" s="51">
        <f t="shared" si="67"/>
        <v>1001344.7099</v>
      </c>
      <c r="P624" s="51">
        <v>1004292.638</v>
      </c>
      <c r="Q624" s="51">
        <f t="shared" si="68"/>
        <v>992003.2938000001</v>
      </c>
      <c r="R624" s="51">
        <v>979713.94960000005</v>
      </c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</row>
    <row r="625" spans="1:61">
      <c r="A625" s="51"/>
      <c r="B625" s="51" t="s">
        <v>272</v>
      </c>
      <c r="C625" s="51" t="s">
        <v>523</v>
      </c>
      <c r="D625" s="51" t="s">
        <v>533</v>
      </c>
      <c r="E625" s="51" t="str">
        <f t="shared" si="63"/>
        <v>natural gas nonpeaker</v>
      </c>
      <c r="F625" s="51">
        <v>10798682.689999999</v>
      </c>
      <c r="G625" s="51">
        <f t="shared" si="69"/>
        <v>9971939.1569999997</v>
      </c>
      <c r="H625" s="51">
        <v>9145195.6239999998</v>
      </c>
      <c r="I625" s="51">
        <f t="shared" si="64"/>
        <v>8379107.2644999996</v>
      </c>
      <c r="J625" s="51">
        <v>7613018.9050000003</v>
      </c>
      <c r="K625" s="51">
        <f t="shared" si="65"/>
        <v>10083828.9725</v>
      </c>
      <c r="L625" s="51">
        <v>12554639.039999999</v>
      </c>
      <c r="M625" s="51">
        <f t="shared" si="66"/>
        <v>12169876.594999999</v>
      </c>
      <c r="N625" s="51">
        <v>11785114.15</v>
      </c>
      <c r="O625" s="51">
        <f t="shared" si="67"/>
        <v>13674996.039999999</v>
      </c>
      <c r="P625" s="51">
        <v>15564877.93</v>
      </c>
      <c r="Q625" s="51">
        <f t="shared" si="68"/>
        <v>15213150.18</v>
      </c>
      <c r="R625" s="51">
        <v>14861422.43</v>
      </c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</row>
    <row r="626" spans="1:61">
      <c r="A626" s="51"/>
      <c r="B626" s="51" t="s">
        <v>272</v>
      </c>
      <c r="C626" s="51" t="s">
        <v>523</v>
      </c>
      <c r="D626" s="51" t="s">
        <v>534</v>
      </c>
      <c r="E626" s="51" t="str">
        <f t="shared" si="63"/>
        <v>natural gas peaker</v>
      </c>
      <c r="F626" s="51">
        <v>3531.0744300000001</v>
      </c>
      <c r="G626" s="51">
        <f t="shared" si="69"/>
        <v>2521.3226400000003</v>
      </c>
      <c r="H626" s="51">
        <v>1511.5708500000001</v>
      </c>
      <c r="I626" s="51">
        <f t="shared" si="64"/>
        <v>755.78542500000003</v>
      </c>
      <c r="J626" s="51">
        <v>0</v>
      </c>
      <c r="K626" s="51">
        <f t="shared" si="65"/>
        <v>0</v>
      </c>
      <c r="L626" s="51">
        <v>0</v>
      </c>
      <c r="M626" s="51">
        <f t="shared" si="66"/>
        <v>0</v>
      </c>
      <c r="N626" s="51">
        <v>0</v>
      </c>
      <c r="O626" s="51">
        <f t="shared" si="67"/>
        <v>0</v>
      </c>
      <c r="P626" s="51">
        <v>0</v>
      </c>
      <c r="Q626" s="51">
        <f t="shared" si="68"/>
        <v>0</v>
      </c>
      <c r="R626" s="51">
        <v>0</v>
      </c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</row>
    <row r="627" spans="1:61">
      <c r="A627" s="51"/>
      <c r="B627" s="51" t="s">
        <v>272</v>
      </c>
      <c r="C627" s="51" t="s">
        <v>523</v>
      </c>
      <c r="D627" s="51" t="s">
        <v>535</v>
      </c>
      <c r="E627" s="51" t="str">
        <f t="shared" si="63"/>
        <v>nuclear</v>
      </c>
      <c r="F627" s="51">
        <v>0</v>
      </c>
      <c r="G627" s="51">
        <f t="shared" si="69"/>
        <v>0</v>
      </c>
      <c r="H627" s="51">
        <v>0</v>
      </c>
      <c r="I627" s="51">
        <f t="shared" si="64"/>
        <v>0</v>
      </c>
      <c r="J627" s="51">
        <v>0</v>
      </c>
      <c r="K627" s="51">
        <f t="shared" si="65"/>
        <v>0</v>
      </c>
      <c r="L627" s="51">
        <v>0</v>
      </c>
      <c r="M627" s="51">
        <f t="shared" si="66"/>
        <v>0</v>
      </c>
      <c r="N627" s="51">
        <v>0</v>
      </c>
      <c r="O627" s="51">
        <f t="shared" si="67"/>
        <v>0</v>
      </c>
      <c r="P627" s="51">
        <v>0</v>
      </c>
      <c r="Q627" s="51">
        <f t="shared" si="68"/>
        <v>0</v>
      </c>
      <c r="R627" s="51">
        <v>0</v>
      </c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</row>
    <row r="628" spans="1:61">
      <c r="A628" s="51"/>
      <c r="B628" s="51" t="s">
        <v>272</v>
      </c>
      <c r="C628" s="51" t="s">
        <v>523</v>
      </c>
      <c r="D628" s="51" t="s">
        <v>536</v>
      </c>
      <c r="E628" s="51" t="str">
        <f t="shared" si="63"/>
        <v>offshore wind</v>
      </c>
      <c r="F628" s="51">
        <v>0</v>
      </c>
      <c r="G628" s="51">
        <f t="shared" si="69"/>
        <v>0</v>
      </c>
      <c r="H628" s="51">
        <v>0</v>
      </c>
      <c r="I628" s="51">
        <f t="shared" si="64"/>
        <v>0</v>
      </c>
      <c r="J628" s="51">
        <v>0</v>
      </c>
      <c r="K628" s="51">
        <f t="shared" si="65"/>
        <v>0</v>
      </c>
      <c r="L628" s="51">
        <v>0</v>
      </c>
      <c r="M628" s="51">
        <f t="shared" si="66"/>
        <v>0</v>
      </c>
      <c r="N628" s="51">
        <v>0</v>
      </c>
      <c r="O628" s="51">
        <f t="shared" si="67"/>
        <v>0</v>
      </c>
      <c r="P628" s="51">
        <v>0</v>
      </c>
      <c r="Q628" s="51">
        <f t="shared" si="68"/>
        <v>0</v>
      </c>
      <c r="R628" s="51">
        <v>0</v>
      </c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</row>
    <row r="629" spans="1:61">
      <c r="A629" s="51"/>
      <c r="B629" s="51" t="s">
        <v>272</v>
      </c>
      <c r="C629" s="51" t="s">
        <v>523</v>
      </c>
      <c r="D629" s="51" t="s">
        <v>537</v>
      </c>
      <c r="E629" s="51" t="str">
        <f t="shared" si="63"/>
        <v>crude oil</v>
      </c>
      <c r="F629" s="51">
        <v>34784.336640000001</v>
      </c>
      <c r="G629" s="51">
        <f t="shared" si="69"/>
        <v>34784.336640000001</v>
      </c>
      <c r="H629" s="51">
        <v>34784.336640000001</v>
      </c>
      <c r="I629" s="51">
        <f t="shared" si="64"/>
        <v>34784.336640000001</v>
      </c>
      <c r="J629" s="51">
        <v>34784.336640000001</v>
      </c>
      <c r="K629" s="51">
        <f t="shared" si="65"/>
        <v>34784.336640000001</v>
      </c>
      <c r="L629" s="51">
        <v>34784.336640000001</v>
      </c>
      <c r="M629" s="51">
        <f t="shared" si="66"/>
        <v>34784.336640000001</v>
      </c>
      <c r="N629" s="51">
        <v>34784.336640000001</v>
      </c>
      <c r="O629" s="51">
        <f t="shared" si="67"/>
        <v>34784.336640000001</v>
      </c>
      <c r="P629" s="51">
        <v>34784.336640000001</v>
      </c>
      <c r="Q629" s="51">
        <f t="shared" si="68"/>
        <v>34784.336640000001</v>
      </c>
      <c r="R629" s="51">
        <v>34784.336640000001</v>
      </c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</row>
    <row r="630" spans="1:61">
      <c r="A630" s="51"/>
      <c r="B630" s="51" t="s">
        <v>272</v>
      </c>
      <c r="C630" s="51" t="s">
        <v>523</v>
      </c>
      <c r="D630" s="51" t="s">
        <v>538</v>
      </c>
      <c r="E630" s="51" t="str">
        <f t="shared" si="63"/>
        <v>solar PV</v>
      </c>
      <c r="F630" s="51">
        <v>486581.56310000003</v>
      </c>
      <c r="G630" s="51">
        <f t="shared" si="69"/>
        <v>548777.45460000006</v>
      </c>
      <c r="H630" s="51">
        <v>610973.34609999997</v>
      </c>
      <c r="I630" s="51">
        <f t="shared" si="64"/>
        <v>622564.30040000007</v>
      </c>
      <c r="J630" s="51">
        <v>634155.25470000005</v>
      </c>
      <c r="K630" s="51">
        <f t="shared" si="65"/>
        <v>636093.37470000004</v>
      </c>
      <c r="L630" s="51">
        <v>638031.49470000004</v>
      </c>
      <c r="M630" s="51">
        <f t="shared" si="66"/>
        <v>639187.19825000002</v>
      </c>
      <c r="N630" s="51">
        <v>640342.90179999999</v>
      </c>
      <c r="O630" s="51">
        <f t="shared" si="67"/>
        <v>642464.96714999992</v>
      </c>
      <c r="P630" s="51">
        <v>644587.03249999997</v>
      </c>
      <c r="Q630" s="51">
        <f t="shared" si="68"/>
        <v>647875.14009999996</v>
      </c>
      <c r="R630" s="51">
        <v>651163.24769999995</v>
      </c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</row>
    <row r="631" spans="1:61">
      <c r="A631" s="51"/>
      <c r="B631" s="51" t="s">
        <v>272</v>
      </c>
      <c r="C631" s="51" t="s">
        <v>523</v>
      </c>
      <c r="D631" s="51" t="s">
        <v>539</v>
      </c>
      <c r="E631" s="51" t="str">
        <f t="shared" si="63"/>
        <v>storage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  <c r="R631" s="51">
        <v>0</v>
      </c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</row>
    <row r="632" spans="1:61">
      <c r="A632" s="51"/>
      <c r="B632" s="51" t="s">
        <v>272</v>
      </c>
      <c r="C632" s="51" t="s">
        <v>523</v>
      </c>
      <c r="D632" s="51" t="s">
        <v>540</v>
      </c>
      <c r="E632" s="51" t="str">
        <f t="shared" si="63"/>
        <v>solar PV</v>
      </c>
      <c r="F632" s="51">
        <v>2028226.15</v>
      </c>
      <c r="G632" s="51">
        <f t="shared" si="69"/>
        <v>2372589.6365</v>
      </c>
      <c r="H632" s="51">
        <v>2716953.1230000001</v>
      </c>
      <c r="I632" s="51">
        <f t="shared" si="64"/>
        <v>2716730.9000000004</v>
      </c>
      <c r="J632" s="51">
        <v>2716508.6770000001</v>
      </c>
      <c r="K632" s="51">
        <f t="shared" si="65"/>
        <v>2702931.5415000003</v>
      </c>
      <c r="L632" s="51">
        <v>2689354.406</v>
      </c>
      <c r="M632" s="51">
        <f t="shared" si="66"/>
        <v>2675950.5834999997</v>
      </c>
      <c r="N632" s="51">
        <v>2662546.7609999999</v>
      </c>
      <c r="O632" s="51">
        <f t="shared" si="67"/>
        <v>2649248.0159999998</v>
      </c>
      <c r="P632" s="51">
        <v>2635949.2710000002</v>
      </c>
      <c r="Q632" s="51">
        <f t="shared" si="68"/>
        <v>2622788.4015000002</v>
      </c>
      <c r="R632" s="51">
        <v>2609627.5320000001</v>
      </c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</row>
    <row r="633" spans="1:61">
      <c r="A633" s="51"/>
      <c r="B633" s="51" t="s">
        <v>392</v>
      </c>
      <c r="C633" s="51" t="s">
        <v>523</v>
      </c>
      <c r="D633" s="51" t="s">
        <v>526</v>
      </c>
      <c r="E633" s="51" t="str">
        <f t="shared" si="63"/>
        <v>biomass</v>
      </c>
      <c r="F633" s="51">
        <v>0</v>
      </c>
      <c r="G633" s="51">
        <f t="shared" si="69"/>
        <v>0</v>
      </c>
      <c r="H633" s="51">
        <v>0</v>
      </c>
      <c r="I633" s="51">
        <f t="shared" si="64"/>
        <v>0</v>
      </c>
      <c r="J633" s="51">
        <v>0</v>
      </c>
      <c r="K633" s="51">
        <f t="shared" si="65"/>
        <v>0</v>
      </c>
      <c r="L633" s="51">
        <v>0</v>
      </c>
      <c r="M633" s="51">
        <f t="shared" si="66"/>
        <v>0</v>
      </c>
      <c r="N633" s="51">
        <v>0</v>
      </c>
      <c r="O633" s="51">
        <f t="shared" si="67"/>
        <v>0</v>
      </c>
      <c r="P633" s="51">
        <v>0</v>
      </c>
      <c r="Q633" s="51">
        <f t="shared" si="68"/>
        <v>0</v>
      </c>
      <c r="R633" s="51">
        <v>0</v>
      </c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</row>
    <row r="634" spans="1:61">
      <c r="A634" s="51"/>
      <c r="B634" s="51" t="s">
        <v>392</v>
      </c>
      <c r="C634" s="51" t="s">
        <v>523</v>
      </c>
      <c r="D634" s="51" t="s">
        <v>527</v>
      </c>
      <c r="E634" s="51" t="str">
        <f t="shared" si="63"/>
        <v>hard coal</v>
      </c>
      <c r="F634" s="51">
        <v>14828249.6</v>
      </c>
      <c r="G634" s="51">
        <f t="shared" si="69"/>
        <v>13141786.085000001</v>
      </c>
      <c r="H634" s="51">
        <v>11455322.57</v>
      </c>
      <c r="I634" s="51">
        <f t="shared" si="64"/>
        <v>10997417.725000001</v>
      </c>
      <c r="J634" s="51">
        <v>10539512.880000001</v>
      </c>
      <c r="K634" s="51">
        <f t="shared" si="65"/>
        <v>11127314.16</v>
      </c>
      <c r="L634" s="51">
        <v>11715115.439999999</v>
      </c>
      <c r="M634" s="51">
        <f t="shared" si="66"/>
        <v>11918160.460000001</v>
      </c>
      <c r="N634" s="51">
        <v>12121205.48</v>
      </c>
      <c r="O634" s="51">
        <f t="shared" si="67"/>
        <v>12138959.535</v>
      </c>
      <c r="P634" s="51">
        <v>12156713.59</v>
      </c>
      <c r="Q634" s="51">
        <f t="shared" si="68"/>
        <v>12044474.059999999</v>
      </c>
      <c r="R634" s="51">
        <v>11932234.529999999</v>
      </c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</row>
    <row r="635" spans="1:61">
      <c r="A635" s="51"/>
      <c r="B635" s="51" t="s">
        <v>392</v>
      </c>
      <c r="C635" s="51" t="s">
        <v>523</v>
      </c>
      <c r="D635" s="51" t="s">
        <v>528</v>
      </c>
      <c r="E635" s="51" t="str">
        <f t="shared" si="63"/>
        <v>solar thermal</v>
      </c>
      <c r="F635" s="51">
        <v>0</v>
      </c>
      <c r="G635" s="51">
        <f t="shared" si="69"/>
        <v>0</v>
      </c>
      <c r="H635" s="51">
        <v>0</v>
      </c>
      <c r="I635" s="51">
        <f t="shared" si="64"/>
        <v>0</v>
      </c>
      <c r="J635" s="51">
        <v>0</v>
      </c>
      <c r="K635" s="51">
        <f t="shared" si="65"/>
        <v>0</v>
      </c>
      <c r="L635" s="51">
        <v>0</v>
      </c>
      <c r="M635" s="51">
        <f t="shared" si="66"/>
        <v>0</v>
      </c>
      <c r="N635" s="51">
        <v>0</v>
      </c>
      <c r="O635" s="51">
        <f t="shared" si="67"/>
        <v>0</v>
      </c>
      <c r="P635" s="51">
        <v>0</v>
      </c>
      <c r="Q635" s="51">
        <f t="shared" si="68"/>
        <v>0</v>
      </c>
      <c r="R635" s="51">
        <v>0</v>
      </c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</row>
    <row r="636" spans="1:61">
      <c r="A636" s="51"/>
      <c r="B636" s="51" t="s">
        <v>392</v>
      </c>
      <c r="C636" s="51" t="s">
        <v>523</v>
      </c>
      <c r="D636" s="51" t="s">
        <v>529</v>
      </c>
      <c r="E636" s="51" t="str">
        <f t="shared" si="63"/>
        <v>geothermal</v>
      </c>
      <c r="F636" s="51">
        <v>0</v>
      </c>
      <c r="G636" s="51">
        <f t="shared" si="69"/>
        <v>0</v>
      </c>
      <c r="H636" s="51">
        <v>0</v>
      </c>
      <c r="I636" s="51">
        <f t="shared" si="64"/>
        <v>0</v>
      </c>
      <c r="J636" s="51">
        <v>0</v>
      </c>
      <c r="K636" s="51">
        <f t="shared" si="65"/>
        <v>0</v>
      </c>
      <c r="L636" s="51">
        <v>0</v>
      </c>
      <c r="M636" s="51">
        <f t="shared" si="66"/>
        <v>0</v>
      </c>
      <c r="N636" s="51">
        <v>0</v>
      </c>
      <c r="O636" s="51">
        <f t="shared" si="67"/>
        <v>0</v>
      </c>
      <c r="P636" s="51">
        <v>0</v>
      </c>
      <c r="Q636" s="51">
        <f t="shared" si="68"/>
        <v>0</v>
      </c>
      <c r="R636" s="51">
        <v>0</v>
      </c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</row>
    <row r="637" spans="1:61">
      <c r="A637" s="51"/>
      <c r="B637" s="51" t="s">
        <v>392</v>
      </c>
      <c r="C637" s="51" t="s">
        <v>523</v>
      </c>
      <c r="D637" s="51" t="s">
        <v>530</v>
      </c>
      <c r="E637" s="51" t="str">
        <f t="shared" si="63"/>
        <v>hydro</v>
      </c>
      <c r="F637" s="51">
        <v>1154255.085</v>
      </c>
      <c r="G637" s="51">
        <f t="shared" si="69"/>
        <v>1159736.0385</v>
      </c>
      <c r="H637" s="51">
        <v>1165216.9920000001</v>
      </c>
      <c r="I637" s="51">
        <f t="shared" si="64"/>
        <v>1159736.0385</v>
      </c>
      <c r="J637" s="51">
        <v>1154255.085</v>
      </c>
      <c r="K637" s="51">
        <f t="shared" si="65"/>
        <v>1154255.085</v>
      </c>
      <c r="L637" s="51">
        <v>1154255.085</v>
      </c>
      <c r="M637" s="51">
        <f t="shared" si="66"/>
        <v>1159736.0385</v>
      </c>
      <c r="N637" s="51">
        <v>1165216.9920000001</v>
      </c>
      <c r="O637" s="51">
        <f t="shared" si="67"/>
        <v>1165216.9920000001</v>
      </c>
      <c r="P637" s="51">
        <v>1165216.9920000001</v>
      </c>
      <c r="Q637" s="51">
        <f t="shared" si="68"/>
        <v>1165216.9920000001</v>
      </c>
      <c r="R637" s="51">
        <v>1165216.9920000001</v>
      </c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</row>
    <row r="638" spans="1:61">
      <c r="A638" s="51"/>
      <c r="B638" s="51" t="s">
        <v>392</v>
      </c>
      <c r="C638" s="51" t="s">
        <v>523</v>
      </c>
      <c r="D638" s="51" t="s">
        <v>531</v>
      </c>
      <c r="E638" s="51" t="str">
        <f t="shared" si="63"/>
        <v>hydro</v>
      </c>
      <c r="F638" s="51">
        <v>0</v>
      </c>
      <c r="G638" s="51">
        <f t="shared" si="69"/>
        <v>0</v>
      </c>
      <c r="H638" s="51">
        <v>0</v>
      </c>
      <c r="I638" s="51">
        <f t="shared" si="64"/>
        <v>0</v>
      </c>
      <c r="J638" s="51">
        <v>0</v>
      </c>
      <c r="K638" s="51">
        <f t="shared" si="65"/>
        <v>0</v>
      </c>
      <c r="L638" s="51">
        <v>0</v>
      </c>
      <c r="M638" s="51">
        <f t="shared" si="66"/>
        <v>0</v>
      </c>
      <c r="N638" s="51">
        <v>0</v>
      </c>
      <c r="O638" s="51">
        <f t="shared" si="67"/>
        <v>0</v>
      </c>
      <c r="P638" s="51">
        <v>0</v>
      </c>
      <c r="Q638" s="51">
        <f t="shared" si="68"/>
        <v>0</v>
      </c>
      <c r="R638" s="51">
        <v>0</v>
      </c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</row>
    <row r="639" spans="1:61">
      <c r="A639" s="51"/>
      <c r="B639" s="51" t="s">
        <v>392</v>
      </c>
      <c r="C639" s="51" t="s">
        <v>523</v>
      </c>
      <c r="D639" s="51" t="s">
        <v>532</v>
      </c>
      <c r="E639" s="51" t="str">
        <f t="shared" si="63"/>
        <v>onshore wind</v>
      </c>
      <c r="F639" s="51">
        <v>0</v>
      </c>
      <c r="G639" s="51">
        <f t="shared" si="69"/>
        <v>427292.00514999998</v>
      </c>
      <c r="H639" s="51">
        <v>854584.01029999997</v>
      </c>
      <c r="I639" s="51">
        <f t="shared" si="64"/>
        <v>948127.91914999997</v>
      </c>
      <c r="J639" s="51">
        <v>1041671.828</v>
      </c>
      <c r="K639" s="51">
        <f t="shared" si="65"/>
        <v>1041671.828</v>
      </c>
      <c r="L639" s="51">
        <v>1041671.828</v>
      </c>
      <c r="M639" s="51">
        <f t="shared" si="66"/>
        <v>1041671.828</v>
      </c>
      <c r="N639" s="51">
        <v>1041671.828</v>
      </c>
      <c r="O639" s="51">
        <f t="shared" si="67"/>
        <v>1041671.828</v>
      </c>
      <c r="P639" s="51">
        <v>1041671.828</v>
      </c>
      <c r="Q639" s="51">
        <f t="shared" si="68"/>
        <v>2666098.0389999999</v>
      </c>
      <c r="R639" s="51">
        <v>4290524.25</v>
      </c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</row>
    <row r="640" spans="1:61">
      <c r="A640" s="51"/>
      <c r="B640" s="51" t="s">
        <v>392</v>
      </c>
      <c r="C640" s="51" t="s">
        <v>523</v>
      </c>
      <c r="D640" s="51" t="s">
        <v>533</v>
      </c>
      <c r="E640" s="51" t="str">
        <f t="shared" si="63"/>
        <v>natural gas nonpeaker</v>
      </c>
      <c r="F640" s="51">
        <v>62015010.039999999</v>
      </c>
      <c r="G640" s="51">
        <f t="shared" si="69"/>
        <v>61919040.799999997</v>
      </c>
      <c r="H640" s="51">
        <v>61823071.560000002</v>
      </c>
      <c r="I640" s="51">
        <f t="shared" si="64"/>
        <v>61875325.850000001</v>
      </c>
      <c r="J640" s="51">
        <v>61927580.140000001</v>
      </c>
      <c r="K640" s="51">
        <f t="shared" si="65"/>
        <v>60161723.004999995</v>
      </c>
      <c r="L640" s="51">
        <v>58395865.869999997</v>
      </c>
      <c r="M640" s="51">
        <f t="shared" si="66"/>
        <v>57837147.724999994</v>
      </c>
      <c r="N640" s="51">
        <v>57278429.579999998</v>
      </c>
      <c r="O640" s="51">
        <f t="shared" si="67"/>
        <v>56390849.024999999</v>
      </c>
      <c r="P640" s="51">
        <v>55503268.469999999</v>
      </c>
      <c r="Q640" s="51">
        <f t="shared" si="68"/>
        <v>54755268.620000005</v>
      </c>
      <c r="R640" s="51">
        <v>54007268.770000003</v>
      </c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</row>
    <row r="641" spans="1:61">
      <c r="A641" s="51"/>
      <c r="B641" s="51" t="s">
        <v>392</v>
      </c>
      <c r="C641" s="51" t="s">
        <v>523</v>
      </c>
      <c r="D641" s="51" t="s">
        <v>534</v>
      </c>
      <c r="E641" s="51" t="str">
        <f t="shared" si="63"/>
        <v>natural gas peaker</v>
      </c>
      <c r="F641" s="51">
        <v>188940.11960000001</v>
      </c>
      <c r="G641" s="51">
        <f t="shared" si="69"/>
        <v>187388.11960000001</v>
      </c>
      <c r="H641" s="51">
        <v>185836.11960000001</v>
      </c>
      <c r="I641" s="51">
        <f t="shared" si="64"/>
        <v>187388.11960000001</v>
      </c>
      <c r="J641" s="51">
        <v>188940.11960000001</v>
      </c>
      <c r="K641" s="51">
        <f t="shared" si="65"/>
        <v>187388.11960000001</v>
      </c>
      <c r="L641" s="51">
        <v>185836.11960000001</v>
      </c>
      <c r="M641" s="51">
        <f t="shared" si="66"/>
        <v>185836.11960000001</v>
      </c>
      <c r="N641" s="51">
        <v>185836.11960000001</v>
      </c>
      <c r="O641" s="51">
        <f t="shared" si="67"/>
        <v>185836.11960000001</v>
      </c>
      <c r="P641" s="51">
        <v>185836.11960000001</v>
      </c>
      <c r="Q641" s="51">
        <f t="shared" si="68"/>
        <v>185836.11960000001</v>
      </c>
      <c r="R641" s="51">
        <v>185836.11960000001</v>
      </c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</row>
    <row r="642" spans="1:61">
      <c r="A642" s="51"/>
      <c r="B642" s="51" t="s">
        <v>392</v>
      </c>
      <c r="C642" s="51" t="s">
        <v>523</v>
      </c>
      <c r="D642" s="51" t="s">
        <v>535</v>
      </c>
      <c r="E642" s="51" t="str">
        <f t="shared" si="63"/>
        <v>nuclear</v>
      </c>
      <c r="F642" s="51">
        <v>28205382.530000001</v>
      </c>
      <c r="G642" s="51">
        <f t="shared" si="69"/>
        <v>28205382.530000001</v>
      </c>
      <c r="H642" s="51">
        <v>28205382.530000001</v>
      </c>
      <c r="I642" s="51">
        <f t="shared" si="64"/>
        <v>28205382.530000001</v>
      </c>
      <c r="J642" s="51">
        <v>28205382.530000001</v>
      </c>
      <c r="K642" s="51">
        <f t="shared" si="65"/>
        <v>28205382.530000001</v>
      </c>
      <c r="L642" s="51">
        <v>28205382.530000001</v>
      </c>
      <c r="M642" s="51">
        <f t="shared" si="66"/>
        <v>28205382.530000001</v>
      </c>
      <c r="N642" s="51">
        <v>28205382.530000001</v>
      </c>
      <c r="O642" s="51">
        <f t="shared" si="67"/>
        <v>28205382.530000001</v>
      </c>
      <c r="P642" s="51">
        <v>28205382.530000001</v>
      </c>
      <c r="Q642" s="51">
        <f t="shared" si="68"/>
        <v>28205382.530000001</v>
      </c>
      <c r="R642" s="51">
        <v>28205382.530000001</v>
      </c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</row>
    <row r="643" spans="1:61">
      <c r="A643" s="51"/>
      <c r="B643" s="51" t="s">
        <v>392</v>
      </c>
      <c r="C643" s="51" t="s">
        <v>523</v>
      </c>
      <c r="D643" s="51" t="s">
        <v>536</v>
      </c>
      <c r="E643" s="51" t="str">
        <f t="shared" ref="E643:E706" si="70">LOOKUP(D643,$U$2:$V$15,$V$2:$V$15)</f>
        <v>offshore wind</v>
      </c>
      <c r="F643" s="51">
        <v>0</v>
      </c>
      <c r="G643" s="51">
        <f t="shared" si="69"/>
        <v>0</v>
      </c>
      <c r="H643" s="51">
        <v>0</v>
      </c>
      <c r="I643" s="51">
        <f t="shared" si="64"/>
        <v>22386.613570000001</v>
      </c>
      <c r="J643" s="51">
        <v>44773.227140000003</v>
      </c>
      <c r="K643" s="51">
        <f t="shared" si="65"/>
        <v>44773.227140000003</v>
      </c>
      <c r="L643" s="51">
        <v>44773.227140000003</v>
      </c>
      <c r="M643" s="51">
        <f t="shared" si="66"/>
        <v>44773.227140000003</v>
      </c>
      <c r="N643" s="51">
        <v>44773.227140000003</v>
      </c>
      <c r="O643" s="51">
        <f t="shared" si="67"/>
        <v>44773.227140000003</v>
      </c>
      <c r="P643" s="51">
        <v>44773.227140000003</v>
      </c>
      <c r="Q643" s="51">
        <f t="shared" si="68"/>
        <v>44773.227140000003</v>
      </c>
      <c r="R643" s="51">
        <v>44773.227140000003</v>
      </c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</row>
    <row r="644" spans="1:61">
      <c r="A644" s="51"/>
      <c r="B644" s="51" t="s">
        <v>392</v>
      </c>
      <c r="C644" s="51" t="s">
        <v>523</v>
      </c>
      <c r="D644" s="51" t="s">
        <v>537</v>
      </c>
      <c r="E644" s="51" t="str">
        <f t="shared" si="70"/>
        <v>crude oil</v>
      </c>
      <c r="F644" s="51">
        <v>1077399.0589999999</v>
      </c>
      <c r="G644" s="51">
        <f t="shared" si="69"/>
        <v>1077399.0589999999</v>
      </c>
      <c r="H644" s="51">
        <v>1077399.0589999999</v>
      </c>
      <c r="I644" s="51">
        <f t="shared" ref="I644:I707" si="71">AVERAGE(H644,J644)</f>
        <v>1077399.0589999999</v>
      </c>
      <c r="J644" s="51">
        <v>1077399.0589999999</v>
      </c>
      <c r="K644" s="51">
        <f t="shared" ref="K644:K707" si="72">AVERAGE(J644,L644)</f>
        <v>1077399.0589999999</v>
      </c>
      <c r="L644" s="51">
        <v>1077399.0589999999</v>
      </c>
      <c r="M644" s="51">
        <f t="shared" ref="M644:M707" si="73">AVERAGE(L644,N644)</f>
        <v>1077399.0589999999</v>
      </c>
      <c r="N644" s="51">
        <v>1077399.0589999999</v>
      </c>
      <c r="O644" s="51">
        <f t="shared" ref="O644:O707" si="74">AVERAGE(N644,P644)</f>
        <v>1077399.0589999999</v>
      </c>
      <c r="P644" s="51">
        <v>1077399.0589999999</v>
      </c>
      <c r="Q644" s="51">
        <f t="shared" ref="Q644:Q707" si="75">AVERAGE(P644,R644)</f>
        <v>1077399.0589999999</v>
      </c>
      <c r="R644" s="51">
        <v>1077399.0589999999</v>
      </c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</row>
    <row r="645" spans="1:61">
      <c r="A645" s="51"/>
      <c r="B645" s="51" t="s">
        <v>392</v>
      </c>
      <c r="C645" s="51" t="s">
        <v>523</v>
      </c>
      <c r="D645" s="51" t="s">
        <v>538</v>
      </c>
      <c r="E645" s="51" t="str">
        <f t="shared" si="70"/>
        <v>solar PV</v>
      </c>
      <c r="F645" s="51">
        <v>95915.57157</v>
      </c>
      <c r="G645" s="51">
        <f t="shared" ref="G645:G708" si="76">AVERAGE(F645,H645)</f>
        <v>128444.685085</v>
      </c>
      <c r="H645" s="51">
        <v>160973.79860000001</v>
      </c>
      <c r="I645" s="51">
        <f t="shared" si="71"/>
        <v>204048.92259999999</v>
      </c>
      <c r="J645" s="51">
        <v>247124.0466</v>
      </c>
      <c r="K645" s="51">
        <f t="shared" si="72"/>
        <v>308352.48620000004</v>
      </c>
      <c r="L645" s="51">
        <v>369580.92580000003</v>
      </c>
      <c r="M645" s="51">
        <f t="shared" si="73"/>
        <v>461969.97070000006</v>
      </c>
      <c r="N645" s="51">
        <v>554359.01560000004</v>
      </c>
      <c r="O645" s="51">
        <f t="shared" si="74"/>
        <v>675759.49465000001</v>
      </c>
      <c r="P645" s="51">
        <v>797159.97369999997</v>
      </c>
      <c r="Q645" s="51">
        <f t="shared" si="75"/>
        <v>947515.22734999994</v>
      </c>
      <c r="R645" s="51">
        <v>1097870.4809999999</v>
      </c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</row>
    <row r="646" spans="1:61">
      <c r="A646" s="51"/>
      <c r="B646" s="51" t="s">
        <v>392</v>
      </c>
      <c r="C646" s="51" t="s">
        <v>523</v>
      </c>
      <c r="D646" s="51" t="s">
        <v>539</v>
      </c>
      <c r="E646" s="51" t="str">
        <f t="shared" si="70"/>
        <v>storage</v>
      </c>
      <c r="F646" s="51">
        <v>0</v>
      </c>
      <c r="G646" s="51">
        <v>0</v>
      </c>
      <c r="H646" s="51">
        <v>0</v>
      </c>
      <c r="I646" s="51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0</v>
      </c>
      <c r="P646" s="51">
        <v>0</v>
      </c>
      <c r="Q646" s="51">
        <v>0</v>
      </c>
      <c r="R646" s="51">
        <v>0</v>
      </c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</row>
    <row r="647" spans="1:61">
      <c r="A647" s="51"/>
      <c r="B647" s="51" t="s">
        <v>392</v>
      </c>
      <c r="C647" s="51" t="s">
        <v>523</v>
      </c>
      <c r="D647" s="51" t="s">
        <v>540</v>
      </c>
      <c r="E647" s="51" t="str">
        <f t="shared" si="70"/>
        <v>solar PV</v>
      </c>
      <c r="F647" s="51">
        <v>739720.84329999995</v>
      </c>
      <c r="G647" s="51">
        <f t="shared" si="76"/>
        <v>785740.09829999995</v>
      </c>
      <c r="H647" s="51">
        <v>831759.35329999996</v>
      </c>
      <c r="I647" s="51">
        <f t="shared" si="71"/>
        <v>831759.01049999997</v>
      </c>
      <c r="J647" s="51">
        <v>831758.66769999999</v>
      </c>
      <c r="K647" s="51">
        <f t="shared" si="72"/>
        <v>827626.87675000005</v>
      </c>
      <c r="L647" s="51">
        <v>823495.0858</v>
      </c>
      <c r="M647" s="51">
        <f t="shared" si="73"/>
        <v>946404.62690000003</v>
      </c>
      <c r="N647" s="51">
        <v>1069314.1680000001</v>
      </c>
      <c r="O647" s="51">
        <f t="shared" si="74"/>
        <v>1355778.5389999999</v>
      </c>
      <c r="P647" s="51">
        <v>1642242.91</v>
      </c>
      <c r="Q647" s="51">
        <f t="shared" si="75"/>
        <v>3625699.2859999998</v>
      </c>
      <c r="R647" s="51">
        <v>5609155.6619999995</v>
      </c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</row>
    <row r="648" spans="1:61">
      <c r="A648" s="51"/>
      <c r="B648" s="51" t="s">
        <v>428</v>
      </c>
      <c r="C648" s="51" t="s">
        <v>523</v>
      </c>
      <c r="D648" s="51" t="s">
        <v>526</v>
      </c>
      <c r="E648" s="51" t="str">
        <f t="shared" si="70"/>
        <v>biomass</v>
      </c>
      <c r="F648" s="51">
        <v>0</v>
      </c>
      <c r="G648" s="51">
        <f t="shared" si="76"/>
        <v>0</v>
      </c>
      <c r="H648" s="51">
        <v>0</v>
      </c>
      <c r="I648" s="51">
        <f t="shared" si="71"/>
        <v>0</v>
      </c>
      <c r="J648" s="51">
        <v>0</v>
      </c>
      <c r="K648" s="51">
        <f t="shared" si="72"/>
        <v>0</v>
      </c>
      <c r="L648" s="51">
        <v>0</v>
      </c>
      <c r="M648" s="51">
        <f t="shared" si="73"/>
        <v>0</v>
      </c>
      <c r="N648" s="51">
        <v>0</v>
      </c>
      <c r="O648" s="51">
        <f t="shared" si="74"/>
        <v>0</v>
      </c>
      <c r="P648" s="51">
        <v>0</v>
      </c>
      <c r="Q648" s="51">
        <f t="shared" si="75"/>
        <v>0</v>
      </c>
      <c r="R648" s="51">
        <v>0</v>
      </c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</row>
    <row r="649" spans="1:61">
      <c r="A649" s="51"/>
      <c r="B649" s="51" t="s">
        <v>428</v>
      </c>
      <c r="C649" s="51" t="s">
        <v>523</v>
      </c>
      <c r="D649" s="51" t="s">
        <v>527</v>
      </c>
      <c r="E649" s="51" t="str">
        <f t="shared" si="70"/>
        <v>hard coal</v>
      </c>
      <c r="F649" s="51">
        <v>0</v>
      </c>
      <c r="G649" s="51">
        <f t="shared" si="76"/>
        <v>0</v>
      </c>
      <c r="H649" s="51">
        <v>0</v>
      </c>
      <c r="I649" s="51">
        <f t="shared" si="71"/>
        <v>0</v>
      </c>
      <c r="J649" s="51">
        <v>0</v>
      </c>
      <c r="K649" s="51">
        <f t="shared" si="72"/>
        <v>0</v>
      </c>
      <c r="L649" s="51">
        <v>0</v>
      </c>
      <c r="M649" s="51">
        <f t="shared" si="73"/>
        <v>0</v>
      </c>
      <c r="N649" s="51">
        <v>0</v>
      </c>
      <c r="O649" s="51">
        <f t="shared" si="74"/>
        <v>0</v>
      </c>
      <c r="P649" s="51">
        <v>0</v>
      </c>
      <c r="Q649" s="51">
        <f t="shared" si="75"/>
        <v>0</v>
      </c>
      <c r="R649" s="51">
        <v>0</v>
      </c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</row>
    <row r="650" spans="1:61">
      <c r="A650" s="51"/>
      <c r="B650" s="51" t="s">
        <v>428</v>
      </c>
      <c r="C650" s="51" t="s">
        <v>523</v>
      </c>
      <c r="D650" s="51" t="s">
        <v>528</v>
      </c>
      <c r="E650" s="51" t="str">
        <f t="shared" si="70"/>
        <v>solar thermal</v>
      </c>
      <c r="F650" s="51">
        <v>0</v>
      </c>
      <c r="G650" s="51">
        <f t="shared" si="76"/>
        <v>0</v>
      </c>
      <c r="H650" s="51">
        <v>0</v>
      </c>
      <c r="I650" s="51">
        <f t="shared" si="71"/>
        <v>0</v>
      </c>
      <c r="J650" s="51">
        <v>0</v>
      </c>
      <c r="K650" s="51">
        <f t="shared" si="72"/>
        <v>0</v>
      </c>
      <c r="L650" s="51">
        <v>0</v>
      </c>
      <c r="M650" s="51">
        <f t="shared" si="73"/>
        <v>0</v>
      </c>
      <c r="N650" s="51">
        <v>0</v>
      </c>
      <c r="O650" s="51">
        <f t="shared" si="74"/>
        <v>0</v>
      </c>
      <c r="P650" s="51">
        <v>0</v>
      </c>
      <c r="Q650" s="51">
        <f t="shared" si="75"/>
        <v>0</v>
      </c>
      <c r="R650" s="51">
        <v>0</v>
      </c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</row>
    <row r="651" spans="1:61">
      <c r="A651" s="51"/>
      <c r="B651" s="51" t="s">
        <v>428</v>
      </c>
      <c r="C651" s="51" t="s">
        <v>523</v>
      </c>
      <c r="D651" s="51" t="s">
        <v>529</v>
      </c>
      <c r="E651" s="51" t="str">
        <f t="shared" si="70"/>
        <v>geothermal</v>
      </c>
      <c r="F651" s="51">
        <v>0</v>
      </c>
      <c r="G651" s="51">
        <f t="shared" si="76"/>
        <v>0</v>
      </c>
      <c r="H651" s="51">
        <v>0</v>
      </c>
      <c r="I651" s="51">
        <f t="shared" si="71"/>
        <v>0</v>
      </c>
      <c r="J651" s="51">
        <v>0</v>
      </c>
      <c r="K651" s="51">
        <f t="shared" si="72"/>
        <v>0</v>
      </c>
      <c r="L651" s="51">
        <v>0</v>
      </c>
      <c r="M651" s="51">
        <f t="shared" si="73"/>
        <v>0</v>
      </c>
      <c r="N651" s="51">
        <v>0</v>
      </c>
      <c r="O651" s="51">
        <f t="shared" si="74"/>
        <v>0</v>
      </c>
      <c r="P651" s="51">
        <v>0</v>
      </c>
      <c r="Q651" s="51">
        <f t="shared" si="75"/>
        <v>0</v>
      </c>
      <c r="R651" s="51">
        <v>0</v>
      </c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</row>
    <row r="652" spans="1:61">
      <c r="A652" s="51"/>
      <c r="B652" s="51" t="s">
        <v>428</v>
      </c>
      <c r="C652" s="51" t="s">
        <v>523</v>
      </c>
      <c r="D652" s="51" t="s">
        <v>530</v>
      </c>
      <c r="E652" s="51" t="str">
        <f t="shared" si="70"/>
        <v>hydro</v>
      </c>
      <c r="F652" s="51">
        <v>1240982.93</v>
      </c>
      <c r="G652" s="51">
        <f t="shared" si="76"/>
        <v>1242787.1200000001</v>
      </c>
      <c r="H652" s="51">
        <v>1244591.31</v>
      </c>
      <c r="I652" s="51">
        <f t="shared" si="71"/>
        <v>1244591.31</v>
      </c>
      <c r="J652" s="51">
        <v>1244591.31</v>
      </c>
      <c r="K652" s="51">
        <f t="shared" si="72"/>
        <v>1244591.31</v>
      </c>
      <c r="L652" s="51">
        <v>1244591.31</v>
      </c>
      <c r="M652" s="51">
        <f t="shared" si="73"/>
        <v>1244591.31</v>
      </c>
      <c r="N652" s="51">
        <v>1244591.31</v>
      </c>
      <c r="O652" s="51">
        <f t="shared" si="74"/>
        <v>1244591.31</v>
      </c>
      <c r="P652" s="51">
        <v>1244591.31</v>
      </c>
      <c r="Q652" s="51">
        <f t="shared" si="75"/>
        <v>1244591.31</v>
      </c>
      <c r="R652" s="51">
        <v>1244591.31</v>
      </c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</row>
    <row r="653" spans="1:61">
      <c r="A653" s="51"/>
      <c r="B653" s="51" t="s">
        <v>428</v>
      </c>
      <c r="C653" s="51" t="s">
        <v>523</v>
      </c>
      <c r="D653" s="51" t="s">
        <v>531</v>
      </c>
      <c r="E653" s="51" t="str">
        <f t="shared" si="70"/>
        <v>hydro</v>
      </c>
      <c r="F653" s="51">
        <v>24594713.329999998</v>
      </c>
      <c r="G653" s="51">
        <f t="shared" si="76"/>
        <v>24709936.609999999</v>
      </c>
      <c r="H653" s="51">
        <v>24825159.890000001</v>
      </c>
      <c r="I653" s="51">
        <f t="shared" si="71"/>
        <v>24447899.945</v>
      </c>
      <c r="J653" s="51">
        <v>24070640</v>
      </c>
      <c r="K653" s="51">
        <f t="shared" si="72"/>
        <v>24095963.335000001</v>
      </c>
      <c r="L653" s="51">
        <v>24121286.670000002</v>
      </c>
      <c r="M653" s="51">
        <f t="shared" si="73"/>
        <v>23723606.670000002</v>
      </c>
      <c r="N653" s="51">
        <v>23325926.670000002</v>
      </c>
      <c r="O653" s="51">
        <f t="shared" si="74"/>
        <v>23246663.335000001</v>
      </c>
      <c r="P653" s="51">
        <v>23167400</v>
      </c>
      <c r="Q653" s="51">
        <f t="shared" si="75"/>
        <v>22803153.32</v>
      </c>
      <c r="R653" s="51">
        <v>22438906.640000001</v>
      </c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</row>
    <row r="654" spans="1:61">
      <c r="A654" s="51"/>
      <c r="B654" s="51" t="s">
        <v>428</v>
      </c>
      <c r="C654" s="51" t="s">
        <v>523</v>
      </c>
      <c r="D654" s="51" t="s">
        <v>532</v>
      </c>
      <c r="E654" s="51" t="str">
        <f t="shared" si="70"/>
        <v>onshore wind</v>
      </c>
      <c r="F654" s="51">
        <v>519211.48599999998</v>
      </c>
      <c r="G654" s="51">
        <f t="shared" si="76"/>
        <v>519211.48599999998</v>
      </c>
      <c r="H654" s="51">
        <v>519211.48599999998</v>
      </c>
      <c r="I654" s="51">
        <f t="shared" si="71"/>
        <v>519211.48599999998</v>
      </c>
      <c r="J654" s="51">
        <v>519211.48599999998</v>
      </c>
      <c r="K654" s="51">
        <f t="shared" si="72"/>
        <v>519211.48599999998</v>
      </c>
      <c r="L654" s="51">
        <v>519211.48599999998</v>
      </c>
      <c r="M654" s="51">
        <f t="shared" si="73"/>
        <v>519211.48599999998</v>
      </c>
      <c r="N654" s="51">
        <v>519211.48599999998</v>
      </c>
      <c r="O654" s="51">
        <f t="shared" si="74"/>
        <v>512364.83159999998</v>
      </c>
      <c r="P654" s="51">
        <v>505518.17719999998</v>
      </c>
      <c r="Q654" s="51">
        <f t="shared" si="75"/>
        <v>505518.17719999998</v>
      </c>
      <c r="R654" s="51">
        <v>505518.17719999998</v>
      </c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</row>
    <row r="655" spans="1:61">
      <c r="A655" s="51"/>
      <c r="B655" s="51" t="s">
        <v>428</v>
      </c>
      <c r="C655" s="51" t="s">
        <v>523</v>
      </c>
      <c r="D655" s="51" t="s">
        <v>533</v>
      </c>
      <c r="E655" s="51" t="str">
        <f t="shared" si="70"/>
        <v>natural gas nonpeaker</v>
      </c>
      <c r="F655" s="51">
        <v>0</v>
      </c>
      <c r="G655" s="51">
        <f t="shared" si="76"/>
        <v>0</v>
      </c>
      <c r="H655" s="51">
        <v>0</v>
      </c>
      <c r="I655" s="51">
        <f t="shared" si="71"/>
        <v>0</v>
      </c>
      <c r="J655" s="51">
        <v>0</v>
      </c>
      <c r="K655" s="51">
        <f t="shared" si="72"/>
        <v>0</v>
      </c>
      <c r="L655" s="51">
        <v>0</v>
      </c>
      <c r="M655" s="51">
        <f t="shared" si="73"/>
        <v>0</v>
      </c>
      <c r="N655" s="51">
        <v>0</v>
      </c>
      <c r="O655" s="51">
        <f t="shared" si="74"/>
        <v>0</v>
      </c>
      <c r="P655" s="51">
        <v>0</v>
      </c>
      <c r="Q655" s="51">
        <f t="shared" si="75"/>
        <v>0</v>
      </c>
      <c r="R655" s="51">
        <v>0</v>
      </c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</row>
    <row r="656" spans="1:61">
      <c r="A656" s="51"/>
      <c r="B656" s="51" t="s">
        <v>428</v>
      </c>
      <c r="C656" s="51" t="s">
        <v>523</v>
      </c>
      <c r="D656" s="51" t="s">
        <v>534</v>
      </c>
      <c r="E656" s="51" t="str">
        <f t="shared" si="70"/>
        <v>natural gas peaker</v>
      </c>
      <c r="F656" s="51">
        <v>47055.260090000003</v>
      </c>
      <c r="G656" s="51">
        <f t="shared" si="76"/>
        <v>47055.260090000003</v>
      </c>
      <c r="H656" s="51">
        <v>47055.260090000003</v>
      </c>
      <c r="I656" s="51">
        <f t="shared" si="71"/>
        <v>47055.260090000003</v>
      </c>
      <c r="J656" s="51">
        <v>47055.260090000003</v>
      </c>
      <c r="K656" s="51">
        <f t="shared" si="72"/>
        <v>35868.527105000001</v>
      </c>
      <c r="L656" s="51">
        <v>24681.794119999999</v>
      </c>
      <c r="M656" s="51">
        <f t="shared" si="73"/>
        <v>30986.728114999998</v>
      </c>
      <c r="N656" s="51">
        <v>37291.662109999997</v>
      </c>
      <c r="O656" s="51">
        <f t="shared" si="74"/>
        <v>38125.462499999994</v>
      </c>
      <c r="P656" s="51">
        <v>38959.262889999998</v>
      </c>
      <c r="Q656" s="51">
        <f t="shared" si="75"/>
        <v>33720.000319999999</v>
      </c>
      <c r="R656" s="51">
        <v>28480.73775</v>
      </c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</row>
    <row r="657" spans="1:61">
      <c r="A657" s="51"/>
      <c r="B657" s="51" t="s">
        <v>428</v>
      </c>
      <c r="C657" s="51" t="s">
        <v>523</v>
      </c>
      <c r="D657" s="51" t="s">
        <v>535</v>
      </c>
      <c r="E657" s="51" t="str">
        <f t="shared" si="70"/>
        <v>nuclear</v>
      </c>
      <c r="F657" s="51">
        <v>0</v>
      </c>
      <c r="G657" s="51">
        <f t="shared" si="76"/>
        <v>0</v>
      </c>
      <c r="H657" s="51">
        <v>0</v>
      </c>
      <c r="I657" s="51">
        <f t="shared" si="71"/>
        <v>0</v>
      </c>
      <c r="J657" s="51">
        <v>0</v>
      </c>
      <c r="K657" s="51">
        <f t="shared" si="72"/>
        <v>0</v>
      </c>
      <c r="L657" s="51">
        <v>0</v>
      </c>
      <c r="M657" s="51">
        <f t="shared" si="73"/>
        <v>0</v>
      </c>
      <c r="N657" s="51">
        <v>0</v>
      </c>
      <c r="O657" s="51">
        <f t="shared" si="74"/>
        <v>0</v>
      </c>
      <c r="P657" s="51">
        <v>0</v>
      </c>
      <c r="Q657" s="51">
        <f t="shared" si="75"/>
        <v>0</v>
      </c>
      <c r="R657" s="51">
        <v>0</v>
      </c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</row>
    <row r="658" spans="1:61">
      <c r="A658" s="51"/>
      <c r="B658" s="51" t="s">
        <v>428</v>
      </c>
      <c r="C658" s="51" t="s">
        <v>523</v>
      </c>
      <c r="D658" s="51" t="s">
        <v>536</v>
      </c>
      <c r="E658" s="51" t="str">
        <f t="shared" si="70"/>
        <v>offshore wind</v>
      </c>
      <c r="F658" s="51">
        <v>0</v>
      </c>
      <c r="G658" s="51">
        <f t="shared" si="76"/>
        <v>0</v>
      </c>
      <c r="H658" s="51">
        <v>0</v>
      </c>
      <c r="I658" s="51">
        <f t="shared" si="71"/>
        <v>0</v>
      </c>
      <c r="J658" s="51">
        <v>0</v>
      </c>
      <c r="K658" s="51">
        <f t="shared" si="72"/>
        <v>0</v>
      </c>
      <c r="L658" s="51">
        <v>0</v>
      </c>
      <c r="M658" s="51">
        <f t="shared" si="73"/>
        <v>0</v>
      </c>
      <c r="N658" s="51">
        <v>0</v>
      </c>
      <c r="O658" s="51">
        <f t="shared" si="74"/>
        <v>0</v>
      </c>
      <c r="P658" s="51">
        <v>0</v>
      </c>
      <c r="Q658" s="51">
        <f t="shared" si="75"/>
        <v>0</v>
      </c>
      <c r="R658" s="51">
        <v>0</v>
      </c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</row>
    <row r="659" spans="1:61">
      <c r="A659" s="51"/>
      <c r="B659" s="51" t="s">
        <v>428</v>
      </c>
      <c r="C659" s="51" t="s">
        <v>523</v>
      </c>
      <c r="D659" s="51" t="s">
        <v>537</v>
      </c>
      <c r="E659" s="51" t="str">
        <f t="shared" si="70"/>
        <v>crude oil</v>
      </c>
      <c r="F659" s="51">
        <v>7323.0182400000003</v>
      </c>
      <c r="G659" s="51">
        <f t="shared" si="76"/>
        <v>7323.0182400000003</v>
      </c>
      <c r="H659" s="51">
        <v>7323.0182400000003</v>
      </c>
      <c r="I659" s="51">
        <f t="shared" si="71"/>
        <v>7323.0182400000003</v>
      </c>
      <c r="J659" s="51">
        <v>7323.0182400000003</v>
      </c>
      <c r="K659" s="51">
        <f t="shared" si="72"/>
        <v>7323.0182400000003</v>
      </c>
      <c r="L659" s="51">
        <v>7323.0182400000003</v>
      </c>
      <c r="M659" s="51">
        <f t="shared" si="73"/>
        <v>7323.0182400000003</v>
      </c>
      <c r="N659" s="51">
        <v>7323.0182400000003</v>
      </c>
      <c r="O659" s="51">
        <f t="shared" si="74"/>
        <v>7323.0182400000003</v>
      </c>
      <c r="P659" s="51">
        <v>7323.0182400000003</v>
      </c>
      <c r="Q659" s="51">
        <f t="shared" si="75"/>
        <v>7323.0182400000003</v>
      </c>
      <c r="R659" s="51">
        <v>7323.0182400000003</v>
      </c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</row>
    <row r="660" spans="1:61">
      <c r="A660" s="51"/>
      <c r="B660" s="51" t="s">
        <v>428</v>
      </c>
      <c r="C660" s="51" t="s">
        <v>523</v>
      </c>
      <c r="D660" s="51" t="s">
        <v>538</v>
      </c>
      <c r="E660" s="51" t="str">
        <f t="shared" si="70"/>
        <v>solar PV</v>
      </c>
      <c r="F660" s="51">
        <v>165785.87239999999</v>
      </c>
      <c r="G660" s="51">
        <f t="shared" si="76"/>
        <v>173827.54019999999</v>
      </c>
      <c r="H660" s="51">
        <v>181869.20800000001</v>
      </c>
      <c r="I660" s="51">
        <f t="shared" si="71"/>
        <v>187323.83929999999</v>
      </c>
      <c r="J660" s="51">
        <v>192778.4706</v>
      </c>
      <c r="K660" s="51">
        <f t="shared" si="72"/>
        <v>197740.0177</v>
      </c>
      <c r="L660" s="51">
        <v>202701.56479999999</v>
      </c>
      <c r="M660" s="51">
        <f t="shared" si="73"/>
        <v>210000.89705</v>
      </c>
      <c r="N660" s="51">
        <v>217300.22930000001</v>
      </c>
      <c r="O660" s="51">
        <f t="shared" si="74"/>
        <v>226958.4186</v>
      </c>
      <c r="P660" s="51">
        <v>236616.6079</v>
      </c>
      <c r="Q660" s="51">
        <f t="shared" si="75"/>
        <v>249298.92674999998</v>
      </c>
      <c r="R660" s="51">
        <v>261981.24559999999</v>
      </c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</row>
    <row r="661" spans="1:61">
      <c r="A661" s="51"/>
      <c r="B661" s="51" t="s">
        <v>428</v>
      </c>
      <c r="C661" s="51" t="s">
        <v>523</v>
      </c>
      <c r="D661" s="51" t="s">
        <v>539</v>
      </c>
      <c r="E661" s="51" t="str">
        <f t="shared" si="70"/>
        <v>storage</v>
      </c>
      <c r="F661" s="51">
        <v>0</v>
      </c>
      <c r="G661" s="51">
        <v>0</v>
      </c>
      <c r="H661" s="51">
        <v>0</v>
      </c>
      <c r="I661" s="51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0</v>
      </c>
      <c r="Q661" s="51">
        <v>0</v>
      </c>
      <c r="R661" s="51">
        <v>0</v>
      </c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</row>
    <row r="662" spans="1:61">
      <c r="A662" s="51"/>
      <c r="B662" s="51" t="s">
        <v>428</v>
      </c>
      <c r="C662" s="51" t="s">
        <v>523</v>
      </c>
      <c r="D662" s="51" t="s">
        <v>540</v>
      </c>
      <c r="E662" s="51" t="str">
        <f t="shared" si="70"/>
        <v>solar PV</v>
      </c>
      <c r="F662" s="51">
        <v>178694.6489</v>
      </c>
      <c r="G662" s="51">
        <f t="shared" si="76"/>
        <v>183220.85580000002</v>
      </c>
      <c r="H662" s="51">
        <v>187747.06270000001</v>
      </c>
      <c r="I662" s="51">
        <f t="shared" si="71"/>
        <v>187747.06270000001</v>
      </c>
      <c r="J662" s="51">
        <v>187747.06270000001</v>
      </c>
      <c r="K662" s="51">
        <f t="shared" si="72"/>
        <v>186811.77549999999</v>
      </c>
      <c r="L662" s="51">
        <v>185876.4883</v>
      </c>
      <c r="M662" s="51">
        <f t="shared" si="73"/>
        <v>184948.3665</v>
      </c>
      <c r="N662" s="51">
        <v>184020.24470000001</v>
      </c>
      <c r="O662" s="51">
        <f t="shared" si="74"/>
        <v>183101.34505</v>
      </c>
      <c r="P662" s="51">
        <v>182182.4454</v>
      </c>
      <c r="Q662" s="51">
        <f t="shared" si="75"/>
        <v>181273.12255</v>
      </c>
      <c r="R662" s="51">
        <v>180363.7997</v>
      </c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</row>
    <row r="663" spans="1:61">
      <c r="A663" s="51"/>
      <c r="B663" s="51" t="s">
        <v>249</v>
      </c>
      <c r="C663" s="51" t="s">
        <v>523</v>
      </c>
      <c r="D663" s="51" t="s">
        <v>526</v>
      </c>
      <c r="E663" s="51" t="str">
        <f t="shared" si="70"/>
        <v>biomass</v>
      </c>
      <c r="F663" s="51">
        <v>0</v>
      </c>
      <c r="G663" s="51">
        <f t="shared" si="76"/>
        <v>0</v>
      </c>
      <c r="H663" s="51">
        <v>0</v>
      </c>
      <c r="I663" s="51">
        <f t="shared" si="71"/>
        <v>0</v>
      </c>
      <c r="J663" s="51">
        <v>0</v>
      </c>
      <c r="K663" s="51">
        <f t="shared" si="72"/>
        <v>0</v>
      </c>
      <c r="L663" s="51">
        <v>0</v>
      </c>
      <c r="M663" s="51">
        <f t="shared" si="73"/>
        <v>0</v>
      </c>
      <c r="N663" s="51">
        <v>0</v>
      </c>
      <c r="O663" s="51">
        <f t="shared" si="74"/>
        <v>0</v>
      </c>
      <c r="P663" s="51">
        <v>0</v>
      </c>
      <c r="Q663" s="51">
        <f t="shared" si="75"/>
        <v>71185.823950000005</v>
      </c>
      <c r="R663" s="51">
        <v>142371.64790000001</v>
      </c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</row>
    <row r="664" spans="1:61">
      <c r="A664" s="51"/>
      <c r="B664" s="51" t="s">
        <v>249</v>
      </c>
      <c r="C664" s="51" t="s">
        <v>523</v>
      </c>
      <c r="D664" s="51" t="s">
        <v>527</v>
      </c>
      <c r="E664" s="51" t="str">
        <f t="shared" si="70"/>
        <v>hard coal</v>
      </c>
      <c r="F664" s="51">
        <v>7285791.1359999999</v>
      </c>
      <c r="G664" s="51">
        <f t="shared" si="76"/>
        <v>5263655.5185000002</v>
      </c>
      <c r="H664" s="51">
        <v>3241519.9010000001</v>
      </c>
      <c r="I664" s="51">
        <f t="shared" si="71"/>
        <v>3968989.8849999998</v>
      </c>
      <c r="J664" s="51">
        <v>4696459.8689999999</v>
      </c>
      <c r="K664" s="51">
        <f t="shared" si="72"/>
        <v>4830852.4904999994</v>
      </c>
      <c r="L664" s="51">
        <v>4965245.1119999997</v>
      </c>
      <c r="M664" s="51">
        <f t="shared" si="73"/>
        <v>2482622.5559999999</v>
      </c>
      <c r="N664" s="51">
        <v>0</v>
      </c>
      <c r="O664" s="51">
        <f t="shared" si="74"/>
        <v>0</v>
      </c>
      <c r="P664" s="51">
        <v>0</v>
      </c>
      <c r="Q664" s="51">
        <f t="shared" si="75"/>
        <v>0</v>
      </c>
      <c r="R664" s="51">
        <v>0</v>
      </c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</row>
    <row r="665" spans="1:61">
      <c r="A665" s="51"/>
      <c r="B665" s="51" t="s">
        <v>249</v>
      </c>
      <c r="C665" s="51" t="s">
        <v>523</v>
      </c>
      <c r="D665" s="51" t="s">
        <v>528</v>
      </c>
      <c r="E665" s="51" t="str">
        <f t="shared" si="70"/>
        <v>solar thermal</v>
      </c>
      <c r="F665" s="51">
        <v>0</v>
      </c>
      <c r="G665" s="51">
        <f t="shared" si="76"/>
        <v>0</v>
      </c>
      <c r="H665" s="51">
        <v>0</v>
      </c>
      <c r="I665" s="51">
        <f t="shared" si="71"/>
        <v>0</v>
      </c>
      <c r="J665" s="51">
        <v>0</v>
      </c>
      <c r="K665" s="51">
        <f t="shared" si="72"/>
        <v>0</v>
      </c>
      <c r="L665" s="51">
        <v>0</v>
      </c>
      <c r="M665" s="51">
        <f t="shared" si="73"/>
        <v>0</v>
      </c>
      <c r="N665" s="51">
        <v>0</v>
      </c>
      <c r="O665" s="51">
        <f t="shared" si="74"/>
        <v>0</v>
      </c>
      <c r="P665" s="51">
        <v>0</v>
      </c>
      <c r="Q665" s="51">
        <f t="shared" si="75"/>
        <v>0</v>
      </c>
      <c r="R665" s="51">
        <v>0</v>
      </c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</row>
    <row r="666" spans="1:61">
      <c r="A666" s="51"/>
      <c r="B666" s="51" t="s">
        <v>249</v>
      </c>
      <c r="C666" s="51" t="s">
        <v>523</v>
      </c>
      <c r="D666" s="51" t="s">
        <v>529</v>
      </c>
      <c r="E666" s="51" t="str">
        <f t="shared" si="70"/>
        <v>geothermal</v>
      </c>
      <c r="F666" s="51">
        <v>0</v>
      </c>
      <c r="G666" s="51">
        <f t="shared" si="76"/>
        <v>0</v>
      </c>
      <c r="H666" s="51">
        <v>0</v>
      </c>
      <c r="I666" s="51">
        <f t="shared" si="71"/>
        <v>0</v>
      </c>
      <c r="J666" s="51">
        <v>0</v>
      </c>
      <c r="K666" s="51">
        <f t="shared" si="72"/>
        <v>0</v>
      </c>
      <c r="L666" s="51">
        <v>0</v>
      </c>
      <c r="M666" s="51">
        <f t="shared" si="73"/>
        <v>0</v>
      </c>
      <c r="N666" s="51">
        <v>0</v>
      </c>
      <c r="O666" s="51">
        <f t="shared" si="74"/>
        <v>0</v>
      </c>
      <c r="P666" s="51">
        <v>0</v>
      </c>
      <c r="Q666" s="51">
        <f t="shared" si="75"/>
        <v>0</v>
      </c>
      <c r="R666" s="51">
        <v>0</v>
      </c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</row>
    <row r="667" spans="1:61">
      <c r="A667" s="51"/>
      <c r="B667" s="51" t="s">
        <v>249</v>
      </c>
      <c r="C667" s="51" t="s">
        <v>523</v>
      </c>
      <c r="D667" s="51" t="s">
        <v>530</v>
      </c>
      <c r="E667" s="51" t="str">
        <f t="shared" si="70"/>
        <v>hydro</v>
      </c>
      <c r="F667" s="51">
        <v>79438621.629999995</v>
      </c>
      <c r="G667" s="51">
        <f t="shared" si="76"/>
        <v>81310521.234999999</v>
      </c>
      <c r="H667" s="51">
        <v>83182420.840000004</v>
      </c>
      <c r="I667" s="51">
        <f t="shared" si="71"/>
        <v>83182420.840000004</v>
      </c>
      <c r="J667" s="51">
        <v>83182420.840000004</v>
      </c>
      <c r="K667" s="51">
        <f t="shared" si="72"/>
        <v>83182420.840000004</v>
      </c>
      <c r="L667" s="51">
        <v>83182420.840000004</v>
      </c>
      <c r="M667" s="51">
        <f t="shared" si="73"/>
        <v>83182420.840000004</v>
      </c>
      <c r="N667" s="51">
        <v>83182420.840000004</v>
      </c>
      <c r="O667" s="51">
        <f t="shared" si="74"/>
        <v>83182420.840000004</v>
      </c>
      <c r="P667" s="51">
        <v>83182420.840000004</v>
      </c>
      <c r="Q667" s="51">
        <f t="shared" si="75"/>
        <v>83182420.840000004</v>
      </c>
      <c r="R667" s="51">
        <v>83182420.840000004</v>
      </c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</row>
    <row r="668" spans="1:61">
      <c r="A668" s="51"/>
      <c r="B668" s="51" t="s">
        <v>249</v>
      </c>
      <c r="C668" s="51" t="s">
        <v>523</v>
      </c>
      <c r="D668" s="51" t="s">
        <v>531</v>
      </c>
      <c r="E668" s="51" t="str">
        <f t="shared" si="70"/>
        <v>hydro</v>
      </c>
      <c r="F668" s="51">
        <v>10414453.32</v>
      </c>
      <c r="G668" s="51">
        <f t="shared" si="76"/>
        <v>10207226.6215</v>
      </c>
      <c r="H668" s="51">
        <v>9999999.9230000004</v>
      </c>
      <c r="I668" s="51">
        <f t="shared" si="71"/>
        <v>9654739.932500001</v>
      </c>
      <c r="J668" s="51">
        <v>9309479.9419999998</v>
      </c>
      <c r="K668" s="51">
        <f t="shared" si="72"/>
        <v>9013449.9710000008</v>
      </c>
      <c r="L668" s="51">
        <v>8717420</v>
      </c>
      <c r="M668" s="51">
        <f t="shared" si="73"/>
        <v>9660635</v>
      </c>
      <c r="N668" s="51">
        <v>10603850</v>
      </c>
      <c r="O668" s="51">
        <f t="shared" si="74"/>
        <v>10512864.940000001</v>
      </c>
      <c r="P668" s="51">
        <v>10421879.880000001</v>
      </c>
      <c r="Q668" s="51">
        <f t="shared" si="75"/>
        <v>10326674.870000001</v>
      </c>
      <c r="R668" s="51">
        <v>10231469.859999999</v>
      </c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</row>
    <row r="669" spans="1:61">
      <c r="A669" s="51"/>
      <c r="B669" s="51" t="s">
        <v>249</v>
      </c>
      <c r="C669" s="51" t="s">
        <v>523</v>
      </c>
      <c r="D669" s="51" t="s">
        <v>532</v>
      </c>
      <c r="E669" s="51" t="str">
        <f t="shared" si="70"/>
        <v>onshore wind</v>
      </c>
      <c r="F669" s="51">
        <v>8401499.1640000008</v>
      </c>
      <c r="G669" s="51">
        <f t="shared" si="76"/>
        <v>8657432.3194999993</v>
      </c>
      <c r="H669" s="51">
        <v>8913365.4749999996</v>
      </c>
      <c r="I669" s="51">
        <f t="shared" si="71"/>
        <v>8938554.3249999993</v>
      </c>
      <c r="J669" s="51">
        <v>8963743.1750000007</v>
      </c>
      <c r="K669" s="51">
        <f t="shared" si="72"/>
        <v>8963645.8399999999</v>
      </c>
      <c r="L669" s="51">
        <v>8963548.5050000008</v>
      </c>
      <c r="M669" s="51">
        <f t="shared" si="73"/>
        <v>8962640.2285000011</v>
      </c>
      <c r="N669" s="51">
        <v>8961731.9519999996</v>
      </c>
      <c r="O669" s="51">
        <f t="shared" si="74"/>
        <v>8959238.3570000008</v>
      </c>
      <c r="P669" s="51">
        <v>8956744.7620000001</v>
      </c>
      <c r="Q669" s="51">
        <f t="shared" si="75"/>
        <v>10703668.276000001</v>
      </c>
      <c r="R669" s="51">
        <v>12450591.789999999</v>
      </c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</row>
    <row r="670" spans="1:61">
      <c r="A670" s="51"/>
      <c r="B670" s="51" t="s">
        <v>249</v>
      </c>
      <c r="C670" s="51" t="s">
        <v>523</v>
      </c>
      <c r="D670" s="51" t="s">
        <v>533</v>
      </c>
      <c r="E670" s="51" t="str">
        <f t="shared" si="70"/>
        <v>natural gas nonpeaker</v>
      </c>
      <c r="F670" s="51">
        <v>6889597.7960000001</v>
      </c>
      <c r="G670" s="51">
        <f t="shared" si="76"/>
        <v>6114318.8654999994</v>
      </c>
      <c r="H670" s="51">
        <v>5339039.9349999996</v>
      </c>
      <c r="I670" s="51">
        <f t="shared" si="71"/>
        <v>6553886.1574999997</v>
      </c>
      <c r="J670" s="51">
        <v>7768732.3799999999</v>
      </c>
      <c r="K670" s="51">
        <f t="shared" si="72"/>
        <v>8047756.1174999997</v>
      </c>
      <c r="L670" s="51">
        <v>8326779.8550000004</v>
      </c>
      <c r="M670" s="51">
        <f t="shared" si="73"/>
        <v>13768890.6175</v>
      </c>
      <c r="N670" s="51">
        <v>19211001.379999999</v>
      </c>
      <c r="O670" s="51">
        <f t="shared" si="74"/>
        <v>20979832.574999999</v>
      </c>
      <c r="P670" s="51">
        <v>22748663.77</v>
      </c>
      <c r="Q670" s="51">
        <f t="shared" si="75"/>
        <v>20452111.674999997</v>
      </c>
      <c r="R670" s="51">
        <v>18155559.579999998</v>
      </c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</row>
    <row r="671" spans="1:61">
      <c r="A671" s="51"/>
      <c r="B671" s="51" t="s">
        <v>249</v>
      </c>
      <c r="C671" s="51" t="s">
        <v>523</v>
      </c>
      <c r="D671" s="51" t="s">
        <v>534</v>
      </c>
      <c r="E671" s="51" t="str">
        <f t="shared" si="70"/>
        <v>natural gas peaker</v>
      </c>
      <c r="F671" s="51">
        <v>0</v>
      </c>
      <c r="G671" s="51">
        <f t="shared" si="76"/>
        <v>0</v>
      </c>
      <c r="H671" s="51">
        <v>0</v>
      </c>
      <c r="I671" s="51">
        <f t="shared" si="71"/>
        <v>0</v>
      </c>
      <c r="J671" s="51">
        <v>0</v>
      </c>
      <c r="K671" s="51">
        <f t="shared" si="72"/>
        <v>0</v>
      </c>
      <c r="L671" s="51">
        <v>0</v>
      </c>
      <c r="M671" s="51">
        <f t="shared" si="73"/>
        <v>0</v>
      </c>
      <c r="N671" s="51">
        <v>0</v>
      </c>
      <c r="O671" s="51">
        <f t="shared" si="74"/>
        <v>0</v>
      </c>
      <c r="P671" s="51">
        <v>0</v>
      </c>
      <c r="Q671" s="51">
        <f t="shared" si="75"/>
        <v>0</v>
      </c>
      <c r="R671" s="51">
        <v>0</v>
      </c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</row>
    <row r="672" spans="1:61">
      <c r="A672" s="51"/>
      <c r="B672" s="51" t="s">
        <v>249</v>
      </c>
      <c r="C672" s="51" t="s">
        <v>523</v>
      </c>
      <c r="D672" s="51" t="s">
        <v>535</v>
      </c>
      <c r="E672" s="51" t="str">
        <f t="shared" si="70"/>
        <v>nuclear</v>
      </c>
      <c r="F672" s="51">
        <v>9454494.8159999996</v>
      </c>
      <c r="G672" s="51">
        <f t="shared" si="76"/>
        <v>9454494.8159999996</v>
      </c>
      <c r="H672" s="51">
        <v>9454494.8159999996</v>
      </c>
      <c r="I672" s="51">
        <f t="shared" si="71"/>
        <v>9454494.8159999996</v>
      </c>
      <c r="J672" s="51">
        <v>9454494.8159999996</v>
      </c>
      <c r="K672" s="51">
        <f t="shared" si="72"/>
        <v>9454494.8159999996</v>
      </c>
      <c r="L672" s="51">
        <v>9454494.8159999996</v>
      </c>
      <c r="M672" s="51">
        <f t="shared" si="73"/>
        <v>9454494.8159999996</v>
      </c>
      <c r="N672" s="51">
        <v>9454494.8159999996</v>
      </c>
      <c r="O672" s="51">
        <f t="shared" si="74"/>
        <v>9454494.8159999996</v>
      </c>
      <c r="P672" s="51">
        <v>9454494.8159999996</v>
      </c>
      <c r="Q672" s="51">
        <f t="shared" si="75"/>
        <v>9454494.8159999996</v>
      </c>
      <c r="R672" s="51">
        <v>9454494.8159999996</v>
      </c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</row>
    <row r="673" spans="1:61">
      <c r="A673" s="51"/>
      <c r="B673" s="51" t="s">
        <v>249</v>
      </c>
      <c r="C673" s="51" t="s">
        <v>523</v>
      </c>
      <c r="D673" s="51" t="s">
        <v>536</v>
      </c>
      <c r="E673" s="51" t="str">
        <f t="shared" si="70"/>
        <v>offshore wind</v>
      </c>
      <c r="F673" s="51">
        <v>0</v>
      </c>
      <c r="G673" s="51">
        <f t="shared" si="76"/>
        <v>0</v>
      </c>
      <c r="H673" s="51">
        <v>0</v>
      </c>
      <c r="I673" s="51">
        <f t="shared" si="71"/>
        <v>0</v>
      </c>
      <c r="J673" s="51">
        <v>0</v>
      </c>
      <c r="K673" s="51">
        <f t="shared" si="72"/>
        <v>0</v>
      </c>
      <c r="L673" s="51">
        <v>0</v>
      </c>
      <c r="M673" s="51">
        <f t="shared" si="73"/>
        <v>0</v>
      </c>
      <c r="N673" s="51">
        <v>0</v>
      </c>
      <c r="O673" s="51">
        <f t="shared" si="74"/>
        <v>0</v>
      </c>
      <c r="P673" s="51">
        <v>0</v>
      </c>
      <c r="Q673" s="51">
        <f t="shared" si="75"/>
        <v>0</v>
      </c>
      <c r="R673" s="51">
        <v>0</v>
      </c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</row>
    <row r="674" spans="1:61">
      <c r="A674" s="51"/>
      <c r="B674" s="51" t="s">
        <v>249</v>
      </c>
      <c r="C674" s="51" t="s">
        <v>523</v>
      </c>
      <c r="D674" s="51" t="s">
        <v>537</v>
      </c>
      <c r="E674" s="51" t="str">
        <f t="shared" si="70"/>
        <v>crude oil</v>
      </c>
      <c r="F674" s="51">
        <v>316262.85019999999</v>
      </c>
      <c r="G674" s="51">
        <f t="shared" si="76"/>
        <v>316262.85019999999</v>
      </c>
      <c r="H674" s="51">
        <v>316262.85019999999</v>
      </c>
      <c r="I674" s="51">
        <f t="shared" si="71"/>
        <v>316262.85019999999</v>
      </c>
      <c r="J674" s="51">
        <v>316262.85019999999</v>
      </c>
      <c r="K674" s="51">
        <f t="shared" si="72"/>
        <v>316262.85019999999</v>
      </c>
      <c r="L674" s="51">
        <v>316262.85019999999</v>
      </c>
      <c r="M674" s="51">
        <f t="shared" si="73"/>
        <v>316262.85019999999</v>
      </c>
      <c r="N674" s="51">
        <v>316262.85019999999</v>
      </c>
      <c r="O674" s="51">
        <f t="shared" si="74"/>
        <v>316262.85019999999</v>
      </c>
      <c r="P674" s="51">
        <v>316262.85019999999</v>
      </c>
      <c r="Q674" s="51">
        <f t="shared" si="75"/>
        <v>316262.85019999999</v>
      </c>
      <c r="R674" s="51">
        <v>316262.85019999999</v>
      </c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</row>
    <row r="675" spans="1:61">
      <c r="A675" s="51"/>
      <c r="B675" s="51" t="s">
        <v>249</v>
      </c>
      <c r="C675" s="51" t="s">
        <v>523</v>
      </c>
      <c r="D675" s="51" t="s">
        <v>538</v>
      </c>
      <c r="E675" s="51" t="str">
        <f t="shared" si="70"/>
        <v>solar PV</v>
      </c>
      <c r="F675" s="51">
        <v>172066.4424</v>
      </c>
      <c r="G675" s="51">
        <f t="shared" si="76"/>
        <v>184586.7536</v>
      </c>
      <c r="H675" s="51">
        <v>197107.06479999999</v>
      </c>
      <c r="I675" s="51">
        <f t="shared" si="71"/>
        <v>201025.0318</v>
      </c>
      <c r="J675" s="51">
        <v>204942.9988</v>
      </c>
      <c r="K675" s="51">
        <f t="shared" si="72"/>
        <v>207264.24605000002</v>
      </c>
      <c r="L675" s="51">
        <v>209585.4933</v>
      </c>
      <c r="M675" s="51">
        <f t="shared" si="73"/>
        <v>218927.33779999998</v>
      </c>
      <c r="N675" s="51">
        <v>228269.18229999999</v>
      </c>
      <c r="O675" s="51">
        <f t="shared" si="74"/>
        <v>250538.97704999999</v>
      </c>
      <c r="P675" s="51">
        <v>272808.77179999999</v>
      </c>
      <c r="Q675" s="51">
        <f t="shared" si="75"/>
        <v>330078.84759999998</v>
      </c>
      <c r="R675" s="51">
        <v>387348.92340000003</v>
      </c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</row>
    <row r="676" spans="1:61">
      <c r="A676" s="51"/>
      <c r="B676" s="51" t="s">
        <v>249</v>
      </c>
      <c r="C676" s="51" t="s">
        <v>523</v>
      </c>
      <c r="D676" s="51" t="s">
        <v>539</v>
      </c>
      <c r="E676" s="51" t="str">
        <f t="shared" si="70"/>
        <v>storage</v>
      </c>
      <c r="F676" s="51">
        <v>0</v>
      </c>
      <c r="G676" s="51">
        <v>0</v>
      </c>
      <c r="H676" s="51">
        <v>0</v>
      </c>
      <c r="I676" s="51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  <c r="R676" s="51">
        <v>0</v>
      </c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</row>
    <row r="677" spans="1:61">
      <c r="A677" s="51"/>
      <c r="B677" s="51" t="s">
        <v>249</v>
      </c>
      <c r="C677" s="51" t="s">
        <v>523</v>
      </c>
      <c r="D677" s="51" t="s">
        <v>540</v>
      </c>
      <c r="E677" s="51" t="str">
        <f t="shared" si="70"/>
        <v>solar PV</v>
      </c>
      <c r="F677" s="51">
        <v>38126.470809999999</v>
      </c>
      <c r="G677" s="51">
        <f t="shared" si="76"/>
        <v>38126.470809999999</v>
      </c>
      <c r="H677" s="51">
        <v>38126.470809999999</v>
      </c>
      <c r="I677" s="51">
        <f t="shared" si="71"/>
        <v>38126.470809999999</v>
      </c>
      <c r="J677" s="51">
        <v>38126.470809999999</v>
      </c>
      <c r="K677" s="51">
        <f t="shared" si="72"/>
        <v>37937.723774999999</v>
      </c>
      <c r="L677" s="51">
        <v>37748.976739999998</v>
      </c>
      <c r="M677" s="51">
        <f t="shared" si="73"/>
        <v>37560.336154999997</v>
      </c>
      <c r="N677" s="51">
        <v>37371.695570000003</v>
      </c>
      <c r="O677" s="51">
        <f t="shared" si="74"/>
        <v>37185.001340000003</v>
      </c>
      <c r="P677" s="51">
        <v>36998.307110000002</v>
      </c>
      <c r="Q677" s="51">
        <f t="shared" si="75"/>
        <v>4658435.3860550001</v>
      </c>
      <c r="R677" s="51">
        <v>9279872.4649999999</v>
      </c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</row>
    <row r="678" spans="1:61">
      <c r="A678" s="51"/>
      <c r="B678" s="51" t="s">
        <v>327</v>
      </c>
      <c r="C678" s="51" t="s">
        <v>523</v>
      </c>
      <c r="D678" s="51" t="s">
        <v>526</v>
      </c>
      <c r="E678" s="51" t="str">
        <f t="shared" si="70"/>
        <v>biomass</v>
      </c>
      <c r="F678" s="51">
        <v>0</v>
      </c>
      <c r="G678" s="51">
        <f t="shared" si="76"/>
        <v>10548.72</v>
      </c>
      <c r="H678" s="51">
        <v>21097.439999999999</v>
      </c>
      <c r="I678" s="51">
        <f t="shared" si="71"/>
        <v>10548.72</v>
      </c>
      <c r="J678" s="51">
        <v>0</v>
      </c>
      <c r="K678" s="51">
        <f t="shared" si="72"/>
        <v>0</v>
      </c>
      <c r="L678" s="51">
        <v>0</v>
      </c>
      <c r="M678" s="51">
        <f t="shared" si="73"/>
        <v>0</v>
      </c>
      <c r="N678" s="51">
        <v>0</v>
      </c>
      <c r="O678" s="51">
        <f t="shared" si="74"/>
        <v>0</v>
      </c>
      <c r="P678" s="51">
        <v>0</v>
      </c>
      <c r="Q678" s="51">
        <f t="shared" si="75"/>
        <v>0</v>
      </c>
      <c r="R678" s="51">
        <v>0</v>
      </c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</row>
    <row r="679" spans="1:61">
      <c r="A679" s="51"/>
      <c r="B679" s="51" t="s">
        <v>327</v>
      </c>
      <c r="C679" s="51" t="s">
        <v>523</v>
      </c>
      <c r="D679" s="51" t="s">
        <v>527</v>
      </c>
      <c r="E679" s="51" t="str">
        <f t="shared" si="70"/>
        <v>hard coal</v>
      </c>
      <c r="F679" s="51">
        <v>31520703.239999998</v>
      </c>
      <c r="G679" s="51">
        <f t="shared" si="76"/>
        <v>30614726.305</v>
      </c>
      <c r="H679" s="51">
        <v>29708749.370000001</v>
      </c>
      <c r="I679" s="51">
        <f t="shared" si="71"/>
        <v>30198282.75</v>
      </c>
      <c r="J679" s="51">
        <v>30687816.129999999</v>
      </c>
      <c r="K679" s="51">
        <f t="shared" si="72"/>
        <v>31638600.335000001</v>
      </c>
      <c r="L679" s="51">
        <v>32589384.539999999</v>
      </c>
      <c r="M679" s="51">
        <f t="shared" si="73"/>
        <v>32690915.645</v>
      </c>
      <c r="N679" s="51">
        <v>32792446.75</v>
      </c>
      <c r="O679" s="51">
        <f t="shared" si="74"/>
        <v>32884331.399999999</v>
      </c>
      <c r="P679" s="51">
        <v>32976216.050000001</v>
      </c>
      <c r="Q679" s="51">
        <f t="shared" si="75"/>
        <v>33202021.715</v>
      </c>
      <c r="R679" s="51">
        <v>33427827.379999999</v>
      </c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</row>
    <row r="680" spans="1:61">
      <c r="A680" s="51"/>
      <c r="B680" s="51" t="s">
        <v>327</v>
      </c>
      <c r="C680" s="51" t="s">
        <v>523</v>
      </c>
      <c r="D680" s="51" t="s">
        <v>528</v>
      </c>
      <c r="E680" s="51" t="str">
        <f t="shared" si="70"/>
        <v>solar thermal</v>
      </c>
      <c r="F680" s="51">
        <v>0</v>
      </c>
      <c r="G680" s="51">
        <f t="shared" si="76"/>
        <v>0</v>
      </c>
      <c r="H680" s="51">
        <v>0</v>
      </c>
      <c r="I680" s="51">
        <f t="shared" si="71"/>
        <v>0</v>
      </c>
      <c r="J680" s="51">
        <v>0</v>
      </c>
      <c r="K680" s="51">
        <f t="shared" si="72"/>
        <v>0</v>
      </c>
      <c r="L680" s="51">
        <v>0</v>
      </c>
      <c r="M680" s="51">
        <f t="shared" si="73"/>
        <v>0</v>
      </c>
      <c r="N680" s="51">
        <v>0</v>
      </c>
      <c r="O680" s="51">
        <f t="shared" si="74"/>
        <v>0</v>
      </c>
      <c r="P680" s="51">
        <v>0</v>
      </c>
      <c r="Q680" s="51">
        <f t="shared" si="75"/>
        <v>0</v>
      </c>
      <c r="R680" s="51">
        <v>0</v>
      </c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</row>
    <row r="681" spans="1:61">
      <c r="A681" s="51"/>
      <c r="B681" s="51" t="s">
        <v>327</v>
      </c>
      <c r="C681" s="51" t="s">
        <v>523</v>
      </c>
      <c r="D681" s="51" t="s">
        <v>529</v>
      </c>
      <c r="E681" s="51" t="str">
        <f t="shared" si="70"/>
        <v>geothermal</v>
      </c>
      <c r="F681" s="51">
        <v>0</v>
      </c>
      <c r="G681" s="51">
        <f t="shared" si="76"/>
        <v>0</v>
      </c>
      <c r="H681" s="51">
        <v>0</v>
      </c>
      <c r="I681" s="51">
        <f t="shared" si="71"/>
        <v>0</v>
      </c>
      <c r="J681" s="51">
        <v>0</v>
      </c>
      <c r="K681" s="51">
        <f t="shared" si="72"/>
        <v>0</v>
      </c>
      <c r="L681" s="51">
        <v>0</v>
      </c>
      <c r="M681" s="51">
        <f t="shared" si="73"/>
        <v>0</v>
      </c>
      <c r="N681" s="51">
        <v>0</v>
      </c>
      <c r="O681" s="51">
        <f t="shared" si="74"/>
        <v>0</v>
      </c>
      <c r="P681" s="51">
        <v>0</v>
      </c>
      <c r="Q681" s="51">
        <f t="shared" si="75"/>
        <v>0</v>
      </c>
      <c r="R681" s="51">
        <v>0</v>
      </c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</row>
    <row r="682" spans="1:61">
      <c r="A682" s="51"/>
      <c r="B682" s="51" t="s">
        <v>327</v>
      </c>
      <c r="C682" s="51" t="s">
        <v>523</v>
      </c>
      <c r="D682" s="51" t="s">
        <v>530</v>
      </c>
      <c r="E682" s="51" t="str">
        <f t="shared" si="70"/>
        <v>hydro</v>
      </c>
      <c r="F682" s="51">
        <v>1710358.27</v>
      </c>
      <c r="G682" s="51">
        <f t="shared" si="76"/>
        <v>1786612.1090000002</v>
      </c>
      <c r="H682" s="51">
        <v>1862865.9480000001</v>
      </c>
      <c r="I682" s="51">
        <f t="shared" si="71"/>
        <v>1861885.8975</v>
      </c>
      <c r="J682" s="51">
        <v>1860905.8470000001</v>
      </c>
      <c r="K682" s="51">
        <f t="shared" si="72"/>
        <v>1861455.662</v>
      </c>
      <c r="L682" s="51">
        <v>1862005.477</v>
      </c>
      <c r="M682" s="51">
        <f t="shared" si="73"/>
        <v>1862005.477</v>
      </c>
      <c r="N682" s="51">
        <v>1862005.477</v>
      </c>
      <c r="O682" s="51">
        <f t="shared" si="74"/>
        <v>1862005.477</v>
      </c>
      <c r="P682" s="51">
        <v>1862005.477</v>
      </c>
      <c r="Q682" s="51">
        <f t="shared" si="75"/>
        <v>1860898.2764999999</v>
      </c>
      <c r="R682" s="51">
        <v>1859791.0759999999</v>
      </c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</row>
    <row r="683" spans="1:61">
      <c r="A683" s="51"/>
      <c r="B683" s="51" t="s">
        <v>327</v>
      </c>
      <c r="C683" s="51" t="s">
        <v>523</v>
      </c>
      <c r="D683" s="51" t="s">
        <v>531</v>
      </c>
      <c r="E683" s="51" t="str">
        <f t="shared" si="70"/>
        <v>hydro</v>
      </c>
      <c r="F683" s="51">
        <v>0</v>
      </c>
      <c r="G683" s="51">
        <f t="shared" si="76"/>
        <v>0</v>
      </c>
      <c r="H683" s="51">
        <v>0</v>
      </c>
      <c r="I683" s="51">
        <f t="shared" si="71"/>
        <v>0</v>
      </c>
      <c r="J683" s="51">
        <v>0</v>
      </c>
      <c r="K683" s="51">
        <f t="shared" si="72"/>
        <v>0</v>
      </c>
      <c r="L683" s="51">
        <v>0</v>
      </c>
      <c r="M683" s="51">
        <f t="shared" si="73"/>
        <v>0</v>
      </c>
      <c r="N683" s="51">
        <v>0</v>
      </c>
      <c r="O683" s="51">
        <f t="shared" si="74"/>
        <v>0</v>
      </c>
      <c r="P683" s="51">
        <v>0</v>
      </c>
      <c r="Q683" s="51">
        <f t="shared" si="75"/>
        <v>0</v>
      </c>
      <c r="R683" s="51">
        <v>0</v>
      </c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</row>
    <row r="684" spans="1:61">
      <c r="A684" s="51"/>
      <c r="B684" s="51" t="s">
        <v>327</v>
      </c>
      <c r="C684" s="51" t="s">
        <v>523</v>
      </c>
      <c r="D684" s="51" t="s">
        <v>532</v>
      </c>
      <c r="E684" s="51" t="str">
        <f t="shared" si="70"/>
        <v>onshore wind</v>
      </c>
      <c r="F684" s="51">
        <v>1220134.9469999999</v>
      </c>
      <c r="G684" s="51">
        <f t="shared" si="76"/>
        <v>1575551.9380000001</v>
      </c>
      <c r="H684" s="51">
        <v>1930968.929</v>
      </c>
      <c r="I684" s="51">
        <f t="shared" si="71"/>
        <v>1944497.523</v>
      </c>
      <c r="J684" s="51">
        <v>1958026.1170000001</v>
      </c>
      <c r="K684" s="51">
        <f t="shared" si="72"/>
        <v>1956201.9480000001</v>
      </c>
      <c r="L684" s="51">
        <v>1954377.7790000001</v>
      </c>
      <c r="M684" s="51">
        <f t="shared" si="73"/>
        <v>1959685.4865000001</v>
      </c>
      <c r="N684" s="51">
        <v>1964993.1939999999</v>
      </c>
      <c r="O684" s="51">
        <f t="shared" si="74"/>
        <v>1964677.6329999999</v>
      </c>
      <c r="P684" s="51">
        <v>1964362.0719999999</v>
      </c>
      <c r="Q684" s="51">
        <f t="shared" si="75"/>
        <v>3834428.7245</v>
      </c>
      <c r="R684" s="51">
        <v>5704495.3770000003</v>
      </c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</row>
    <row r="685" spans="1:61">
      <c r="A685" s="51"/>
      <c r="B685" s="51" t="s">
        <v>327</v>
      </c>
      <c r="C685" s="51" t="s">
        <v>523</v>
      </c>
      <c r="D685" s="51" t="s">
        <v>533</v>
      </c>
      <c r="E685" s="51" t="str">
        <f t="shared" si="70"/>
        <v>natural gas nonpeaker</v>
      </c>
      <c r="F685" s="51">
        <v>18598974.52</v>
      </c>
      <c r="G685" s="51">
        <f t="shared" si="76"/>
        <v>21041072.625</v>
      </c>
      <c r="H685" s="51">
        <v>23483170.73</v>
      </c>
      <c r="I685" s="51">
        <f t="shared" si="71"/>
        <v>22618440.960000001</v>
      </c>
      <c r="J685" s="51">
        <v>21753711.190000001</v>
      </c>
      <c r="K685" s="51">
        <f t="shared" si="72"/>
        <v>20888474.5</v>
      </c>
      <c r="L685" s="51">
        <v>20023237.809999999</v>
      </c>
      <c r="M685" s="51">
        <f t="shared" si="73"/>
        <v>21441572.170000002</v>
      </c>
      <c r="N685" s="51">
        <v>22859906.530000001</v>
      </c>
      <c r="O685" s="51">
        <f t="shared" si="74"/>
        <v>22699217.085000001</v>
      </c>
      <c r="P685" s="51">
        <v>22538527.640000001</v>
      </c>
      <c r="Q685" s="51">
        <f t="shared" si="75"/>
        <v>21396192.865000002</v>
      </c>
      <c r="R685" s="51">
        <v>20253858.09</v>
      </c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</row>
    <row r="686" spans="1:61">
      <c r="A686" s="51"/>
      <c r="B686" s="51" t="s">
        <v>327</v>
      </c>
      <c r="C686" s="51" t="s">
        <v>523</v>
      </c>
      <c r="D686" s="51" t="s">
        <v>534</v>
      </c>
      <c r="E686" s="51" t="str">
        <f t="shared" si="70"/>
        <v>natural gas peaker</v>
      </c>
      <c r="F686" s="51">
        <v>335920.84649999999</v>
      </c>
      <c r="G686" s="51">
        <f t="shared" si="76"/>
        <v>277977.26809999999</v>
      </c>
      <c r="H686" s="51">
        <v>220033.68969999999</v>
      </c>
      <c r="I686" s="51">
        <f t="shared" si="71"/>
        <v>222618.98855000001</v>
      </c>
      <c r="J686" s="51">
        <v>225204.2874</v>
      </c>
      <c r="K686" s="51">
        <f t="shared" si="72"/>
        <v>190021.36320000002</v>
      </c>
      <c r="L686" s="51">
        <v>154838.43900000001</v>
      </c>
      <c r="M686" s="51">
        <f t="shared" si="73"/>
        <v>149486.4816</v>
      </c>
      <c r="N686" s="51">
        <v>144134.52420000001</v>
      </c>
      <c r="O686" s="51">
        <f t="shared" si="74"/>
        <v>142427.75205000001</v>
      </c>
      <c r="P686" s="51">
        <v>140720.97990000001</v>
      </c>
      <c r="Q686" s="51">
        <f t="shared" si="75"/>
        <v>142475.50380000001</v>
      </c>
      <c r="R686" s="51">
        <v>144230.02770000001</v>
      </c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</row>
    <row r="687" spans="1:61">
      <c r="A687" s="51"/>
      <c r="B687" s="51" t="s">
        <v>327</v>
      </c>
      <c r="C687" s="51" t="s">
        <v>523</v>
      </c>
      <c r="D687" s="51" t="s">
        <v>535</v>
      </c>
      <c r="E687" s="51" t="str">
        <f t="shared" si="70"/>
        <v>nuclear</v>
      </c>
      <c r="F687" s="51">
        <v>9432360.5470000003</v>
      </c>
      <c r="G687" s="51">
        <f t="shared" si="76"/>
        <v>9432360.5470000003</v>
      </c>
      <c r="H687" s="51">
        <v>9432360.5470000003</v>
      </c>
      <c r="I687" s="51">
        <f t="shared" si="71"/>
        <v>9432360.5470000003</v>
      </c>
      <c r="J687" s="51">
        <v>9432360.5470000003</v>
      </c>
      <c r="K687" s="51">
        <f t="shared" si="72"/>
        <v>9432360.5470000003</v>
      </c>
      <c r="L687" s="51">
        <v>9432360.5470000003</v>
      </c>
      <c r="M687" s="51">
        <f t="shared" si="73"/>
        <v>9432360.5470000003</v>
      </c>
      <c r="N687" s="51">
        <v>9432360.5470000003</v>
      </c>
      <c r="O687" s="51">
        <f t="shared" si="74"/>
        <v>9432360.5470000003</v>
      </c>
      <c r="P687" s="51">
        <v>9432360.5470000003</v>
      </c>
      <c r="Q687" s="51">
        <f t="shared" si="75"/>
        <v>7083756.5254999995</v>
      </c>
      <c r="R687" s="51">
        <v>4735152.5039999997</v>
      </c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</row>
    <row r="688" spans="1:61">
      <c r="A688" s="51"/>
      <c r="B688" s="51" t="s">
        <v>327</v>
      </c>
      <c r="C688" s="51" t="s">
        <v>523</v>
      </c>
      <c r="D688" s="51" t="s">
        <v>536</v>
      </c>
      <c r="E688" s="51" t="str">
        <f t="shared" si="70"/>
        <v>offshore wind</v>
      </c>
      <c r="F688" s="51">
        <v>0</v>
      </c>
      <c r="G688" s="51">
        <f t="shared" si="76"/>
        <v>0</v>
      </c>
      <c r="H688" s="51">
        <v>0</v>
      </c>
      <c r="I688" s="51">
        <f t="shared" si="71"/>
        <v>0</v>
      </c>
      <c r="J688" s="51">
        <v>0</v>
      </c>
      <c r="K688" s="51">
        <f t="shared" si="72"/>
        <v>0</v>
      </c>
      <c r="L688" s="51">
        <v>0</v>
      </c>
      <c r="M688" s="51">
        <f t="shared" si="73"/>
        <v>0</v>
      </c>
      <c r="N688" s="51">
        <v>0</v>
      </c>
      <c r="O688" s="51">
        <f t="shared" si="74"/>
        <v>0</v>
      </c>
      <c r="P688" s="51">
        <v>0</v>
      </c>
      <c r="Q688" s="51">
        <f t="shared" si="75"/>
        <v>0</v>
      </c>
      <c r="R688" s="51">
        <v>0</v>
      </c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</row>
    <row r="689" spans="1:61">
      <c r="A689" s="51"/>
      <c r="B689" s="51" t="s">
        <v>327</v>
      </c>
      <c r="C689" s="51" t="s">
        <v>523</v>
      </c>
      <c r="D689" s="51" t="s">
        <v>537</v>
      </c>
      <c r="E689" s="51" t="str">
        <f t="shared" si="70"/>
        <v>crude oil</v>
      </c>
      <c r="F689" s="51">
        <v>330451.19809999998</v>
      </c>
      <c r="G689" s="51">
        <f t="shared" si="76"/>
        <v>330451.19809999998</v>
      </c>
      <c r="H689" s="51">
        <v>330451.19809999998</v>
      </c>
      <c r="I689" s="51">
        <f t="shared" si="71"/>
        <v>330451.19809999998</v>
      </c>
      <c r="J689" s="51">
        <v>330451.19809999998</v>
      </c>
      <c r="K689" s="51">
        <f t="shared" si="72"/>
        <v>330451.19809999998</v>
      </c>
      <c r="L689" s="51">
        <v>330451.19809999998</v>
      </c>
      <c r="M689" s="51">
        <f t="shared" si="73"/>
        <v>330451.19809999998</v>
      </c>
      <c r="N689" s="51">
        <v>330451.19809999998</v>
      </c>
      <c r="O689" s="51">
        <f t="shared" si="74"/>
        <v>330451.19809999998</v>
      </c>
      <c r="P689" s="51">
        <v>330451.19809999998</v>
      </c>
      <c r="Q689" s="51">
        <f t="shared" si="75"/>
        <v>330451.19809999998</v>
      </c>
      <c r="R689" s="51">
        <v>330451.19809999998</v>
      </c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</row>
    <row r="690" spans="1:61">
      <c r="A690" s="51"/>
      <c r="B690" s="51" t="s">
        <v>327</v>
      </c>
      <c r="C690" s="51" t="s">
        <v>523</v>
      </c>
      <c r="D690" s="51" t="s">
        <v>538</v>
      </c>
      <c r="E690" s="51" t="str">
        <f t="shared" si="70"/>
        <v>solar PV</v>
      </c>
      <c r="F690" s="51">
        <v>70070.356339999998</v>
      </c>
      <c r="G690" s="51">
        <f t="shared" si="76"/>
        <v>79431.734075</v>
      </c>
      <c r="H690" s="51">
        <v>88793.111810000002</v>
      </c>
      <c r="I690" s="51">
        <f t="shared" si="71"/>
        <v>102106.658855</v>
      </c>
      <c r="J690" s="51">
        <v>115420.2059</v>
      </c>
      <c r="K690" s="51">
        <f t="shared" si="72"/>
        <v>135860.3083</v>
      </c>
      <c r="L690" s="51">
        <v>156300.41070000001</v>
      </c>
      <c r="M690" s="51">
        <f t="shared" si="73"/>
        <v>188434.0563</v>
      </c>
      <c r="N690" s="51">
        <v>220567.70189999999</v>
      </c>
      <c r="O690" s="51">
        <f t="shared" si="74"/>
        <v>267250.44514999999</v>
      </c>
      <c r="P690" s="51">
        <v>313933.18839999998</v>
      </c>
      <c r="Q690" s="51">
        <f t="shared" si="75"/>
        <v>378710.03434999997</v>
      </c>
      <c r="R690" s="51">
        <v>443486.88030000002</v>
      </c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</row>
    <row r="691" spans="1:61">
      <c r="A691" s="51"/>
      <c r="B691" s="51" t="s">
        <v>327</v>
      </c>
      <c r="C691" s="51" t="s">
        <v>523</v>
      </c>
      <c r="D691" s="51" t="s">
        <v>539</v>
      </c>
      <c r="E691" s="51" t="str">
        <f t="shared" si="70"/>
        <v>storage</v>
      </c>
      <c r="F691" s="51">
        <v>0</v>
      </c>
      <c r="G691" s="51">
        <v>0</v>
      </c>
      <c r="H691" s="51">
        <v>0</v>
      </c>
      <c r="I691" s="51">
        <v>0</v>
      </c>
      <c r="J691" s="51">
        <v>0</v>
      </c>
      <c r="K691" s="51">
        <v>0</v>
      </c>
      <c r="L691" s="51">
        <v>0</v>
      </c>
      <c r="M691" s="51">
        <v>0</v>
      </c>
      <c r="N691" s="51">
        <v>0</v>
      </c>
      <c r="O691" s="51">
        <v>0</v>
      </c>
      <c r="P691" s="51">
        <v>0</v>
      </c>
      <c r="Q691" s="51">
        <v>0</v>
      </c>
      <c r="R691" s="51">
        <v>0</v>
      </c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</row>
    <row r="692" spans="1:61">
      <c r="A692" s="51"/>
      <c r="B692" s="51" t="s">
        <v>327</v>
      </c>
      <c r="C692" s="51" t="s">
        <v>523</v>
      </c>
      <c r="D692" s="51" t="s">
        <v>540</v>
      </c>
      <c r="E692" s="51" t="str">
        <f t="shared" si="70"/>
        <v>solar PV</v>
      </c>
      <c r="F692" s="51">
        <v>43224.830179999997</v>
      </c>
      <c r="G692" s="51">
        <f t="shared" si="76"/>
        <v>45298.04077</v>
      </c>
      <c r="H692" s="51">
        <v>47371.251360000002</v>
      </c>
      <c r="I692" s="51">
        <f t="shared" si="71"/>
        <v>47372.918835000004</v>
      </c>
      <c r="J692" s="51">
        <v>47374.586309999999</v>
      </c>
      <c r="K692" s="51">
        <f t="shared" si="72"/>
        <v>52718.529445</v>
      </c>
      <c r="L692" s="51">
        <v>58062.472580000001</v>
      </c>
      <c r="M692" s="51">
        <f t="shared" si="73"/>
        <v>421352.54293999996</v>
      </c>
      <c r="N692" s="51">
        <v>784642.61329999997</v>
      </c>
      <c r="O692" s="51">
        <f t="shared" si="74"/>
        <v>1841496.1746499999</v>
      </c>
      <c r="P692" s="51">
        <v>2898349.736</v>
      </c>
      <c r="Q692" s="51">
        <f t="shared" si="75"/>
        <v>4646729.8554999996</v>
      </c>
      <c r="R692" s="51">
        <v>6395109.9749999996</v>
      </c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</row>
    <row r="693" spans="1:61">
      <c r="A693" s="51"/>
      <c r="B693" s="51" t="s">
        <v>400</v>
      </c>
      <c r="C693" s="51" t="s">
        <v>523</v>
      </c>
      <c r="D693" s="51" t="s">
        <v>526</v>
      </c>
      <c r="E693" s="51" t="str">
        <f t="shared" si="70"/>
        <v>biomass</v>
      </c>
      <c r="F693" s="51">
        <v>0</v>
      </c>
      <c r="G693" s="51">
        <f t="shared" si="76"/>
        <v>0</v>
      </c>
      <c r="H693" s="51">
        <v>0</v>
      </c>
      <c r="I693" s="51">
        <f t="shared" si="71"/>
        <v>0</v>
      </c>
      <c r="J693" s="51">
        <v>0</v>
      </c>
      <c r="K693" s="51">
        <f t="shared" si="72"/>
        <v>0</v>
      </c>
      <c r="L693" s="51">
        <v>0</v>
      </c>
      <c r="M693" s="51">
        <f t="shared" si="73"/>
        <v>0</v>
      </c>
      <c r="N693" s="51">
        <v>0</v>
      </c>
      <c r="O693" s="51">
        <f t="shared" si="74"/>
        <v>0</v>
      </c>
      <c r="P693" s="51">
        <v>0</v>
      </c>
      <c r="Q693" s="51">
        <f t="shared" si="75"/>
        <v>0</v>
      </c>
      <c r="R693" s="51">
        <v>0</v>
      </c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</row>
    <row r="694" spans="1:61">
      <c r="A694" s="51"/>
      <c r="B694" s="51" t="s">
        <v>400</v>
      </c>
      <c r="C694" s="51" t="s">
        <v>523</v>
      </c>
      <c r="D694" s="51" t="s">
        <v>527</v>
      </c>
      <c r="E694" s="51" t="str">
        <f t="shared" si="70"/>
        <v>hard coal</v>
      </c>
      <c r="F694" s="51">
        <v>36726219.310000002</v>
      </c>
      <c r="G694" s="51">
        <f t="shared" si="76"/>
        <v>30848449.940000001</v>
      </c>
      <c r="H694" s="51">
        <v>24970680.57</v>
      </c>
      <c r="I694" s="51">
        <f t="shared" si="71"/>
        <v>23318883.605</v>
      </c>
      <c r="J694" s="51">
        <v>21667086.640000001</v>
      </c>
      <c r="K694" s="51">
        <f t="shared" si="72"/>
        <v>21069982.439999998</v>
      </c>
      <c r="L694" s="51">
        <v>20472878.239999998</v>
      </c>
      <c r="M694" s="51">
        <f t="shared" si="73"/>
        <v>21592651.555</v>
      </c>
      <c r="N694" s="51">
        <v>22712424.870000001</v>
      </c>
      <c r="O694" s="51">
        <f t="shared" si="74"/>
        <v>22709159.634999998</v>
      </c>
      <c r="P694" s="51">
        <v>22705894.399999999</v>
      </c>
      <c r="Q694" s="51">
        <f t="shared" si="75"/>
        <v>22962077.100000001</v>
      </c>
      <c r="R694" s="51">
        <v>23218259.800000001</v>
      </c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</row>
    <row r="695" spans="1:61">
      <c r="A695" s="51"/>
      <c r="B695" s="51" t="s">
        <v>400</v>
      </c>
      <c r="C695" s="51" t="s">
        <v>523</v>
      </c>
      <c r="D695" s="51" t="s">
        <v>528</v>
      </c>
      <c r="E695" s="51" t="str">
        <f t="shared" si="70"/>
        <v>solar thermal</v>
      </c>
      <c r="F695" s="51">
        <v>0</v>
      </c>
      <c r="G695" s="51">
        <f t="shared" si="76"/>
        <v>0</v>
      </c>
      <c r="H695" s="51">
        <v>0</v>
      </c>
      <c r="I695" s="51">
        <f t="shared" si="71"/>
        <v>0</v>
      </c>
      <c r="J695" s="51">
        <v>0</v>
      </c>
      <c r="K695" s="51">
        <f t="shared" si="72"/>
        <v>0</v>
      </c>
      <c r="L695" s="51">
        <v>0</v>
      </c>
      <c r="M695" s="51">
        <f t="shared" si="73"/>
        <v>0</v>
      </c>
      <c r="N695" s="51">
        <v>0</v>
      </c>
      <c r="O695" s="51">
        <f t="shared" si="74"/>
        <v>0</v>
      </c>
      <c r="P695" s="51">
        <v>0</v>
      </c>
      <c r="Q695" s="51">
        <f t="shared" si="75"/>
        <v>0</v>
      </c>
      <c r="R695" s="51">
        <v>0</v>
      </c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</row>
    <row r="696" spans="1:61">
      <c r="A696" s="51"/>
      <c r="B696" s="51" t="s">
        <v>400</v>
      </c>
      <c r="C696" s="51" t="s">
        <v>523</v>
      </c>
      <c r="D696" s="51" t="s">
        <v>529</v>
      </c>
      <c r="E696" s="51" t="str">
        <f t="shared" si="70"/>
        <v>geothermal</v>
      </c>
      <c r="F696" s="51">
        <v>0</v>
      </c>
      <c r="G696" s="51">
        <f t="shared" si="76"/>
        <v>0</v>
      </c>
      <c r="H696" s="51">
        <v>0</v>
      </c>
      <c r="I696" s="51">
        <f t="shared" si="71"/>
        <v>0</v>
      </c>
      <c r="J696" s="51">
        <v>0</v>
      </c>
      <c r="K696" s="51">
        <f t="shared" si="72"/>
        <v>0</v>
      </c>
      <c r="L696" s="51">
        <v>0</v>
      </c>
      <c r="M696" s="51">
        <f t="shared" si="73"/>
        <v>0</v>
      </c>
      <c r="N696" s="51">
        <v>0</v>
      </c>
      <c r="O696" s="51">
        <f t="shared" si="74"/>
        <v>0</v>
      </c>
      <c r="P696" s="51">
        <v>0</v>
      </c>
      <c r="Q696" s="51">
        <f t="shared" si="75"/>
        <v>0</v>
      </c>
      <c r="R696" s="51">
        <v>0</v>
      </c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</row>
    <row r="697" spans="1:61">
      <c r="A697" s="51"/>
      <c r="B697" s="51" t="s">
        <v>400</v>
      </c>
      <c r="C697" s="51" t="s">
        <v>523</v>
      </c>
      <c r="D697" s="51" t="s">
        <v>530</v>
      </c>
      <c r="E697" s="51" t="str">
        <f t="shared" si="70"/>
        <v>hydro</v>
      </c>
      <c r="F697" s="51">
        <v>1522657.0930000001</v>
      </c>
      <c r="G697" s="51">
        <f t="shared" si="76"/>
        <v>1697095.4169999999</v>
      </c>
      <c r="H697" s="51">
        <v>1871533.7409999999</v>
      </c>
      <c r="I697" s="51">
        <f t="shared" si="71"/>
        <v>1871533.7409999999</v>
      </c>
      <c r="J697" s="51">
        <v>1871533.7409999999</v>
      </c>
      <c r="K697" s="51">
        <f t="shared" si="72"/>
        <v>1871533.7409999999</v>
      </c>
      <c r="L697" s="51">
        <v>1871533.7409999999</v>
      </c>
      <c r="M697" s="51">
        <f t="shared" si="73"/>
        <v>1871533.7409999999</v>
      </c>
      <c r="N697" s="51">
        <v>1871533.7409999999</v>
      </c>
      <c r="O697" s="51">
        <f t="shared" si="74"/>
        <v>1871533.7409999999</v>
      </c>
      <c r="P697" s="51">
        <v>1871533.7409999999</v>
      </c>
      <c r="Q697" s="51">
        <f t="shared" si="75"/>
        <v>1871533.7409999999</v>
      </c>
      <c r="R697" s="51">
        <v>1871533.7409999999</v>
      </c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</row>
    <row r="698" spans="1:61">
      <c r="A698" s="51"/>
      <c r="B698" s="51" t="s">
        <v>400</v>
      </c>
      <c r="C698" s="51" t="s">
        <v>523</v>
      </c>
      <c r="D698" s="51" t="s">
        <v>531</v>
      </c>
      <c r="E698" s="51" t="str">
        <f t="shared" si="70"/>
        <v>hydro</v>
      </c>
      <c r="F698" s="51">
        <v>0</v>
      </c>
      <c r="G698" s="51">
        <f t="shared" si="76"/>
        <v>0</v>
      </c>
      <c r="H698" s="51">
        <v>0</v>
      </c>
      <c r="I698" s="51">
        <f t="shared" si="71"/>
        <v>0</v>
      </c>
      <c r="J698" s="51">
        <v>0</v>
      </c>
      <c r="K698" s="51">
        <f t="shared" si="72"/>
        <v>0</v>
      </c>
      <c r="L698" s="51">
        <v>0</v>
      </c>
      <c r="M698" s="51">
        <f t="shared" si="73"/>
        <v>0</v>
      </c>
      <c r="N698" s="51">
        <v>0</v>
      </c>
      <c r="O698" s="51">
        <f t="shared" si="74"/>
        <v>0</v>
      </c>
      <c r="P698" s="51">
        <v>0</v>
      </c>
      <c r="Q698" s="51">
        <f t="shared" si="75"/>
        <v>0</v>
      </c>
      <c r="R698" s="51">
        <v>0</v>
      </c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</row>
    <row r="699" spans="1:61">
      <c r="A699" s="51"/>
      <c r="B699" s="51" t="s">
        <v>400</v>
      </c>
      <c r="C699" s="51" t="s">
        <v>523</v>
      </c>
      <c r="D699" s="51" t="s">
        <v>532</v>
      </c>
      <c r="E699" s="51" t="str">
        <f t="shared" si="70"/>
        <v>onshore wind</v>
      </c>
      <c r="F699" s="51">
        <v>2090843.388</v>
      </c>
      <c r="G699" s="51">
        <f t="shared" si="76"/>
        <v>2090843.388</v>
      </c>
      <c r="H699" s="51">
        <v>2090843.388</v>
      </c>
      <c r="I699" s="51">
        <f t="shared" si="71"/>
        <v>2090843.388</v>
      </c>
      <c r="J699" s="51">
        <v>2090843.388</v>
      </c>
      <c r="K699" s="51">
        <f t="shared" si="72"/>
        <v>2090843.388</v>
      </c>
      <c r="L699" s="51">
        <v>2090843.388</v>
      </c>
      <c r="M699" s="51">
        <f t="shared" si="73"/>
        <v>2090843.388</v>
      </c>
      <c r="N699" s="51">
        <v>2090843.388</v>
      </c>
      <c r="O699" s="51">
        <f t="shared" si="74"/>
        <v>2090843.388</v>
      </c>
      <c r="P699" s="51">
        <v>2090843.388</v>
      </c>
      <c r="Q699" s="51">
        <f t="shared" si="75"/>
        <v>2241613.7524999999</v>
      </c>
      <c r="R699" s="51">
        <v>2392384.1170000001</v>
      </c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</row>
    <row r="700" spans="1:61">
      <c r="A700" s="51"/>
      <c r="B700" s="51" t="s">
        <v>400</v>
      </c>
      <c r="C700" s="51" t="s">
        <v>523</v>
      </c>
      <c r="D700" s="51" t="s">
        <v>533</v>
      </c>
      <c r="E700" s="51" t="str">
        <f t="shared" si="70"/>
        <v>natural gas nonpeaker</v>
      </c>
      <c r="F700" s="51">
        <v>0</v>
      </c>
      <c r="G700" s="51">
        <f t="shared" si="76"/>
        <v>3990097.2059999998</v>
      </c>
      <c r="H700" s="51">
        <v>7980194.4119999995</v>
      </c>
      <c r="I700" s="51">
        <f t="shared" si="71"/>
        <v>7980194.4119999995</v>
      </c>
      <c r="J700" s="51">
        <v>7980194.4119999995</v>
      </c>
      <c r="K700" s="51">
        <f t="shared" si="72"/>
        <v>7980194.4119999995</v>
      </c>
      <c r="L700" s="51">
        <v>7980194.4119999995</v>
      </c>
      <c r="M700" s="51">
        <f t="shared" si="73"/>
        <v>7980194.4119999995</v>
      </c>
      <c r="N700" s="51">
        <v>7980194.4119999995</v>
      </c>
      <c r="O700" s="51">
        <f t="shared" si="74"/>
        <v>7980194.4119999995</v>
      </c>
      <c r="P700" s="51">
        <v>7980194.4119999995</v>
      </c>
      <c r="Q700" s="51">
        <f t="shared" si="75"/>
        <v>7980194.4119999995</v>
      </c>
      <c r="R700" s="51">
        <v>7980194.4119999995</v>
      </c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</row>
    <row r="701" spans="1:61">
      <c r="A701" s="51"/>
      <c r="B701" s="51" t="s">
        <v>400</v>
      </c>
      <c r="C701" s="51" t="s">
        <v>523</v>
      </c>
      <c r="D701" s="51" t="s">
        <v>534</v>
      </c>
      <c r="E701" s="51" t="str">
        <f t="shared" si="70"/>
        <v>natural gas peaker</v>
      </c>
      <c r="F701" s="51">
        <v>29926.44</v>
      </c>
      <c r="G701" s="51">
        <f t="shared" si="76"/>
        <v>29926.44</v>
      </c>
      <c r="H701" s="51">
        <v>29926.44</v>
      </c>
      <c r="I701" s="51">
        <f t="shared" si="71"/>
        <v>29926.44</v>
      </c>
      <c r="J701" s="51">
        <v>29926.44</v>
      </c>
      <c r="K701" s="51">
        <f t="shared" si="72"/>
        <v>29926.44</v>
      </c>
      <c r="L701" s="51">
        <v>29926.44</v>
      </c>
      <c r="M701" s="51">
        <f t="shared" si="73"/>
        <v>29926.44</v>
      </c>
      <c r="N701" s="51">
        <v>29926.44</v>
      </c>
      <c r="O701" s="51">
        <f t="shared" si="74"/>
        <v>29926.44</v>
      </c>
      <c r="P701" s="51">
        <v>29926.44</v>
      </c>
      <c r="Q701" s="51">
        <f t="shared" si="75"/>
        <v>29926.44</v>
      </c>
      <c r="R701" s="51">
        <v>29926.44</v>
      </c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</row>
    <row r="702" spans="1:61">
      <c r="A702" s="51"/>
      <c r="B702" s="51" t="s">
        <v>400</v>
      </c>
      <c r="C702" s="51" t="s">
        <v>523</v>
      </c>
      <c r="D702" s="51" t="s">
        <v>535</v>
      </c>
      <c r="E702" s="51" t="str">
        <f t="shared" si="70"/>
        <v>nuclear</v>
      </c>
      <c r="F702" s="51">
        <v>0</v>
      </c>
      <c r="G702" s="51">
        <f t="shared" si="76"/>
        <v>0</v>
      </c>
      <c r="H702" s="51">
        <v>0</v>
      </c>
      <c r="I702" s="51">
        <f t="shared" si="71"/>
        <v>0</v>
      </c>
      <c r="J702" s="51">
        <v>0</v>
      </c>
      <c r="K702" s="51">
        <f t="shared" si="72"/>
        <v>0</v>
      </c>
      <c r="L702" s="51">
        <v>0</v>
      </c>
      <c r="M702" s="51">
        <f t="shared" si="73"/>
        <v>0</v>
      </c>
      <c r="N702" s="51">
        <v>0</v>
      </c>
      <c r="O702" s="51">
        <f t="shared" si="74"/>
        <v>0</v>
      </c>
      <c r="P702" s="51">
        <v>0</v>
      </c>
      <c r="Q702" s="51">
        <f t="shared" si="75"/>
        <v>0</v>
      </c>
      <c r="R702" s="51">
        <v>0</v>
      </c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</row>
    <row r="703" spans="1:61">
      <c r="A703" s="51"/>
      <c r="B703" s="51" t="s">
        <v>400</v>
      </c>
      <c r="C703" s="51" t="s">
        <v>523</v>
      </c>
      <c r="D703" s="51" t="s">
        <v>536</v>
      </c>
      <c r="E703" s="51" t="str">
        <f t="shared" si="70"/>
        <v>offshore wind</v>
      </c>
      <c r="F703" s="51">
        <v>0</v>
      </c>
      <c r="G703" s="51">
        <f t="shared" si="76"/>
        <v>0</v>
      </c>
      <c r="H703" s="51">
        <v>0</v>
      </c>
      <c r="I703" s="51">
        <f t="shared" si="71"/>
        <v>0</v>
      </c>
      <c r="J703" s="51">
        <v>0</v>
      </c>
      <c r="K703" s="51">
        <f t="shared" si="72"/>
        <v>0</v>
      </c>
      <c r="L703" s="51">
        <v>0</v>
      </c>
      <c r="M703" s="51">
        <f t="shared" si="73"/>
        <v>0</v>
      </c>
      <c r="N703" s="51">
        <v>0</v>
      </c>
      <c r="O703" s="51">
        <f t="shared" si="74"/>
        <v>0</v>
      </c>
      <c r="P703" s="51">
        <v>0</v>
      </c>
      <c r="Q703" s="51">
        <f t="shared" si="75"/>
        <v>0</v>
      </c>
      <c r="R703" s="51">
        <v>0</v>
      </c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</row>
    <row r="704" spans="1:61">
      <c r="A704" s="51"/>
      <c r="B704" s="51" t="s">
        <v>400</v>
      </c>
      <c r="C704" s="51" t="s">
        <v>523</v>
      </c>
      <c r="D704" s="51" t="s">
        <v>537</v>
      </c>
      <c r="E704" s="51" t="str">
        <f t="shared" si="70"/>
        <v>crude oil</v>
      </c>
      <c r="F704" s="51">
        <v>10069.150079999999</v>
      </c>
      <c r="G704" s="51">
        <f t="shared" si="76"/>
        <v>10069.150079999999</v>
      </c>
      <c r="H704" s="51">
        <v>10069.150079999999</v>
      </c>
      <c r="I704" s="51">
        <f t="shared" si="71"/>
        <v>10069.150079999999</v>
      </c>
      <c r="J704" s="51">
        <v>10069.150079999999</v>
      </c>
      <c r="K704" s="51">
        <f t="shared" si="72"/>
        <v>10069.150079999999</v>
      </c>
      <c r="L704" s="51">
        <v>10069.150079999999</v>
      </c>
      <c r="M704" s="51">
        <f t="shared" si="73"/>
        <v>10069.150079999999</v>
      </c>
      <c r="N704" s="51">
        <v>10069.150079999999</v>
      </c>
      <c r="O704" s="51">
        <f t="shared" si="74"/>
        <v>10069.150079999999</v>
      </c>
      <c r="P704" s="51">
        <v>10069.150079999999</v>
      </c>
      <c r="Q704" s="51">
        <f t="shared" si="75"/>
        <v>10069.150079999999</v>
      </c>
      <c r="R704" s="51">
        <v>10069.150079999999</v>
      </c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</row>
    <row r="705" spans="1:61">
      <c r="A705" s="51"/>
      <c r="B705" s="51" t="s">
        <v>400</v>
      </c>
      <c r="C705" s="51" t="s">
        <v>523</v>
      </c>
      <c r="D705" s="51" t="s">
        <v>538</v>
      </c>
      <c r="E705" s="51" t="str">
        <f t="shared" si="70"/>
        <v>solar PV</v>
      </c>
      <c r="F705" s="51">
        <v>70458.548269999999</v>
      </c>
      <c r="G705" s="51">
        <f t="shared" si="76"/>
        <v>70885.700654999993</v>
      </c>
      <c r="H705" s="51">
        <v>71312.853040000002</v>
      </c>
      <c r="I705" s="51">
        <f t="shared" si="71"/>
        <v>71679.971965000004</v>
      </c>
      <c r="J705" s="51">
        <v>72047.090890000007</v>
      </c>
      <c r="K705" s="51">
        <f t="shared" si="72"/>
        <v>72543.128584999999</v>
      </c>
      <c r="L705" s="51">
        <v>73039.166280000005</v>
      </c>
      <c r="M705" s="51">
        <f t="shared" si="73"/>
        <v>73889.712759999995</v>
      </c>
      <c r="N705" s="51">
        <v>74740.259239999999</v>
      </c>
      <c r="O705" s="51">
        <f t="shared" si="74"/>
        <v>76177.152954999998</v>
      </c>
      <c r="P705" s="51">
        <v>77614.046669999996</v>
      </c>
      <c r="Q705" s="51">
        <f t="shared" si="75"/>
        <v>80034.24626</v>
      </c>
      <c r="R705" s="51">
        <v>82454.445850000004</v>
      </c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</row>
    <row r="706" spans="1:61">
      <c r="A706" s="51"/>
      <c r="B706" s="51" t="s">
        <v>400</v>
      </c>
      <c r="C706" s="51" t="s">
        <v>523</v>
      </c>
      <c r="D706" s="51" t="s">
        <v>539</v>
      </c>
      <c r="E706" s="51" t="str">
        <f t="shared" si="70"/>
        <v>storage</v>
      </c>
      <c r="F706" s="51">
        <v>0</v>
      </c>
      <c r="G706" s="51">
        <v>0</v>
      </c>
      <c r="H706" s="51">
        <v>0</v>
      </c>
      <c r="I706" s="51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0</v>
      </c>
      <c r="O706" s="51">
        <v>0</v>
      </c>
      <c r="P706" s="51">
        <v>0</v>
      </c>
      <c r="Q706" s="51">
        <v>0</v>
      </c>
      <c r="R706" s="51">
        <v>0</v>
      </c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</row>
    <row r="707" spans="1:61">
      <c r="A707" s="51"/>
      <c r="B707" s="51" t="s">
        <v>400</v>
      </c>
      <c r="C707" s="51" t="s">
        <v>523</v>
      </c>
      <c r="D707" s="51" t="s">
        <v>540</v>
      </c>
      <c r="E707" s="51" t="str">
        <f t="shared" ref="E707:E770" si="77">LOOKUP(D707,$U$2:$V$15,$V$2:$V$15)</f>
        <v>solar PV</v>
      </c>
      <c r="F707" s="51">
        <v>0</v>
      </c>
      <c r="G707" s="51">
        <f t="shared" si="76"/>
        <v>0</v>
      </c>
      <c r="H707" s="51">
        <v>0</v>
      </c>
      <c r="I707" s="51">
        <f t="shared" si="71"/>
        <v>0</v>
      </c>
      <c r="J707" s="51">
        <v>0</v>
      </c>
      <c r="K707" s="51">
        <f t="shared" si="72"/>
        <v>0</v>
      </c>
      <c r="L707" s="51">
        <v>0</v>
      </c>
      <c r="M707" s="51">
        <f t="shared" si="73"/>
        <v>0</v>
      </c>
      <c r="N707" s="51">
        <v>0</v>
      </c>
      <c r="O707" s="51">
        <f t="shared" si="74"/>
        <v>0</v>
      </c>
      <c r="P707" s="51">
        <v>0</v>
      </c>
      <c r="Q707" s="51">
        <f t="shared" si="75"/>
        <v>0</v>
      </c>
      <c r="R707" s="51">
        <v>0</v>
      </c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</row>
    <row r="708" spans="1:61">
      <c r="A708" s="51"/>
      <c r="B708" s="51" t="s">
        <v>281</v>
      </c>
      <c r="C708" s="51" t="s">
        <v>523</v>
      </c>
      <c r="D708" s="51" t="s">
        <v>526</v>
      </c>
      <c r="E708" s="51" t="str">
        <f t="shared" si="77"/>
        <v>biomass</v>
      </c>
      <c r="F708" s="51">
        <v>0</v>
      </c>
      <c r="G708" s="51">
        <f t="shared" si="76"/>
        <v>0</v>
      </c>
      <c r="H708" s="51">
        <v>0</v>
      </c>
      <c r="I708" s="51">
        <f t="shared" ref="I708:I722" si="78">AVERAGE(H708,J708)</f>
        <v>0</v>
      </c>
      <c r="J708" s="51">
        <v>0</v>
      </c>
      <c r="K708" s="51">
        <f t="shared" ref="K708:K722" si="79">AVERAGE(J708,L708)</f>
        <v>0</v>
      </c>
      <c r="L708" s="51">
        <v>0</v>
      </c>
      <c r="M708" s="51">
        <f t="shared" ref="M708:M722" si="80">AVERAGE(L708,N708)</f>
        <v>0</v>
      </c>
      <c r="N708" s="51">
        <v>0</v>
      </c>
      <c r="O708" s="51">
        <f t="shared" ref="O708:O722" si="81">AVERAGE(N708,P708)</f>
        <v>0</v>
      </c>
      <c r="P708" s="51">
        <v>0</v>
      </c>
      <c r="Q708" s="51">
        <f t="shared" ref="Q708:Q722" si="82">AVERAGE(P708,R708)</f>
        <v>0</v>
      </c>
      <c r="R708" s="51">
        <v>0</v>
      </c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</row>
    <row r="709" spans="1:61">
      <c r="A709" s="51"/>
      <c r="B709" s="51" t="s">
        <v>281</v>
      </c>
      <c r="C709" s="51" t="s">
        <v>523</v>
      </c>
      <c r="D709" s="51" t="s">
        <v>527</v>
      </c>
      <c r="E709" s="51" t="str">
        <f t="shared" si="77"/>
        <v>hard coal</v>
      </c>
      <c r="F709" s="51">
        <v>40979288.340000004</v>
      </c>
      <c r="G709" s="51">
        <f t="shared" ref="G709:G722" si="83">AVERAGE(F709,H709)</f>
        <v>41079256.155000001</v>
      </c>
      <c r="H709" s="51">
        <v>41179223.969999999</v>
      </c>
      <c r="I709" s="51">
        <f t="shared" si="78"/>
        <v>43268615.349999994</v>
      </c>
      <c r="J709" s="51">
        <v>45358006.729999997</v>
      </c>
      <c r="K709" s="51">
        <f t="shared" si="79"/>
        <v>45959394.045000002</v>
      </c>
      <c r="L709" s="51">
        <v>46560781.359999999</v>
      </c>
      <c r="M709" s="51">
        <f t="shared" si="80"/>
        <v>46883982.215000004</v>
      </c>
      <c r="N709" s="51">
        <v>47207183.07</v>
      </c>
      <c r="O709" s="51">
        <f t="shared" si="81"/>
        <v>45217608.93</v>
      </c>
      <c r="P709" s="51">
        <v>43228034.789999999</v>
      </c>
      <c r="Q709" s="51">
        <f t="shared" si="82"/>
        <v>43128847.594999999</v>
      </c>
      <c r="R709" s="51">
        <v>43029660.399999999</v>
      </c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</row>
    <row r="710" spans="1:61">
      <c r="A710" s="51"/>
      <c r="B710" s="51" t="s">
        <v>281</v>
      </c>
      <c r="C710" s="51" t="s">
        <v>523</v>
      </c>
      <c r="D710" s="51" t="s">
        <v>528</v>
      </c>
      <c r="E710" s="51" t="str">
        <f t="shared" si="77"/>
        <v>solar thermal</v>
      </c>
      <c r="F710" s="51">
        <v>0</v>
      </c>
      <c r="G710" s="51">
        <f t="shared" si="83"/>
        <v>0</v>
      </c>
      <c r="H710" s="51">
        <v>0</v>
      </c>
      <c r="I710" s="51">
        <f t="shared" si="78"/>
        <v>0</v>
      </c>
      <c r="J710" s="51">
        <v>0</v>
      </c>
      <c r="K710" s="51">
        <f t="shared" si="79"/>
        <v>0</v>
      </c>
      <c r="L710" s="51">
        <v>0</v>
      </c>
      <c r="M710" s="51">
        <f t="shared" si="80"/>
        <v>0</v>
      </c>
      <c r="N710" s="51">
        <v>0</v>
      </c>
      <c r="O710" s="51">
        <f t="shared" si="81"/>
        <v>0</v>
      </c>
      <c r="P710" s="51">
        <v>0</v>
      </c>
      <c r="Q710" s="51">
        <f t="shared" si="82"/>
        <v>0</v>
      </c>
      <c r="R710" s="51">
        <v>0</v>
      </c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</row>
    <row r="711" spans="1:61">
      <c r="A711" s="51"/>
      <c r="B711" s="51" t="s">
        <v>281</v>
      </c>
      <c r="C711" s="51" t="s">
        <v>523</v>
      </c>
      <c r="D711" s="51" t="s">
        <v>529</v>
      </c>
      <c r="E711" s="51" t="str">
        <f t="shared" si="77"/>
        <v>geothermal</v>
      </c>
      <c r="F711" s="51">
        <v>0</v>
      </c>
      <c r="G711" s="51">
        <f t="shared" si="83"/>
        <v>0</v>
      </c>
      <c r="H711" s="51">
        <v>0</v>
      </c>
      <c r="I711" s="51">
        <f t="shared" si="78"/>
        <v>0</v>
      </c>
      <c r="J711" s="51">
        <v>0</v>
      </c>
      <c r="K711" s="51">
        <f t="shared" si="79"/>
        <v>0</v>
      </c>
      <c r="L711" s="51">
        <v>0</v>
      </c>
      <c r="M711" s="51">
        <f t="shared" si="80"/>
        <v>0</v>
      </c>
      <c r="N711" s="51">
        <v>0</v>
      </c>
      <c r="O711" s="51">
        <f t="shared" si="81"/>
        <v>0</v>
      </c>
      <c r="P711" s="51">
        <v>0</v>
      </c>
      <c r="Q711" s="51">
        <f t="shared" si="82"/>
        <v>0</v>
      </c>
      <c r="R711" s="51">
        <v>0</v>
      </c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</row>
    <row r="712" spans="1:61">
      <c r="A712" s="51"/>
      <c r="B712" s="51" t="s">
        <v>281</v>
      </c>
      <c r="C712" s="51" t="s">
        <v>523</v>
      </c>
      <c r="D712" s="51" t="s">
        <v>530</v>
      </c>
      <c r="E712" s="51" t="str">
        <f t="shared" si="77"/>
        <v>hydro</v>
      </c>
      <c r="F712" s="51">
        <v>835584.9081</v>
      </c>
      <c r="G712" s="51">
        <f t="shared" si="83"/>
        <v>835584.9081</v>
      </c>
      <c r="H712" s="51">
        <v>835584.9081</v>
      </c>
      <c r="I712" s="51">
        <f t="shared" si="78"/>
        <v>835584.9081</v>
      </c>
      <c r="J712" s="51">
        <v>835584.9081</v>
      </c>
      <c r="K712" s="51">
        <f t="shared" si="79"/>
        <v>835584.9081</v>
      </c>
      <c r="L712" s="51">
        <v>835584.9081</v>
      </c>
      <c r="M712" s="51">
        <f t="shared" si="80"/>
        <v>835584.9081</v>
      </c>
      <c r="N712" s="51">
        <v>835584.9081</v>
      </c>
      <c r="O712" s="51">
        <f t="shared" si="81"/>
        <v>835584.9081</v>
      </c>
      <c r="P712" s="51">
        <v>835584.9081</v>
      </c>
      <c r="Q712" s="51">
        <f t="shared" si="82"/>
        <v>835584.9081</v>
      </c>
      <c r="R712" s="51">
        <v>835584.9081</v>
      </c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</row>
    <row r="713" spans="1:61">
      <c r="A713" s="51"/>
      <c r="B713" s="51" t="s">
        <v>281</v>
      </c>
      <c r="C713" s="51" t="s">
        <v>523</v>
      </c>
      <c r="D713" s="51" t="s">
        <v>531</v>
      </c>
      <c r="E713" s="51" t="str">
        <f t="shared" si="77"/>
        <v>hydro</v>
      </c>
      <c r="F713" s="51">
        <v>0</v>
      </c>
      <c r="G713" s="51">
        <f t="shared" si="83"/>
        <v>0</v>
      </c>
      <c r="H713" s="51">
        <v>0</v>
      </c>
      <c r="I713" s="51">
        <f t="shared" si="78"/>
        <v>0</v>
      </c>
      <c r="J713" s="51">
        <v>0</v>
      </c>
      <c r="K713" s="51">
        <f t="shared" si="79"/>
        <v>0</v>
      </c>
      <c r="L713" s="51">
        <v>0</v>
      </c>
      <c r="M713" s="51">
        <f t="shared" si="80"/>
        <v>0</v>
      </c>
      <c r="N713" s="51">
        <v>0</v>
      </c>
      <c r="O713" s="51">
        <f t="shared" si="81"/>
        <v>0</v>
      </c>
      <c r="P713" s="51">
        <v>0</v>
      </c>
      <c r="Q713" s="51">
        <f t="shared" si="82"/>
        <v>0</v>
      </c>
      <c r="R713" s="51">
        <v>0</v>
      </c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</row>
    <row r="714" spans="1:61">
      <c r="A714" s="51"/>
      <c r="B714" s="51" t="s">
        <v>281</v>
      </c>
      <c r="C714" s="51" t="s">
        <v>523</v>
      </c>
      <c r="D714" s="51" t="s">
        <v>532</v>
      </c>
      <c r="E714" s="51" t="str">
        <f t="shared" si="77"/>
        <v>onshore wind</v>
      </c>
      <c r="F714" s="51">
        <v>4286595.8550000004</v>
      </c>
      <c r="G714" s="51">
        <f t="shared" si="83"/>
        <v>5745715.1974999998</v>
      </c>
      <c r="H714" s="51">
        <v>7204834.54</v>
      </c>
      <c r="I714" s="51">
        <f t="shared" si="78"/>
        <v>7206927.267</v>
      </c>
      <c r="J714" s="51">
        <v>7209019.9939999999</v>
      </c>
      <c r="K714" s="51">
        <f t="shared" si="79"/>
        <v>7218555.9615000002</v>
      </c>
      <c r="L714" s="51">
        <v>7228091.9289999995</v>
      </c>
      <c r="M714" s="51">
        <f t="shared" si="80"/>
        <v>7229120.0104999999</v>
      </c>
      <c r="N714" s="51">
        <v>7230148.0920000002</v>
      </c>
      <c r="O714" s="51">
        <f t="shared" si="81"/>
        <v>8020902.1749999998</v>
      </c>
      <c r="P714" s="51">
        <v>8811656.2579999994</v>
      </c>
      <c r="Q714" s="51">
        <f t="shared" si="82"/>
        <v>8694148.3874999993</v>
      </c>
      <c r="R714" s="51">
        <v>8576640.5170000009</v>
      </c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</row>
    <row r="715" spans="1:61">
      <c r="A715" s="51"/>
      <c r="B715" s="51" t="s">
        <v>281</v>
      </c>
      <c r="C715" s="51" t="s">
        <v>523</v>
      </c>
      <c r="D715" s="51" t="s">
        <v>533</v>
      </c>
      <c r="E715" s="51" t="str">
        <f t="shared" si="77"/>
        <v>natural gas nonpeaker</v>
      </c>
      <c r="F715" s="51">
        <v>743079.02399999998</v>
      </c>
      <c r="G715" s="51">
        <f t="shared" si="83"/>
        <v>712534.28799999994</v>
      </c>
      <c r="H715" s="51">
        <v>681989.55200000003</v>
      </c>
      <c r="I715" s="51">
        <f t="shared" si="78"/>
        <v>546688.772</v>
      </c>
      <c r="J715" s="51">
        <v>411387.99200000003</v>
      </c>
      <c r="K715" s="51">
        <f t="shared" si="79"/>
        <v>399933.71600000001</v>
      </c>
      <c r="L715" s="51">
        <v>388479.44</v>
      </c>
      <c r="M715" s="51">
        <f t="shared" si="80"/>
        <v>370758.51300000004</v>
      </c>
      <c r="N715" s="51">
        <v>353037.58600000001</v>
      </c>
      <c r="O715" s="51">
        <f t="shared" si="81"/>
        <v>286982.57760000002</v>
      </c>
      <c r="P715" s="51">
        <v>220927.5692</v>
      </c>
      <c r="Q715" s="51">
        <f t="shared" si="82"/>
        <v>203143.97759999998</v>
      </c>
      <c r="R715" s="51">
        <v>185360.386</v>
      </c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</row>
    <row r="716" spans="1:61">
      <c r="A716" s="51"/>
      <c r="B716" s="51" t="s">
        <v>281</v>
      </c>
      <c r="C716" s="51" t="s">
        <v>523</v>
      </c>
      <c r="D716" s="51" t="s">
        <v>534</v>
      </c>
      <c r="E716" s="51" t="str">
        <f t="shared" si="77"/>
        <v>natural gas peaker</v>
      </c>
      <c r="F716" s="51">
        <v>0</v>
      </c>
      <c r="G716" s="51">
        <f t="shared" si="83"/>
        <v>0</v>
      </c>
      <c r="H716" s="51">
        <v>0</v>
      </c>
      <c r="I716" s="51">
        <f t="shared" si="78"/>
        <v>0</v>
      </c>
      <c r="J716" s="51">
        <v>0</v>
      </c>
      <c r="K716" s="51">
        <f t="shared" si="79"/>
        <v>0</v>
      </c>
      <c r="L716" s="51">
        <v>0</v>
      </c>
      <c r="M716" s="51">
        <f t="shared" si="80"/>
        <v>717.8</v>
      </c>
      <c r="N716" s="51">
        <v>1435.6</v>
      </c>
      <c r="O716" s="51">
        <f t="shared" si="81"/>
        <v>717.8</v>
      </c>
      <c r="P716" s="51">
        <v>0</v>
      </c>
      <c r="Q716" s="51">
        <f t="shared" si="82"/>
        <v>0</v>
      </c>
      <c r="R716" s="51">
        <v>0</v>
      </c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</row>
    <row r="717" spans="1:61">
      <c r="A717" s="51"/>
      <c r="B717" s="51" t="s">
        <v>281</v>
      </c>
      <c r="C717" s="51" t="s">
        <v>523</v>
      </c>
      <c r="D717" s="51" t="s">
        <v>535</v>
      </c>
      <c r="E717" s="51" t="str">
        <f t="shared" si="77"/>
        <v>nuclear</v>
      </c>
      <c r="F717" s="51">
        <v>0</v>
      </c>
      <c r="G717" s="51">
        <f t="shared" si="83"/>
        <v>0</v>
      </c>
      <c r="H717" s="51">
        <v>0</v>
      </c>
      <c r="I717" s="51">
        <f t="shared" si="78"/>
        <v>0</v>
      </c>
      <c r="J717" s="51">
        <v>0</v>
      </c>
      <c r="K717" s="51">
        <f t="shared" si="79"/>
        <v>0</v>
      </c>
      <c r="L717" s="51">
        <v>0</v>
      </c>
      <c r="M717" s="51">
        <f t="shared" si="80"/>
        <v>0</v>
      </c>
      <c r="N717" s="51">
        <v>0</v>
      </c>
      <c r="O717" s="51">
        <f t="shared" si="81"/>
        <v>0</v>
      </c>
      <c r="P717" s="51">
        <v>0</v>
      </c>
      <c r="Q717" s="51">
        <f t="shared" si="82"/>
        <v>0</v>
      </c>
      <c r="R717" s="51">
        <v>0</v>
      </c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</row>
    <row r="718" spans="1:61">
      <c r="A718" s="51"/>
      <c r="B718" s="51" t="s">
        <v>281</v>
      </c>
      <c r="C718" s="51" t="s">
        <v>523</v>
      </c>
      <c r="D718" s="51" t="s">
        <v>536</v>
      </c>
      <c r="E718" s="51" t="str">
        <f t="shared" si="77"/>
        <v>offshore wind</v>
      </c>
      <c r="F718" s="51">
        <v>0</v>
      </c>
      <c r="G718" s="51">
        <f t="shared" si="83"/>
        <v>0</v>
      </c>
      <c r="H718" s="51">
        <v>0</v>
      </c>
      <c r="I718" s="51">
        <f t="shared" si="78"/>
        <v>0</v>
      </c>
      <c r="J718" s="51">
        <v>0</v>
      </c>
      <c r="K718" s="51">
        <f t="shared" si="79"/>
        <v>0</v>
      </c>
      <c r="L718" s="51">
        <v>0</v>
      </c>
      <c r="M718" s="51">
        <f t="shared" si="80"/>
        <v>0</v>
      </c>
      <c r="N718" s="51">
        <v>0</v>
      </c>
      <c r="O718" s="51">
        <f t="shared" si="81"/>
        <v>0</v>
      </c>
      <c r="P718" s="51">
        <v>0</v>
      </c>
      <c r="Q718" s="51">
        <f t="shared" si="82"/>
        <v>0</v>
      </c>
      <c r="R718" s="51">
        <v>0</v>
      </c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</row>
    <row r="719" spans="1:61">
      <c r="A719" s="51"/>
      <c r="B719" s="51" t="s">
        <v>281</v>
      </c>
      <c r="C719" s="51" t="s">
        <v>523</v>
      </c>
      <c r="D719" s="51" t="s">
        <v>537</v>
      </c>
      <c r="E719" s="51" t="str">
        <f t="shared" si="77"/>
        <v>crude oil</v>
      </c>
      <c r="F719" s="51">
        <v>0</v>
      </c>
      <c r="G719" s="51">
        <f t="shared" si="83"/>
        <v>0</v>
      </c>
      <c r="H719" s="51">
        <v>0</v>
      </c>
      <c r="I719" s="51">
        <f t="shared" si="78"/>
        <v>0</v>
      </c>
      <c r="J719" s="51">
        <v>0</v>
      </c>
      <c r="K719" s="51">
        <f t="shared" si="79"/>
        <v>0</v>
      </c>
      <c r="L719" s="51">
        <v>0</v>
      </c>
      <c r="M719" s="51">
        <f t="shared" si="80"/>
        <v>0</v>
      </c>
      <c r="N719" s="51">
        <v>0</v>
      </c>
      <c r="O719" s="51">
        <f t="shared" si="81"/>
        <v>0</v>
      </c>
      <c r="P719" s="51">
        <v>0</v>
      </c>
      <c r="Q719" s="51">
        <f t="shared" si="82"/>
        <v>0</v>
      </c>
      <c r="R719" s="51">
        <v>0</v>
      </c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</row>
    <row r="720" spans="1:61">
      <c r="A720" s="51"/>
      <c r="B720" s="51" t="s">
        <v>281</v>
      </c>
      <c r="C720" s="51" t="s">
        <v>523</v>
      </c>
      <c r="D720" s="51" t="s">
        <v>538</v>
      </c>
      <c r="E720" s="51" t="str">
        <f t="shared" si="77"/>
        <v>solar PV</v>
      </c>
      <c r="F720" s="51">
        <v>4844.274566</v>
      </c>
      <c r="G720" s="51">
        <f t="shared" si="83"/>
        <v>6328.1196044999997</v>
      </c>
      <c r="H720" s="51">
        <v>7811.9646430000003</v>
      </c>
      <c r="I720" s="51">
        <f t="shared" si="78"/>
        <v>9766.1423314999993</v>
      </c>
      <c r="J720" s="51">
        <v>11720.320019999999</v>
      </c>
      <c r="K720" s="51">
        <f t="shared" si="79"/>
        <v>14204.228784999999</v>
      </c>
      <c r="L720" s="51">
        <v>16688.137549999999</v>
      </c>
      <c r="M720" s="51">
        <f t="shared" si="80"/>
        <v>19846.635875</v>
      </c>
      <c r="N720" s="51">
        <v>23005.1342</v>
      </c>
      <c r="O720" s="51">
        <f t="shared" si="81"/>
        <v>26652.419715</v>
      </c>
      <c r="P720" s="51">
        <v>30299.70523</v>
      </c>
      <c r="Q720" s="51">
        <f t="shared" si="82"/>
        <v>34167.834210000001</v>
      </c>
      <c r="R720" s="51">
        <v>38035.963190000002</v>
      </c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</row>
    <row r="721" spans="1:61">
      <c r="A721" s="51"/>
      <c r="B721" s="51" t="s">
        <v>281</v>
      </c>
      <c r="C721" s="51" t="s">
        <v>523</v>
      </c>
      <c r="D721" s="51" t="s">
        <v>539</v>
      </c>
      <c r="E721" s="51" t="str">
        <f t="shared" si="77"/>
        <v>storage</v>
      </c>
      <c r="F721" s="51">
        <v>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  <c r="R721" s="51">
        <v>0</v>
      </c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</row>
    <row r="722" spans="1:61">
      <c r="A722" s="51"/>
      <c r="B722" s="51" t="s">
        <v>281</v>
      </c>
      <c r="C722" s="51" t="s">
        <v>523</v>
      </c>
      <c r="D722" s="51" t="s">
        <v>540</v>
      </c>
      <c r="E722" s="51" t="str">
        <f t="shared" si="77"/>
        <v>solar PV</v>
      </c>
      <c r="F722" s="51">
        <v>210297.97829999999</v>
      </c>
      <c r="G722" s="51">
        <f t="shared" si="83"/>
        <v>210210.29300000001</v>
      </c>
      <c r="H722" s="51">
        <v>210122.60769999999</v>
      </c>
      <c r="I722" s="51">
        <f t="shared" si="78"/>
        <v>210035.79930000001</v>
      </c>
      <c r="J722" s="51">
        <v>209948.9909</v>
      </c>
      <c r="K722" s="51">
        <f t="shared" si="79"/>
        <v>208909.86600000001</v>
      </c>
      <c r="L722" s="51">
        <v>207870.74110000001</v>
      </c>
      <c r="M722" s="51">
        <f t="shared" si="80"/>
        <v>206831.90530000001</v>
      </c>
      <c r="N722" s="51">
        <v>205793.06950000001</v>
      </c>
      <c r="O722" s="51">
        <f t="shared" si="81"/>
        <v>204764.94140000001</v>
      </c>
      <c r="P722" s="51">
        <v>203736.81330000001</v>
      </c>
      <c r="Q722" s="51">
        <f t="shared" si="82"/>
        <v>202719.2965</v>
      </c>
      <c r="R722" s="51">
        <v>201701.77970000001</v>
      </c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</row>
    <row r="727" spans="1:61">
      <c r="A727" s="1" t="s">
        <v>552</v>
      </c>
    </row>
    <row r="728" spans="1:61">
      <c r="B728" s="53" t="s">
        <v>440</v>
      </c>
      <c r="C728" s="53" t="s">
        <v>523</v>
      </c>
      <c r="D728" s="53" t="s">
        <v>524</v>
      </c>
      <c r="E728" s="53" t="s">
        <v>525</v>
      </c>
      <c r="F728" s="54">
        <v>2018</v>
      </c>
      <c r="G728" s="54">
        <v>2019</v>
      </c>
      <c r="H728" s="54">
        <v>2020</v>
      </c>
      <c r="I728" s="54">
        <v>2021</v>
      </c>
      <c r="J728" s="54">
        <v>2022</v>
      </c>
      <c r="K728" s="54">
        <v>2023</v>
      </c>
      <c r="L728" s="54">
        <v>2024</v>
      </c>
      <c r="M728" s="54">
        <v>2025</v>
      </c>
      <c r="N728" s="54">
        <v>2026</v>
      </c>
      <c r="O728" s="54">
        <v>2027</v>
      </c>
      <c r="P728" s="54">
        <v>2028</v>
      </c>
      <c r="Q728" s="54">
        <v>2029</v>
      </c>
      <c r="R728" s="54">
        <v>2030</v>
      </c>
    </row>
    <row r="729" spans="1:61">
      <c r="B729" s="51" t="s">
        <v>381</v>
      </c>
      <c r="C729" s="51" t="s">
        <v>523</v>
      </c>
      <c r="D729" s="51" t="s">
        <v>526</v>
      </c>
      <c r="E729" s="51" t="str">
        <f t="shared" ref="E729:E792" si="84">LOOKUP(D729,$U$2:$V$15,$V$2:$V$15)</f>
        <v>biomass</v>
      </c>
      <c r="F729" s="51">
        <f>F3/SUMIFS(F$3:F$722,$B$3:$B$722,$B729)*SUMIFS(Calculations!$E$3:$E$53,Calculations!$A$3:$A$53,$B729)</f>
        <v>0</v>
      </c>
      <c r="G729" s="51">
        <f>G3/SUMIFS(G$3:G$722,$B$3:$B$722,$B729)*SUMIFS(Calculations!$E$3:$E$53,Calculations!$A$3:$A$53,$B729)</f>
        <v>0</v>
      </c>
      <c r="H729" s="51">
        <f>H3/SUMIFS(H$3:H$722,$B$3:$B$722,$B729)*SUMIFS(Calculations!$E$3:$E$53,Calculations!$A$3:$A$53,$B729)</f>
        <v>0</v>
      </c>
      <c r="I729" s="51">
        <f>I3/SUMIFS(I$3:I$722,$B$3:$B$722,$B729)*SUMIFS(Calculations!$E$3:$E$53,Calculations!$A$3:$A$53,$B729)</f>
        <v>0</v>
      </c>
      <c r="J729" s="51">
        <f>J3/SUMIFS(J$3:J$722,$B$3:$B$722,$B729)*SUMIFS(Calculations!$E$3:$E$53,Calculations!$A$3:$A$53,$B729)</f>
        <v>0</v>
      </c>
      <c r="K729" s="51">
        <f>K3/SUMIFS(K$3:K$722,$B$3:$B$722,$B729)*SUMIFS(Calculations!$E$3:$E$53,Calculations!$A$3:$A$53,$B729)</f>
        <v>0</v>
      </c>
      <c r="L729" s="51">
        <f>L3/SUMIFS(L$3:L$722,$B$3:$B$722,$B729)*SUMIFS(Calculations!$E$3:$E$53,Calculations!$A$3:$A$53,$B729)</f>
        <v>0</v>
      </c>
      <c r="M729" s="51">
        <f>M3/SUMIFS(M$3:M$722,$B$3:$B$722,$B729)*SUMIFS(Calculations!$E$3:$E$53,Calculations!$A$3:$A$53,$B729)</f>
        <v>0</v>
      </c>
      <c r="N729" s="51">
        <f>N3/SUMIFS(N$3:N$722,$B$3:$B$722,$B729)*SUMIFS(Calculations!$E$3:$E$53,Calculations!$A$3:$A$53,$B729)</f>
        <v>0</v>
      </c>
      <c r="O729" s="51">
        <f>O3/SUMIFS(O$3:O$722,$B$3:$B$722,$B729)*SUMIFS(Calculations!$E$3:$E$53,Calculations!$A$3:$A$53,$B729)</f>
        <v>0</v>
      </c>
      <c r="P729" s="51">
        <f>P3/SUMIFS(P$3:P$722,$B$3:$B$722,$B729)*SUMIFS(Calculations!$E$3:$E$53,Calculations!$A$3:$A$53,$B729)</f>
        <v>0</v>
      </c>
      <c r="Q729" s="51">
        <f>Q3/SUMIFS(Q$3:Q$722,$B$3:$B$722,$B729)*SUMIFS(Calculations!$E$3:$E$53,Calculations!$A$3:$A$53,$B729)</f>
        <v>0</v>
      </c>
      <c r="R729" s="51">
        <f>R3/SUMIFS(R$3:R$722,$B$3:$B$722,$B729)*SUMIFS(Calculations!$E$3:$E$53,Calculations!$A$3:$A$53,$B729)</f>
        <v>0</v>
      </c>
    </row>
    <row r="730" spans="1:61">
      <c r="B730" s="51" t="s">
        <v>381</v>
      </c>
      <c r="C730" s="51" t="s">
        <v>523</v>
      </c>
      <c r="D730" s="51" t="s">
        <v>527</v>
      </c>
      <c r="E730" s="51" t="str">
        <f t="shared" si="84"/>
        <v>hard coal</v>
      </c>
      <c r="F730" s="51">
        <f>F4/SUMIFS(F$3:F$722,$B$3:$B$722,$B730)*SUMIFS(Calculations!$E$3:$E$53,Calculations!$A$3:$A$53,$B730)</f>
        <v>0</v>
      </c>
      <c r="G730" s="51">
        <f>G4/SUMIFS(G$3:G$722,$B$3:$B$722,$B730)*SUMIFS(Calculations!$E$3:$E$53,Calculations!$A$3:$A$53,$B730)</f>
        <v>0</v>
      </c>
      <c r="H730" s="51">
        <f>H4/SUMIFS(H$3:H$722,$B$3:$B$722,$B730)*SUMIFS(Calculations!$E$3:$E$53,Calculations!$A$3:$A$53,$B730)</f>
        <v>0</v>
      </c>
      <c r="I730" s="51">
        <f>I4/SUMIFS(I$3:I$722,$B$3:$B$722,$B730)*SUMIFS(Calculations!$E$3:$E$53,Calculations!$A$3:$A$53,$B730)</f>
        <v>0</v>
      </c>
      <c r="J730" s="51">
        <f>J4/SUMIFS(J$3:J$722,$B$3:$B$722,$B730)*SUMIFS(Calculations!$E$3:$E$53,Calculations!$A$3:$A$53,$B730)</f>
        <v>0</v>
      </c>
      <c r="K730" s="51">
        <f>K4/SUMIFS(K$3:K$722,$B$3:$B$722,$B730)*SUMIFS(Calculations!$E$3:$E$53,Calculations!$A$3:$A$53,$B730)</f>
        <v>0</v>
      </c>
      <c r="L730" s="51">
        <f>L4/SUMIFS(L$3:L$722,$B$3:$B$722,$B730)*SUMIFS(Calculations!$E$3:$E$53,Calculations!$A$3:$A$53,$B730)</f>
        <v>0</v>
      </c>
      <c r="M730" s="51">
        <f>M4/SUMIFS(M$3:M$722,$B$3:$B$722,$B730)*SUMIFS(Calculations!$E$3:$E$53,Calculations!$A$3:$A$53,$B730)</f>
        <v>0</v>
      </c>
      <c r="N730" s="51">
        <f>N4/SUMIFS(N$3:N$722,$B$3:$B$722,$B730)*SUMIFS(Calculations!$E$3:$E$53,Calculations!$A$3:$A$53,$B730)</f>
        <v>0</v>
      </c>
      <c r="O730" s="51">
        <f>O4/SUMIFS(O$3:O$722,$B$3:$B$722,$B730)*SUMIFS(Calculations!$E$3:$E$53,Calculations!$A$3:$A$53,$B730)</f>
        <v>0</v>
      </c>
      <c r="P730" s="51">
        <f>P4/SUMIFS(P$3:P$722,$B$3:$B$722,$B730)*SUMIFS(Calculations!$E$3:$E$53,Calculations!$A$3:$A$53,$B730)</f>
        <v>0</v>
      </c>
      <c r="Q730" s="51">
        <f>Q4/SUMIFS(Q$3:Q$722,$B$3:$B$722,$B730)*SUMIFS(Calculations!$E$3:$E$53,Calculations!$A$3:$A$53,$B730)</f>
        <v>0</v>
      </c>
      <c r="R730" s="51">
        <f>R4/SUMIFS(R$3:R$722,$B$3:$B$722,$B730)*SUMIFS(Calculations!$E$3:$E$53,Calculations!$A$3:$A$53,$B730)</f>
        <v>0</v>
      </c>
    </row>
    <row r="731" spans="1:61">
      <c r="B731" s="51" t="s">
        <v>381</v>
      </c>
      <c r="C731" s="51" t="s">
        <v>523</v>
      </c>
      <c r="D731" s="51" t="s">
        <v>528</v>
      </c>
      <c r="E731" s="51" t="str">
        <f t="shared" si="84"/>
        <v>solar thermal</v>
      </c>
      <c r="F731" s="51">
        <f>F5/SUMIFS(F$3:F$722,$B$3:$B$722,$B731)*SUMIFS(Calculations!$E$3:$E$53,Calculations!$A$3:$A$53,$B731)</f>
        <v>0</v>
      </c>
      <c r="G731" s="51">
        <f>G5/SUMIFS(G$3:G$722,$B$3:$B$722,$B731)*SUMIFS(Calculations!$E$3:$E$53,Calculations!$A$3:$A$53,$B731)</f>
        <v>0</v>
      </c>
      <c r="H731" s="51">
        <f>H5/SUMIFS(H$3:H$722,$B$3:$B$722,$B731)*SUMIFS(Calculations!$E$3:$E$53,Calculations!$A$3:$A$53,$B731)</f>
        <v>0</v>
      </c>
      <c r="I731" s="51">
        <f>I5/SUMIFS(I$3:I$722,$B$3:$B$722,$B731)*SUMIFS(Calculations!$E$3:$E$53,Calculations!$A$3:$A$53,$B731)</f>
        <v>0</v>
      </c>
      <c r="J731" s="51">
        <f>J5/SUMIFS(J$3:J$722,$B$3:$B$722,$B731)*SUMIFS(Calculations!$E$3:$E$53,Calculations!$A$3:$A$53,$B731)</f>
        <v>0</v>
      </c>
      <c r="K731" s="51">
        <f>K5/SUMIFS(K$3:K$722,$B$3:$B$722,$B731)*SUMIFS(Calculations!$E$3:$E$53,Calculations!$A$3:$A$53,$B731)</f>
        <v>0</v>
      </c>
      <c r="L731" s="51">
        <f>L5/SUMIFS(L$3:L$722,$B$3:$B$722,$B731)*SUMIFS(Calculations!$E$3:$E$53,Calculations!$A$3:$A$53,$B731)</f>
        <v>0</v>
      </c>
      <c r="M731" s="51">
        <f>M5/SUMIFS(M$3:M$722,$B$3:$B$722,$B731)*SUMIFS(Calculations!$E$3:$E$53,Calculations!$A$3:$A$53,$B731)</f>
        <v>0</v>
      </c>
      <c r="N731" s="51">
        <f>N5/SUMIFS(N$3:N$722,$B$3:$B$722,$B731)*SUMIFS(Calculations!$E$3:$E$53,Calculations!$A$3:$A$53,$B731)</f>
        <v>0</v>
      </c>
      <c r="O731" s="51">
        <f>O5/SUMIFS(O$3:O$722,$B$3:$B$722,$B731)*SUMIFS(Calculations!$E$3:$E$53,Calculations!$A$3:$A$53,$B731)</f>
        <v>0</v>
      </c>
      <c r="P731" s="51">
        <f>P5/SUMIFS(P$3:P$722,$B$3:$B$722,$B731)*SUMIFS(Calculations!$E$3:$E$53,Calculations!$A$3:$A$53,$B731)</f>
        <v>0</v>
      </c>
      <c r="Q731" s="51">
        <f>Q5/SUMIFS(Q$3:Q$722,$B$3:$B$722,$B731)*SUMIFS(Calculations!$E$3:$E$53,Calculations!$A$3:$A$53,$B731)</f>
        <v>0</v>
      </c>
      <c r="R731" s="51">
        <f>R5/SUMIFS(R$3:R$722,$B$3:$B$722,$B731)*SUMIFS(Calculations!$E$3:$E$53,Calculations!$A$3:$A$53,$B731)</f>
        <v>0</v>
      </c>
    </row>
    <row r="732" spans="1:61">
      <c r="B732" s="51" t="s">
        <v>381</v>
      </c>
      <c r="C732" s="51" t="s">
        <v>523</v>
      </c>
      <c r="D732" s="51" t="s">
        <v>529</v>
      </c>
      <c r="E732" s="51" t="str">
        <f t="shared" si="84"/>
        <v>geothermal</v>
      </c>
      <c r="F732" s="51">
        <f>F6/SUMIFS(F$3:F$722,$B$3:$B$722,$B732)*SUMIFS(Calculations!$E$3:$E$53,Calculations!$A$3:$A$53,$B732)</f>
        <v>0</v>
      </c>
      <c r="G732" s="51">
        <f>G6/SUMIFS(G$3:G$722,$B$3:$B$722,$B732)*SUMIFS(Calculations!$E$3:$E$53,Calculations!$A$3:$A$53,$B732)</f>
        <v>0</v>
      </c>
      <c r="H732" s="51">
        <f>H6/SUMIFS(H$3:H$722,$B$3:$B$722,$B732)*SUMIFS(Calculations!$E$3:$E$53,Calculations!$A$3:$A$53,$B732)</f>
        <v>0</v>
      </c>
      <c r="I732" s="51">
        <f>I6/SUMIFS(I$3:I$722,$B$3:$B$722,$B732)*SUMIFS(Calculations!$E$3:$E$53,Calculations!$A$3:$A$53,$B732)</f>
        <v>0</v>
      </c>
      <c r="J732" s="51">
        <f>J6/SUMIFS(J$3:J$722,$B$3:$B$722,$B732)*SUMIFS(Calculations!$E$3:$E$53,Calculations!$A$3:$A$53,$B732)</f>
        <v>0</v>
      </c>
      <c r="K732" s="51">
        <f>K6/SUMIFS(K$3:K$722,$B$3:$B$722,$B732)*SUMIFS(Calculations!$E$3:$E$53,Calculations!$A$3:$A$53,$B732)</f>
        <v>0</v>
      </c>
      <c r="L732" s="51">
        <f>L6/SUMIFS(L$3:L$722,$B$3:$B$722,$B732)*SUMIFS(Calculations!$E$3:$E$53,Calculations!$A$3:$A$53,$B732)</f>
        <v>0</v>
      </c>
      <c r="M732" s="51">
        <f>M6/SUMIFS(M$3:M$722,$B$3:$B$722,$B732)*SUMIFS(Calculations!$E$3:$E$53,Calculations!$A$3:$A$53,$B732)</f>
        <v>0</v>
      </c>
      <c r="N732" s="51">
        <f>N6/SUMIFS(N$3:N$722,$B$3:$B$722,$B732)*SUMIFS(Calculations!$E$3:$E$53,Calculations!$A$3:$A$53,$B732)</f>
        <v>0</v>
      </c>
      <c r="O732" s="51">
        <f>O6/SUMIFS(O$3:O$722,$B$3:$B$722,$B732)*SUMIFS(Calculations!$E$3:$E$53,Calculations!$A$3:$A$53,$B732)</f>
        <v>0</v>
      </c>
      <c r="P732" s="51">
        <f>P6/SUMIFS(P$3:P$722,$B$3:$B$722,$B732)*SUMIFS(Calculations!$E$3:$E$53,Calculations!$A$3:$A$53,$B732)</f>
        <v>0</v>
      </c>
      <c r="Q732" s="51">
        <f>Q6/SUMIFS(Q$3:Q$722,$B$3:$B$722,$B732)*SUMIFS(Calculations!$E$3:$E$53,Calculations!$A$3:$A$53,$B732)</f>
        <v>0</v>
      </c>
      <c r="R732" s="51">
        <f>R6/SUMIFS(R$3:R$722,$B$3:$B$722,$B732)*SUMIFS(Calculations!$E$3:$E$53,Calculations!$A$3:$A$53,$B732)</f>
        <v>0</v>
      </c>
    </row>
    <row r="733" spans="1:61">
      <c r="B733" s="51" t="s">
        <v>381</v>
      </c>
      <c r="C733" s="51" t="s">
        <v>523</v>
      </c>
      <c r="D733" s="51" t="s">
        <v>530</v>
      </c>
      <c r="E733" s="51" t="str">
        <f t="shared" si="84"/>
        <v>hydro</v>
      </c>
      <c r="F733" s="51">
        <f>F7/SUMIFS(F$3:F$722,$B$3:$B$722,$B733)*SUMIFS(Calculations!$E$3:$E$53,Calculations!$A$3:$A$53,$B733)</f>
        <v>0</v>
      </c>
      <c r="G733" s="51">
        <f>G7/SUMIFS(G$3:G$722,$B$3:$B$722,$B733)*SUMIFS(Calculations!$E$3:$E$53,Calculations!$A$3:$A$53,$B733)</f>
        <v>0</v>
      </c>
      <c r="H733" s="51">
        <f>H7/SUMIFS(H$3:H$722,$B$3:$B$722,$B733)*SUMIFS(Calculations!$E$3:$E$53,Calculations!$A$3:$A$53,$B733)</f>
        <v>0</v>
      </c>
      <c r="I733" s="51">
        <f>I7/SUMIFS(I$3:I$722,$B$3:$B$722,$B733)*SUMIFS(Calculations!$E$3:$E$53,Calculations!$A$3:$A$53,$B733)</f>
        <v>0</v>
      </c>
      <c r="J733" s="51">
        <f>J7/SUMIFS(J$3:J$722,$B$3:$B$722,$B733)*SUMIFS(Calculations!$E$3:$E$53,Calculations!$A$3:$A$53,$B733)</f>
        <v>0</v>
      </c>
      <c r="K733" s="51">
        <f>K7/SUMIFS(K$3:K$722,$B$3:$B$722,$B733)*SUMIFS(Calculations!$E$3:$E$53,Calculations!$A$3:$A$53,$B733)</f>
        <v>0</v>
      </c>
      <c r="L733" s="51">
        <f>L7/SUMIFS(L$3:L$722,$B$3:$B$722,$B733)*SUMIFS(Calculations!$E$3:$E$53,Calculations!$A$3:$A$53,$B733)</f>
        <v>0</v>
      </c>
      <c r="M733" s="51">
        <f>M7/SUMIFS(M$3:M$722,$B$3:$B$722,$B733)*SUMIFS(Calculations!$E$3:$E$53,Calculations!$A$3:$A$53,$B733)</f>
        <v>0</v>
      </c>
      <c r="N733" s="51">
        <f>N7/SUMIFS(N$3:N$722,$B$3:$B$722,$B733)*SUMIFS(Calculations!$E$3:$E$53,Calculations!$A$3:$A$53,$B733)</f>
        <v>0</v>
      </c>
      <c r="O733" s="51">
        <f>O7/SUMIFS(O$3:O$722,$B$3:$B$722,$B733)*SUMIFS(Calculations!$E$3:$E$53,Calculations!$A$3:$A$53,$B733)</f>
        <v>0</v>
      </c>
      <c r="P733" s="51">
        <f>P7/SUMIFS(P$3:P$722,$B$3:$B$722,$B733)*SUMIFS(Calculations!$E$3:$E$53,Calculations!$A$3:$A$53,$B733)</f>
        <v>0</v>
      </c>
      <c r="Q733" s="51">
        <f>Q7/SUMIFS(Q$3:Q$722,$B$3:$B$722,$B733)*SUMIFS(Calculations!$E$3:$E$53,Calculations!$A$3:$A$53,$B733)</f>
        <v>0</v>
      </c>
      <c r="R733" s="51">
        <f>R7/SUMIFS(R$3:R$722,$B$3:$B$722,$B733)*SUMIFS(Calculations!$E$3:$E$53,Calculations!$A$3:$A$53,$B733)</f>
        <v>0</v>
      </c>
    </row>
    <row r="734" spans="1:61">
      <c r="B734" s="51" t="s">
        <v>381</v>
      </c>
      <c r="C734" s="51" t="s">
        <v>523</v>
      </c>
      <c r="D734" s="51" t="s">
        <v>531</v>
      </c>
      <c r="E734" s="51" t="str">
        <f t="shared" si="84"/>
        <v>hydro</v>
      </c>
      <c r="F734" s="51">
        <f>F8/SUMIFS(F$3:F$722,$B$3:$B$722,$B734)*SUMIFS(Calculations!$E$3:$E$53,Calculations!$A$3:$A$53,$B734)</f>
        <v>0</v>
      </c>
      <c r="G734" s="51">
        <f>G8/SUMIFS(G$3:G$722,$B$3:$B$722,$B734)*SUMIFS(Calculations!$E$3:$E$53,Calculations!$A$3:$A$53,$B734)</f>
        <v>0</v>
      </c>
      <c r="H734" s="51">
        <f>H8/SUMIFS(H$3:H$722,$B$3:$B$722,$B734)*SUMIFS(Calculations!$E$3:$E$53,Calculations!$A$3:$A$53,$B734)</f>
        <v>0</v>
      </c>
      <c r="I734" s="51">
        <f>I8/SUMIFS(I$3:I$722,$B$3:$B$722,$B734)*SUMIFS(Calculations!$E$3:$E$53,Calculations!$A$3:$A$53,$B734)</f>
        <v>0</v>
      </c>
      <c r="J734" s="51">
        <f>J8/SUMIFS(J$3:J$722,$B$3:$B$722,$B734)*SUMIFS(Calculations!$E$3:$E$53,Calculations!$A$3:$A$53,$B734)</f>
        <v>0</v>
      </c>
      <c r="K734" s="51">
        <f>K8/SUMIFS(K$3:K$722,$B$3:$B$722,$B734)*SUMIFS(Calculations!$E$3:$E$53,Calculations!$A$3:$A$53,$B734)</f>
        <v>0</v>
      </c>
      <c r="L734" s="51">
        <f>L8/SUMIFS(L$3:L$722,$B$3:$B$722,$B734)*SUMIFS(Calculations!$E$3:$E$53,Calculations!$A$3:$A$53,$B734)</f>
        <v>0</v>
      </c>
      <c r="M734" s="51">
        <f>M8/SUMIFS(M$3:M$722,$B$3:$B$722,$B734)*SUMIFS(Calculations!$E$3:$E$53,Calculations!$A$3:$A$53,$B734)</f>
        <v>0</v>
      </c>
      <c r="N734" s="51">
        <f>N8/SUMIFS(N$3:N$722,$B$3:$B$722,$B734)*SUMIFS(Calculations!$E$3:$E$53,Calculations!$A$3:$A$53,$B734)</f>
        <v>0</v>
      </c>
      <c r="O734" s="51">
        <f>O8/SUMIFS(O$3:O$722,$B$3:$B$722,$B734)*SUMIFS(Calculations!$E$3:$E$53,Calculations!$A$3:$A$53,$B734)</f>
        <v>0</v>
      </c>
      <c r="P734" s="51">
        <f>P8/SUMIFS(P$3:P$722,$B$3:$B$722,$B734)*SUMIFS(Calculations!$E$3:$E$53,Calculations!$A$3:$A$53,$B734)</f>
        <v>0</v>
      </c>
      <c r="Q734" s="51">
        <f>Q8/SUMIFS(Q$3:Q$722,$B$3:$B$722,$B734)*SUMIFS(Calculations!$E$3:$E$53,Calculations!$A$3:$A$53,$B734)</f>
        <v>0</v>
      </c>
      <c r="R734" s="51">
        <f>R8/SUMIFS(R$3:R$722,$B$3:$B$722,$B734)*SUMIFS(Calculations!$E$3:$E$53,Calculations!$A$3:$A$53,$B734)</f>
        <v>0</v>
      </c>
    </row>
    <row r="735" spans="1:61">
      <c r="B735" s="51" t="s">
        <v>381</v>
      </c>
      <c r="C735" s="51" t="s">
        <v>523</v>
      </c>
      <c r="D735" s="51" t="s">
        <v>532</v>
      </c>
      <c r="E735" s="51" t="str">
        <f t="shared" si="84"/>
        <v>onshore wind</v>
      </c>
      <c r="F735" s="51">
        <f>F9/SUMIFS(F$3:F$722,$B$3:$B$722,$B735)*SUMIFS(Calculations!$E$3:$E$53,Calculations!$A$3:$A$53,$B735)</f>
        <v>0</v>
      </c>
      <c r="G735" s="51">
        <f>G9/SUMIFS(G$3:G$722,$B$3:$B$722,$B735)*SUMIFS(Calculations!$E$3:$E$53,Calculations!$A$3:$A$53,$B735)</f>
        <v>0</v>
      </c>
      <c r="H735" s="51">
        <f>H9/SUMIFS(H$3:H$722,$B$3:$B$722,$B735)*SUMIFS(Calculations!$E$3:$E$53,Calculations!$A$3:$A$53,$B735)</f>
        <v>0</v>
      </c>
      <c r="I735" s="51">
        <f>I9/SUMIFS(I$3:I$722,$B$3:$B$722,$B735)*SUMIFS(Calculations!$E$3:$E$53,Calculations!$A$3:$A$53,$B735)</f>
        <v>0</v>
      </c>
      <c r="J735" s="51">
        <f>J9/SUMIFS(J$3:J$722,$B$3:$B$722,$B735)*SUMIFS(Calculations!$E$3:$E$53,Calculations!$A$3:$A$53,$B735)</f>
        <v>0</v>
      </c>
      <c r="K735" s="51">
        <f>K9/SUMIFS(K$3:K$722,$B$3:$B$722,$B735)*SUMIFS(Calculations!$E$3:$E$53,Calculations!$A$3:$A$53,$B735)</f>
        <v>0</v>
      </c>
      <c r="L735" s="51">
        <f>L9/SUMIFS(L$3:L$722,$B$3:$B$722,$B735)*SUMIFS(Calculations!$E$3:$E$53,Calculations!$A$3:$A$53,$B735)</f>
        <v>0</v>
      </c>
      <c r="M735" s="51">
        <f>M9/SUMIFS(M$3:M$722,$B$3:$B$722,$B735)*SUMIFS(Calculations!$E$3:$E$53,Calculations!$A$3:$A$53,$B735)</f>
        <v>0</v>
      </c>
      <c r="N735" s="51">
        <f>N9/SUMIFS(N$3:N$722,$B$3:$B$722,$B735)*SUMIFS(Calculations!$E$3:$E$53,Calculations!$A$3:$A$53,$B735)</f>
        <v>0</v>
      </c>
      <c r="O735" s="51">
        <f>O9/SUMIFS(O$3:O$722,$B$3:$B$722,$B735)*SUMIFS(Calculations!$E$3:$E$53,Calculations!$A$3:$A$53,$B735)</f>
        <v>0</v>
      </c>
      <c r="P735" s="51">
        <f>P9/SUMIFS(P$3:P$722,$B$3:$B$722,$B735)*SUMIFS(Calculations!$E$3:$E$53,Calculations!$A$3:$A$53,$B735)</f>
        <v>0</v>
      </c>
      <c r="Q735" s="51">
        <f>Q9/SUMIFS(Q$3:Q$722,$B$3:$B$722,$B735)*SUMIFS(Calculations!$E$3:$E$53,Calculations!$A$3:$A$53,$B735)</f>
        <v>0</v>
      </c>
      <c r="R735" s="51">
        <f>R9/SUMIFS(R$3:R$722,$B$3:$B$722,$B735)*SUMIFS(Calculations!$E$3:$E$53,Calculations!$A$3:$A$53,$B735)</f>
        <v>0</v>
      </c>
    </row>
    <row r="736" spans="1:61">
      <c r="B736" s="51" t="s">
        <v>381</v>
      </c>
      <c r="C736" s="51" t="s">
        <v>523</v>
      </c>
      <c r="D736" s="51" t="s">
        <v>533</v>
      </c>
      <c r="E736" s="51" t="str">
        <f t="shared" si="84"/>
        <v>natural gas nonpeaker</v>
      </c>
      <c r="F736" s="51">
        <f>F10/SUMIFS(F$3:F$722,$B$3:$B$722,$B736)*SUMIFS(Calculations!$E$3:$E$53,Calculations!$A$3:$A$53,$B736)</f>
        <v>0</v>
      </c>
      <c r="G736" s="51">
        <f>G10/SUMIFS(G$3:G$722,$B$3:$B$722,$B736)*SUMIFS(Calculations!$E$3:$E$53,Calculations!$A$3:$A$53,$B736)</f>
        <v>0</v>
      </c>
      <c r="H736" s="51">
        <f>H10/SUMIFS(H$3:H$722,$B$3:$B$722,$B736)*SUMIFS(Calculations!$E$3:$E$53,Calculations!$A$3:$A$53,$B736)</f>
        <v>0</v>
      </c>
      <c r="I736" s="51">
        <f>I10/SUMIFS(I$3:I$722,$B$3:$B$722,$B736)*SUMIFS(Calculations!$E$3:$E$53,Calculations!$A$3:$A$53,$B736)</f>
        <v>0</v>
      </c>
      <c r="J736" s="51">
        <f>J10/SUMIFS(J$3:J$722,$B$3:$B$722,$B736)*SUMIFS(Calculations!$E$3:$E$53,Calculations!$A$3:$A$53,$B736)</f>
        <v>0</v>
      </c>
      <c r="K736" s="51">
        <f>K10/SUMIFS(K$3:K$722,$B$3:$B$722,$B736)*SUMIFS(Calculations!$E$3:$E$53,Calculations!$A$3:$A$53,$B736)</f>
        <v>0</v>
      </c>
      <c r="L736" s="51">
        <f>L10/SUMIFS(L$3:L$722,$B$3:$B$722,$B736)*SUMIFS(Calculations!$E$3:$E$53,Calculations!$A$3:$A$53,$B736)</f>
        <v>0</v>
      </c>
      <c r="M736" s="51">
        <f>M10/SUMIFS(M$3:M$722,$B$3:$B$722,$B736)*SUMIFS(Calculations!$E$3:$E$53,Calculations!$A$3:$A$53,$B736)</f>
        <v>0</v>
      </c>
      <c r="N736" s="51">
        <f>N10/SUMIFS(N$3:N$722,$B$3:$B$722,$B736)*SUMIFS(Calculations!$E$3:$E$53,Calculations!$A$3:$A$53,$B736)</f>
        <v>0</v>
      </c>
      <c r="O736" s="51">
        <f>O10/SUMIFS(O$3:O$722,$B$3:$B$722,$B736)*SUMIFS(Calculations!$E$3:$E$53,Calculations!$A$3:$A$53,$B736)</f>
        <v>0</v>
      </c>
      <c r="P736" s="51">
        <f>P10/SUMIFS(P$3:P$722,$B$3:$B$722,$B736)*SUMIFS(Calculations!$E$3:$E$53,Calculations!$A$3:$A$53,$B736)</f>
        <v>0</v>
      </c>
      <c r="Q736" s="51">
        <f>Q10/SUMIFS(Q$3:Q$722,$B$3:$B$722,$B736)*SUMIFS(Calculations!$E$3:$E$53,Calculations!$A$3:$A$53,$B736)</f>
        <v>0</v>
      </c>
      <c r="R736" s="51">
        <f>R10/SUMIFS(R$3:R$722,$B$3:$B$722,$B736)*SUMIFS(Calculations!$E$3:$E$53,Calculations!$A$3:$A$53,$B736)</f>
        <v>0</v>
      </c>
    </row>
    <row r="737" spans="2:18">
      <c r="B737" s="51" t="s">
        <v>381</v>
      </c>
      <c r="C737" s="51" t="s">
        <v>523</v>
      </c>
      <c r="D737" s="51" t="s">
        <v>534</v>
      </c>
      <c r="E737" s="51" t="str">
        <f t="shared" si="84"/>
        <v>natural gas peaker</v>
      </c>
      <c r="F737" s="51">
        <f>F11/SUMIFS(F$3:F$722,$B$3:$B$722,$B737)*SUMIFS(Calculations!$E$3:$E$53,Calculations!$A$3:$A$53,$B737)</f>
        <v>0</v>
      </c>
      <c r="G737" s="51">
        <f>G11/SUMIFS(G$3:G$722,$B$3:$B$722,$B737)*SUMIFS(Calculations!$E$3:$E$53,Calculations!$A$3:$A$53,$B737)</f>
        <v>0</v>
      </c>
      <c r="H737" s="51">
        <f>H11/SUMIFS(H$3:H$722,$B$3:$B$722,$B737)*SUMIFS(Calculations!$E$3:$E$53,Calculations!$A$3:$A$53,$B737)</f>
        <v>0</v>
      </c>
      <c r="I737" s="51">
        <f>I11/SUMIFS(I$3:I$722,$B$3:$B$722,$B737)*SUMIFS(Calculations!$E$3:$E$53,Calculations!$A$3:$A$53,$B737)</f>
        <v>0</v>
      </c>
      <c r="J737" s="51">
        <f>J11/SUMIFS(J$3:J$722,$B$3:$B$722,$B737)*SUMIFS(Calculations!$E$3:$E$53,Calculations!$A$3:$A$53,$B737)</f>
        <v>0</v>
      </c>
      <c r="K737" s="51">
        <f>K11/SUMIFS(K$3:K$722,$B$3:$B$722,$B737)*SUMIFS(Calculations!$E$3:$E$53,Calculations!$A$3:$A$53,$B737)</f>
        <v>0</v>
      </c>
      <c r="L737" s="51">
        <f>L11/SUMIFS(L$3:L$722,$B$3:$B$722,$B737)*SUMIFS(Calculations!$E$3:$E$53,Calculations!$A$3:$A$53,$B737)</f>
        <v>0</v>
      </c>
      <c r="M737" s="51">
        <f>M11/SUMIFS(M$3:M$722,$B$3:$B$722,$B737)*SUMIFS(Calculations!$E$3:$E$53,Calculations!$A$3:$A$53,$B737)</f>
        <v>0</v>
      </c>
      <c r="N737" s="51">
        <f>N11/SUMIFS(N$3:N$722,$B$3:$B$722,$B737)*SUMIFS(Calculations!$E$3:$E$53,Calculations!$A$3:$A$53,$B737)</f>
        <v>0</v>
      </c>
      <c r="O737" s="51">
        <f>O11/SUMIFS(O$3:O$722,$B$3:$B$722,$B737)*SUMIFS(Calculations!$E$3:$E$53,Calculations!$A$3:$A$53,$B737)</f>
        <v>0</v>
      </c>
      <c r="P737" s="51">
        <f>P11/SUMIFS(P$3:P$722,$B$3:$B$722,$B737)*SUMIFS(Calculations!$E$3:$E$53,Calculations!$A$3:$A$53,$B737)</f>
        <v>0</v>
      </c>
      <c r="Q737" s="51">
        <f>Q11/SUMIFS(Q$3:Q$722,$B$3:$B$722,$B737)*SUMIFS(Calculations!$E$3:$E$53,Calculations!$A$3:$A$53,$B737)</f>
        <v>0</v>
      </c>
      <c r="R737" s="51">
        <f>R11/SUMIFS(R$3:R$722,$B$3:$B$722,$B737)*SUMIFS(Calculations!$E$3:$E$53,Calculations!$A$3:$A$53,$B737)</f>
        <v>0</v>
      </c>
    </row>
    <row r="738" spans="2:18">
      <c r="B738" s="51" t="s">
        <v>381</v>
      </c>
      <c r="C738" s="51" t="s">
        <v>523</v>
      </c>
      <c r="D738" s="51" t="s">
        <v>535</v>
      </c>
      <c r="E738" s="51" t="str">
        <f t="shared" si="84"/>
        <v>nuclear</v>
      </c>
      <c r="F738" s="51">
        <f>F12/SUMIFS(F$3:F$722,$B$3:$B$722,$B738)*SUMIFS(Calculations!$E$3:$E$53,Calculations!$A$3:$A$53,$B738)</f>
        <v>0</v>
      </c>
      <c r="G738" s="51">
        <f>G12/SUMIFS(G$3:G$722,$B$3:$B$722,$B738)*SUMIFS(Calculations!$E$3:$E$53,Calculations!$A$3:$A$53,$B738)</f>
        <v>0</v>
      </c>
      <c r="H738" s="51">
        <f>H12/SUMIFS(H$3:H$722,$B$3:$B$722,$B738)*SUMIFS(Calculations!$E$3:$E$53,Calculations!$A$3:$A$53,$B738)</f>
        <v>0</v>
      </c>
      <c r="I738" s="51">
        <f>I12/SUMIFS(I$3:I$722,$B$3:$B$722,$B738)*SUMIFS(Calculations!$E$3:$E$53,Calculations!$A$3:$A$53,$B738)</f>
        <v>0</v>
      </c>
      <c r="J738" s="51">
        <f>J12/SUMIFS(J$3:J$722,$B$3:$B$722,$B738)*SUMIFS(Calculations!$E$3:$E$53,Calculations!$A$3:$A$53,$B738)</f>
        <v>0</v>
      </c>
      <c r="K738" s="51">
        <f>K12/SUMIFS(K$3:K$722,$B$3:$B$722,$B738)*SUMIFS(Calculations!$E$3:$E$53,Calculations!$A$3:$A$53,$B738)</f>
        <v>0</v>
      </c>
      <c r="L738" s="51">
        <f>L12/SUMIFS(L$3:L$722,$B$3:$B$722,$B738)*SUMIFS(Calculations!$E$3:$E$53,Calculations!$A$3:$A$53,$B738)</f>
        <v>0</v>
      </c>
      <c r="M738" s="51">
        <f>M12/SUMIFS(M$3:M$722,$B$3:$B$722,$B738)*SUMIFS(Calculations!$E$3:$E$53,Calculations!$A$3:$A$53,$B738)</f>
        <v>0</v>
      </c>
      <c r="N738" s="51">
        <f>N12/SUMIFS(N$3:N$722,$B$3:$B$722,$B738)*SUMIFS(Calculations!$E$3:$E$53,Calculations!$A$3:$A$53,$B738)</f>
        <v>0</v>
      </c>
      <c r="O738" s="51">
        <f>O12/SUMIFS(O$3:O$722,$B$3:$B$722,$B738)*SUMIFS(Calculations!$E$3:$E$53,Calculations!$A$3:$A$53,$B738)</f>
        <v>0</v>
      </c>
      <c r="P738" s="51">
        <f>P12/SUMIFS(P$3:P$722,$B$3:$B$722,$B738)*SUMIFS(Calculations!$E$3:$E$53,Calculations!$A$3:$A$53,$B738)</f>
        <v>0</v>
      </c>
      <c r="Q738" s="51">
        <f>Q12/SUMIFS(Q$3:Q$722,$B$3:$B$722,$B738)*SUMIFS(Calculations!$E$3:$E$53,Calculations!$A$3:$A$53,$B738)</f>
        <v>0</v>
      </c>
      <c r="R738" s="51">
        <f>R12/SUMIFS(R$3:R$722,$B$3:$B$722,$B738)*SUMIFS(Calculations!$E$3:$E$53,Calculations!$A$3:$A$53,$B738)</f>
        <v>0</v>
      </c>
    </row>
    <row r="739" spans="2:18">
      <c r="B739" s="51" t="s">
        <v>381</v>
      </c>
      <c r="C739" s="51" t="s">
        <v>523</v>
      </c>
      <c r="D739" s="51" t="s">
        <v>536</v>
      </c>
      <c r="E739" s="51" t="str">
        <f t="shared" si="84"/>
        <v>offshore wind</v>
      </c>
      <c r="F739" s="51">
        <f>F13/SUMIFS(F$3:F$722,$B$3:$B$722,$B739)*SUMIFS(Calculations!$E$3:$E$53,Calculations!$A$3:$A$53,$B739)</f>
        <v>0</v>
      </c>
      <c r="G739" s="51">
        <f>G13/SUMIFS(G$3:G$722,$B$3:$B$722,$B739)*SUMIFS(Calculations!$E$3:$E$53,Calculations!$A$3:$A$53,$B739)</f>
        <v>0</v>
      </c>
      <c r="H739" s="51">
        <f>H13/SUMIFS(H$3:H$722,$B$3:$B$722,$B739)*SUMIFS(Calculations!$E$3:$E$53,Calculations!$A$3:$A$53,$B739)</f>
        <v>0</v>
      </c>
      <c r="I739" s="51">
        <f>I13/SUMIFS(I$3:I$722,$B$3:$B$722,$B739)*SUMIFS(Calculations!$E$3:$E$53,Calculations!$A$3:$A$53,$B739)</f>
        <v>0</v>
      </c>
      <c r="J739" s="51">
        <f>J13/SUMIFS(J$3:J$722,$B$3:$B$722,$B739)*SUMIFS(Calculations!$E$3:$E$53,Calculations!$A$3:$A$53,$B739)</f>
        <v>0</v>
      </c>
      <c r="K739" s="51">
        <f>K13/SUMIFS(K$3:K$722,$B$3:$B$722,$B739)*SUMIFS(Calculations!$E$3:$E$53,Calculations!$A$3:$A$53,$B739)</f>
        <v>0</v>
      </c>
      <c r="L739" s="51">
        <f>L13/SUMIFS(L$3:L$722,$B$3:$B$722,$B739)*SUMIFS(Calculations!$E$3:$E$53,Calculations!$A$3:$A$53,$B739)</f>
        <v>0</v>
      </c>
      <c r="M739" s="51">
        <f>M13/SUMIFS(M$3:M$722,$B$3:$B$722,$B739)*SUMIFS(Calculations!$E$3:$E$53,Calculations!$A$3:$A$53,$B739)</f>
        <v>0</v>
      </c>
      <c r="N739" s="51">
        <f>N13/SUMIFS(N$3:N$722,$B$3:$B$722,$B739)*SUMIFS(Calculations!$E$3:$E$53,Calculations!$A$3:$A$53,$B739)</f>
        <v>0</v>
      </c>
      <c r="O739" s="51">
        <f>O13/SUMIFS(O$3:O$722,$B$3:$B$722,$B739)*SUMIFS(Calculations!$E$3:$E$53,Calculations!$A$3:$A$53,$B739)</f>
        <v>0</v>
      </c>
      <c r="P739" s="51">
        <f>P13/SUMIFS(P$3:P$722,$B$3:$B$722,$B739)*SUMIFS(Calculations!$E$3:$E$53,Calculations!$A$3:$A$53,$B739)</f>
        <v>0</v>
      </c>
      <c r="Q739" s="51">
        <f>Q13/SUMIFS(Q$3:Q$722,$B$3:$B$722,$B739)*SUMIFS(Calculations!$E$3:$E$53,Calculations!$A$3:$A$53,$B739)</f>
        <v>0</v>
      </c>
      <c r="R739" s="51">
        <f>R13/SUMIFS(R$3:R$722,$B$3:$B$722,$B739)*SUMIFS(Calculations!$E$3:$E$53,Calculations!$A$3:$A$53,$B739)</f>
        <v>0</v>
      </c>
    </row>
    <row r="740" spans="2:18">
      <c r="B740" s="51" t="s">
        <v>381</v>
      </c>
      <c r="C740" s="51" t="s">
        <v>523</v>
      </c>
      <c r="D740" s="51" t="s">
        <v>537</v>
      </c>
      <c r="E740" s="51" t="str">
        <f t="shared" si="84"/>
        <v>crude oil</v>
      </c>
      <c r="F740" s="51">
        <f>F14/SUMIFS(F$3:F$722,$B$3:$B$722,$B740)*SUMIFS(Calculations!$E$3:$E$53,Calculations!$A$3:$A$53,$B740)</f>
        <v>0</v>
      </c>
      <c r="G740" s="51">
        <f>G14/SUMIFS(G$3:G$722,$B$3:$B$722,$B740)*SUMIFS(Calculations!$E$3:$E$53,Calculations!$A$3:$A$53,$B740)</f>
        <v>0</v>
      </c>
      <c r="H740" s="51">
        <f>H14/SUMIFS(H$3:H$722,$B$3:$B$722,$B740)*SUMIFS(Calculations!$E$3:$E$53,Calculations!$A$3:$A$53,$B740)</f>
        <v>0</v>
      </c>
      <c r="I740" s="51">
        <f>I14/SUMIFS(I$3:I$722,$B$3:$B$722,$B740)*SUMIFS(Calculations!$E$3:$E$53,Calculations!$A$3:$A$53,$B740)</f>
        <v>0</v>
      </c>
      <c r="J740" s="51">
        <f>J14/SUMIFS(J$3:J$722,$B$3:$B$722,$B740)*SUMIFS(Calculations!$E$3:$E$53,Calculations!$A$3:$A$53,$B740)</f>
        <v>0</v>
      </c>
      <c r="K740" s="51">
        <f>K14/SUMIFS(K$3:K$722,$B$3:$B$722,$B740)*SUMIFS(Calculations!$E$3:$E$53,Calculations!$A$3:$A$53,$B740)</f>
        <v>0</v>
      </c>
      <c r="L740" s="51">
        <f>L14/SUMIFS(L$3:L$722,$B$3:$B$722,$B740)*SUMIFS(Calculations!$E$3:$E$53,Calculations!$A$3:$A$53,$B740)</f>
        <v>0</v>
      </c>
      <c r="M740" s="51">
        <f>M14/SUMIFS(M$3:M$722,$B$3:$B$722,$B740)*SUMIFS(Calculations!$E$3:$E$53,Calculations!$A$3:$A$53,$B740)</f>
        <v>0</v>
      </c>
      <c r="N740" s="51">
        <f>N14/SUMIFS(N$3:N$722,$B$3:$B$722,$B740)*SUMIFS(Calculations!$E$3:$E$53,Calculations!$A$3:$A$53,$B740)</f>
        <v>0</v>
      </c>
      <c r="O740" s="51">
        <f>O14/SUMIFS(O$3:O$722,$B$3:$B$722,$B740)*SUMIFS(Calculations!$E$3:$E$53,Calculations!$A$3:$A$53,$B740)</f>
        <v>0</v>
      </c>
      <c r="P740" s="51">
        <f>P14/SUMIFS(P$3:P$722,$B$3:$B$722,$B740)*SUMIFS(Calculations!$E$3:$E$53,Calculations!$A$3:$A$53,$B740)</f>
        <v>0</v>
      </c>
      <c r="Q740" s="51">
        <f>Q14/SUMIFS(Q$3:Q$722,$B$3:$B$722,$B740)*SUMIFS(Calculations!$E$3:$E$53,Calculations!$A$3:$A$53,$B740)</f>
        <v>0</v>
      </c>
      <c r="R740" s="51">
        <f>R14/SUMIFS(R$3:R$722,$B$3:$B$722,$B740)*SUMIFS(Calculations!$E$3:$E$53,Calculations!$A$3:$A$53,$B740)</f>
        <v>0</v>
      </c>
    </row>
    <row r="741" spans="2:18">
      <c r="B741" s="51" t="s">
        <v>381</v>
      </c>
      <c r="C741" s="51" t="s">
        <v>523</v>
      </c>
      <c r="D741" s="51" t="s">
        <v>538</v>
      </c>
      <c r="E741" s="51" t="str">
        <f t="shared" si="84"/>
        <v>solar PV</v>
      </c>
      <c r="F741" s="51">
        <f>F15/SUMIFS(F$3:F$722,$B$3:$B$722,$B741)*SUMIFS(Calculations!$E$3:$E$53,Calculations!$A$3:$A$53,$B741)</f>
        <v>0</v>
      </c>
      <c r="G741" s="51">
        <f>G15/SUMIFS(G$3:G$722,$B$3:$B$722,$B741)*SUMIFS(Calculations!$E$3:$E$53,Calculations!$A$3:$A$53,$B741)</f>
        <v>0</v>
      </c>
      <c r="H741" s="51">
        <f>H15/SUMIFS(H$3:H$722,$B$3:$B$722,$B741)*SUMIFS(Calculations!$E$3:$E$53,Calculations!$A$3:$A$53,$B741)</f>
        <v>0</v>
      </c>
      <c r="I741" s="51">
        <f>I15/SUMIFS(I$3:I$722,$B$3:$B$722,$B741)*SUMIFS(Calculations!$E$3:$E$53,Calculations!$A$3:$A$53,$B741)</f>
        <v>0</v>
      </c>
      <c r="J741" s="51">
        <f>J15/SUMIFS(J$3:J$722,$B$3:$B$722,$B741)*SUMIFS(Calculations!$E$3:$E$53,Calculations!$A$3:$A$53,$B741)</f>
        <v>0</v>
      </c>
      <c r="K741" s="51">
        <f>K15/SUMIFS(K$3:K$722,$B$3:$B$722,$B741)*SUMIFS(Calculations!$E$3:$E$53,Calculations!$A$3:$A$53,$B741)</f>
        <v>0</v>
      </c>
      <c r="L741" s="51">
        <f>L15/SUMIFS(L$3:L$722,$B$3:$B$722,$B741)*SUMIFS(Calculations!$E$3:$E$53,Calculations!$A$3:$A$53,$B741)</f>
        <v>0</v>
      </c>
      <c r="M741" s="51">
        <f>M15/SUMIFS(M$3:M$722,$B$3:$B$722,$B741)*SUMIFS(Calculations!$E$3:$E$53,Calculations!$A$3:$A$53,$B741)</f>
        <v>0</v>
      </c>
      <c r="N741" s="51">
        <f>N15/SUMIFS(N$3:N$722,$B$3:$B$722,$B741)*SUMIFS(Calculations!$E$3:$E$53,Calculations!$A$3:$A$53,$B741)</f>
        <v>0</v>
      </c>
      <c r="O741" s="51">
        <f>O15/SUMIFS(O$3:O$722,$B$3:$B$722,$B741)*SUMIFS(Calculations!$E$3:$E$53,Calculations!$A$3:$A$53,$B741)</f>
        <v>0</v>
      </c>
      <c r="P741" s="51">
        <f>P15/SUMIFS(P$3:P$722,$B$3:$B$722,$B741)*SUMIFS(Calculations!$E$3:$E$53,Calculations!$A$3:$A$53,$B741)</f>
        <v>0</v>
      </c>
      <c r="Q741" s="51">
        <f>Q15/SUMIFS(Q$3:Q$722,$B$3:$B$722,$B741)*SUMIFS(Calculations!$E$3:$E$53,Calculations!$A$3:$A$53,$B741)</f>
        <v>0</v>
      </c>
      <c r="R741" s="51">
        <f>R15/SUMIFS(R$3:R$722,$B$3:$B$722,$B741)*SUMIFS(Calculations!$E$3:$E$53,Calculations!$A$3:$A$53,$B741)</f>
        <v>0</v>
      </c>
    </row>
    <row r="742" spans="2:18">
      <c r="B742" s="51" t="s">
        <v>381</v>
      </c>
      <c r="C742" s="51" t="s">
        <v>523</v>
      </c>
      <c r="D742" s="51" t="s">
        <v>539</v>
      </c>
      <c r="E742" s="51" t="str">
        <f t="shared" si="84"/>
        <v>storage</v>
      </c>
      <c r="F742" s="51">
        <f>F16/SUMIFS(F$3:F$722,$B$3:$B$722,$B742)*SUMIFS(Calculations!$E$3:$E$53,Calculations!$A$3:$A$53,$B742)</f>
        <v>0</v>
      </c>
      <c r="G742" s="51">
        <f>G16/SUMIFS(G$3:G$722,$B$3:$B$722,$B742)*SUMIFS(Calculations!$E$3:$E$53,Calculations!$A$3:$A$53,$B742)</f>
        <v>0</v>
      </c>
      <c r="H742" s="51">
        <f>H16/SUMIFS(H$3:H$722,$B$3:$B$722,$B742)*SUMIFS(Calculations!$E$3:$E$53,Calculations!$A$3:$A$53,$B742)</f>
        <v>0</v>
      </c>
      <c r="I742" s="51">
        <f>I16/SUMIFS(I$3:I$722,$B$3:$B$722,$B742)*SUMIFS(Calculations!$E$3:$E$53,Calculations!$A$3:$A$53,$B742)</f>
        <v>0</v>
      </c>
      <c r="J742" s="51">
        <f>J16/SUMIFS(J$3:J$722,$B$3:$B$722,$B742)*SUMIFS(Calculations!$E$3:$E$53,Calculations!$A$3:$A$53,$B742)</f>
        <v>0</v>
      </c>
      <c r="K742" s="51">
        <f>K16/SUMIFS(K$3:K$722,$B$3:$B$722,$B742)*SUMIFS(Calculations!$E$3:$E$53,Calculations!$A$3:$A$53,$B742)</f>
        <v>0</v>
      </c>
      <c r="L742" s="51">
        <f>L16/SUMIFS(L$3:L$722,$B$3:$B$722,$B742)*SUMIFS(Calculations!$E$3:$E$53,Calculations!$A$3:$A$53,$B742)</f>
        <v>0</v>
      </c>
      <c r="M742" s="51">
        <f>M16/SUMIFS(M$3:M$722,$B$3:$B$722,$B742)*SUMIFS(Calculations!$E$3:$E$53,Calculations!$A$3:$A$53,$B742)</f>
        <v>0</v>
      </c>
      <c r="N742" s="51">
        <f>N16/SUMIFS(N$3:N$722,$B$3:$B$722,$B742)*SUMIFS(Calculations!$E$3:$E$53,Calculations!$A$3:$A$53,$B742)</f>
        <v>0</v>
      </c>
      <c r="O742" s="51">
        <f>O16/SUMIFS(O$3:O$722,$B$3:$B$722,$B742)*SUMIFS(Calculations!$E$3:$E$53,Calculations!$A$3:$A$53,$B742)</f>
        <v>0</v>
      </c>
      <c r="P742" s="51">
        <f>P16/SUMIFS(P$3:P$722,$B$3:$B$722,$B742)*SUMIFS(Calculations!$E$3:$E$53,Calculations!$A$3:$A$53,$B742)</f>
        <v>0</v>
      </c>
      <c r="Q742" s="51">
        <f>Q16/SUMIFS(Q$3:Q$722,$B$3:$B$722,$B742)*SUMIFS(Calculations!$E$3:$E$53,Calculations!$A$3:$A$53,$B742)</f>
        <v>0</v>
      </c>
      <c r="R742" s="51">
        <f>R16/SUMIFS(R$3:R$722,$B$3:$B$722,$B742)*SUMIFS(Calculations!$E$3:$E$53,Calculations!$A$3:$A$53,$B742)</f>
        <v>0</v>
      </c>
    </row>
    <row r="743" spans="2:18">
      <c r="B743" s="51" t="s">
        <v>381</v>
      </c>
      <c r="C743" s="51" t="s">
        <v>523</v>
      </c>
      <c r="D743" s="51" t="s">
        <v>540</v>
      </c>
      <c r="E743" s="51" t="str">
        <f t="shared" si="84"/>
        <v>solar PV</v>
      </c>
      <c r="F743" s="51">
        <f>F17/SUMIFS(F$3:F$722,$B$3:$B$722,$B743)*SUMIFS(Calculations!$E$3:$E$53,Calculations!$A$3:$A$53,$B743)</f>
        <v>0</v>
      </c>
      <c r="G743" s="51">
        <f>G17/SUMIFS(G$3:G$722,$B$3:$B$722,$B743)*SUMIFS(Calculations!$E$3:$E$53,Calculations!$A$3:$A$53,$B743)</f>
        <v>0</v>
      </c>
      <c r="H743" s="51">
        <f>H17/SUMIFS(H$3:H$722,$B$3:$B$722,$B743)*SUMIFS(Calculations!$E$3:$E$53,Calculations!$A$3:$A$53,$B743)</f>
        <v>0</v>
      </c>
      <c r="I743" s="51">
        <f>I17/SUMIFS(I$3:I$722,$B$3:$B$722,$B743)*SUMIFS(Calculations!$E$3:$E$53,Calculations!$A$3:$A$53,$B743)</f>
        <v>0</v>
      </c>
      <c r="J743" s="51">
        <f>J17/SUMIFS(J$3:J$722,$B$3:$B$722,$B743)*SUMIFS(Calculations!$E$3:$E$53,Calculations!$A$3:$A$53,$B743)</f>
        <v>0</v>
      </c>
      <c r="K743" s="51">
        <f>K17/SUMIFS(K$3:K$722,$B$3:$B$722,$B743)*SUMIFS(Calculations!$E$3:$E$53,Calculations!$A$3:$A$53,$B743)</f>
        <v>0</v>
      </c>
      <c r="L743" s="51">
        <f>L17/SUMIFS(L$3:L$722,$B$3:$B$722,$B743)*SUMIFS(Calculations!$E$3:$E$53,Calculations!$A$3:$A$53,$B743)</f>
        <v>0</v>
      </c>
      <c r="M743" s="51">
        <f>M17/SUMIFS(M$3:M$722,$B$3:$B$722,$B743)*SUMIFS(Calculations!$E$3:$E$53,Calculations!$A$3:$A$53,$B743)</f>
        <v>0</v>
      </c>
      <c r="N743" s="51">
        <f>N17/SUMIFS(N$3:N$722,$B$3:$B$722,$B743)*SUMIFS(Calculations!$E$3:$E$53,Calculations!$A$3:$A$53,$B743)</f>
        <v>0</v>
      </c>
      <c r="O743" s="51">
        <f>O17/SUMIFS(O$3:O$722,$B$3:$B$722,$B743)*SUMIFS(Calculations!$E$3:$E$53,Calculations!$A$3:$A$53,$B743)</f>
        <v>0</v>
      </c>
      <c r="P743" s="51">
        <f>P17/SUMIFS(P$3:P$722,$B$3:$B$722,$B743)*SUMIFS(Calculations!$E$3:$E$53,Calculations!$A$3:$A$53,$B743)</f>
        <v>0</v>
      </c>
      <c r="Q743" s="51">
        <f>Q17/SUMIFS(Q$3:Q$722,$B$3:$B$722,$B743)*SUMIFS(Calculations!$E$3:$E$53,Calculations!$A$3:$A$53,$B743)</f>
        <v>0</v>
      </c>
      <c r="R743" s="51">
        <f>R17/SUMIFS(R$3:R$722,$B$3:$B$722,$B743)*SUMIFS(Calculations!$E$3:$E$53,Calculations!$A$3:$A$53,$B743)</f>
        <v>0</v>
      </c>
    </row>
    <row r="744" spans="2:18">
      <c r="B744" s="51" t="s">
        <v>340</v>
      </c>
      <c r="C744" s="51" t="s">
        <v>523</v>
      </c>
      <c r="D744" s="51" t="s">
        <v>526</v>
      </c>
      <c r="E744" s="51" t="str">
        <f t="shared" si="84"/>
        <v>biomass</v>
      </c>
      <c r="F744" s="51">
        <f>F18/SUMIFS(F$3:F$722,$B$3:$B$722,$B744)*SUMIFS(Calculations!$E$3:$E$53,Calculations!$A$3:$A$53,$B744)</f>
        <v>0</v>
      </c>
      <c r="G744" s="51">
        <f>G18/SUMIFS(G$3:G$722,$B$3:$B$722,$B744)*SUMIFS(Calculations!$E$3:$E$53,Calculations!$A$3:$A$53,$B744)</f>
        <v>0</v>
      </c>
      <c r="H744" s="51">
        <f>H18/SUMIFS(H$3:H$722,$B$3:$B$722,$B744)*SUMIFS(Calculations!$E$3:$E$53,Calculations!$A$3:$A$53,$B744)</f>
        <v>0</v>
      </c>
      <c r="I744" s="51">
        <f>I18/SUMIFS(I$3:I$722,$B$3:$B$722,$B744)*SUMIFS(Calculations!$E$3:$E$53,Calculations!$A$3:$A$53,$B744)</f>
        <v>0</v>
      </c>
      <c r="J744" s="51">
        <f>J18/SUMIFS(J$3:J$722,$B$3:$B$722,$B744)*SUMIFS(Calculations!$E$3:$E$53,Calculations!$A$3:$A$53,$B744)</f>
        <v>0</v>
      </c>
      <c r="K744" s="51">
        <f>K18/SUMIFS(K$3:K$722,$B$3:$B$722,$B744)*SUMIFS(Calculations!$E$3:$E$53,Calculations!$A$3:$A$53,$B744)</f>
        <v>0</v>
      </c>
      <c r="L744" s="51">
        <f>L18/SUMIFS(L$3:L$722,$B$3:$B$722,$B744)*SUMIFS(Calculations!$E$3:$E$53,Calculations!$A$3:$A$53,$B744)</f>
        <v>0</v>
      </c>
      <c r="M744" s="51">
        <f>M18/SUMIFS(M$3:M$722,$B$3:$B$722,$B744)*SUMIFS(Calculations!$E$3:$E$53,Calculations!$A$3:$A$53,$B744)</f>
        <v>0</v>
      </c>
      <c r="N744" s="51">
        <f>N18/SUMIFS(N$3:N$722,$B$3:$B$722,$B744)*SUMIFS(Calculations!$E$3:$E$53,Calculations!$A$3:$A$53,$B744)</f>
        <v>0</v>
      </c>
      <c r="O744" s="51">
        <f>O18/SUMIFS(O$3:O$722,$B$3:$B$722,$B744)*SUMIFS(Calculations!$E$3:$E$53,Calculations!$A$3:$A$53,$B744)</f>
        <v>0</v>
      </c>
      <c r="P744" s="51">
        <f>P18/SUMIFS(P$3:P$722,$B$3:$B$722,$B744)*SUMIFS(Calculations!$E$3:$E$53,Calculations!$A$3:$A$53,$B744)</f>
        <v>0</v>
      </c>
      <c r="Q744" s="51">
        <f>Q18/SUMIFS(Q$3:Q$722,$B$3:$B$722,$B744)*SUMIFS(Calculations!$E$3:$E$53,Calculations!$A$3:$A$53,$B744)</f>
        <v>0</v>
      </c>
      <c r="R744" s="51">
        <f>R18/SUMIFS(R$3:R$722,$B$3:$B$722,$B744)*SUMIFS(Calculations!$E$3:$E$53,Calculations!$A$3:$A$53,$B744)</f>
        <v>0</v>
      </c>
    </row>
    <row r="745" spans="2:18">
      <c r="B745" s="51" t="s">
        <v>340</v>
      </c>
      <c r="C745" s="51" t="s">
        <v>523</v>
      </c>
      <c r="D745" s="51" t="s">
        <v>527</v>
      </c>
      <c r="E745" s="51" t="str">
        <f t="shared" si="84"/>
        <v>hard coal</v>
      </c>
      <c r="F745" s="51">
        <f>F19/SUMIFS(F$3:F$722,$B$3:$B$722,$B745)*SUMIFS(Calculations!$E$3:$E$53,Calculations!$A$3:$A$53,$B745)</f>
        <v>0</v>
      </c>
      <c r="G745" s="51">
        <f>G19/SUMIFS(G$3:G$722,$B$3:$B$722,$B745)*SUMIFS(Calculations!$E$3:$E$53,Calculations!$A$3:$A$53,$B745)</f>
        <v>0</v>
      </c>
      <c r="H745" s="51">
        <f>H19/SUMIFS(H$3:H$722,$B$3:$B$722,$B745)*SUMIFS(Calculations!$E$3:$E$53,Calculations!$A$3:$A$53,$B745)</f>
        <v>0</v>
      </c>
      <c r="I745" s="51">
        <f>I19/SUMIFS(I$3:I$722,$B$3:$B$722,$B745)*SUMIFS(Calculations!$E$3:$E$53,Calculations!$A$3:$A$53,$B745)</f>
        <v>0</v>
      </c>
      <c r="J745" s="51">
        <f>J19/SUMIFS(J$3:J$722,$B$3:$B$722,$B745)*SUMIFS(Calculations!$E$3:$E$53,Calculations!$A$3:$A$53,$B745)</f>
        <v>0</v>
      </c>
      <c r="K745" s="51">
        <f>K19/SUMIFS(K$3:K$722,$B$3:$B$722,$B745)*SUMIFS(Calculations!$E$3:$E$53,Calculations!$A$3:$A$53,$B745)</f>
        <v>0</v>
      </c>
      <c r="L745" s="51">
        <f>L19/SUMIFS(L$3:L$722,$B$3:$B$722,$B745)*SUMIFS(Calculations!$E$3:$E$53,Calculations!$A$3:$A$53,$B745)</f>
        <v>0</v>
      </c>
      <c r="M745" s="51">
        <f>M19/SUMIFS(M$3:M$722,$B$3:$B$722,$B745)*SUMIFS(Calculations!$E$3:$E$53,Calculations!$A$3:$A$53,$B745)</f>
        <v>0</v>
      </c>
      <c r="N745" s="51">
        <f>N19/SUMIFS(N$3:N$722,$B$3:$B$722,$B745)*SUMIFS(Calculations!$E$3:$E$53,Calculations!$A$3:$A$53,$B745)</f>
        <v>0</v>
      </c>
      <c r="O745" s="51">
        <f>O19/SUMIFS(O$3:O$722,$B$3:$B$722,$B745)*SUMIFS(Calculations!$E$3:$E$53,Calculations!$A$3:$A$53,$B745)</f>
        <v>0</v>
      </c>
      <c r="P745" s="51">
        <f>P19/SUMIFS(P$3:P$722,$B$3:$B$722,$B745)*SUMIFS(Calculations!$E$3:$E$53,Calculations!$A$3:$A$53,$B745)</f>
        <v>0</v>
      </c>
      <c r="Q745" s="51">
        <f>Q19/SUMIFS(Q$3:Q$722,$B$3:$B$722,$B745)*SUMIFS(Calculations!$E$3:$E$53,Calculations!$A$3:$A$53,$B745)</f>
        <v>0</v>
      </c>
      <c r="R745" s="51">
        <f>R19/SUMIFS(R$3:R$722,$B$3:$B$722,$B745)*SUMIFS(Calculations!$E$3:$E$53,Calculations!$A$3:$A$53,$B745)</f>
        <v>0</v>
      </c>
    </row>
    <row r="746" spans="2:18">
      <c r="B746" s="51" t="s">
        <v>340</v>
      </c>
      <c r="C746" s="51" t="s">
        <v>523</v>
      </c>
      <c r="D746" s="51" t="s">
        <v>528</v>
      </c>
      <c r="E746" s="51" t="str">
        <f t="shared" si="84"/>
        <v>solar thermal</v>
      </c>
      <c r="F746" s="51">
        <f>F20/SUMIFS(F$3:F$722,$B$3:$B$722,$B746)*SUMIFS(Calculations!$E$3:$E$53,Calculations!$A$3:$A$53,$B746)</f>
        <v>0</v>
      </c>
      <c r="G746" s="51">
        <f>G20/SUMIFS(G$3:G$722,$B$3:$B$722,$B746)*SUMIFS(Calculations!$E$3:$E$53,Calculations!$A$3:$A$53,$B746)</f>
        <v>0</v>
      </c>
      <c r="H746" s="51">
        <f>H20/SUMIFS(H$3:H$722,$B$3:$B$722,$B746)*SUMIFS(Calculations!$E$3:$E$53,Calculations!$A$3:$A$53,$B746)</f>
        <v>0</v>
      </c>
      <c r="I746" s="51">
        <f>I20/SUMIFS(I$3:I$722,$B$3:$B$722,$B746)*SUMIFS(Calculations!$E$3:$E$53,Calculations!$A$3:$A$53,$B746)</f>
        <v>0</v>
      </c>
      <c r="J746" s="51">
        <f>J20/SUMIFS(J$3:J$722,$B$3:$B$722,$B746)*SUMIFS(Calculations!$E$3:$E$53,Calculations!$A$3:$A$53,$B746)</f>
        <v>0</v>
      </c>
      <c r="K746" s="51">
        <f>K20/SUMIFS(K$3:K$722,$B$3:$B$722,$B746)*SUMIFS(Calculations!$E$3:$E$53,Calculations!$A$3:$A$53,$B746)</f>
        <v>0</v>
      </c>
      <c r="L746" s="51">
        <f>L20/SUMIFS(L$3:L$722,$B$3:$B$722,$B746)*SUMIFS(Calculations!$E$3:$E$53,Calculations!$A$3:$A$53,$B746)</f>
        <v>0</v>
      </c>
      <c r="M746" s="51">
        <f>M20/SUMIFS(M$3:M$722,$B$3:$B$722,$B746)*SUMIFS(Calculations!$E$3:$E$53,Calculations!$A$3:$A$53,$B746)</f>
        <v>0</v>
      </c>
      <c r="N746" s="51">
        <f>N20/SUMIFS(N$3:N$722,$B$3:$B$722,$B746)*SUMIFS(Calculations!$E$3:$E$53,Calculations!$A$3:$A$53,$B746)</f>
        <v>0</v>
      </c>
      <c r="O746" s="51">
        <f>O20/SUMIFS(O$3:O$722,$B$3:$B$722,$B746)*SUMIFS(Calculations!$E$3:$E$53,Calculations!$A$3:$A$53,$B746)</f>
        <v>0</v>
      </c>
      <c r="P746" s="51">
        <f>P20/SUMIFS(P$3:P$722,$B$3:$B$722,$B746)*SUMIFS(Calculations!$E$3:$E$53,Calculations!$A$3:$A$53,$B746)</f>
        <v>0</v>
      </c>
      <c r="Q746" s="51">
        <f>Q20/SUMIFS(Q$3:Q$722,$B$3:$B$722,$B746)*SUMIFS(Calculations!$E$3:$E$53,Calculations!$A$3:$A$53,$B746)</f>
        <v>0</v>
      </c>
      <c r="R746" s="51">
        <f>R20/SUMIFS(R$3:R$722,$B$3:$B$722,$B746)*SUMIFS(Calculations!$E$3:$E$53,Calculations!$A$3:$A$53,$B746)</f>
        <v>0</v>
      </c>
    </row>
    <row r="747" spans="2:18">
      <c r="B747" s="51" t="s">
        <v>340</v>
      </c>
      <c r="C747" s="51" t="s">
        <v>523</v>
      </c>
      <c r="D747" s="51" t="s">
        <v>529</v>
      </c>
      <c r="E747" s="51" t="str">
        <f t="shared" si="84"/>
        <v>geothermal</v>
      </c>
      <c r="F747" s="51">
        <f>F21/SUMIFS(F$3:F$722,$B$3:$B$722,$B747)*SUMIFS(Calculations!$E$3:$E$53,Calculations!$A$3:$A$53,$B747)</f>
        <v>0</v>
      </c>
      <c r="G747" s="51">
        <f>G21/SUMIFS(G$3:G$722,$B$3:$B$722,$B747)*SUMIFS(Calculations!$E$3:$E$53,Calculations!$A$3:$A$53,$B747)</f>
        <v>0</v>
      </c>
      <c r="H747" s="51">
        <f>H21/SUMIFS(H$3:H$722,$B$3:$B$722,$B747)*SUMIFS(Calculations!$E$3:$E$53,Calculations!$A$3:$A$53,$B747)</f>
        <v>0</v>
      </c>
      <c r="I747" s="51">
        <f>I21/SUMIFS(I$3:I$722,$B$3:$B$722,$B747)*SUMIFS(Calculations!$E$3:$E$53,Calculations!$A$3:$A$53,$B747)</f>
        <v>0</v>
      </c>
      <c r="J747" s="51">
        <f>J21/SUMIFS(J$3:J$722,$B$3:$B$722,$B747)*SUMIFS(Calculations!$E$3:$E$53,Calculations!$A$3:$A$53,$B747)</f>
        <v>0</v>
      </c>
      <c r="K747" s="51">
        <f>K21/SUMIFS(K$3:K$722,$B$3:$B$722,$B747)*SUMIFS(Calculations!$E$3:$E$53,Calculations!$A$3:$A$53,$B747)</f>
        <v>0</v>
      </c>
      <c r="L747" s="51">
        <f>L21/SUMIFS(L$3:L$722,$B$3:$B$722,$B747)*SUMIFS(Calculations!$E$3:$E$53,Calculations!$A$3:$A$53,$B747)</f>
        <v>0</v>
      </c>
      <c r="M747" s="51">
        <f>M21/SUMIFS(M$3:M$722,$B$3:$B$722,$B747)*SUMIFS(Calculations!$E$3:$E$53,Calculations!$A$3:$A$53,$B747)</f>
        <v>0</v>
      </c>
      <c r="N747" s="51">
        <f>N21/SUMIFS(N$3:N$722,$B$3:$B$722,$B747)*SUMIFS(Calculations!$E$3:$E$53,Calculations!$A$3:$A$53,$B747)</f>
        <v>0</v>
      </c>
      <c r="O747" s="51">
        <f>O21/SUMIFS(O$3:O$722,$B$3:$B$722,$B747)*SUMIFS(Calculations!$E$3:$E$53,Calculations!$A$3:$A$53,$B747)</f>
        <v>0</v>
      </c>
      <c r="P747" s="51">
        <f>P21/SUMIFS(P$3:P$722,$B$3:$B$722,$B747)*SUMIFS(Calculations!$E$3:$E$53,Calculations!$A$3:$A$53,$B747)</f>
        <v>0</v>
      </c>
      <c r="Q747" s="51">
        <f>Q21/SUMIFS(Q$3:Q$722,$B$3:$B$722,$B747)*SUMIFS(Calculations!$E$3:$E$53,Calculations!$A$3:$A$53,$B747)</f>
        <v>0</v>
      </c>
      <c r="R747" s="51">
        <f>R21/SUMIFS(R$3:R$722,$B$3:$B$722,$B747)*SUMIFS(Calculations!$E$3:$E$53,Calculations!$A$3:$A$53,$B747)</f>
        <v>0</v>
      </c>
    </row>
    <row r="748" spans="2:18">
      <c r="B748" s="51" t="s">
        <v>340</v>
      </c>
      <c r="C748" s="51" t="s">
        <v>523</v>
      </c>
      <c r="D748" s="51" t="s">
        <v>530</v>
      </c>
      <c r="E748" s="51" t="str">
        <f t="shared" si="84"/>
        <v>hydro</v>
      </c>
      <c r="F748" s="51">
        <f>F22/SUMIFS(F$3:F$722,$B$3:$B$722,$B748)*SUMIFS(Calculations!$E$3:$E$53,Calculations!$A$3:$A$53,$B748)</f>
        <v>0</v>
      </c>
      <c r="G748" s="51">
        <f>G22/SUMIFS(G$3:G$722,$B$3:$B$722,$B748)*SUMIFS(Calculations!$E$3:$E$53,Calculations!$A$3:$A$53,$B748)</f>
        <v>0</v>
      </c>
      <c r="H748" s="51">
        <f>H22/SUMIFS(H$3:H$722,$B$3:$B$722,$B748)*SUMIFS(Calculations!$E$3:$E$53,Calculations!$A$3:$A$53,$B748)</f>
        <v>0</v>
      </c>
      <c r="I748" s="51">
        <f>I22/SUMIFS(I$3:I$722,$B$3:$B$722,$B748)*SUMIFS(Calculations!$E$3:$E$53,Calculations!$A$3:$A$53,$B748)</f>
        <v>0</v>
      </c>
      <c r="J748" s="51">
        <f>J22/SUMIFS(J$3:J$722,$B$3:$B$722,$B748)*SUMIFS(Calculations!$E$3:$E$53,Calculations!$A$3:$A$53,$B748)</f>
        <v>0</v>
      </c>
      <c r="K748" s="51">
        <f>K22/SUMIFS(K$3:K$722,$B$3:$B$722,$B748)*SUMIFS(Calculations!$E$3:$E$53,Calculations!$A$3:$A$53,$B748)</f>
        <v>0</v>
      </c>
      <c r="L748" s="51">
        <f>L22/SUMIFS(L$3:L$722,$B$3:$B$722,$B748)*SUMIFS(Calculations!$E$3:$E$53,Calculations!$A$3:$A$53,$B748)</f>
        <v>0</v>
      </c>
      <c r="M748" s="51">
        <f>M22/SUMIFS(M$3:M$722,$B$3:$B$722,$B748)*SUMIFS(Calculations!$E$3:$E$53,Calculations!$A$3:$A$53,$B748)</f>
        <v>0</v>
      </c>
      <c r="N748" s="51">
        <f>N22/SUMIFS(N$3:N$722,$B$3:$B$722,$B748)*SUMIFS(Calculations!$E$3:$E$53,Calculations!$A$3:$A$53,$B748)</f>
        <v>0</v>
      </c>
      <c r="O748" s="51">
        <f>O22/SUMIFS(O$3:O$722,$B$3:$B$722,$B748)*SUMIFS(Calculations!$E$3:$E$53,Calculations!$A$3:$A$53,$B748)</f>
        <v>0</v>
      </c>
      <c r="P748" s="51">
        <f>P22/SUMIFS(P$3:P$722,$B$3:$B$722,$B748)*SUMIFS(Calculations!$E$3:$E$53,Calculations!$A$3:$A$53,$B748)</f>
        <v>0</v>
      </c>
      <c r="Q748" s="51">
        <f>Q22/SUMIFS(Q$3:Q$722,$B$3:$B$722,$B748)*SUMIFS(Calculations!$E$3:$E$53,Calculations!$A$3:$A$53,$B748)</f>
        <v>0</v>
      </c>
      <c r="R748" s="51">
        <f>R22/SUMIFS(R$3:R$722,$B$3:$B$722,$B748)*SUMIFS(Calculations!$E$3:$E$53,Calculations!$A$3:$A$53,$B748)</f>
        <v>0</v>
      </c>
    </row>
    <row r="749" spans="2:18">
      <c r="B749" s="51" t="s">
        <v>340</v>
      </c>
      <c r="C749" s="51" t="s">
        <v>523</v>
      </c>
      <c r="D749" s="51" t="s">
        <v>531</v>
      </c>
      <c r="E749" s="51" t="str">
        <f t="shared" si="84"/>
        <v>hydro</v>
      </c>
      <c r="F749" s="51">
        <f>F23/SUMIFS(F$3:F$722,$B$3:$B$722,$B749)*SUMIFS(Calculations!$E$3:$E$53,Calculations!$A$3:$A$53,$B749)</f>
        <v>0</v>
      </c>
      <c r="G749" s="51">
        <f>G23/SUMIFS(G$3:G$722,$B$3:$B$722,$B749)*SUMIFS(Calculations!$E$3:$E$53,Calculations!$A$3:$A$53,$B749)</f>
        <v>0</v>
      </c>
      <c r="H749" s="51">
        <f>H23/SUMIFS(H$3:H$722,$B$3:$B$722,$B749)*SUMIFS(Calculations!$E$3:$E$53,Calculations!$A$3:$A$53,$B749)</f>
        <v>0</v>
      </c>
      <c r="I749" s="51">
        <f>I23/SUMIFS(I$3:I$722,$B$3:$B$722,$B749)*SUMIFS(Calculations!$E$3:$E$53,Calculations!$A$3:$A$53,$B749)</f>
        <v>0</v>
      </c>
      <c r="J749" s="51">
        <f>J23/SUMIFS(J$3:J$722,$B$3:$B$722,$B749)*SUMIFS(Calculations!$E$3:$E$53,Calculations!$A$3:$A$53,$B749)</f>
        <v>0</v>
      </c>
      <c r="K749" s="51">
        <f>K23/SUMIFS(K$3:K$722,$B$3:$B$722,$B749)*SUMIFS(Calculations!$E$3:$E$53,Calculations!$A$3:$A$53,$B749)</f>
        <v>0</v>
      </c>
      <c r="L749" s="51">
        <f>L23/SUMIFS(L$3:L$722,$B$3:$B$722,$B749)*SUMIFS(Calculations!$E$3:$E$53,Calculations!$A$3:$A$53,$B749)</f>
        <v>0</v>
      </c>
      <c r="M749" s="51">
        <f>M23/SUMIFS(M$3:M$722,$B$3:$B$722,$B749)*SUMIFS(Calculations!$E$3:$E$53,Calculations!$A$3:$A$53,$B749)</f>
        <v>0</v>
      </c>
      <c r="N749" s="51">
        <f>N23/SUMIFS(N$3:N$722,$B$3:$B$722,$B749)*SUMIFS(Calculations!$E$3:$E$53,Calculations!$A$3:$A$53,$B749)</f>
        <v>0</v>
      </c>
      <c r="O749" s="51">
        <f>O23/SUMIFS(O$3:O$722,$B$3:$B$722,$B749)*SUMIFS(Calculations!$E$3:$E$53,Calculations!$A$3:$A$53,$B749)</f>
        <v>0</v>
      </c>
      <c r="P749" s="51">
        <f>P23/SUMIFS(P$3:P$722,$B$3:$B$722,$B749)*SUMIFS(Calculations!$E$3:$E$53,Calculations!$A$3:$A$53,$B749)</f>
        <v>0</v>
      </c>
      <c r="Q749" s="51">
        <f>Q23/SUMIFS(Q$3:Q$722,$B$3:$B$722,$B749)*SUMIFS(Calculations!$E$3:$E$53,Calculations!$A$3:$A$53,$B749)</f>
        <v>0</v>
      </c>
      <c r="R749" s="51">
        <f>R23/SUMIFS(R$3:R$722,$B$3:$B$722,$B749)*SUMIFS(Calculations!$E$3:$E$53,Calculations!$A$3:$A$53,$B749)</f>
        <v>0</v>
      </c>
    </row>
    <row r="750" spans="2:18">
      <c r="B750" s="51" t="s">
        <v>340</v>
      </c>
      <c r="C750" s="51" t="s">
        <v>523</v>
      </c>
      <c r="D750" s="51" t="s">
        <v>532</v>
      </c>
      <c r="E750" s="51" t="str">
        <f t="shared" si="84"/>
        <v>onshore wind</v>
      </c>
      <c r="F750" s="51">
        <f>F24/SUMIFS(F$3:F$722,$B$3:$B$722,$B750)*SUMIFS(Calculations!$E$3:$E$53,Calculations!$A$3:$A$53,$B750)</f>
        <v>0</v>
      </c>
      <c r="G750" s="51">
        <f>G24/SUMIFS(G$3:G$722,$B$3:$B$722,$B750)*SUMIFS(Calculations!$E$3:$E$53,Calculations!$A$3:$A$53,$B750)</f>
        <v>0</v>
      </c>
      <c r="H750" s="51">
        <f>H24/SUMIFS(H$3:H$722,$B$3:$B$722,$B750)*SUMIFS(Calculations!$E$3:$E$53,Calculations!$A$3:$A$53,$B750)</f>
        <v>0</v>
      </c>
      <c r="I750" s="51">
        <f>I24/SUMIFS(I$3:I$722,$B$3:$B$722,$B750)*SUMIFS(Calculations!$E$3:$E$53,Calculations!$A$3:$A$53,$B750)</f>
        <v>0</v>
      </c>
      <c r="J750" s="51">
        <f>J24/SUMIFS(J$3:J$722,$B$3:$B$722,$B750)*SUMIFS(Calculations!$E$3:$E$53,Calculations!$A$3:$A$53,$B750)</f>
        <v>0</v>
      </c>
      <c r="K750" s="51">
        <f>K24/SUMIFS(K$3:K$722,$B$3:$B$722,$B750)*SUMIFS(Calculations!$E$3:$E$53,Calculations!$A$3:$A$53,$B750)</f>
        <v>0</v>
      </c>
      <c r="L750" s="51">
        <f>L24/SUMIFS(L$3:L$722,$B$3:$B$722,$B750)*SUMIFS(Calculations!$E$3:$E$53,Calculations!$A$3:$A$53,$B750)</f>
        <v>0</v>
      </c>
      <c r="M750" s="51">
        <f>M24/SUMIFS(M$3:M$722,$B$3:$B$722,$B750)*SUMIFS(Calculations!$E$3:$E$53,Calculations!$A$3:$A$53,$B750)</f>
        <v>0</v>
      </c>
      <c r="N750" s="51">
        <f>N24/SUMIFS(N$3:N$722,$B$3:$B$722,$B750)*SUMIFS(Calculations!$E$3:$E$53,Calculations!$A$3:$A$53,$B750)</f>
        <v>0</v>
      </c>
      <c r="O750" s="51">
        <f>O24/SUMIFS(O$3:O$722,$B$3:$B$722,$B750)*SUMIFS(Calculations!$E$3:$E$53,Calculations!$A$3:$A$53,$B750)</f>
        <v>0</v>
      </c>
      <c r="P750" s="51">
        <f>P24/SUMIFS(P$3:P$722,$B$3:$B$722,$B750)*SUMIFS(Calculations!$E$3:$E$53,Calculations!$A$3:$A$53,$B750)</f>
        <v>0</v>
      </c>
      <c r="Q750" s="51">
        <f>Q24/SUMIFS(Q$3:Q$722,$B$3:$B$722,$B750)*SUMIFS(Calculations!$E$3:$E$53,Calculations!$A$3:$A$53,$B750)</f>
        <v>0</v>
      </c>
      <c r="R750" s="51">
        <f>R24/SUMIFS(R$3:R$722,$B$3:$B$722,$B750)*SUMIFS(Calculations!$E$3:$E$53,Calculations!$A$3:$A$53,$B750)</f>
        <v>0</v>
      </c>
    </row>
    <row r="751" spans="2:18">
      <c r="B751" s="51" t="s">
        <v>340</v>
      </c>
      <c r="C751" s="51" t="s">
        <v>523</v>
      </c>
      <c r="D751" s="51" t="s">
        <v>533</v>
      </c>
      <c r="E751" s="51" t="str">
        <f t="shared" si="84"/>
        <v>natural gas nonpeaker</v>
      </c>
      <c r="F751" s="51">
        <f>F25/SUMIFS(F$3:F$722,$B$3:$B$722,$B751)*SUMIFS(Calculations!$E$3:$E$53,Calculations!$A$3:$A$53,$B751)</f>
        <v>0</v>
      </c>
      <c r="G751" s="51">
        <f>G25/SUMIFS(G$3:G$722,$B$3:$B$722,$B751)*SUMIFS(Calculations!$E$3:$E$53,Calculations!$A$3:$A$53,$B751)</f>
        <v>0</v>
      </c>
      <c r="H751" s="51">
        <f>H25/SUMIFS(H$3:H$722,$B$3:$B$722,$B751)*SUMIFS(Calculations!$E$3:$E$53,Calculations!$A$3:$A$53,$B751)</f>
        <v>0</v>
      </c>
      <c r="I751" s="51">
        <f>I25/SUMIFS(I$3:I$722,$B$3:$B$722,$B751)*SUMIFS(Calculations!$E$3:$E$53,Calculations!$A$3:$A$53,$B751)</f>
        <v>0</v>
      </c>
      <c r="J751" s="51">
        <f>J25/SUMIFS(J$3:J$722,$B$3:$B$722,$B751)*SUMIFS(Calculations!$E$3:$E$53,Calculations!$A$3:$A$53,$B751)</f>
        <v>0</v>
      </c>
      <c r="K751" s="51">
        <f>K25/SUMIFS(K$3:K$722,$B$3:$B$722,$B751)*SUMIFS(Calculations!$E$3:$E$53,Calculations!$A$3:$A$53,$B751)</f>
        <v>0</v>
      </c>
      <c r="L751" s="51">
        <f>L25/SUMIFS(L$3:L$722,$B$3:$B$722,$B751)*SUMIFS(Calculations!$E$3:$E$53,Calculations!$A$3:$A$53,$B751)</f>
        <v>0</v>
      </c>
      <c r="M751" s="51">
        <f>M25/SUMIFS(M$3:M$722,$B$3:$B$722,$B751)*SUMIFS(Calculations!$E$3:$E$53,Calculations!$A$3:$A$53,$B751)</f>
        <v>0</v>
      </c>
      <c r="N751" s="51">
        <f>N25/SUMIFS(N$3:N$722,$B$3:$B$722,$B751)*SUMIFS(Calculations!$E$3:$E$53,Calculations!$A$3:$A$53,$B751)</f>
        <v>0</v>
      </c>
      <c r="O751" s="51">
        <f>O25/SUMIFS(O$3:O$722,$B$3:$B$722,$B751)*SUMIFS(Calculations!$E$3:$E$53,Calculations!$A$3:$A$53,$B751)</f>
        <v>0</v>
      </c>
      <c r="P751" s="51">
        <f>P25/SUMIFS(P$3:P$722,$B$3:$B$722,$B751)*SUMIFS(Calculations!$E$3:$E$53,Calculations!$A$3:$A$53,$B751)</f>
        <v>0</v>
      </c>
      <c r="Q751" s="51">
        <f>Q25/SUMIFS(Q$3:Q$722,$B$3:$B$722,$B751)*SUMIFS(Calculations!$E$3:$E$53,Calculations!$A$3:$A$53,$B751)</f>
        <v>0</v>
      </c>
      <c r="R751" s="51">
        <f>R25/SUMIFS(R$3:R$722,$B$3:$B$722,$B751)*SUMIFS(Calculations!$E$3:$E$53,Calculations!$A$3:$A$53,$B751)</f>
        <v>0</v>
      </c>
    </row>
    <row r="752" spans="2:18">
      <c r="B752" s="51" t="s">
        <v>340</v>
      </c>
      <c r="C752" s="51" t="s">
        <v>523</v>
      </c>
      <c r="D752" s="51" t="s">
        <v>534</v>
      </c>
      <c r="E752" s="51" t="str">
        <f t="shared" si="84"/>
        <v>natural gas peaker</v>
      </c>
      <c r="F752" s="51">
        <f>F26/SUMIFS(F$3:F$722,$B$3:$B$722,$B752)*SUMIFS(Calculations!$E$3:$E$53,Calculations!$A$3:$A$53,$B752)</f>
        <v>0</v>
      </c>
      <c r="G752" s="51">
        <f>G26/SUMIFS(G$3:G$722,$B$3:$B$722,$B752)*SUMIFS(Calculations!$E$3:$E$53,Calculations!$A$3:$A$53,$B752)</f>
        <v>0</v>
      </c>
      <c r="H752" s="51">
        <f>H26/SUMIFS(H$3:H$722,$B$3:$B$722,$B752)*SUMIFS(Calculations!$E$3:$E$53,Calculations!$A$3:$A$53,$B752)</f>
        <v>0</v>
      </c>
      <c r="I752" s="51">
        <f>I26/SUMIFS(I$3:I$722,$B$3:$B$722,$B752)*SUMIFS(Calculations!$E$3:$E$53,Calculations!$A$3:$A$53,$B752)</f>
        <v>0</v>
      </c>
      <c r="J752" s="51">
        <f>J26/SUMIFS(J$3:J$722,$B$3:$B$722,$B752)*SUMIFS(Calculations!$E$3:$E$53,Calculations!$A$3:$A$53,$B752)</f>
        <v>0</v>
      </c>
      <c r="K752" s="51">
        <f>K26/SUMIFS(K$3:K$722,$B$3:$B$722,$B752)*SUMIFS(Calculations!$E$3:$E$53,Calculations!$A$3:$A$53,$B752)</f>
        <v>0</v>
      </c>
      <c r="L752" s="51">
        <f>L26/SUMIFS(L$3:L$722,$B$3:$B$722,$B752)*SUMIFS(Calculations!$E$3:$E$53,Calculations!$A$3:$A$53,$B752)</f>
        <v>0</v>
      </c>
      <c r="M752" s="51">
        <f>M26/SUMIFS(M$3:M$722,$B$3:$B$722,$B752)*SUMIFS(Calculations!$E$3:$E$53,Calculations!$A$3:$A$53,$B752)</f>
        <v>0</v>
      </c>
      <c r="N752" s="51">
        <f>N26/SUMIFS(N$3:N$722,$B$3:$B$722,$B752)*SUMIFS(Calculations!$E$3:$E$53,Calculations!$A$3:$A$53,$B752)</f>
        <v>0</v>
      </c>
      <c r="O752" s="51">
        <f>O26/SUMIFS(O$3:O$722,$B$3:$B$722,$B752)*SUMIFS(Calculations!$E$3:$E$53,Calculations!$A$3:$A$53,$B752)</f>
        <v>0</v>
      </c>
      <c r="P752" s="51">
        <f>P26/SUMIFS(P$3:P$722,$B$3:$B$722,$B752)*SUMIFS(Calculations!$E$3:$E$53,Calculations!$A$3:$A$53,$B752)</f>
        <v>0</v>
      </c>
      <c r="Q752" s="51">
        <f>Q26/SUMIFS(Q$3:Q$722,$B$3:$B$722,$B752)*SUMIFS(Calculations!$E$3:$E$53,Calculations!$A$3:$A$53,$B752)</f>
        <v>0</v>
      </c>
      <c r="R752" s="51">
        <f>R26/SUMIFS(R$3:R$722,$B$3:$B$722,$B752)*SUMIFS(Calculations!$E$3:$E$53,Calculations!$A$3:$A$53,$B752)</f>
        <v>0</v>
      </c>
    </row>
    <row r="753" spans="2:18">
      <c r="B753" s="51" t="s">
        <v>340</v>
      </c>
      <c r="C753" s="51" t="s">
        <v>523</v>
      </c>
      <c r="D753" s="51" t="s">
        <v>535</v>
      </c>
      <c r="E753" s="51" t="str">
        <f t="shared" si="84"/>
        <v>nuclear</v>
      </c>
      <c r="F753" s="51">
        <f>F27/SUMIFS(F$3:F$722,$B$3:$B$722,$B753)*SUMIFS(Calculations!$E$3:$E$53,Calculations!$A$3:$A$53,$B753)</f>
        <v>0</v>
      </c>
      <c r="G753" s="51">
        <f>G27/SUMIFS(G$3:G$722,$B$3:$B$722,$B753)*SUMIFS(Calculations!$E$3:$E$53,Calculations!$A$3:$A$53,$B753)</f>
        <v>0</v>
      </c>
      <c r="H753" s="51">
        <f>H27/SUMIFS(H$3:H$722,$B$3:$B$722,$B753)*SUMIFS(Calculations!$E$3:$E$53,Calculations!$A$3:$A$53,$B753)</f>
        <v>0</v>
      </c>
      <c r="I753" s="51">
        <f>I27/SUMIFS(I$3:I$722,$B$3:$B$722,$B753)*SUMIFS(Calculations!$E$3:$E$53,Calculations!$A$3:$A$53,$B753)</f>
        <v>0</v>
      </c>
      <c r="J753" s="51">
        <f>J27/SUMIFS(J$3:J$722,$B$3:$B$722,$B753)*SUMIFS(Calculations!$E$3:$E$53,Calculations!$A$3:$A$53,$B753)</f>
        <v>0</v>
      </c>
      <c r="K753" s="51">
        <f>K27/SUMIFS(K$3:K$722,$B$3:$B$722,$B753)*SUMIFS(Calculations!$E$3:$E$53,Calculations!$A$3:$A$53,$B753)</f>
        <v>0</v>
      </c>
      <c r="L753" s="51">
        <f>L27/SUMIFS(L$3:L$722,$B$3:$B$722,$B753)*SUMIFS(Calculations!$E$3:$E$53,Calculations!$A$3:$A$53,$B753)</f>
        <v>0</v>
      </c>
      <c r="M753" s="51">
        <f>M27/SUMIFS(M$3:M$722,$B$3:$B$722,$B753)*SUMIFS(Calculations!$E$3:$E$53,Calculations!$A$3:$A$53,$B753)</f>
        <v>0</v>
      </c>
      <c r="N753" s="51">
        <f>N27/SUMIFS(N$3:N$722,$B$3:$B$722,$B753)*SUMIFS(Calculations!$E$3:$E$53,Calculations!$A$3:$A$53,$B753)</f>
        <v>0</v>
      </c>
      <c r="O753" s="51">
        <f>O27/SUMIFS(O$3:O$722,$B$3:$B$722,$B753)*SUMIFS(Calculations!$E$3:$E$53,Calculations!$A$3:$A$53,$B753)</f>
        <v>0</v>
      </c>
      <c r="P753" s="51">
        <f>P27/SUMIFS(P$3:P$722,$B$3:$B$722,$B753)*SUMIFS(Calculations!$E$3:$E$53,Calculations!$A$3:$A$53,$B753)</f>
        <v>0</v>
      </c>
      <c r="Q753" s="51">
        <f>Q27/SUMIFS(Q$3:Q$722,$B$3:$B$722,$B753)*SUMIFS(Calculations!$E$3:$E$53,Calculations!$A$3:$A$53,$B753)</f>
        <v>0</v>
      </c>
      <c r="R753" s="51">
        <f>R27/SUMIFS(R$3:R$722,$B$3:$B$722,$B753)*SUMIFS(Calculations!$E$3:$E$53,Calculations!$A$3:$A$53,$B753)</f>
        <v>0</v>
      </c>
    </row>
    <row r="754" spans="2:18">
      <c r="B754" s="51" t="s">
        <v>340</v>
      </c>
      <c r="C754" s="51" t="s">
        <v>523</v>
      </c>
      <c r="D754" s="51" t="s">
        <v>536</v>
      </c>
      <c r="E754" s="51" t="str">
        <f t="shared" si="84"/>
        <v>offshore wind</v>
      </c>
      <c r="F754" s="51">
        <f>F28/SUMIFS(F$3:F$722,$B$3:$B$722,$B754)*SUMIFS(Calculations!$E$3:$E$53,Calculations!$A$3:$A$53,$B754)</f>
        <v>0</v>
      </c>
      <c r="G754" s="51">
        <f>G28/SUMIFS(G$3:G$722,$B$3:$B$722,$B754)*SUMIFS(Calculations!$E$3:$E$53,Calculations!$A$3:$A$53,$B754)</f>
        <v>0</v>
      </c>
      <c r="H754" s="51">
        <f>H28/SUMIFS(H$3:H$722,$B$3:$B$722,$B754)*SUMIFS(Calculations!$E$3:$E$53,Calculations!$A$3:$A$53,$B754)</f>
        <v>0</v>
      </c>
      <c r="I754" s="51">
        <f>I28/SUMIFS(I$3:I$722,$B$3:$B$722,$B754)*SUMIFS(Calculations!$E$3:$E$53,Calculations!$A$3:$A$53,$B754)</f>
        <v>0</v>
      </c>
      <c r="J754" s="51">
        <f>J28/SUMIFS(J$3:J$722,$B$3:$B$722,$B754)*SUMIFS(Calculations!$E$3:$E$53,Calculations!$A$3:$A$53,$B754)</f>
        <v>0</v>
      </c>
      <c r="K754" s="51">
        <f>K28/SUMIFS(K$3:K$722,$B$3:$B$722,$B754)*SUMIFS(Calculations!$E$3:$E$53,Calculations!$A$3:$A$53,$B754)</f>
        <v>0</v>
      </c>
      <c r="L754" s="51">
        <f>L28/SUMIFS(L$3:L$722,$B$3:$B$722,$B754)*SUMIFS(Calculations!$E$3:$E$53,Calculations!$A$3:$A$53,$B754)</f>
        <v>0</v>
      </c>
      <c r="M754" s="51">
        <f>M28/SUMIFS(M$3:M$722,$B$3:$B$722,$B754)*SUMIFS(Calculations!$E$3:$E$53,Calculations!$A$3:$A$53,$B754)</f>
        <v>0</v>
      </c>
      <c r="N754" s="51">
        <f>N28/SUMIFS(N$3:N$722,$B$3:$B$722,$B754)*SUMIFS(Calculations!$E$3:$E$53,Calculations!$A$3:$A$53,$B754)</f>
        <v>0</v>
      </c>
      <c r="O754" s="51">
        <f>O28/SUMIFS(O$3:O$722,$B$3:$B$722,$B754)*SUMIFS(Calculations!$E$3:$E$53,Calculations!$A$3:$A$53,$B754)</f>
        <v>0</v>
      </c>
      <c r="P754" s="51">
        <f>P28/SUMIFS(P$3:P$722,$B$3:$B$722,$B754)*SUMIFS(Calculations!$E$3:$E$53,Calculations!$A$3:$A$53,$B754)</f>
        <v>0</v>
      </c>
      <c r="Q754" s="51">
        <f>Q28/SUMIFS(Q$3:Q$722,$B$3:$B$722,$B754)*SUMIFS(Calculations!$E$3:$E$53,Calculations!$A$3:$A$53,$B754)</f>
        <v>0</v>
      </c>
      <c r="R754" s="51">
        <f>R28/SUMIFS(R$3:R$722,$B$3:$B$722,$B754)*SUMIFS(Calculations!$E$3:$E$53,Calculations!$A$3:$A$53,$B754)</f>
        <v>0</v>
      </c>
    </row>
    <row r="755" spans="2:18">
      <c r="B755" s="51" t="s">
        <v>340</v>
      </c>
      <c r="C755" s="51" t="s">
        <v>523</v>
      </c>
      <c r="D755" s="51" t="s">
        <v>537</v>
      </c>
      <c r="E755" s="51" t="str">
        <f t="shared" si="84"/>
        <v>crude oil</v>
      </c>
      <c r="F755" s="51">
        <f>F29/SUMIFS(F$3:F$722,$B$3:$B$722,$B755)*SUMIFS(Calculations!$E$3:$E$53,Calculations!$A$3:$A$53,$B755)</f>
        <v>0</v>
      </c>
      <c r="G755" s="51">
        <f>G29/SUMIFS(G$3:G$722,$B$3:$B$722,$B755)*SUMIFS(Calculations!$E$3:$E$53,Calculations!$A$3:$A$53,$B755)</f>
        <v>0</v>
      </c>
      <c r="H755" s="51">
        <f>H29/SUMIFS(H$3:H$722,$B$3:$B$722,$B755)*SUMIFS(Calculations!$E$3:$E$53,Calculations!$A$3:$A$53,$B755)</f>
        <v>0</v>
      </c>
      <c r="I755" s="51">
        <f>I29/SUMIFS(I$3:I$722,$B$3:$B$722,$B755)*SUMIFS(Calculations!$E$3:$E$53,Calculations!$A$3:$A$53,$B755)</f>
        <v>0</v>
      </c>
      <c r="J755" s="51">
        <f>J29/SUMIFS(J$3:J$722,$B$3:$B$722,$B755)*SUMIFS(Calculations!$E$3:$E$53,Calculations!$A$3:$A$53,$B755)</f>
        <v>0</v>
      </c>
      <c r="K755" s="51">
        <f>K29/SUMIFS(K$3:K$722,$B$3:$B$722,$B755)*SUMIFS(Calculations!$E$3:$E$53,Calculations!$A$3:$A$53,$B755)</f>
        <v>0</v>
      </c>
      <c r="L755" s="51">
        <f>L29/SUMIFS(L$3:L$722,$B$3:$B$722,$B755)*SUMIFS(Calculations!$E$3:$E$53,Calculations!$A$3:$A$53,$B755)</f>
        <v>0</v>
      </c>
      <c r="M755" s="51">
        <f>M29/SUMIFS(M$3:M$722,$B$3:$B$722,$B755)*SUMIFS(Calculations!$E$3:$E$53,Calculations!$A$3:$A$53,$B755)</f>
        <v>0</v>
      </c>
      <c r="N755" s="51">
        <f>N29/SUMIFS(N$3:N$722,$B$3:$B$722,$B755)*SUMIFS(Calculations!$E$3:$E$53,Calculations!$A$3:$A$53,$B755)</f>
        <v>0</v>
      </c>
      <c r="O755" s="51">
        <f>O29/SUMIFS(O$3:O$722,$B$3:$B$722,$B755)*SUMIFS(Calculations!$E$3:$E$53,Calculations!$A$3:$A$53,$B755)</f>
        <v>0</v>
      </c>
      <c r="P755" s="51">
        <f>P29/SUMIFS(P$3:P$722,$B$3:$B$722,$B755)*SUMIFS(Calculations!$E$3:$E$53,Calculations!$A$3:$A$53,$B755)</f>
        <v>0</v>
      </c>
      <c r="Q755" s="51">
        <f>Q29/SUMIFS(Q$3:Q$722,$B$3:$B$722,$B755)*SUMIFS(Calculations!$E$3:$E$53,Calculations!$A$3:$A$53,$B755)</f>
        <v>0</v>
      </c>
      <c r="R755" s="51">
        <f>R29/SUMIFS(R$3:R$722,$B$3:$B$722,$B755)*SUMIFS(Calculations!$E$3:$E$53,Calculations!$A$3:$A$53,$B755)</f>
        <v>0</v>
      </c>
    </row>
    <row r="756" spans="2:18">
      <c r="B756" s="51" t="s">
        <v>340</v>
      </c>
      <c r="C756" s="51" t="s">
        <v>523</v>
      </c>
      <c r="D756" s="51" t="s">
        <v>538</v>
      </c>
      <c r="E756" s="51" t="str">
        <f t="shared" si="84"/>
        <v>solar PV</v>
      </c>
      <c r="F756" s="51">
        <f>F30/SUMIFS(F$3:F$722,$B$3:$B$722,$B756)*SUMIFS(Calculations!$E$3:$E$53,Calculations!$A$3:$A$53,$B756)</f>
        <v>0</v>
      </c>
      <c r="G756" s="51">
        <f>G30/SUMIFS(G$3:G$722,$B$3:$B$722,$B756)*SUMIFS(Calculations!$E$3:$E$53,Calculations!$A$3:$A$53,$B756)</f>
        <v>0</v>
      </c>
      <c r="H756" s="51">
        <f>H30/SUMIFS(H$3:H$722,$B$3:$B$722,$B756)*SUMIFS(Calculations!$E$3:$E$53,Calculations!$A$3:$A$53,$B756)</f>
        <v>0</v>
      </c>
      <c r="I756" s="51">
        <f>I30/SUMIFS(I$3:I$722,$B$3:$B$722,$B756)*SUMIFS(Calculations!$E$3:$E$53,Calculations!$A$3:$A$53,$B756)</f>
        <v>0</v>
      </c>
      <c r="J756" s="51">
        <f>J30/SUMIFS(J$3:J$722,$B$3:$B$722,$B756)*SUMIFS(Calculations!$E$3:$E$53,Calculations!$A$3:$A$53,$B756)</f>
        <v>0</v>
      </c>
      <c r="K756" s="51">
        <f>K30/SUMIFS(K$3:K$722,$B$3:$B$722,$B756)*SUMIFS(Calculations!$E$3:$E$53,Calculations!$A$3:$A$53,$B756)</f>
        <v>0</v>
      </c>
      <c r="L756" s="51">
        <f>L30/SUMIFS(L$3:L$722,$B$3:$B$722,$B756)*SUMIFS(Calculations!$E$3:$E$53,Calculations!$A$3:$A$53,$B756)</f>
        <v>0</v>
      </c>
      <c r="M756" s="51">
        <f>M30/SUMIFS(M$3:M$722,$B$3:$B$722,$B756)*SUMIFS(Calculations!$E$3:$E$53,Calculations!$A$3:$A$53,$B756)</f>
        <v>0</v>
      </c>
      <c r="N756" s="51">
        <f>N30/SUMIFS(N$3:N$722,$B$3:$B$722,$B756)*SUMIFS(Calculations!$E$3:$E$53,Calculations!$A$3:$A$53,$B756)</f>
        <v>0</v>
      </c>
      <c r="O756" s="51">
        <f>O30/SUMIFS(O$3:O$722,$B$3:$B$722,$B756)*SUMIFS(Calculations!$E$3:$E$53,Calculations!$A$3:$A$53,$B756)</f>
        <v>0</v>
      </c>
      <c r="P756" s="51">
        <f>P30/SUMIFS(P$3:P$722,$B$3:$B$722,$B756)*SUMIFS(Calculations!$E$3:$E$53,Calculations!$A$3:$A$53,$B756)</f>
        <v>0</v>
      </c>
      <c r="Q756" s="51">
        <f>Q30/SUMIFS(Q$3:Q$722,$B$3:$B$722,$B756)*SUMIFS(Calculations!$E$3:$E$53,Calculations!$A$3:$A$53,$B756)</f>
        <v>0</v>
      </c>
      <c r="R756" s="51">
        <f>R30/SUMIFS(R$3:R$722,$B$3:$B$722,$B756)*SUMIFS(Calculations!$E$3:$E$53,Calculations!$A$3:$A$53,$B756)</f>
        <v>0</v>
      </c>
    </row>
    <row r="757" spans="2:18">
      <c r="B757" s="51" t="s">
        <v>340</v>
      </c>
      <c r="C757" s="51" t="s">
        <v>523</v>
      </c>
      <c r="D757" s="51" t="s">
        <v>539</v>
      </c>
      <c r="E757" s="51" t="str">
        <f t="shared" si="84"/>
        <v>storage</v>
      </c>
      <c r="F757" s="51">
        <f>F31/SUMIFS(F$3:F$722,$B$3:$B$722,$B757)*SUMIFS(Calculations!$E$3:$E$53,Calculations!$A$3:$A$53,$B757)</f>
        <v>0</v>
      </c>
      <c r="G757" s="51">
        <f>G31/SUMIFS(G$3:G$722,$B$3:$B$722,$B757)*SUMIFS(Calculations!$E$3:$E$53,Calculations!$A$3:$A$53,$B757)</f>
        <v>0</v>
      </c>
      <c r="H757" s="51">
        <f>H31/SUMIFS(H$3:H$722,$B$3:$B$722,$B757)*SUMIFS(Calculations!$E$3:$E$53,Calculations!$A$3:$A$53,$B757)</f>
        <v>0</v>
      </c>
      <c r="I757" s="51">
        <f>I31/SUMIFS(I$3:I$722,$B$3:$B$722,$B757)*SUMIFS(Calculations!$E$3:$E$53,Calculations!$A$3:$A$53,$B757)</f>
        <v>0</v>
      </c>
      <c r="J757" s="51">
        <f>J31/SUMIFS(J$3:J$722,$B$3:$B$722,$B757)*SUMIFS(Calculations!$E$3:$E$53,Calculations!$A$3:$A$53,$B757)</f>
        <v>0</v>
      </c>
      <c r="K757" s="51">
        <f>K31/SUMIFS(K$3:K$722,$B$3:$B$722,$B757)*SUMIFS(Calculations!$E$3:$E$53,Calculations!$A$3:$A$53,$B757)</f>
        <v>0</v>
      </c>
      <c r="L757" s="51">
        <f>L31/SUMIFS(L$3:L$722,$B$3:$B$722,$B757)*SUMIFS(Calculations!$E$3:$E$53,Calculations!$A$3:$A$53,$B757)</f>
        <v>0</v>
      </c>
      <c r="M757" s="51">
        <f>M31/SUMIFS(M$3:M$722,$B$3:$B$722,$B757)*SUMIFS(Calculations!$E$3:$E$53,Calculations!$A$3:$A$53,$B757)</f>
        <v>0</v>
      </c>
      <c r="N757" s="51">
        <f>N31/SUMIFS(N$3:N$722,$B$3:$B$722,$B757)*SUMIFS(Calculations!$E$3:$E$53,Calculations!$A$3:$A$53,$B757)</f>
        <v>0</v>
      </c>
      <c r="O757" s="51">
        <f>O31/SUMIFS(O$3:O$722,$B$3:$B$722,$B757)*SUMIFS(Calculations!$E$3:$E$53,Calculations!$A$3:$A$53,$B757)</f>
        <v>0</v>
      </c>
      <c r="P757" s="51">
        <f>P31/SUMIFS(P$3:P$722,$B$3:$B$722,$B757)*SUMIFS(Calculations!$E$3:$E$53,Calculations!$A$3:$A$53,$B757)</f>
        <v>0</v>
      </c>
      <c r="Q757" s="51">
        <f>Q31/SUMIFS(Q$3:Q$722,$B$3:$B$722,$B757)*SUMIFS(Calculations!$E$3:$E$53,Calculations!$A$3:$A$53,$B757)</f>
        <v>0</v>
      </c>
      <c r="R757" s="51">
        <f>R31/SUMIFS(R$3:R$722,$B$3:$B$722,$B757)*SUMIFS(Calculations!$E$3:$E$53,Calculations!$A$3:$A$53,$B757)</f>
        <v>0</v>
      </c>
    </row>
    <row r="758" spans="2:18">
      <c r="B758" s="51" t="s">
        <v>340</v>
      </c>
      <c r="C758" s="51" t="s">
        <v>523</v>
      </c>
      <c r="D758" s="51" t="s">
        <v>540</v>
      </c>
      <c r="E758" s="51" t="str">
        <f t="shared" si="84"/>
        <v>solar PV</v>
      </c>
      <c r="F758" s="51">
        <f>F32/SUMIFS(F$3:F$722,$B$3:$B$722,$B758)*SUMIFS(Calculations!$E$3:$E$53,Calculations!$A$3:$A$53,$B758)</f>
        <v>0</v>
      </c>
      <c r="G758" s="51">
        <f>G32/SUMIFS(G$3:G$722,$B$3:$B$722,$B758)*SUMIFS(Calculations!$E$3:$E$53,Calculations!$A$3:$A$53,$B758)</f>
        <v>0</v>
      </c>
      <c r="H758" s="51">
        <f>H32/SUMIFS(H$3:H$722,$B$3:$B$722,$B758)*SUMIFS(Calculations!$E$3:$E$53,Calculations!$A$3:$A$53,$B758)</f>
        <v>0</v>
      </c>
      <c r="I758" s="51">
        <f>I32/SUMIFS(I$3:I$722,$B$3:$B$722,$B758)*SUMIFS(Calculations!$E$3:$E$53,Calculations!$A$3:$A$53,$B758)</f>
        <v>0</v>
      </c>
      <c r="J758" s="51">
        <f>J32/SUMIFS(J$3:J$722,$B$3:$B$722,$B758)*SUMIFS(Calculations!$E$3:$E$53,Calculations!$A$3:$A$53,$B758)</f>
        <v>0</v>
      </c>
      <c r="K758" s="51">
        <f>K32/SUMIFS(K$3:K$722,$B$3:$B$722,$B758)*SUMIFS(Calculations!$E$3:$E$53,Calculations!$A$3:$A$53,$B758)</f>
        <v>0</v>
      </c>
      <c r="L758" s="51">
        <f>L32/SUMIFS(L$3:L$722,$B$3:$B$722,$B758)*SUMIFS(Calculations!$E$3:$E$53,Calculations!$A$3:$A$53,$B758)</f>
        <v>0</v>
      </c>
      <c r="M758" s="51">
        <f>M32/SUMIFS(M$3:M$722,$B$3:$B$722,$B758)*SUMIFS(Calculations!$E$3:$E$53,Calculations!$A$3:$A$53,$B758)</f>
        <v>0</v>
      </c>
      <c r="N758" s="51">
        <f>N32/SUMIFS(N$3:N$722,$B$3:$B$722,$B758)*SUMIFS(Calculations!$E$3:$E$53,Calculations!$A$3:$A$53,$B758)</f>
        <v>0</v>
      </c>
      <c r="O758" s="51">
        <f>O32/SUMIFS(O$3:O$722,$B$3:$B$722,$B758)*SUMIFS(Calculations!$E$3:$E$53,Calculations!$A$3:$A$53,$B758)</f>
        <v>0</v>
      </c>
      <c r="P758" s="51">
        <f>P32/SUMIFS(P$3:P$722,$B$3:$B$722,$B758)*SUMIFS(Calculations!$E$3:$E$53,Calculations!$A$3:$A$53,$B758)</f>
        <v>0</v>
      </c>
      <c r="Q758" s="51">
        <f>Q32/SUMIFS(Q$3:Q$722,$B$3:$B$722,$B758)*SUMIFS(Calculations!$E$3:$E$53,Calculations!$A$3:$A$53,$B758)</f>
        <v>0</v>
      </c>
      <c r="R758" s="51">
        <f>R32/SUMIFS(R$3:R$722,$B$3:$B$722,$B758)*SUMIFS(Calculations!$E$3:$E$53,Calculations!$A$3:$A$53,$B758)</f>
        <v>0</v>
      </c>
    </row>
    <row r="759" spans="2:18">
      <c r="B759" s="51" t="s">
        <v>274</v>
      </c>
      <c r="C759" s="51" t="s">
        <v>523</v>
      </c>
      <c r="D759" s="51" t="s">
        <v>526</v>
      </c>
      <c r="E759" s="51" t="str">
        <f t="shared" si="84"/>
        <v>biomass</v>
      </c>
      <c r="F759" s="51">
        <f>F33/SUMIFS(F$3:F$722,$B$3:$B$722,$B759)*SUMIFS(Calculations!$E$3:$E$53,Calculations!$A$3:$A$53,$B759)</f>
        <v>0</v>
      </c>
      <c r="G759" s="51">
        <f>G33/SUMIFS(G$3:G$722,$B$3:$B$722,$B759)*SUMIFS(Calculations!$E$3:$E$53,Calculations!$A$3:$A$53,$B759)</f>
        <v>0</v>
      </c>
      <c r="H759" s="51">
        <f>H33/SUMIFS(H$3:H$722,$B$3:$B$722,$B759)*SUMIFS(Calculations!$E$3:$E$53,Calculations!$A$3:$A$53,$B759)</f>
        <v>0</v>
      </c>
      <c r="I759" s="51">
        <f>I33/SUMIFS(I$3:I$722,$B$3:$B$722,$B759)*SUMIFS(Calculations!$E$3:$E$53,Calculations!$A$3:$A$53,$B759)</f>
        <v>0</v>
      </c>
      <c r="J759" s="51">
        <f>J33/SUMIFS(J$3:J$722,$B$3:$B$722,$B759)*SUMIFS(Calculations!$E$3:$E$53,Calculations!$A$3:$A$53,$B759)</f>
        <v>0</v>
      </c>
      <c r="K759" s="51">
        <f>K33/SUMIFS(K$3:K$722,$B$3:$B$722,$B759)*SUMIFS(Calculations!$E$3:$E$53,Calculations!$A$3:$A$53,$B759)</f>
        <v>0</v>
      </c>
      <c r="L759" s="51">
        <f>L33/SUMIFS(L$3:L$722,$B$3:$B$722,$B759)*SUMIFS(Calculations!$E$3:$E$53,Calculations!$A$3:$A$53,$B759)</f>
        <v>0</v>
      </c>
      <c r="M759" s="51">
        <f>M33/SUMIFS(M$3:M$722,$B$3:$B$722,$B759)*SUMIFS(Calculations!$E$3:$E$53,Calculations!$A$3:$A$53,$B759)</f>
        <v>0</v>
      </c>
      <c r="N759" s="51">
        <f>N33/SUMIFS(N$3:N$722,$B$3:$B$722,$B759)*SUMIFS(Calculations!$E$3:$E$53,Calculations!$A$3:$A$53,$B759)</f>
        <v>0</v>
      </c>
      <c r="O759" s="51">
        <f>O33/SUMIFS(O$3:O$722,$B$3:$B$722,$B759)*SUMIFS(Calculations!$E$3:$E$53,Calculations!$A$3:$A$53,$B759)</f>
        <v>0</v>
      </c>
      <c r="P759" s="51">
        <f>P33/SUMIFS(P$3:P$722,$B$3:$B$722,$B759)*SUMIFS(Calculations!$E$3:$E$53,Calculations!$A$3:$A$53,$B759)</f>
        <v>0</v>
      </c>
      <c r="Q759" s="51">
        <f>Q33/SUMIFS(Q$3:Q$722,$B$3:$B$722,$B759)*SUMIFS(Calculations!$E$3:$E$53,Calculations!$A$3:$A$53,$B759)</f>
        <v>0</v>
      </c>
      <c r="R759" s="51">
        <f>R33/SUMIFS(R$3:R$722,$B$3:$B$722,$B759)*SUMIFS(Calculations!$E$3:$E$53,Calculations!$A$3:$A$53,$B759)</f>
        <v>0</v>
      </c>
    </row>
    <row r="760" spans="2:18">
      <c r="B760" s="51" t="s">
        <v>274</v>
      </c>
      <c r="C760" s="51" t="s">
        <v>523</v>
      </c>
      <c r="D760" s="51" t="s">
        <v>527</v>
      </c>
      <c r="E760" s="51" t="str">
        <f t="shared" si="84"/>
        <v>hard coal</v>
      </c>
      <c r="F760" s="51">
        <f>F34/SUMIFS(F$3:F$722,$B$3:$B$722,$B760)*SUMIFS(Calculations!$E$3:$E$53,Calculations!$A$3:$A$53,$B760)</f>
        <v>0</v>
      </c>
      <c r="G760" s="51">
        <f>G34/SUMIFS(G$3:G$722,$B$3:$B$722,$B760)*SUMIFS(Calculations!$E$3:$E$53,Calculations!$A$3:$A$53,$B760)</f>
        <v>0</v>
      </c>
      <c r="H760" s="51">
        <f>H34/SUMIFS(H$3:H$722,$B$3:$B$722,$B760)*SUMIFS(Calculations!$E$3:$E$53,Calculations!$A$3:$A$53,$B760)</f>
        <v>0</v>
      </c>
      <c r="I760" s="51">
        <f>I34/SUMIFS(I$3:I$722,$B$3:$B$722,$B760)*SUMIFS(Calculations!$E$3:$E$53,Calculations!$A$3:$A$53,$B760)</f>
        <v>0</v>
      </c>
      <c r="J760" s="51">
        <f>J34/SUMIFS(J$3:J$722,$B$3:$B$722,$B760)*SUMIFS(Calculations!$E$3:$E$53,Calculations!$A$3:$A$53,$B760)</f>
        <v>0</v>
      </c>
      <c r="K760" s="51">
        <f>K34/SUMIFS(K$3:K$722,$B$3:$B$722,$B760)*SUMIFS(Calculations!$E$3:$E$53,Calculations!$A$3:$A$53,$B760)</f>
        <v>0</v>
      </c>
      <c r="L760" s="51">
        <f>L34/SUMIFS(L$3:L$722,$B$3:$B$722,$B760)*SUMIFS(Calculations!$E$3:$E$53,Calculations!$A$3:$A$53,$B760)</f>
        <v>0</v>
      </c>
      <c r="M760" s="51">
        <f>M34/SUMIFS(M$3:M$722,$B$3:$B$722,$B760)*SUMIFS(Calculations!$E$3:$E$53,Calculations!$A$3:$A$53,$B760)</f>
        <v>0</v>
      </c>
      <c r="N760" s="51">
        <f>N34/SUMIFS(N$3:N$722,$B$3:$B$722,$B760)*SUMIFS(Calculations!$E$3:$E$53,Calculations!$A$3:$A$53,$B760)</f>
        <v>0</v>
      </c>
      <c r="O760" s="51">
        <f>O34/SUMIFS(O$3:O$722,$B$3:$B$722,$B760)*SUMIFS(Calculations!$E$3:$E$53,Calculations!$A$3:$A$53,$B760)</f>
        <v>0</v>
      </c>
      <c r="P760" s="51">
        <f>P34/SUMIFS(P$3:P$722,$B$3:$B$722,$B760)*SUMIFS(Calculations!$E$3:$E$53,Calculations!$A$3:$A$53,$B760)</f>
        <v>0</v>
      </c>
      <c r="Q760" s="51">
        <f>Q34/SUMIFS(Q$3:Q$722,$B$3:$B$722,$B760)*SUMIFS(Calculations!$E$3:$E$53,Calculations!$A$3:$A$53,$B760)</f>
        <v>0</v>
      </c>
      <c r="R760" s="51">
        <f>R34/SUMIFS(R$3:R$722,$B$3:$B$722,$B760)*SUMIFS(Calculations!$E$3:$E$53,Calculations!$A$3:$A$53,$B760)</f>
        <v>0</v>
      </c>
    </row>
    <row r="761" spans="2:18">
      <c r="B761" s="51" t="s">
        <v>274</v>
      </c>
      <c r="C761" s="51" t="s">
        <v>523</v>
      </c>
      <c r="D761" s="51" t="s">
        <v>528</v>
      </c>
      <c r="E761" s="51" t="str">
        <f t="shared" si="84"/>
        <v>solar thermal</v>
      </c>
      <c r="F761" s="51">
        <f>F35/SUMIFS(F$3:F$722,$B$3:$B$722,$B761)*SUMIFS(Calculations!$E$3:$E$53,Calculations!$A$3:$A$53,$B761)</f>
        <v>0</v>
      </c>
      <c r="G761" s="51">
        <f>G35/SUMIFS(G$3:G$722,$B$3:$B$722,$B761)*SUMIFS(Calculations!$E$3:$E$53,Calculations!$A$3:$A$53,$B761)</f>
        <v>0</v>
      </c>
      <c r="H761" s="51">
        <f>H35/SUMIFS(H$3:H$722,$B$3:$B$722,$B761)*SUMIFS(Calculations!$E$3:$E$53,Calculations!$A$3:$A$53,$B761)</f>
        <v>0</v>
      </c>
      <c r="I761" s="51">
        <f>I35/SUMIFS(I$3:I$722,$B$3:$B$722,$B761)*SUMIFS(Calculations!$E$3:$E$53,Calculations!$A$3:$A$53,$B761)</f>
        <v>0</v>
      </c>
      <c r="J761" s="51">
        <f>J35/SUMIFS(J$3:J$722,$B$3:$B$722,$B761)*SUMIFS(Calculations!$E$3:$E$53,Calculations!$A$3:$A$53,$B761)</f>
        <v>0</v>
      </c>
      <c r="K761" s="51">
        <f>K35/SUMIFS(K$3:K$722,$B$3:$B$722,$B761)*SUMIFS(Calculations!$E$3:$E$53,Calculations!$A$3:$A$53,$B761)</f>
        <v>0</v>
      </c>
      <c r="L761" s="51">
        <f>L35/SUMIFS(L$3:L$722,$B$3:$B$722,$B761)*SUMIFS(Calculations!$E$3:$E$53,Calculations!$A$3:$A$53,$B761)</f>
        <v>0</v>
      </c>
      <c r="M761" s="51">
        <f>M35/SUMIFS(M$3:M$722,$B$3:$B$722,$B761)*SUMIFS(Calculations!$E$3:$E$53,Calculations!$A$3:$A$53,$B761)</f>
        <v>0</v>
      </c>
      <c r="N761" s="51">
        <f>N35/SUMIFS(N$3:N$722,$B$3:$B$722,$B761)*SUMIFS(Calculations!$E$3:$E$53,Calculations!$A$3:$A$53,$B761)</f>
        <v>0</v>
      </c>
      <c r="O761" s="51">
        <f>O35/SUMIFS(O$3:O$722,$B$3:$B$722,$B761)*SUMIFS(Calculations!$E$3:$E$53,Calculations!$A$3:$A$53,$B761)</f>
        <v>0</v>
      </c>
      <c r="P761" s="51">
        <f>P35/SUMIFS(P$3:P$722,$B$3:$B$722,$B761)*SUMIFS(Calculations!$E$3:$E$53,Calculations!$A$3:$A$53,$B761)</f>
        <v>0</v>
      </c>
      <c r="Q761" s="51">
        <f>Q35/SUMIFS(Q$3:Q$722,$B$3:$B$722,$B761)*SUMIFS(Calculations!$E$3:$E$53,Calculations!$A$3:$A$53,$B761)</f>
        <v>0</v>
      </c>
      <c r="R761" s="51">
        <f>R35/SUMIFS(R$3:R$722,$B$3:$B$722,$B761)*SUMIFS(Calculations!$E$3:$E$53,Calculations!$A$3:$A$53,$B761)</f>
        <v>0</v>
      </c>
    </row>
    <row r="762" spans="2:18">
      <c r="B762" s="51" t="s">
        <v>274</v>
      </c>
      <c r="C762" s="51" t="s">
        <v>523</v>
      </c>
      <c r="D762" s="51" t="s">
        <v>529</v>
      </c>
      <c r="E762" s="51" t="str">
        <f t="shared" si="84"/>
        <v>geothermal</v>
      </c>
      <c r="F762" s="51">
        <f>F36/SUMIFS(F$3:F$722,$B$3:$B$722,$B762)*SUMIFS(Calculations!$E$3:$E$53,Calculations!$A$3:$A$53,$B762)</f>
        <v>0</v>
      </c>
      <c r="G762" s="51">
        <f>G36/SUMIFS(G$3:G$722,$B$3:$B$722,$B762)*SUMIFS(Calculations!$E$3:$E$53,Calculations!$A$3:$A$53,$B762)</f>
        <v>0</v>
      </c>
      <c r="H762" s="51">
        <f>H36/SUMIFS(H$3:H$722,$B$3:$B$722,$B762)*SUMIFS(Calculations!$E$3:$E$53,Calculations!$A$3:$A$53,$B762)</f>
        <v>0</v>
      </c>
      <c r="I762" s="51">
        <f>I36/SUMIFS(I$3:I$722,$B$3:$B$722,$B762)*SUMIFS(Calculations!$E$3:$E$53,Calculations!$A$3:$A$53,$B762)</f>
        <v>0</v>
      </c>
      <c r="J762" s="51">
        <f>J36/SUMIFS(J$3:J$722,$B$3:$B$722,$B762)*SUMIFS(Calculations!$E$3:$E$53,Calculations!$A$3:$A$53,$B762)</f>
        <v>0</v>
      </c>
      <c r="K762" s="51">
        <f>K36/SUMIFS(K$3:K$722,$B$3:$B$722,$B762)*SUMIFS(Calculations!$E$3:$E$53,Calculations!$A$3:$A$53,$B762)</f>
        <v>0</v>
      </c>
      <c r="L762" s="51">
        <f>L36/SUMIFS(L$3:L$722,$B$3:$B$722,$B762)*SUMIFS(Calculations!$E$3:$E$53,Calculations!$A$3:$A$53,$B762)</f>
        <v>0</v>
      </c>
      <c r="M762" s="51">
        <f>M36/SUMIFS(M$3:M$722,$B$3:$B$722,$B762)*SUMIFS(Calculations!$E$3:$E$53,Calculations!$A$3:$A$53,$B762)</f>
        <v>0</v>
      </c>
      <c r="N762" s="51">
        <f>N36/SUMIFS(N$3:N$722,$B$3:$B$722,$B762)*SUMIFS(Calculations!$E$3:$E$53,Calculations!$A$3:$A$53,$B762)</f>
        <v>0</v>
      </c>
      <c r="O762" s="51">
        <f>O36/SUMIFS(O$3:O$722,$B$3:$B$722,$B762)*SUMIFS(Calculations!$E$3:$E$53,Calculations!$A$3:$A$53,$B762)</f>
        <v>0</v>
      </c>
      <c r="P762" s="51">
        <f>P36/SUMIFS(P$3:P$722,$B$3:$B$722,$B762)*SUMIFS(Calculations!$E$3:$E$53,Calculations!$A$3:$A$53,$B762)</f>
        <v>0</v>
      </c>
      <c r="Q762" s="51">
        <f>Q36/SUMIFS(Q$3:Q$722,$B$3:$B$722,$B762)*SUMIFS(Calculations!$E$3:$E$53,Calculations!$A$3:$A$53,$B762)</f>
        <v>0</v>
      </c>
      <c r="R762" s="51">
        <f>R36/SUMIFS(R$3:R$722,$B$3:$B$722,$B762)*SUMIFS(Calculations!$E$3:$E$53,Calculations!$A$3:$A$53,$B762)</f>
        <v>0</v>
      </c>
    </row>
    <row r="763" spans="2:18">
      <c r="B763" s="51" t="s">
        <v>274</v>
      </c>
      <c r="C763" s="51" t="s">
        <v>523</v>
      </c>
      <c r="D763" s="51" t="s">
        <v>530</v>
      </c>
      <c r="E763" s="51" t="str">
        <f t="shared" si="84"/>
        <v>hydro</v>
      </c>
      <c r="F763" s="51">
        <f>F37/SUMIFS(F$3:F$722,$B$3:$B$722,$B763)*SUMIFS(Calculations!$E$3:$E$53,Calculations!$A$3:$A$53,$B763)</f>
        <v>0</v>
      </c>
      <c r="G763" s="51">
        <f>G37/SUMIFS(G$3:G$722,$B$3:$B$722,$B763)*SUMIFS(Calculations!$E$3:$E$53,Calculations!$A$3:$A$53,$B763)</f>
        <v>0</v>
      </c>
      <c r="H763" s="51">
        <f>H37/SUMIFS(H$3:H$722,$B$3:$B$722,$B763)*SUMIFS(Calculations!$E$3:$E$53,Calculations!$A$3:$A$53,$B763)</f>
        <v>0</v>
      </c>
      <c r="I763" s="51">
        <f>I37/SUMIFS(I$3:I$722,$B$3:$B$722,$B763)*SUMIFS(Calculations!$E$3:$E$53,Calculations!$A$3:$A$53,$B763)</f>
        <v>0</v>
      </c>
      <c r="J763" s="51">
        <f>J37/SUMIFS(J$3:J$722,$B$3:$B$722,$B763)*SUMIFS(Calculations!$E$3:$E$53,Calculations!$A$3:$A$53,$B763)</f>
        <v>0</v>
      </c>
      <c r="K763" s="51">
        <f>K37/SUMIFS(K$3:K$722,$B$3:$B$722,$B763)*SUMIFS(Calculations!$E$3:$E$53,Calculations!$A$3:$A$53,$B763)</f>
        <v>0</v>
      </c>
      <c r="L763" s="51">
        <f>L37/SUMIFS(L$3:L$722,$B$3:$B$722,$B763)*SUMIFS(Calculations!$E$3:$E$53,Calculations!$A$3:$A$53,$B763)</f>
        <v>0</v>
      </c>
      <c r="M763" s="51">
        <f>M37/SUMIFS(M$3:M$722,$B$3:$B$722,$B763)*SUMIFS(Calculations!$E$3:$E$53,Calculations!$A$3:$A$53,$B763)</f>
        <v>0</v>
      </c>
      <c r="N763" s="51">
        <f>N37/SUMIFS(N$3:N$722,$B$3:$B$722,$B763)*SUMIFS(Calculations!$E$3:$E$53,Calculations!$A$3:$A$53,$B763)</f>
        <v>0</v>
      </c>
      <c r="O763" s="51">
        <f>O37/SUMIFS(O$3:O$722,$B$3:$B$722,$B763)*SUMIFS(Calculations!$E$3:$E$53,Calculations!$A$3:$A$53,$B763)</f>
        <v>0</v>
      </c>
      <c r="P763" s="51">
        <f>P37/SUMIFS(P$3:P$722,$B$3:$B$722,$B763)*SUMIFS(Calculations!$E$3:$E$53,Calculations!$A$3:$A$53,$B763)</f>
        <v>0</v>
      </c>
      <c r="Q763" s="51">
        <f>Q37/SUMIFS(Q$3:Q$722,$B$3:$B$722,$B763)*SUMIFS(Calculations!$E$3:$E$53,Calculations!$A$3:$A$53,$B763)</f>
        <v>0</v>
      </c>
      <c r="R763" s="51">
        <f>R37/SUMIFS(R$3:R$722,$B$3:$B$722,$B763)*SUMIFS(Calculations!$E$3:$E$53,Calculations!$A$3:$A$53,$B763)</f>
        <v>0</v>
      </c>
    </row>
    <row r="764" spans="2:18">
      <c r="B764" s="51" t="s">
        <v>274</v>
      </c>
      <c r="C764" s="51" t="s">
        <v>523</v>
      </c>
      <c r="D764" s="51" t="s">
        <v>531</v>
      </c>
      <c r="E764" s="51" t="str">
        <f t="shared" si="84"/>
        <v>hydro</v>
      </c>
      <c r="F764" s="51">
        <f>F38/SUMIFS(F$3:F$722,$B$3:$B$722,$B764)*SUMIFS(Calculations!$E$3:$E$53,Calculations!$A$3:$A$53,$B764)</f>
        <v>0</v>
      </c>
      <c r="G764" s="51">
        <f>G38/SUMIFS(G$3:G$722,$B$3:$B$722,$B764)*SUMIFS(Calculations!$E$3:$E$53,Calculations!$A$3:$A$53,$B764)</f>
        <v>0</v>
      </c>
      <c r="H764" s="51">
        <f>H38/SUMIFS(H$3:H$722,$B$3:$B$722,$B764)*SUMIFS(Calculations!$E$3:$E$53,Calculations!$A$3:$A$53,$B764)</f>
        <v>0</v>
      </c>
      <c r="I764" s="51">
        <f>I38/SUMIFS(I$3:I$722,$B$3:$B$722,$B764)*SUMIFS(Calculations!$E$3:$E$53,Calculations!$A$3:$A$53,$B764)</f>
        <v>0</v>
      </c>
      <c r="J764" s="51">
        <f>J38/SUMIFS(J$3:J$722,$B$3:$B$722,$B764)*SUMIFS(Calculations!$E$3:$E$53,Calculations!$A$3:$A$53,$B764)</f>
        <v>0</v>
      </c>
      <c r="K764" s="51">
        <f>K38/SUMIFS(K$3:K$722,$B$3:$B$722,$B764)*SUMIFS(Calculations!$E$3:$E$53,Calculations!$A$3:$A$53,$B764)</f>
        <v>0</v>
      </c>
      <c r="L764" s="51">
        <f>L38/SUMIFS(L$3:L$722,$B$3:$B$722,$B764)*SUMIFS(Calculations!$E$3:$E$53,Calculations!$A$3:$A$53,$B764)</f>
        <v>0</v>
      </c>
      <c r="M764" s="51">
        <f>M38/SUMIFS(M$3:M$722,$B$3:$B$722,$B764)*SUMIFS(Calculations!$E$3:$E$53,Calculations!$A$3:$A$53,$B764)</f>
        <v>0</v>
      </c>
      <c r="N764" s="51">
        <f>N38/SUMIFS(N$3:N$722,$B$3:$B$722,$B764)*SUMIFS(Calculations!$E$3:$E$53,Calculations!$A$3:$A$53,$B764)</f>
        <v>0</v>
      </c>
      <c r="O764" s="51">
        <f>O38/SUMIFS(O$3:O$722,$B$3:$B$722,$B764)*SUMIFS(Calculations!$E$3:$E$53,Calculations!$A$3:$A$53,$B764)</f>
        <v>0</v>
      </c>
      <c r="P764" s="51">
        <f>P38/SUMIFS(P$3:P$722,$B$3:$B$722,$B764)*SUMIFS(Calculations!$E$3:$E$53,Calculations!$A$3:$A$53,$B764)</f>
        <v>0</v>
      </c>
      <c r="Q764" s="51">
        <f>Q38/SUMIFS(Q$3:Q$722,$B$3:$B$722,$B764)*SUMIFS(Calculations!$E$3:$E$53,Calculations!$A$3:$A$53,$B764)</f>
        <v>0</v>
      </c>
      <c r="R764" s="51">
        <f>R38/SUMIFS(R$3:R$722,$B$3:$B$722,$B764)*SUMIFS(Calculations!$E$3:$E$53,Calculations!$A$3:$A$53,$B764)</f>
        <v>0</v>
      </c>
    </row>
    <row r="765" spans="2:18">
      <c r="B765" s="51" t="s">
        <v>274</v>
      </c>
      <c r="C765" s="51" t="s">
        <v>523</v>
      </c>
      <c r="D765" s="51" t="s">
        <v>532</v>
      </c>
      <c r="E765" s="51" t="str">
        <f t="shared" si="84"/>
        <v>onshore wind</v>
      </c>
      <c r="F765" s="51">
        <f>F39/SUMIFS(F$3:F$722,$B$3:$B$722,$B765)*SUMIFS(Calculations!$E$3:$E$53,Calculations!$A$3:$A$53,$B765)</f>
        <v>0</v>
      </c>
      <c r="G765" s="51">
        <f>G39/SUMIFS(G$3:G$722,$B$3:$B$722,$B765)*SUMIFS(Calculations!$E$3:$E$53,Calculations!$A$3:$A$53,$B765)</f>
        <v>0</v>
      </c>
      <c r="H765" s="51">
        <f>H39/SUMIFS(H$3:H$722,$B$3:$B$722,$B765)*SUMIFS(Calculations!$E$3:$E$53,Calculations!$A$3:$A$53,$B765)</f>
        <v>0</v>
      </c>
      <c r="I765" s="51">
        <f>I39/SUMIFS(I$3:I$722,$B$3:$B$722,$B765)*SUMIFS(Calculations!$E$3:$E$53,Calculations!$A$3:$A$53,$B765)</f>
        <v>0</v>
      </c>
      <c r="J765" s="51">
        <f>J39/SUMIFS(J$3:J$722,$B$3:$B$722,$B765)*SUMIFS(Calculations!$E$3:$E$53,Calculations!$A$3:$A$53,$B765)</f>
        <v>0</v>
      </c>
      <c r="K765" s="51">
        <f>K39/SUMIFS(K$3:K$722,$B$3:$B$722,$B765)*SUMIFS(Calculations!$E$3:$E$53,Calculations!$A$3:$A$53,$B765)</f>
        <v>0</v>
      </c>
      <c r="L765" s="51">
        <f>L39/SUMIFS(L$3:L$722,$B$3:$B$722,$B765)*SUMIFS(Calculations!$E$3:$E$53,Calculations!$A$3:$A$53,$B765)</f>
        <v>0</v>
      </c>
      <c r="M765" s="51">
        <f>M39/SUMIFS(M$3:M$722,$B$3:$B$722,$B765)*SUMIFS(Calculations!$E$3:$E$53,Calculations!$A$3:$A$53,$B765)</f>
        <v>0</v>
      </c>
      <c r="N765" s="51">
        <f>N39/SUMIFS(N$3:N$722,$B$3:$B$722,$B765)*SUMIFS(Calculations!$E$3:$E$53,Calculations!$A$3:$A$53,$B765)</f>
        <v>0</v>
      </c>
      <c r="O765" s="51">
        <f>O39/SUMIFS(O$3:O$722,$B$3:$B$722,$B765)*SUMIFS(Calculations!$E$3:$E$53,Calculations!$A$3:$A$53,$B765)</f>
        <v>0</v>
      </c>
      <c r="P765" s="51">
        <f>P39/SUMIFS(P$3:P$722,$B$3:$B$722,$B765)*SUMIFS(Calculations!$E$3:$E$53,Calculations!$A$3:$A$53,$B765)</f>
        <v>0</v>
      </c>
      <c r="Q765" s="51">
        <f>Q39/SUMIFS(Q$3:Q$722,$B$3:$B$722,$B765)*SUMIFS(Calculations!$E$3:$E$53,Calculations!$A$3:$A$53,$B765)</f>
        <v>0</v>
      </c>
      <c r="R765" s="51">
        <f>R39/SUMIFS(R$3:R$722,$B$3:$B$722,$B765)*SUMIFS(Calculations!$E$3:$E$53,Calculations!$A$3:$A$53,$B765)</f>
        <v>0</v>
      </c>
    </row>
    <row r="766" spans="2:18">
      <c r="B766" s="51" t="s">
        <v>274</v>
      </c>
      <c r="C766" s="51" t="s">
        <v>523</v>
      </c>
      <c r="D766" s="51" t="s">
        <v>533</v>
      </c>
      <c r="E766" s="51" t="str">
        <f t="shared" si="84"/>
        <v>natural gas nonpeaker</v>
      </c>
      <c r="F766" s="51">
        <f>F40/SUMIFS(F$3:F$722,$B$3:$B$722,$B766)*SUMIFS(Calculations!$E$3:$E$53,Calculations!$A$3:$A$53,$B766)</f>
        <v>0</v>
      </c>
      <c r="G766" s="51">
        <f>G40/SUMIFS(G$3:G$722,$B$3:$B$722,$B766)*SUMIFS(Calculations!$E$3:$E$53,Calculations!$A$3:$A$53,$B766)</f>
        <v>0</v>
      </c>
      <c r="H766" s="51">
        <f>H40/SUMIFS(H$3:H$722,$B$3:$B$722,$B766)*SUMIFS(Calculations!$E$3:$E$53,Calculations!$A$3:$A$53,$B766)</f>
        <v>0</v>
      </c>
      <c r="I766" s="51">
        <f>I40/SUMIFS(I$3:I$722,$B$3:$B$722,$B766)*SUMIFS(Calculations!$E$3:$E$53,Calculations!$A$3:$A$53,$B766)</f>
        <v>0</v>
      </c>
      <c r="J766" s="51">
        <f>J40/SUMIFS(J$3:J$722,$B$3:$B$722,$B766)*SUMIFS(Calculations!$E$3:$E$53,Calculations!$A$3:$A$53,$B766)</f>
        <v>0</v>
      </c>
      <c r="K766" s="51">
        <f>K40/SUMIFS(K$3:K$722,$B$3:$B$722,$B766)*SUMIFS(Calculations!$E$3:$E$53,Calculations!$A$3:$A$53,$B766)</f>
        <v>0</v>
      </c>
      <c r="L766" s="51">
        <f>L40/SUMIFS(L$3:L$722,$B$3:$B$722,$B766)*SUMIFS(Calculations!$E$3:$E$53,Calculations!$A$3:$A$53,$B766)</f>
        <v>0</v>
      </c>
      <c r="M766" s="51">
        <f>M40/SUMIFS(M$3:M$722,$B$3:$B$722,$B766)*SUMIFS(Calculations!$E$3:$E$53,Calculations!$A$3:$A$53,$B766)</f>
        <v>0</v>
      </c>
      <c r="N766" s="51">
        <f>N40/SUMIFS(N$3:N$722,$B$3:$B$722,$B766)*SUMIFS(Calculations!$E$3:$E$53,Calculations!$A$3:$A$53,$B766)</f>
        <v>0</v>
      </c>
      <c r="O766" s="51">
        <f>O40/SUMIFS(O$3:O$722,$B$3:$B$722,$B766)*SUMIFS(Calculations!$E$3:$E$53,Calculations!$A$3:$A$53,$B766)</f>
        <v>0</v>
      </c>
      <c r="P766" s="51">
        <f>P40/SUMIFS(P$3:P$722,$B$3:$B$722,$B766)*SUMIFS(Calculations!$E$3:$E$53,Calculations!$A$3:$A$53,$B766)</f>
        <v>0</v>
      </c>
      <c r="Q766" s="51">
        <f>Q40/SUMIFS(Q$3:Q$722,$B$3:$B$722,$B766)*SUMIFS(Calculations!$E$3:$E$53,Calculations!$A$3:$A$53,$B766)</f>
        <v>0</v>
      </c>
      <c r="R766" s="51">
        <f>R40/SUMIFS(R$3:R$722,$B$3:$B$722,$B766)*SUMIFS(Calculations!$E$3:$E$53,Calculations!$A$3:$A$53,$B766)</f>
        <v>0</v>
      </c>
    </row>
    <row r="767" spans="2:18">
      <c r="B767" s="51" t="s">
        <v>274</v>
      </c>
      <c r="C767" s="51" t="s">
        <v>523</v>
      </c>
      <c r="D767" s="51" t="s">
        <v>534</v>
      </c>
      <c r="E767" s="51" t="str">
        <f t="shared" si="84"/>
        <v>natural gas peaker</v>
      </c>
      <c r="F767" s="51">
        <f>F41/SUMIFS(F$3:F$722,$B$3:$B$722,$B767)*SUMIFS(Calculations!$E$3:$E$53,Calculations!$A$3:$A$53,$B767)</f>
        <v>0</v>
      </c>
      <c r="G767" s="51">
        <f>G41/SUMIFS(G$3:G$722,$B$3:$B$722,$B767)*SUMIFS(Calculations!$E$3:$E$53,Calculations!$A$3:$A$53,$B767)</f>
        <v>0</v>
      </c>
      <c r="H767" s="51">
        <f>H41/SUMIFS(H$3:H$722,$B$3:$B$722,$B767)*SUMIFS(Calculations!$E$3:$E$53,Calculations!$A$3:$A$53,$B767)</f>
        <v>0</v>
      </c>
      <c r="I767" s="51">
        <f>I41/SUMIFS(I$3:I$722,$B$3:$B$722,$B767)*SUMIFS(Calculations!$E$3:$E$53,Calculations!$A$3:$A$53,$B767)</f>
        <v>0</v>
      </c>
      <c r="J767" s="51">
        <f>J41/SUMIFS(J$3:J$722,$B$3:$B$722,$B767)*SUMIFS(Calculations!$E$3:$E$53,Calculations!$A$3:$A$53,$B767)</f>
        <v>0</v>
      </c>
      <c r="K767" s="51">
        <f>K41/SUMIFS(K$3:K$722,$B$3:$B$722,$B767)*SUMIFS(Calculations!$E$3:$E$53,Calculations!$A$3:$A$53,$B767)</f>
        <v>0</v>
      </c>
      <c r="L767" s="51">
        <f>L41/SUMIFS(L$3:L$722,$B$3:$B$722,$B767)*SUMIFS(Calculations!$E$3:$E$53,Calculations!$A$3:$A$53,$B767)</f>
        <v>0</v>
      </c>
      <c r="M767" s="51">
        <f>M41/SUMIFS(M$3:M$722,$B$3:$B$722,$B767)*SUMIFS(Calculations!$E$3:$E$53,Calculations!$A$3:$A$53,$B767)</f>
        <v>0</v>
      </c>
      <c r="N767" s="51">
        <f>N41/SUMIFS(N$3:N$722,$B$3:$B$722,$B767)*SUMIFS(Calculations!$E$3:$E$53,Calculations!$A$3:$A$53,$B767)</f>
        <v>0</v>
      </c>
      <c r="O767" s="51">
        <f>O41/SUMIFS(O$3:O$722,$B$3:$B$722,$B767)*SUMIFS(Calculations!$E$3:$E$53,Calculations!$A$3:$A$53,$B767)</f>
        <v>0</v>
      </c>
      <c r="P767" s="51">
        <f>P41/SUMIFS(P$3:P$722,$B$3:$B$722,$B767)*SUMIFS(Calculations!$E$3:$E$53,Calculations!$A$3:$A$53,$B767)</f>
        <v>0</v>
      </c>
      <c r="Q767" s="51">
        <f>Q41/SUMIFS(Q$3:Q$722,$B$3:$B$722,$B767)*SUMIFS(Calculations!$E$3:$E$53,Calculations!$A$3:$A$53,$B767)</f>
        <v>0</v>
      </c>
      <c r="R767" s="51">
        <f>R41/SUMIFS(R$3:R$722,$B$3:$B$722,$B767)*SUMIFS(Calculations!$E$3:$E$53,Calculations!$A$3:$A$53,$B767)</f>
        <v>0</v>
      </c>
    </row>
    <row r="768" spans="2:18">
      <c r="B768" s="51" t="s">
        <v>274</v>
      </c>
      <c r="C768" s="51" t="s">
        <v>523</v>
      </c>
      <c r="D768" s="51" t="s">
        <v>535</v>
      </c>
      <c r="E768" s="51" t="str">
        <f t="shared" si="84"/>
        <v>nuclear</v>
      </c>
      <c r="F768" s="51">
        <f>F42/SUMIFS(F$3:F$722,$B$3:$B$722,$B768)*SUMIFS(Calculations!$E$3:$E$53,Calculations!$A$3:$A$53,$B768)</f>
        <v>0</v>
      </c>
      <c r="G768" s="51">
        <f>G42/SUMIFS(G$3:G$722,$B$3:$B$722,$B768)*SUMIFS(Calculations!$E$3:$E$53,Calculations!$A$3:$A$53,$B768)</f>
        <v>0</v>
      </c>
      <c r="H768" s="51">
        <f>H42/SUMIFS(H$3:H$722,$B$3:$B$722,$B768)*SUMIFS(Calculations!$E$3:$E$53,Calculations!$A$3:$A$53,$B768)</f>
        <v>0</v>
      </c>
      <c r="I768" s="51">
        <f>I42/SUMIFS(I$3:I$722,$B$3:$B$722,$B768)*SUMIFS(Calculations!$E$3:$E$53,Calculations!$A$3:$A$53,$B768)</f>
        <v>0</v>
      </c>
      <c r="J768" s="51">
        <f>J42/SUMIFS(J$3:J$722,$B$3:$B$722,$B768)*SUMIFS(Calculations!$E$3:$E$53,Calculations!$A$3:$A$53,$B768)</f>
        <v>0</v>
      </c>
      <c r="K768" s="51">
        <f>K42/SUMIFS(K$3:K$722,$B$3:$B$722,$B768)*SUMIFS(Calculations!$E$3:$E$53,Calculations!$A$3:$A$53,$B768)</f>
        <v>0</v>
      </c>
      <c r="L768" s="51">
        <f>L42/SUMIFS(L$3:L$722,$B$3:$B$722,$B768)*SUMIFS(Calculations!$E$3:$E$53,Calculations!$A$3:$A$53,$B768)</f>
        <v>0</v>
      </c>
      <c r="M768" s="51">
        <f>M42/SUMIFS(M$3:M$722,$B$3:$B$722,$B768)*SUMIFS(Calculations!$E$3:$E$53,Calculations!$A$3:$A$53,$B768)</f>
        <v>0</v>
      </c>
      <c r="N768" s="51">
        <f>N42/SUMIFS(N$3:N$722,$B$3:$B$722,$B768)*SUMIFS(Calculations!$E$3:$E$53,Calculations!$A$3:$A$53,$B768)</f>
        <v>0</v>
      </c>
      <c r="O768" s="51">
        <f>O42/SUMIFS(O$3:O$722,$B$3:$B$722,$B768)*SUMIFS(Calculations!$E$3:$E$53,Calculations!$A$3:$A$53,$B768)</f>
        <v>0</v>
      </c>
      <c r="P768" s="51">
        <f>P42/SUMIFS(P$3:P$722,$B$3:$B$722,$B768)*SUMIFS(Calculations!$E$3:$E$53,Calculations!$A$3:$A$53,$B768)</f>
        <v>0</v>
      </c>
      <c r="Q768" s="51">
        <f>Q42/SUMIFS(Q$3:Q$722,$B$3:$B$722,$B768)*SUMIFS(Calculations!$E$3:$E$53,Calculations!$A$3:$A$53,$B768)</f>
        <v>0</v>
      </c>
      <c r="R768" s="51">
        <f>R42/SUMIFS(R$3:R$722,$B$3:$B$722,$B768)*SUMIFS(Calculations!$E$3:$E$53,Calculations!$A$3:$A$53,$B768)</f>
        <v>0</v>
      </c>
    </row>
    <row r="769" spans="2:18">
      <c r="B769" s="51" t="s">
        <v>274</v>
      </c>
      <c r="C769" s="51" t="s">
        <v>523</v>
      </c>
      <c r="D769" s="51" t="s">
        <v>536</v>
      </c>
      <c r="E769" s="51" t="str">
        <f t="shared" si="84"/>
        <v>offshore wind</v>
      </c>
      <c r="F769" s="51">
        <f>F43/SUMIFS(F$3:F$722,$B$3:$B$722,$B769)*SUMIFS(Calculations!$E$3:$E$53,Calculations!$A$3:$A$53,$B769)</f>
        <v>0</v>
      </c>
      <c r="G769" s="51">
        <f>G43/SUMIFS(G$3:G$722,$B$3:$B$722,$B769)*SUMIFS(Calculations!$E$3:$E$53,Calculations!$A$3:$A$53,$B769)</f>
        <v>0</v>
      </c>
      <c r="H769" s="51">
        <f>H43/SUMIFS(H$3:H$722,$B$3:$B$722,$B769)*SUMIFS(Calculations!$E$3:$E$53,Calculations!$A$3:$A$53,$B769)</f>
        <v>0</v>
      </c>
      <c r="I769" s="51">
        <f>I43/SUMIFS(I$3:I$722,$B$3:$B$722,$B769)*SUMIFS(Calculations!$E$3:$E$53,Calculations!$A$3:$A$53,$B769)</f>
        <v>0</v>
      </c>
      <c r="J769" s="51">
        <f>J43/SUMIFS(J$3:J$722,$B$3:$B$722,$B769)*SUMIFS(Calculations!$E$3:$E$53,Calculations!$A$3:$A$53,$B769)</f>
        <v>0</v>
      </c>
      <c r="K769" s="51">
        <f>K43/SUMIFS(K$3:K$722,$B$3:$B$722,$B769)*SUMIFS(Calculations!$E$3:$E$53,Calculations!$A$3:$A$53,$B769)</f>
        <v>0</v>
      </c>
      <c r="L769" s="51">
        <f>L43/SUMIFS(L$3:L$722,$B$3:$B$722,$B769)*SUMIFS(Calculations!$E$3:$E$53,Calculations!$A$3:$A$53,$B769)</f>
        <v>0</v>
      </c>
      <c r="M769" s="51">
        <f>M43/SUMIFS(M$3:M$722,$B$3:$B$722,$B769)*SUMIFS(Calculations!$E$3:$E$53,Calculations!$A$3:$A$53,$B769)</f>
        <v>0</v>
      </c>
      <c r="N769" s="51">
        <f>N43/SUMIFS(N$3:N$722,$B$3:$B$722,$B769)*SUMIFS(Calculations!$E$3:$E$53,Calculations!$A$3:$A$53,$B769)</f>
        <v>0</v>
      </c>
      <c r="O769" s="51">
        <f>O43/SUMIFS(O$3:O$722,$B$3:$B$722,$B769)*SUMIFS(Calculations!$E$3:$E$53,Calculations!$A$3:$A$53,$B769)</f>
        <v>0</v>
      </c>
      <c r="P769" s="51">
        <f>P43/SUMIFS(P$3:P$722,$B$3:$B$722,$B769)*SUMIFS(Calculations!$E$3:$E$53,Calculations!$A$3:$A$53,$B769)</f>
        <v>0</v>
      </c>
      <c r="Q769" s="51">
        <f>Q43/SUMIFS(Q$3:Q$722,$B$3:$B$722,$B769)*SUMIFS(Calculations!$E$3:$E$53,Calculations!$A$3:$A$53,$B769)</f>
        <v>0</v>
      </c>
      <c r="R769" s="51">
        <f>R43/SUMIFS(R$3:R$722,$B$3:$B$722,$B769)*SUMIFS(Calculations!$E$3:$E$53,Calculations!$A$3:$A$53,$B769)</f>
        <v>0</v>
      </c>
    </row>
    <row r="770" spans="2:18">
      <c r="B770" s="51" t="s">
        <v>274</v>
      </c>
      <c r="C770" s="51" t="s">
        <v>523</v>
      </c>
      <c r="D770" s="51" t="s">
        <v>537</v>
      </c>
      <c r="E770" s="51" t="str">
        <f t="shared" si="84"/>
        <v>crude oil</v>
      </c>
      <c r="F770" s="51">
        <f>F44/SUMIFS(F$3:F$722,$B$3:$B$722,$B770)*SUMIFS(Calculations!$E$3:$E$53,Calculations!$A$3:$A$53,$B770)</f>
        <v>0</v>
      </c>
      <c r="G770" s="51">
        <f>G44/SUMIFS(G$3:G$722,$B$3:$B$722,$B770)*SUMIFS(Calculations!$E$3:$E$53,Calculations!$A$3:$A$53,$B770)</f>
        <v>0</v>
      </c>
      <c r="H770" s="51">
        <f>H44/SUMIFS(H$3:H$722,$B$3:$B$722,$B770)*SUMIFS(Calculations!$E$3:$E$53,Calculations!$A$3:$A$53,$B770)</f>
        <v>0</v>
      </c>
      <c r="I770" s="51">
        <f>I44/SUMIFS(I$3:I$722,$B$3:$B$722,$B770)*SUMIFS(Calculations!$E$3:$E$53,Calculations!$A$3:$A$53,$B770)</f>
        <v>0</v>
      </c>
      <c r="J770" s="51">
        <f>J44/SUMIFS(J$3:J$722,$B$3:$B$722,$B770)*SUMIFS(Calculations!$E$3:$E$53,Calculations!$A$3:$A$53,$B770)</f>
        <v>0</v>
      </c>
      <c r="K770" s="51">
        <f>K44/SUMIFS(K$3:K$722,$B$3:$B$722,$B770)*SUMIFS(Calculations!$E$3:$E$53,Calculations!$A$3:$A$53,$B770)</f>
        <v>0</v>
      </c>
      <c r="L770" s="51">
        <f>L44/SUMIFS(L$3:L$722,$B$3:$B$722,$B770)*SUMIFS(Calculations!$E$3:$E$53,Calculations!$A$3:$A$53,$B770)</f>
        <v>0</v>
      </c>
      <c r="M770" s="51">
        <f>M44/SUMIFS(M$3:M$722,$B$3:$B$722,$B770)*SUMIFS(Calculations!$E$3:$E$53,Calculations!$A$3:$A$53,$B770)</f>
        <v>0</v>
      </c>
      <c r="N770" s="51">
        <f>N44/SUMIFS(N$3:N$722,$B$3:$B$722,$B770)*SUMIFS(Calculations!$E$3:$E$53,Calculations!$A$3:$A$53,$B770)</f>
        <v>0</v>
      </c>
      <c r="O770" s="51">
        <f>O44/SUMIFS(O$3:O$722,$B$3:$B$722,$B770)*SUMIFS(Calculations!$E$3:$E$53,Calculations!$A$3:$A$53,$B770)</f>
        <v>0</v>
      </c>
      <c r="P770" s="51">
        <f>P44/SUMIFS(P$3:P$722,$B$3:$B$722,$B770)*SUMIFS(Calculations!$E$3:$E$53,Calculations!$A$3:$A$53,$B770)</f>
        <v>0</v>
      </c>
      <c r="Q770" s="51">
        <f>Q44/SUMIFS(Q$3:Q$722,$B$3:$B$722,$B770)*SUMIFS(Calculations!$E$3:$E$53,Calculations!$A$3:$A$53,$B770)</f>
        <v>0</v>
      </c>
      <c r="R770" s="51">
        <f>R44/SUMIFS(R$3:R$722,$B$3:$B$722,$B770)*SUMIFS(Calculations!$E$3:$E$53,Calculations!$A$3:$A$53,$B770)</f>
        <v>0</v>
      </c>
    </row>
    <row r="771" spans="2:18">
      <c r="B771" s="51" t="s">
        <v>274</v>
      </c>
      <c r="C771" s="51" t="s">
        <v>523</v>
      </c>
      <c r="D771" s="51" t="s">
        <v>538</v>
      </c>
      <c r="E771" s="51" t="str">
        <f t="shared" si="84"/>
        <v>solar PV</v>
      </c>
      <c r="F771" s="51">
        <f>F45/SUMIFS(F$3:F$722,$B$3:$B$722,$B771)*SUMIFS(Calculations!$E$3:$E$53,Calculations!$A$3:$A$53,$B771)</f>
        <v>0</v>
      </c>
      <c r="G771" s="51">
        <f>G45/SUMIFS(G$3:G$722,$B$3:$B$722,$B771)*SUMIFS(Calculations!$E$3:$E$53,Calculations!$A$3:$A$53,$B771)</f>
        <v>0</v>
      </c>
      <c r="H771" s="51">
        <f>H45/SUMIFS(H$3:H$722,$B$3:$B$722,$B771)*SUMIFS(Calculations!$E$3:$E$53,Calculations!$A$3:$A$53,$B771)</f>
        <v>0</v>
      </c>
      <c r="I771" s="51">
        <f>I45/SUMIFS(I$3:I$722,$B$3:$B$722,$B771)*SUMIFS(Calculations!$E$3:$E$53,Calculations!$A$3:$A$53,$B771)</f>
        <v>0</v>
      </c>
      <c r="J771" s="51">
        <f>J45/SUMIFS(J$3:J$722,$B$3:$B$722,$B771)*SUMIFS(Calculations!$E$3:$E$53,Calculations!$A$3:$A$53,$B771)</f>
        <v>0</v>
      </c>
      <c r="K771" s="51">
        <f>K45/SUMIFS(K$3:K$722,$B$3:$B$722,$B771)*SUMIFS(Calculations!$E$3:$E$53,Calculations!$A$3:$A$53,$B771)</f>
        <v>0</v>
      </c>
      <c r="L771" s="51">
        <f>L45/SUMIFS(L$3:L$722,$B$3:$B$722,$B771)*SUMIFS(Calculations!$E$3:$E$53,Calculations!$A$3:$A$53,$B771)</f>
        <v>0</v>
      </c>
      <c r="M771" s="51">
        <f>M45/SUMIFS(M$3:M$722,$B$3:$B$722,$B771)*SUMIFS(Calculations!$E$3:$E$53,Calculations!$A$3:$A$53,$B771)</f>
        <v>0</v>
      </c>
      <c r="N771" s="51">
        <f>N45/SUMIFS(N$3:N$722,$B$3:$B$722,$B771)*SUMIFS(Calculations!$E$3:$E$53,Calculations!$A$3:$A$53,$B771)</f>
        <v>0</v>
      </c>
      <c r="O771" s="51">
        <f>O45/SUMIFS(O$3:O$722,$B$3:$B$722,$B771)*SUMIFS(Calculations!$E$3:$E$53,Calculations!$A$3:$A$53,$B771)</f>
        <v>0</v>
      </c>
      <c r="P771" s="51">
        <f>P45/SUMIFS(P$3:P$722,$B$3:$B$722,$B771)*SUMIFS(Calculations!$E$3:$E$53,Calculations!$A$3:$A$53,$B771)</f>
        <v>0</v>
      </c>
      <c r="Q771" s="51">
        <f>Q45/SUMIFS(Q$3:Q$722,$B$3:$B$722,$B771)*SUMIFS(Calculations!$E$3:$E$53,Calculations!$A$3:$A$53,$B771)</f>
        <v>0</v>
      </c>
      <c r="R771" s="51">
        <f>R45/SUMIFS(R$3:R$722,$B$3:$B$722,$B771)*SUMIFS(Calculations!$E$3:$E$53,Calculations!$A$3:$A$53,$B771)</f>
        <v>0</v>
      </c>
    </row>
    <row r="772" spans="2:18">
      <c r="B772" s="51" t="s">
        <v>274</v>
      </c>
      <c r="C772" s="51" t="s">
        <v>523</v>
      </c>
      <c r="D772" s="51" t="s">
        <v>539</v>
      </c>
      <c r="E772" s="51" t="str">
        <f t="shared" si="84"/>
        <v>storage</v>
      </c>
      <c r="F772" s="51">
        <f>F46/SUMIFS(F$3:F$722,$B$3:$B$722,$B772)*SUMIFS(Calculations!$E$3:$E$53,Calculations!$A$3:$A$53,$B772)</f>
        <v>0</v>
      </c>
      <c r="G772" s="51">
        <f>G46/SUMIFS(G$3:G$722,$B$3:$B$722,$B772)*SUMIFS(Calculations!$E$3:$E$53,Calculations!$A$3:$A$53,$B772)</f>
        <v>0</v>
      </c>
      <c r="H772" s="51">
        <f>H46/SUMIFS(H$3:H$722,$B$3:$B$722,$B772)*SUMIFS(Calculations!$E$3:$E$53,Calculations!$A$3:$A$53,$B772)</f>
        <v>0</v>
      </c>
      <c r="I772" s="51">
        <f>I46/SUMIFS(I$3:I$722,$B$3:$B$722,$B772)*SUMIFS(Calculations!$E$3:$E$53,Calculations!$A$3:$A$53,$B772)</f>
        <v>0</v>
      </c>
      <c r="J772" s="51">
        <f>J46/SUMIFS(J$3:J$722,$B$3:$B$722,$B772)*SUMIFS(Calculations!$E$3:$E$53,Calculations!$A$3:$A$53,$B772)</f>
        <v>0</v>
      </c>
      <c r="K772" s="51">
        <f>K46/SUMIFS(K$3:K$722,$B$3:$B$722,$B772)*SUMIFS(Calculations!$E$3:$E$53,Calculations!$A$3:$A$53,$B772)</f>
        <v>0</v>
      </c>
      <c r="L772" s="51">
        <f>L46/SUMIFS(L$3:L$722,$B$3:$B$722,$B772)*SUMIFS(Calculations!$E$3:$E$53,Calculations!$A$3:$A$53,$B772)</f>
        <v>0</v>
      </c>
      <c r="M772" s="51">
        <f>M46/SUMIFS(M$3:M$722,$B$3:$B$722,$B772)*SUMIFS(Calculations!$E$3:$E$53,Calculations!$A$3:$A$53,$B772)</f>
        <v>0</v>
      </c>
      <c r="N772" s="51">
        <f>N46/SUMIFS(N$3:N$722,$B$3:$B$722,$B772)*SUMIFS(Calculations!$E$3:$E$53,Calculations!$A$3:$A$53,$B772)</f>
        <v>0</v>
      </c>
      <c r="O772" s="51">
        <f>O46/SUMIFS(O$3:O$722,$B$3:$B$722,$B772)*SUMIFS(Calculations!$E$3:$E$53,Calculations!$A$3:$A$53,$B772)</f>
        <v>0</v>
      </c>
      <c r="P772" s="51">
        <f>P46/SUMIFS(P$3:P$722,$B$3:$B$722,$B772)*SUMIFS(Calculations!$E$3:$E$53,Calculations!$A$3:$A$53,$B772)</f>
        <v>0</v>
      </c>
      <c r="Q772" s="51">
        <f>Q46/SUMIFS(Q$3:Q$722,$B$3:$B$722,$B772)*SUMIFS(Calculations!$E$3:$E$53,Calculations!$A$3:$A$53,$B772)</f>
        <v>0</v>
      </c>
      <c r="R772" s="51">
        <f>R46/SUMIFS(R$3:R$722,$B$3:$B$722,$B772)*SUMIFS(Calculations!$E$3:$E$53,Calculations!$A$3:$A$53,$B772)</f>
        <v>0</v>
      </c>
    </row>
    <row r="773" spans="2:18">
      <c r="B773" s="51" t="s">
        <v>274</v>
      </c>
      <c r="C773" s="51" t="s">
        <v>523</v>
      </c>
      <c r="D773" s="51" t="s">
        <v>540</v>
      </c>
      <c r="E773" s="51" t="str">
        <f t="shared" si="84"/>
        <v>solar PV</v>
      </c>
      <c r="F773" s="51">
        <f>F47/SUMIFS(F$3:F$722,$B$3:$B$722,$B773)*SUMIFS(Calculations!$E$3:$E$53,Calculations!$A$3:$A$53,$B773)</f>
        <v>0</v>
      </c>
      <c r="G773" s="51">
        <f>G47/SUMIFS(G$3:G$722,$B$3:$B$722,$B773)*SUMIFS(Calculations!$E$3:$E$53,Calculations!$A$3:$A$53,$B773)</f>
        <v>0</v>
      </c>
      <c r="H773" s="51">
        <f>H47/SUMIFS(H$3:H$722,$B$3:$B$722,$B773)*SUMIFS(Calculations!$E$3:$E$53,Calculations!$A$3:$A$53,$B773)</f>
        <v>0</v>
      </c>
      <c r="I773" s="51">
        <f>I47/SUMIFS(I$3:I$722,$B$3:$B$722,$B773)*SUMIFS(Calculations!$E$3:$E$53,Calculations!$A$3:$A$53,$B773)</f>
        <v>0</v>
      </c>
      <c r="J773" s="51">
        <f>J47/SUMIFS(J$3:J$722,$B$3:$B$722,$B773)*SUMIFS(Calculations!$E$3:$E$53,Calculations!$A$3:$A$53,$B773)</f>
        <v>0</v>
      </c>
      <c r="K773" s="51">
        <f>K47/SUMIFS(K$3:K$722,$B$3:$B$722,$B773)*SUMIFS(Calculations!$E$3:$E$53,Calculations!$A$3:$A$53,$B773)</f>
        <v>0</v>
      </c>
      <c r="L773" s="51">
        <f>L47/SUMIFS(L$3:L$722,$B$3:$B$722,$B773)*SUMIFS(Calculations!$E$3:$E$53,Calculations!$A$3:$A$53,$B773)</f>
        <v>0</v>
      </c>
      <c r="M773" s="51">
        <f>M47/SUMIFS(M$3:M$722,$B$3:$B$722,$B773)*SUMIFS(Calculations!$E$3:$E$53,Calculations!$A$3:$A$53,$B773)</f>
        <v>0</v>
      </c>
      <c r="N773" s="51">
        <f>N47/SUMIFS(N$3:N$722,$B$3:$B$722,$B773)*SUMIFS(Calculations!$E$3:$E$53,Calculations!$A$3:$A$53,$B773)</f>
        <v>0</v>
      </c>
      <c r="O773" s="51">
        <f>O47/SUMIFS(O$3:O$722,$B$3:$B$722,$B773)*SUMIFS(Calculations!$E$3:$E$53,Calculations!$A$3:$A$53,$B773)</f>
        <v>0</v>
      </c>
      <c r="P773" s="51">
        <f>P47/SUMIFS(P$3:P$722,$B$3:$B$722,$B773)*SUMIFS(Calculations!$E$3:$E$53,Calculations!$A$3:$A$53,$B773)</f>
        <v>0</v>
      </c>
      <c r="Q773" s="51">
        <f>Q47/SUMIFS(Q$3:Q$722,$B$3:$B$722,$B773)*SUMIFS(Calculations!$E$3:$E$53,Calculations!$A$3:$A$53,$B773)</f>
        <v>0</v>
      </c>
      <c r="R773" s="51">
        <f>R47/SUMIFS(R$3:R$722,$B$3:$B$722,$B773)*SUMIFS(Calculations!$E$3:$E$53,Calculations!$A$3:$A$53,$B773)</f>
        <v>0</v>
      </c>
    </row>
    <row r="774" spans="2:18">
      <c r="B774" s="51" t="s">
        <v>263</v>
      </c>
      <c r="C774" s="51" t="s">
        <v>523</v>
      </c>
      <c r="D774" s="51" t="s">
        <v>526</v>
      </c>
      <c r="E774" s="51" t="str">
        <f t="shared" si="84"/>
        <v>biomass</v>
      </c>
      <c r="F774" s="51">
        <f>F48/SUMIFS(F$3:F$722,$B$3:$B$722,$B774)*SUMIFS(Calculations!$E$3:$E$53,Calculations!$A$3:$A$53,$B774)</f>
        <v>0</v>
      </c>
      <c r="G774" s="51">
        <f>G48/SUMIFS(G$3:G$722,$B$3:$B$722,$B774)*SUMIFS(Calculations!$E$3:$E$53,Calculations!$A$3:$A$53,$B774)</f>
        <v>0</v>
      </c>
      <c r="H774" s="51">
        <f>H48/SUMIFS(H$3:H$722,$B$3:$B$722,$B774)*SUMIFS(Calculations!$E$3:$E$53,Calculations!$A$3:$A$53,$B774)</f>
        <v>0</v>
      </c>
      <c r="I774" s="51">
        <f>I48/SUMIFS(I$3:I$722,$B$3:$B$722,$B774)*SUMIFS(Calculations!$E$3:$E$53,Calculations!$A$3:$A$53,$B774)</f>
        <v>0</v>
      </c>
      <c r="J774" s="51">
        <f>J48/SUMIFS(J$3:J$722,$B$3:$B$722,$B774)*SUMIFS(Calculations!$E$3:$E$53,Calculations!$A$3:$A$53,$B774)</f>
        <v>0</v>
      </c>
      <c r="K774" s="51">
        <f>K48/SUMIFS(K$3:K$722,$B$3:$B$722,$B774)*SUMIFS(Calculations!$E$3:$E$53,Calculations!$A$3:$A$53,$B774)</f>
        <v>0</v>
      </c>
      <c r="L774" s="51">
        <f>L48/SUMIFS(L$3:L$722,$B$3:$B$722,$B774)*SUMIFS(Calculations!$E$3:$E$53,Calculations!$A$3:$A$53,$B774)</f>
        <v>0</v>
      </c>
      <c r="M774" s="51">
        <f>M48/SUMIFS(M$3:M$722,$B$3:$B$722,$B774)*SUMIFS(Calculations!$E$3:$E$53,Calculations!$A$3:$A$53,$B774)</f>
        <v>0</v>
      </c>
      <c r="N774" s="51">
        <f>N48/SUMIFS(N$3:N$722,$B$3:$B$722,$B774)*SUMIFS(Calculations!$E$3:$E$53,Calculations!$A$3:$A$53,$B774)</f>
        <v>0</v>
      </c>
      <c r="O774" s="51">
        <f>O48/SUMIFS(O$3:O$722,$B$3:$B$722,$B774)*SUMIFS(Calculations!$E$3:$E$53,Calculations!$A$3:$A$53,$B774)</f>
        <v>0</v>
      </c>
      <c r="P774" s="51">
        <f>P48/SUMIFS(P$3:P$722,$B$3:$B$722,$B774)*SUMIFS(Calculations!$E$3:$E$53,Calculations!$A$3:$A$53,$B774)</f>
        <v>0</v>
      </c>
      <c r="Q774" s="51">
        <f>Q48/SUMIFS(Q$3:Q$722,$B$3:$B$722,$B774)*SUMIFS(Calculations!$E$3:$E$53,Calculations!$A$3:$A$53,$B774)</f>
        <v>0</v>
      </c>
      <c r="R774" s="51">
        <f>R48/SUMIFS(R$3:R$722,$B$3:$B$722,$B774)*SUMIFS(Calculations!$E$3:$E$53,Calculations!$A$3:$A$53,$B774)</f>
        <v>0</v>
      </c>
    </row>
    <row r="775" spans="2:18">
      <c r="B775" s="51" t="s">
        <v>263</v>
      </c>
      <c r="C775" s="51" t="s">
        <v>523</v>
      </c>
      <c r="D775" s="51" t="s">
        <v>527</v>
      </c>
      <c r="E775" s="51" t="str">
        <f t="shared" si="84"/>
        <v>hard coal</v>
      </c>
      <c r="F775" s="51">
        <f>F49/SUMIFS(F$3:F$722,$B$3:$B$722,$B775)*SUMIFS(Calculations!$E$3:$E$53,Calculations!$A$3:$A$53,$B775)</f>
        <v>0</v>
      </c>
      <c r="G775" s="51">
        <f>G49/SUMIFS(G$3:G$722,$B$3:$B$722,$B775)*SUMIFS(Calculations!$E$3:$E$53,Calculations!$A$3:$A$53,$B775)</f>
        <v>0</v>
      </c>
      <c r="H775" s="51">
        <f>H49/SUMIFS(H$3:H$722,$B$3:$B$722,$B775)*SUMIFS(Calculations!$E$3:$E$53,Calculations!$A$3:$A$53,$B775)</f>
        <v>0</v>
      </c>
      <c r="I775" s="51">
        <f>I49/SUMIFS(I$3:I$722,$B$3:$B$722,$B775)*SUMIFS(Calculations!$E$3:$E$53,Calculations!$A$3:$A$53,$B775)</f>
        <v>0</v>
      </c>
      <c r="J775" s="51">
        <f>J49/SUMIFS(J$3:J$722,$B$3:$B$722,$B775)*SUMIFS(Calculations!$E$3:$E$53,Calculations!$A$3:$A$53,$B775)</f>
        <v>0</v>
      </c>
      <c r="K775" s="51">
        <f>K49/SUMIFS(K$3:K$722,$B$3:$B$722,$B775)*SUMIFS(Calculations!$E$3:$E$53,Calculations!$A$3:$A$53,$B775)</f>
        <v>0</v>
      </c>
      <c r="L775" s="51">
        <f>L49/SUMIFS(L$3:L$722,$B$3:$B$722,$B775)*SUMIFS(Calculations!$E$3:$E$53,Calculations!$A$3:$A$53,$B775)</f>
        <v>0</v>
      </c>
      <c r="M775" s="51">
        <f>M49/SUMIFS(M$3:M$722,$B$3:$B$722,$B775)*SUMIFS(Calculations!$E$3:$E$53,Calculations!$A$3:$A$53,$B775)</f>
        <v>0</v>
      </c>
      <c r="N775" s="51">
        <f>N49/SUMIFS(N$3:N$722,$B$3:$B$722,$B775)*SUMIFS(Calculations!$E$3:$E$53,Calculations!$A$3:$A$53,$B775)</f>
        <v>0</v>
      </c>
      <c r="O775" s="51">
        <f>O49/SUMIFS(O$3:O$722,$B$3:$B$722,$B775)*SUMIFS(Calculations!$E$3:$E$53,Calculations!$A$3:$A$53,$B775)</f>
        <v>0</v>
      </c>
      <c r="P775" s="51">
        <f>P49/SUMIFS(P$3:P$722,$B$3:$B$722,$B775)*SUMIFS(Calculations!$E$3:$E$53,Calculations!$A$3:$A$53,$B775)</f>
        <v>0</v>
      </c>
      <c r="Q775" s="51">
        <f>Q49/SUMIFS(Q$3:Q$722,$B$3:$B$722,$B775)*SUMIFS(Calculations!$E$3:$E$53,Calculations!$A$3:$A$53,$B775)</f>
        <v>0</v>
      </c>
      <c r="R775" s="51">
        <f>R49/SUMIFS(R$3:R$722,$B$3:$B$722,$B775)*SUMIFS(Calculations!$E$3:$E$53,Calculations!$A$3:$A$53,$B775)</f>
        <v>0</v>
      </c>
    </row>
    <row r="776" spans="2:18">
      <c r="B776" s="51" t="s">
        <v>263</v>
      </c>
      <c r="C776" s="51" t="s">
        <v>523</v>
      </c>
      <c r="D776" s="51" t="s">
        <v>528</v>
      </c>
      <c r="E776" s="51" t="str">
        <f t="shared" si="84"/>
        <v>solar thermal</v>
      </c>
      <c r="F776" s="51">
        <f>F50/SUMIFS(F$3:F$722,$B$3:$B$722,$B776)*SUMIFS(Calculations!$E$3:$E$53,Calculations!$A$3:$A$53,$B776)</f>
        <v>0</v>
      </c>
      <c r="G776" s="51">
        <f>G50/SUMIFS(G$3:G$722,$B$3:$B$722,$B776)*SUMIFS(Calculations!$E$3:$E$53,Calculations!$A$3:$A$53,$B776)</f>
        <v>0</v>
      </c>
      <c r="H776" s="51">
        <f>H50/SUMIFS(H$3:H$722,$B$3:$B$722,$B776)*SUMIFS(Calculations!$E$3:$E$53,Calculations!$A$3:$A$53,$B776)</f>
        <v>0</v>
      </c>
      <c r="I776" s="51">
        <f>I50/SUMIFS(I$3:I$722,$B$3:$B$722,$B776)*SUMIFS(Calculations!$E$3:$E$53,Calculations!$A$3:$A$53,$B776)</f>
        <v>0</v>
      </c>
      <c r="J776" s="51">
        <f>J50/SUMIFS(J$3:J$722,$B$3:$B$722,$B776)*SUMIFS(Calculations!$E$3:$E$53,Calculations!$A$3:$A$53,$B776)</f>
        <v>0</v>
      </c>
      <c r="K776" s="51">
        <f>K50/SUMIFS(K$3:K$722,$B$3:$B$722,$B776)*SUMIFS(Calculations!$E$3:$E$53,Calculations!$A$3:$A$53,$B776)</f>
        <v>0</v>
      </c>
      <c r="L776" s="51">
        <f>L50/SUMIFS(L$3:L$722,$B$3:$B$722,$B776)*SUMIFS(Calculations!$E$3:$E$53,Calculations!$A$3:$A$53,$B776)</f>
        <v>0</v>
      </c>
      <c r="M776" s="51">
        <f>M50/SUMIFS(M$3:M$722,$B$3:$B$722,$B776)*SUMIFS(Calculations!$E$3:$E$53,Calculations!$A$3:$A$53,$B776)</f>
        <v>0</v>
      </c>
      <c r="N776" s="51">
        <f>N50/SUMIFS(N$3:N$722,$B$3:$B$722,$B776)*SUMIFS(Calculations!$E$3:$E$53,Calculations!$A$3:$A$53,$B776)</f>
        <v>0</v>
      </c>
      <c r="O776" s="51">
        <f>O50/SUMIFS(O$3:O$722,$B$3:$B$722,$B776)*SUMIFS(Calculations!$E$3:$E$53,Calculations!$A$3:$A$53,$B776)</f>
        <v>0</v>
      </c>
      <c r="P776" s="51">
        <f>P50/SUMIFS(P$3:P$722,$B$3:$B$722,$B776)*SUMIFS(Calculations!$E$3:$E$53,Calculations!$A$3:$A$53,$B776)</f>
        <v>0</v>
      </c>
      <c r="Q776" s="51">
        <f>Q50/SUMIFS(Q$3:Q$722,$B$3:$B$722,$B776)*SUMIFS(Calculations!$E$3:$E$53,Calculations!$A$3:$A$53,$B776)</f>
        <v>0</v>
      </c>
      <c r="R776" s="51">
        <f>R50/SUMIFS(R$3:R$722,$B$3:$B$722,$B776)*SUMIFS(Calculations!$E$3:$E$53,Calculations!$A$3:$A$53,$B776)</f>
        <v>0</v>
      </c>
    </row>
    <row r="777" spans="2:18">
      <c r="B777" s="51" t="s">
        <v>263</v>
      </c>
      <c r="C777" s="51" t="s">
        <v>523</v>
      </c>
      <c r="D777" s="51" t="s">
        <v>529</v>
      </c>
      <c r="E777" s="51" t="str">
        <f t="shared" si="84"/>
        <v>geothermal</v>
      </c>
      <c r="F777" s="51">
        <f>F51/SUMIFS(F$3:F$722,$B$3:$B$722,$B777)*SUMIFS(Calculations!$E$3:$E$53,Calculations!$A$3:$A$53,$B777)</f>
        <v>0</v>
      </c>
      <c r="G777" s="51">
        <f>G51/SUMIFS(G$3:G$722,$B$3:$B$722,$B777)*SUMIFS(Calculations!$E$3:$E$53,Calculations!$A$3:$A$53,$B777)</f>
        <v>0</v>
      </c>
      <c r="H777" s="51">
        <f>H51/SUMIFS(H$3:H$722,$B$3:$B$722,$B777)*SUMIFS(Calculations!$E$3:$E$53,Calculations!$A$3:$A$53,$B777)</f>
        <v>0</v>
      </c>
      <c r="I777" s="51">
        <f>I51/SUMIFS(I$3:I$722,$B$3:$B$722,$B777)*SUMIFS(Calculations!$E$3:$E$53,Calculations!$A$3:$A$53,$B777)</f>
        <v>0</v>
      </c>
      <c r="J777" s="51">
        <f>J51/SUMIFS(J$3:J$722,$B$3:$B$722,$B777)*SUMIFS(Calculations!$E$3:$E$53,Calculations!$A$3:$A$53,$B777)</f>
        <v>0</v>
      </c>
      <c r="K777" s="51">
        <f>K51/SUMIFS(K$3:K$722,$B$3:$B$722,$B777)*SUMIFS(Calculations!$E$3:$E$53,Calculations!$A$3:$A$53,$B777)</f>
        <v>0</v>
      </c>
      <c r="L777" s="51">
        <f>L51/SUMIFS(L$3:L$722,$B$3:$B$722,$B777)*SUMIFS(Calculations!$E$3:$E$53,Calculations!$A$3:$A$53,$B777)</f>
        <v>0</v>
      </c>
      <c r="M777" s="51">
        <f>M51/SUMIFS(M$3:M$722,$B$3:$B$722,$B777)*SUMIFS(Calculations!$E$3:$E$53,Calculations!$A$3:$A$53,$B777)</f>
        <v>0</v>
      </c>
      <c r="N777" s="51">
        <f>N51/SUMIFS(N$3:N$722,$B$3:$B$722,$B777)*SUMIFS(Calculations!$E$3:$E$53,Calculations!$A$3:$A$53,$B777)</f>
        <v>0</v>
      </c>
      <c r="O777" s="51">
        <f>O51/SUMIFS(O$3:O$722,$B$3:$B$722,$B777)*SUMIFS(Calculations!$E$3:$E$53,Calculations!$A$3:$A$53,$B777)</f>
        <v>0</v>
      </c>
      <c r="P777" s="51">
        <f>P51/SUMIFS(P$3:P$722,$B$3:$B$722,$B777)*SUMIFS(Calculations!$E$3:$E$53,Calculations!$A$3:$A$53,$B777)</f>
        <v>0</v>
      </c>
      <c r="Q777" s="51">
        <f>Q51/SUMIFS(Q$3:Q$722,$B$3:$B$722,$B777)*SUMIFS(Calculations!$E$3:$E$53,Calculations!$A$3:$A$53,$B777)</f>
        <v>0</v>
      </c>
      <c r="R777" s="51">
        <f>R51/SUMIFS(R$3:R$722,$B$3:$B$722,$B777)*SUMIFS(Calculations!$E$3:$E$53,Calculations!$A$3:$A$53,$B777)</f>
        <v>0</v>
      </c>
    </row>
    <row r="778" spans="2:18">
      <c r="B778" s="51" t="s">
        <v>263</v>
      </c>
      <c r="C778" s="51" t="s">
        <v>523</v>
      </c>
      <c r="D778" s="51" t="s">
        <v>530</v>
      </c>
      <c r="E778" s="51" t="str">
        <f t="shared" si="84"/>
        <v>hydro</v>
      </c>
      <c r="F778" s="51">
        <f>F52/SUMIFS(F$3:F$722,$B$3:$B$722,$B778)*SUMIFS(Calculations!$E$3:$E$53,Calculations!$A$3:$A$53,$B778)</f>
        <v>0</v>
      </c>
      <c r="G778" s="51">
        <f>G52/SUMIFS(G$3:G$722,$B$3:$B$722,$B778)*SUMIFS(Calculations!$E$3:$E$53,Calculations!$A$3:$A$53,$B778)</f>
        <v>0</v>
      </c>
      <c r="H778" s="51">
        <f>H52/SUMIFS(H$3:H$722,$B$3:$B$722,$B778)*SUMIFS(Calculations!$E$3:$E$53,Calculations!$A$3:$A$53,$B778)</f>
        <v>0</v>
      </c>
      <c r="I778" s="51">
        <f>I52/SUMIFS(I$3:I$722,$B$3:$B$722,$B778)*SUMIFS(Calculations!$E$3:$E$53,Calculations!$A$3:$A$53,$B778)</f>
        <v>0</v>
      </c>
      <c r="J778" s="51">
        <f>J52/SUMIFS(J$3:J$722,$B$3:$B$722,$B778)*SUMIFS(Calculations!$E$3:$E$53,Calculations!$A$3:$A$53,$B778)</f>
        <v>0</v>
      </c>
      <c r="K778" s="51">
        <f>K52/SUMIFS(K$3:K$722,$B$3:$B$722,$B778)*SUMIFS(Calculations!$E$3:$E$53,Calculations!$A$3:$A$53,$B778)</f>
        <v>0</v>
      </c>
      <c r="L778" s="51">
        <f>L52/SUMIFS(L$3:L$722,$B$3:$B$722,$B778)*SUMIFS(Calculations!$E$3:$E$53,Calculations!$A$3:$A$53,$B778)</f>
        <v>0</v>
      </c>
      <c r="M778" s="51">
        <f>M52/SUMIFS(M$3:M$722,$B$3:$B$722,$B778)*SUMIFS(Calculations!$E$3:$E$53,Calculations!$A$3:$A$53,$B778)</f>
        <v>0</v>
      </c>
      <c r="N778" s="51">
        <f>N52/SUMIFS(N$3:N$722,$B$3:$B$722,$B778)*SUMIFS(Calculations!$E$3:$E$53,Calculations!$A$3:$A$53,$B778)</f>
        <v>0</v>
      </c>
      <c r="O778" s="51">
        <f>O52/SUMIFS(O$3:O$722,$B$3:$B$722,$B778)*SUMIFS(Calculations!$E$3:$E$53,Calculations!$A$3:$A$53,$B778)</f>
        <v>0</v>
      </c>
      <c r="P778" s="51">
        <f>P52/SUMIFS(P$3:P$722,$B$3:$B$722,$B778)*SUMIFS(Calculations!$E$3:$E$53,Calculations!$A$3:$A$53,$B778)</f>
        <v>0</v>
      </c>
      <c r="Q778" s="51">
        <f>Q52/SUMIFS(Q$3:Q$722,$B$3:$B$722,$B778)*SUMIFS(Calculations!$E$3:$E$53,Calculations!$A$3:$A$53,$B778)</f>
        <v>0</v>
      </c>
      <c r="R778" s="51">
        <f>R52/SUMIFS(R$3:R$722,$B$3:$B$722,$B778)*SUMIFS(Calculations!$E$3:$E$53,Calculations!$A$3:$A$53,$B778)</f>
        <v>0</v>
      </c>
    </row>
    <row r="779" spans="2:18">
      <c r="B779" s="51" t="s">
        <v>263</v>
      </c>
      <c r="C779" s="51" t="s">
        <v>523</v>
      </c>
      <c r="D779" s="51" t="s">
        <v>531</v>
      </c>
      <c r="E779" s="51" t="str">
        <f t="shared" si="84"/>
        <v>hydro</v>
      </c>
      <c r="F779" s="51">
        <f>F53/SUMIFS(F$3:F$722,$B$3:$B$722,$B779)*SUMIFS(Calculations!$E$3:$E$53,Calculations!$A$3:$A$53,$B779)</f>
        <v>0</v>
      </c>
      <c r="G779" s="51">
        <f>G53/SUMIFS(G$3:G$722,$B$3:$B$722,$B779)*SUMIFS(Calculations!$E$3:$E$53,Calculations!$A$3:$A$53,$B779)</f>
        <v>0</v>
      </c>
      <c r="H779" s="51">
        <f>H53/SUMIFS(H$3:H$722,$B$3:$B$722,$B779)*SUMIFS(Calculations!$E$3:$E$53,Calculations!$A$3:$A$53,$B779)</f>
        <v>0</v>
      </c>
      <c r="I779" s="51">
        <f>I53/SUMIFS(I$3:I$722,$B$3:$B$722,$B779)*SUMIFS(Calculations!$E$3:$E$53,Calculations!$A$3:$A$53,$B779)</f>
        <v>0</v>
      </c>
      <c r="J779" s="51">
        <f>J53/SUMIFS(J$3:J$722,$B$3:$B$722,$B779)*SUMIFS(Calculations!$E$3:$E$53,Calculations!$A$3:$A$53,$B779)</f>
        <v>0</v>
      </c>
      <c r="K779" s="51">
        <f>K53/SUMIFS(K$3:K$722,$B$3:$B$722,$B779)*SUMIFS(Calculations!$E$3:$E$53,Calculations!$A$3:$A$53,$B779)</f>
        <v>0</v>
      </c>
      <c r="L779" s="51">
        <f>L53/SUMIFS(L$3:L$722,$B$3:$B$722,$B779)*SUMIFS(Calculations!$E$3:$E$53,Calculations!$A$3:$A$53,$B779)</f>
        <v>0</v>
      </c>
      <c r="M779" s="51">
        <f>M53/SUMIFS(M$3:M$722,$B$3:$B$722,$B779)*SUMIFS(Calculations!$E$3:$E$53,Calculations!$A$3:$A$53,$B779)</f>
        <v>0</v>
      </c>
      <c r="N779" s="51">
        <f>N53/SUMIFS(N$3:N$722,$B$3:$B$722,$B779)*SUMIFS(Calculations!$E$3:$E$53,Calculations!$A$3:$A$53,$B779)</f>
        <v>0</v>
      </c>
      <c r="O779" s="51">
        <f>O53/SUMIFS(O$3:O$722,$B$3:$B$722,$B779)*SUMIFS(Calculations!$E$3:$E$53,Calculations!$A$3:$A$53,$B779)</f>
        <v>0</v>
      </c>
      <c r="P779" s="51">
        <f>P53/SUMIFS(P$3:P$722,$B$3:$B$722,$B779)*SUMIFS(Calculations!$E$3:$E$53,Calculations!$A$3:$A$53,$B779)</f>
        <v>0</v>
      </c>
      <c r="Q779" s="51">
        <f>Q53/SUMIFS(Q$3:Q$722,$B$3:$B$722,$B779)*SUMIFS(Calculations!$E$3:$E$53,Calculations!$A$3:$A$53,$B779)</f>
        <v>0</v>
      </c>
      <c r="R779" s="51">
        <f>R53/SUMIFS(R$3:R$722,$B$3:$B$722,$B779)*SUMIFS(Calculations!$E$3:$E$53,Calculations!$A$3:$A$53,$B779)</f>
        <v>0</v>
      </c>
    </row>
    <row r="780" spans="2:18">
      <c r="B780" s="51" t="s">
        <v>263</v>
      </c>
      <c r="C780" s="51" t="s">
        <v>523</v>
      </c>
      <c r="D780" s="51" t="s">
        <v>532</v>
      </c>
      <c r="E780" s="51" t="str">
        <f t="shared" si="84"/>
        <v>onshore wind</v>
      </c>
      <c r="F780" s="51">
        <f>F54/SUMIFS(F$3:F$722,$B$3:$B$722,$B780)*SUMIFS(Calculations!$E$3:$E$53,Calculations!$A$3:$A$53,$B780)</f>
        <v>0</v>
      </c>
      <c r="G780" s="51">
        <f>G54/SUMIFS(G$3:G$722,$B$3:$B$722,$B780)*SUMIFS(Calculations!$E$3:$E$53,Calculations!$A$3:$A$53,$B780)</f>
        <v>0</v>
      </c>
      <c r="H780" s="51">
        <f>H54/SUMIFS(H$3:H$722,$B$3:$B$722,$B780)*SUMIFS(Calculations!$E$3:$E$53,Calculations!$A$3:$A$53,$B780)</f>
        <v>0</v>
      </c>
      <c r="I780" s="51">
        <f>I54/SUMIFS(I$3:I$722,$B$3:$B$722,$B780)*SUMIFS(Calculations!$E$3:$E$53,Calculations!$A$3:$A$53,$B780)</f>
        <v>0</v>
      </c>
      <c r="J780" s="51">
        <f>J54/SUMIFS(J$3:J$722,$B$3:$B$722,$B780)*SUMIFS(Calculations!$E$3:$E$53,Calculations!$A$3:$A$53,$B780)</f>
        <v>0</v>
      </c>
      <c r="K780" s="51">
        <f>K54/SUMIFS(K$3:K$722,$B$3:$B$722,$B780)*SUMIFS(Calculations!$E$3:$E$53,Calculations!$A$3:$A$53,$B780)</f>
        <v>0</v>
      </c>
      <c r="L780" s="51">
        <f>L54/SUMIFS(L$3:L$722,$B$3:$B$722,$B780)*SUMIFS(Calculations!$E$3:$E$53,Calculations!$A$3:$A$53,$B780)</f>
        <v>0</v>
      </c>
      <c r="M780" s="51">
        <f>M54/SUMIFS(M$3:M$722,$B$3:$B$722,$B780)*SUMIFS(Calculations!$E$3:$E$53,Calculations!$A$3:$A$53,$B780)</f>
        <v>0</v>
      </c>
      <c r="N780" s="51">
        <f>N54/SUMIFS(N$3:N$722,$B$3:$B$722,$B780)*SUMIFS(Calculations!$E$3:$E$53,Calculations!$A$3:$A$53,$B780)</f>
        <v>0</v>
      </c>
      <c r="O780" s="51">
        <f>O54/SUMIFS(O$3:O$722,$B$3:$B$722,$B780)*SUMIFS(Calculations!$E$3:$E$53,Calculations!$A$3:$A$53,$B780)</f>
        <v>0</v>
      </c>
      <c r="P780" s="51">
        <f>P54/SUMIFS(P$3:P$722,$B$3:$B$722,$B780)*SUMIFS(Calculations!$E$3:$E$53,Calculations!$A$3:$A$53,$B780)</f>
        <v>0</v>
      </c>
      <c r="Q780" s="51">
        <f>Q54/SUMIFS(Q$3:Q$722,$B$3:$B$722,$B780)*SUMIFS(Calculations!$E$3:$E$53,Calculations!$A$3:$A$53,$B780)</f>
        <v>0</v>
      </c>
      <c r="R780" s="51">
        <f>R54/SUMIFS(R$3:R$722,$B$3:$B$722,$B780)*SUMIFS(Calculations!$E$3:$E$53,Calculations!$A$3:$A$53,$B780)</f>
        <v>0</v>
      </c>
    </row>
    <row r="781" spans="2:18">
      <c r="B781" s="51" t="s">
        <v>263</v>
      </c>
      <c r="C781" s="51" t="s">
        <v>523</v>
      </c>
      <c r="D781" s="51" t="s">
        <v>533</v>
      </c>
      <c r="E781" s="51" t="str">
        <f t="shared" si="84"/>
        <v>natural gas nonpeaker</v>
      </c>
      <c r="F781" s="51">
        <f>F55/SUMIFS(F$3:F$722,$B$3:$B$722,$B781)*SUMIFS(Calculations!$E$3:$E$53,Calculations!$A$3:$A$53,$B781)</f>
        <v>0</v>
      </c>
      <c r="G781" s="51">
        <f>G55/SUMIFS(G$3:G$722,$B$3:$B$722,$B781)*SUMIFS(Calculations!$E$3:$E$53,Calculations!$A$3:$A$53,$B781)</f>
        <v>0</v>
      </c>
      <c r="H781" s="51">
        <f>H55/SUMIFS(H$3:H$722,$B$3:$B$722,$B781)*SUMIFS(Calculations!$E$3:$E$53,Calculations!$A$3:$A$53,$B781)</f>
        <v>0</v>
      </c>
      <c r="I781" s="51">
        <f>I55/SUMIFS(I$3:I$722,$B$3:$B$722,$B781)*SUMIFS(Calculations!$E$3:$E$53,Calculations!$A$3:$A$53,$B781)</f>
        <v>0</v>
      </c>
      <c r="J781" s="51">
        <f>J55/SUMIFS(J$3:J$722,$B$3:$B$722,$B781)*SUMIFS(Calculations!$E$3:$E$53,Calculations!$A$3:$A$53,$B781)</f>
        <v>0</v>
      </c>
      <c r="K781" s="51">
        <f>K55/SUMIFS(K$3:K$722,$B$3:$B$722,$B781)*SUMIFS(Calculations!$E$3:$E$53,Calculations!$A$3:$A$53,$B781)</f>
        <v>0</v>
      </c>
      <c r="L781" s="51">
        <f>L55/SUMIFS(L$3:L$722,$B$3:$B$722,$B781)*SUMIFS(Calculations!$E$3:$E$53,Calculations!$A$3:$A$53,$B781)</f>
        <v>0</v>
      </c>
      <c r="M781" s="51">
        <f>M55/SUMIFS(M$3:M$722,$B$3:$B$722,$B781)*SUMIFS(Calculations!$E$3:$E$53,Calculations!$A$3:$A$53,$B781)</f>
        <v>0</v>
      </c>
      <c r="N781" s="51">
        <f>N55/SUMIFS(N$3:N$722,$B$3:$B$722,$B781)*SUMIFS(Calculations!$E$3:$E$53,Calculations!$A$3:$A$53,$B781)</f>
        <v>0</v>
      </c>
      <c r="O781" s="51">
        <f>O55/SUMIFS(O$3:O$722,$B$3:$B$722,$B781)*SUMIFS(Calculations!$E$3:$E$53,Calculations!$A$3:$A$53,$B781)</f>
        <v>0</v>
      </c>
      <c r="P781" s="51">
        <f>P55/SUMIFS(P$3:P$722,$B$3:$B$722,$B781)*SUMIFS(Calculations!$E$3:$E$53,Calculations!$A$3:$A$53,$B781)</f>
        <v>0</v>
      </c>
      <c r="Q781" s="51">
        <f>Q55/SUMIFS(Q$3:Q$722,$B$3:$B$722,$B781)*SUMIFS(Calculations!$E$3:$E$53,Calculations!$A$3:$A$53,$B781)</f>
        <v>0</v>
      </c>
      <c r="R781" s="51">
        <f>R55/SUMIFS(R$3:R$722,$B$3:$B$722,$B781)*SUMIFS(Calculations!$E$3:$E$53,Calculations!$A$3:$A$53,$B781)</f>
        <v>0</v>
      </c>
    </row>
    <row r="782" spans="2:18">
      <c r="B782" s="51" t="s">
        <v>263</v>
      </c>
      <c r="C782" s="51" t="s">
        <v>523</v>
      </c>
      <c r="D782" s="51" t="s">
        <v>534</v>
      </c>
      <c r="E782" s="51" t="str">
        <f t="shared" si="84"/>
        <v>natural gas peaker</v>
      </c>
      <c r="F782" s="51">
        <f>F56/SUMIFS(F$3:F$722,$B$3:$B$722,$B782)*SUMIFS(Calculations!$E$3:$E$53,Calculations!$A$3:$A$53,$B782)</f>
        <v>0</v>
      </c>
      <c r="G782" s="51">
        <f>G56/SUMIFS(G$3:G$722,$B$3:$B$722,$B782)*SUMIFS(Calculations!$E$3:$E$53,Calculations!$A$3:$A$53,$B782)</f>
        <v>0</v>
      </c>
      <c r="H782" s="51">
        <f>H56/SUMIFS(H$3:H$722,$B$3:$B$722,$B782)*SUMIFS(Calculations!$E$3:$E$53,Calculations!$A$3:$A$53,$B782)</f>
        <v>0</v>
      </c>
      <c r="I782" s="51">
        <f>I56/SUMIFS(I$3:I$722,$B$3:$B$722,$B782)*SUMIFS(Calculations!$E$3:$E$53,Calculations!$A$3:$A$53,$B782)</f>
        <v>0</v>
      </c>
      <c r="J782" s="51">
        <f>J56/SUMIFS(J$3:J$722,$B$3:$B$722,$B782)*SUMIFS(Calculations!$E$3:$E$53,Calculations!$A$3:$A$53,$B782)</f>
        <v>0</v>
      </c>
      <c r="K782" s="51">
        <f>K56/SUMIFS(K$3:K$722,$B$3:$B$722,$B782)*SUMIFS(Calculations!$E$3:$E$53,Calculations!$A$3:$A$53,$B782)</f>
        <v>0</v>
      </c>
      <c r="L782" s="51">
        <f>L56/SUMIFS(L$3:L$722,$B$3:$B$722,$B782)*SUMIFS(Calculations!$E$3:$E$53,Calculations!$A$3:$A$53,$B782)</f>
        <v>0</v>
      </c>
      <c r="M782" s="51">
        <f>M56/SUMIFS(M$3:M$722,$B$3:$B$722,$B782)*SUMIFS(Calculations!$E$3:$E$53,Calculations!$A$3:$A$53,$B782)</f>
        <v>0</v>
      </c>
      <c r="N782" s="51">
        <f>N56/SUMIFS(N$3:N$722,$B$3:$B$722,$B782)*SUMIFS(Calculations!$E$3:$E$53,Calculations!$A$3:$A$53,$B782)</f>
        <v>0</v>
      </c>
      <c r="O782" s="51">
        <f>O56/SUMIFS(O$3:O$722,$B$3:$B$722,$B782)*SUMIFS(Calculations!$E$3:$E$53,Calculations!$A$3:$A$53,$B782)</f>
        <v>0</v>
      </c>
      <c r="P782" s="51">
        <f>P56/SUMIFS(P$3:P$722,$B$3:$B$722,$B782)*SUMIFS(Calculations!$E$3:$E$53,Calculations!$A$3:$A$53,$B782)</f>
        <v>0</v>
      </c>
      <c r="Q782" s="51">
        <f>Q56/SUMIFS(Q$3:Q$722,$B$3:$B$722,$B782)*SUMIFS(Calculations!$E$3:$E$53,Calculations!$A$3:$A$53,$B782)</f>
        <v>0</v>
      </c>
      <c r="R782" s="51">
        <f>R56/SUMIFS(R$3:R$722,$B$3:$B$722,$B782)*SUMIFS(Calculations!$E$3:$E$53,Calculations!$A$3:$A$53,$B782)</f>
        <v>0</v>
      </c>
    </row>
    <row r="783" spans="2:18">
      <c r="B783" s="51" t="s">
        <v>263</v>
      </c>
      <c r="C783" s="51" t="s">
        <v>523</v>
      </c>
      <c r="D783" s="51" t="s">
        <v>535</v>
      </c>
      <c r="E783" s="51" t="str">
        <f t="shared" si="84"/>
        <v>nuclear</v>
      </c>
      <c r="F783" s="51">
        <f>F57/SUMIFS(F$3:F$722,$B$3:$B$722,$B783)*SUMIFS(Calculations!$E$3:$E$53,Calculations!$A$3:$A$53,$B783)</f>
        <v>0</v>
      </c>
      <c r="G783" s="51">
        <f>G57/SUMIFS(G$3:G$722,$B$3:$B$722,$B783)*SUMIFS(Calculations!$E$3:$E$53,Calculations!$A$3:$A$53,$B783)</f>
        <v>0</v>
      </c>
      <c r="H783" s="51">
        <f>H57/SUMIFS(H$3:H$722,$B$3:$B$722,$B783)*SUMIFS(Calculations!$E$3:$E$53,Calculations!$A$3:$A$53,$B783)</f>
        <v>0</v>
      </c>
      <c r="I783" s="51">
        <f>I57/SUMIFS(I$3:I$722,$B$3:$B$722,$B783)*SUMIFS(Calculations!$E$3:$E$53,Calculations!$A$3:$A$53,$B783)</f>
        <v>0</v>
      </c>
      <c r="J783" s="51">
        <f>J57/SUMIFS(J$3:J$722,$B$3:$B$722,$B783)*SUMIFS(Calculations!$E$3:$E$53,Calculations!$A$3:$A$53,$B783)</f>
        <v>0</v>
      </c>
      <c r="K783" s="51">
        <f>K57/SUMIFS(K$3:K$722,$B$3:$B$722,$B783)*SUMIFS(Calculations!$E$3:$E$53,Calculations!$A$3:$A$53,$B783)</f>
        <v>0</v>
      </c>
      <c r="L783" s="51">
        <f>L57/SUMIFS(L$3:L$722,$B$3:$B$722,$B783)*SUMIFS(Calculations!$E$3:$E$53,Calculations!$A$3:$A$53,$B783)</f>
        <v>0</v>
      </c>
      <c r="M783" s="51">
        <f>M57/SUMIFS(M$3:M$722,$B$3:$B$722,$B783)*SUMIFS(Calculations!$E$3:$E$53,Calculations!$A$3:$A$53,$B783)</f>
        <v>0</v>
      </c>
      <c r="N783" s="51">
        <f>N57/SUMIFS(N$3:N$722,$B$3:$B$722,$B783)*SUMIFS(Calculations!$E$3:$E$53,Calculations!$A$3:$A$53,$B783)</f>
        <v>0</v>
      </c>
      <c r="O783" s="51">
        <f>O57/SUMIFS(O$3:O$722,$B$3:$B$722,$B783)*SUMIFS(Calculations!$E$3:$E$53,Calculations!$A$3:$A$53,$B783)</f>
        <v>0</v>
      </c>
      <c r="P783" s="51">
        <f>P57/SUMIFS(P$3:P$722,$B$3:$B$722,$B783)*SUMIFS(Calculations!$E$3:$E$53,Calculations!$A$3:$A$53,$B783)</f>
        <v>0</v>
      </c>
      <c r="Q783" s="51">
        <f>Q57/SUMIFS(Q$3:Q$722,$B$3:$B$722,$B783)*SUMIFS(Calculations!$E$3:$E$53,Calculations!$A$3:$A$53,$B783)</f>
        <v>0</v>
      </c>
      <c r="R783" s="51">
        <f>R57/SUMIFS(R$3:R$722,$B$3:$B$722,$B783)*SUMIFS(Calculations!$E$3:$E$53,Calculations!$A$3:$A$53,$B783)</f>
        <v>0</v>
      </c>
    </row>
    <row r="784" spans="2:18">
      <c r="B784" s="51" t="s">
        <v>263</v>
      </c>
      <c r="C784" s="51" t="s">
        <v>523</v>
      </c>
      <c r="D784" s="51" t="s">
        <v>536</v>
      </c>
      <c r="E784" s="51" t="str">
        <f t="shared" si="84"/>
        <v>offshore wind</v>
      </c>
      <c r="F784" s="51">
        <f>F58/SUMIFS(F$3:F$722,$B$3:$B$722,$B784)*SUMIFS(Calculations!$E$3:$E$53,Calculations!$A$3:$A$53,$B784)</f>
        <v>0</v>
      </c>
      <c r="G784" s="51">
        <f>G58/SUMIFS(G$3:G$722,$B$3:$B$722,$B784)*SUMIFS(Calculations!$E$3:$E$53,Calculations!$A$3:$A$53,$B784)</f>
        <v>0</v>
      </c>
      <c r="H784" s="51">
        <f>H58/SUMIFS(H$3:H$722,$B$3:$B$722,$B784)*SUMIFS(Calculations!$E$3:$E$53,Calculations!$A$3:$A$53,$B784)</f>
        <v>0</v>
      </c>
      <c r="I784" s="51">
        <f>I58/SUMIFS(I$3:I$722,$B$3:$B$722,$B784)*SUMIFS(Calculations!$E$3:$E$53,Calculations!$A$3:$A$53,$B784)</f>
        <v>0</v>
      </c>
      <c r="J784" s="51">
        <f>J58/SUMIFS(J$3:J$722,$B$3:$B$722,$B784)*SUMIFS(Calculations!$E$3:$E$53,Calculations!$A$3:$A$53,$B784)</f>
        <v>0</v>
      </c>
      <c r="K784" s="51">
        <f>K58/SUMIFS(K$3:K$722,$B$3:$B$722,$B784)*SUMIFS(Calculations!$E$3:$E$53,Calculations!$A$3:$A$53,$B784)</f>
        <v>0</v>
      </c>
      <c r="L784" s="51">
        <f>L58/SUMIFS(L$3:L$722,$B$3:$B$722,$B784)*SUMIFS(Calculations!$E$3:$E$53,Calculations!$A$3:$A$53,$B784)</f>
        <v>0</v>
      </c>
      <c r="M784" s="51">
        <f>M58/SUMIFS(M$3:M$722,$B$3:$B$722,$B784)*SUMIFS(Calculations!$E$3:$E$53,Calculations!$A$3:$A$53,$B784)</f>
        <v>0</v>
      </c>
      <c r="N784" s="51">
        <f>N58/SUMIFS(N$3:N$722,$B$3:$B$722,$B784)*SUMIFS(Calculations!$E$3:$E$53,Calculations!$A$3:$A$53,$B784)</f>
        <v>0</v>
      </c>
      <c r="O784" s="51">
        <f>O58/SUMIFS(O$3:O$722,$B$3:$B$722,$B784)*SUMIFS(Calculations!$E$3:$E$53,Calculations!$A$3:$A$53,$B784)</f>
        <v>0</v>
      </c>
      <c r="P784" s="51">
        <f>P58/SUMIFS(P$3:P$722,$B$3:$B$722,$B784)*SUMIFS(Calculations!$E$3:$E$53,Calculations!$A$3:$A$53,$B784)</f>
        <v>0</v>
      </c>
      <c r="Q784" s="51">
        <f>Q58/SUMIFS(Q$3:Q$722,$B$3:$B$722,$B784)*SUMIFS(Calculations!$E$3:$E$53,Calculations!$A$3:$A$53,$B784)</f>
        <v>0</v>
      </c>
      <c r="R784" s="51">
        <f>R58/SUMIFS(R$3:R$722,$B$3:$B$722,$B784)*SUMIFS(Calculations!$E$3:$E$53,Calculations!$A$3:$A$53,$B784)</f>
        <v>0</v>
      </c>
    </row>
    <row r="785" spans="2:18">
      <c r="B785" s="51" t="s">
        <v>263</v>
      </c>
      <c r="C785" s="51" t="s">
        <v>523</v>
      </c>
      <c r="D785" s="51" t="s">
        <v>537</v>
      </c>
      <c r="E785" s="51" t="str">
        <f t="shared" si="84"/>
        <v>crude oil</v>
      </c>
      <c r="F785" s="51">
        <f>F59/SUMIFS(F$3:F$722,$B$3:$B$722,$B785)*SUMIFS(Calculations!$E$3:$E$53,Calculations!$A$3:$A$53,$B785)</f>
        <v>0</v>
      </c>
      <c r="G785" s="51">
        <f>G59/SUMIFS(G$3:G$722,$B$3:$B$722,$B785)*SUMIFS(Calculations!$E$3:$E$53,Calculations!$A$3:$A$53,$B785)</f>
        <v>0</v>
      </c>
      <c r="H785" s="51">
        <f>H59/SUMIFS(H$3:H$722,$B$3:$B$722,$B785)*SUMIFS(Calculations!$E$3:$E$53,Calculations!$A$3:$A$53,$B785)</f>
        <v>0</v>
      </c>
      <c r="I785" s="51">
        <f>I59/SUMIFS(I$3:I$722,$B$3:$B$722,$B785)*SUMIFS(Calculations!$E$3:$E$53,Calculations!$A$3:$A$53,$B785)</f>
        <v>0</v>
      </c>
      <c r="J785" s="51">
        <f>J59/SUMIFS(J$3:J$722,$B$3:$B$722,$B785)*SUMIFS(Calculations!$E$3:$E$53,Calculations!$A$3:$A$53,$B785)</f>
        <v>0</v>
      </c>
      <c r="K785" s="51">
        <f>K59/SUMIFS(K$3:K$722,$B$3:$B$722,$B785)*SUMIFS(Calculations!$E$3:$E$53,Calculations!$A$3:$A$53,$B785)</f>
        <v>0</v>
      </c>
      <c r="L785" s="51">
        <f>L59/SUMIFS(L$3:L$722,$B$3:$B$722,$B785)*SUMIFS(Calculations!$E$3:$E$53,Calculations!$A$3:$A$53,$B785)</f>
        <v>0</v>
      </c>
      <c r="M785" s="51">
        <f>M59/SUMIFS(M$3:M$722,$B$3:$B$722,$B785)*SUMIFS(Calculations!$E$3:$E$53,Calculations!$A$3:$A$53,$B785)</f>
        <v>0</v>
      </c>
      <c r="N785" s="51">
        <f>N59/SUMIFS(N$3:N$722,$B$3:$B$722,$B785)*SUMIFS(Calculations!$E$3:$E$53,Calculations!$A$3:$A$53,$B785)</f>
        <v>0</v>
      </c>
      <c r="O785" s="51">
        <f>O59/SUMIFS(O$3:O$722,$B$3:$B$722,$B785)*SUMIFS(Calculations!$E$3:$E$53,Calculations!$A$3:$A$53,$B785)</f>
        <v>0</v>
      </c>
      <c r="P785" s="51">
        <f>P59/SUMIFS(P$3:P$722,$B$3:$B$722,$B785)*SUMIFS(Calculations!$E$3:$E$53,Calculations!$A$3:$A$53,$B785)</f>
        <v>0</v>
      </c>
      <c r="Q785" s="51">
        <f>Q59/SUMIFS(Q$3:Q$722,$B$3:$B$722,$B785)*SUMIFS(Calculations!$E$3:$E$53,Calculations!$A$3:$A$53,$B785)</f>
        <v>0</v>
      </c>
      <c r="R785" s="51">
        <f>R59/SUMIFS(R$3:R$722,$B$3:$B$722,$B785)*SUMIFS(Calculations!$E$3:$E$53,Calculations!$A$3:$A$53,$B785)</f>
        <v>0</v>
      </c>
    </row>
    <row r="786" spans="2:18">
      <c r="B786" s="51" t="s">
        <v>263</v>
      </c>
      <c r="C786" s="51" t="s">
        <v>523</v>
      </c>
      <c r="D786" s="51" t="s">
        <v>538</v>
      </c>
      <c r="E786" s="51" t="str">
        <f t="shared" si="84"/>
        <v>solar PV</v>
      </c>
      <c r="F786" s="51">
        <f>F60/SUMIFS(F$3:F$722,$B$3:$B$722,$B786)*SUMIFS(Calculations!$E$3:$E$53,Calculations!$A$3:$A$53,$B786)</f>
        <v>0</v>
      </c>
      <c r="G786" s="51">
        <f>G60/SUMIFS(G$3:G$722,$B$3:$B$722,$B786)*SUMIFS(Calculations!$E$3:$E$53,Calculations!$A$3:$A$53,$B786)</f>
        <v>0</v>
      </c>
      <c r="H786" s="51">
        <f>H60/SUMIFS(H$3:H$722,$B$3:$B$722,$B786)*SUMIFS(Calculations!$E$3:$E$53,Calculations!$A$3:$A$53,$B786)</f>
        <v>0</v>
      </c>
      <c r="I786" s="51">
        <f>I60/SUMIFS(I$3:I$722,$B$3:$B$722,$B786)*SUMIFS(Calculations!$E$3:$E$53,Calculations!$A$3:$A$53,$B786)</f>
        <v>0</v>
      </c>
      <c r="J786" s="51">
        <f>J60/SUMIFS(J$3:J$722,$B$3:$B$722,$B786)*SUMIFS(Calculations!$E$3:$E$53,Calculations!$A$3:$A$53,$B786)</f>
        <v>0</v>
      </c>
      <c r="K786" s="51">
        <f>K60/SUMIFS(K$3:K$722,$B$3:$B$722,$B786)*SUMIFS(Calculations!$E$3:$E$53,Calculations!$A$3:$A$53,$B786)</f>
        <v>0</v>
      </c>
      <c r="L786" s="51">
        <f>L60/SUMIFS(L$3:L$722,$B$3:$B$722,$B786)*SUMIFS(Calculations!$E$3:$E$53,Calculations!$A$3:$A$53,$B786)</f>
        <v>0</v>
      </c>
      <c r="M786" s="51">
        <f>M60/SUMIFS(M$3:M$722,$B$3:$B$722,$B786)*SUMIFS(Calculations!$E$3:$E$53,Calculations!$A$3:$A$53,$B786)</f>
        <v>0</v>
      </c>
      <c r="N786" s="51">
        <f>N60/SUMIFS(N$3:N$722,$B$3:$B$722,$B786)*SUMIFS(Calculations!$E$3:$E$53,Calculations!$A$3:$A$53,$B786)</f>
        <v>0</v>
      </c>
      <c r="O786" s="51">
        <f>O60/SUMIFS(O$3:O$722,$B$3:$B$722,$B786)*SUMIFS(Calculations!$E$3:$E$53,Calculations!$A$3:$A$53,$B786)</f>
        <v>0</v>
      </c>
      <c r="P786" s="51">
        <f>P60/SUMIFS(P$3:P$722,$B$3:$B$722,$B786)*SUMIFS(Calculations!$E$3:$E$53,Calculations!$A$3:$A$53,$B786)</f>
        <v>0</v>
      </c>
      <c r="Q786" s="51">
        <f>Q60/SUMIFS(Q$3:Q$722,$B$3:$B$722,$B786)*SUMIFS(Calculations!$E$3:$E$53,Calculations!$A$3:$A$53,$B786)</f>
        <v>0</v>
      </c>
      <c r="R786" s="51">
        <f>R60/SUMIFS(R$3:R$722,$B$3:$B$722,$B786)*SUMIFS(Calculations!$E$3:$E$53,Calculations!$A$3:$A$53,$B786)</f>
        <v>0</v>
      </c>
    </row>
    <row r="787" spans="2:18">
      <c r="B787" s="51" t="s">
        <v>263</v>
      </c>
      <c r="C787" s="51" t="s">
        <v>523</v>
      </c>
      <c r="D787" s="51" t="s">
        <v>539</v>
      </c>
      <c r="E787" s="51" t="str">
        <f t="shared" si="84"/>
        <v>storage</v>
      </c>
      <c r="F787" s="51">
        <f>F61/SUMIFS(F$3:F$722,$B$3:$B$722,$B787)*SUMIFS(Calculations!$E$3:$E$53,Calculations!$A$3:$A$53,$B787)</f>
        <v>0</v>
      </c>
      <c r="G787" s="51">
        <f>G61/SUMIFS(G$3:G$722,$B$3:$B$722,$B787)*SUMIFS(Calculations!$E$3:$E$53,Calculations!$A$3:$A$53,$B787)</f>
        <v>0</v>
      </c>
      <c r="H787" s="51">
        <f>H61/SUMIFS(H$3:H$722,$B$3:$B$722,$B787)*SUMIFS(Calculations!$E$3:$E$53,Calculations!$A$3:$A$53,$B787)</f>
        <v>0</v>
      </c>
      <c r="I787" s="51">
        <f>I61/SUMIFS(I$3:I$722,$B$3:$B$722,$B787)*SUMIFS(Calculations!$E$3:$E$53,Calculations!$A$3:$A$53,$B787)</f>
        <v>0</v>
      </c>
      <c r="J787" s="51">
        <f>J61/SUMIFS(J$3:J$722,$B$3:$B$722,$B787)*SUMIFS(Calculations!$E$3:$E$53,Calculations!$A$3:$A$53,$B787)</f>
        <v>0</v>
      </c>
      <c r="K787" s="51">
        <f>K61/SUMIFS(K$3:K$722,$B$3:$B$722,$B787)*SUMIFS(Calculations!$E$3:$E$53,Calculations!$A$3:$A$53,$B787)</f>
        <v>0</v>
      </c>
      <c r="L787" s="51">
        <f>L61/SUMIFS(L$3:L$722,$B$3:$B$722,$B787)*SUMIFS(Calculations!$E$3:$E$53,Calculations!$A$3:$A$53,$B787)</f>
        <v>0</v>
      </c>
      <c r="M787" s="51">
        <f>M61/SUMIFS(M$3:M$722,$B$3:$B$722,$B787)*SUMIFS(Calculations!$E$3:$E$53,Calculations!$A$3:$A$53,$B787)</f>
        <v>0</v>
      </c>
      <c r="N787" s="51">
        <f>N61/SUMIFS(N$3:N$722,$B$3:$B$722,$B787)*SUMIFS(Calculations!$E$3:$E$53,Calculations!$A$3:$A$53,$B787)</f>
        <v>0</v>
      </c>
      <c r="O787" s="51">
        <f>O61/SUMIFS(O$3:O$722,$B$3:$B$722,$B787)*SUMIFS(Calculations!$E$3:$E$53,Calculations!$A$3:$A$53,$B787)</f>
        <v>0</v>
      </c>
      <c r="P787" s="51">
        <f>P61/SUMIFS(P$3:P$722,$B$3:$B$722,$B787)*SUMIFS(Calculations!$E$3:$E$53,Calculations!$A$3:$A$53,$B787)</f>
        <v>0</v>
      </c>
      <c r="Q787" s="51">
        <f>Q61/SUMIFS(Q$3:Q$722,$B$3:$B$722,$B787)*SUMIFS(Calculations!$E$3:$E$53,Calculations!$A$3:$A$53,$B787)</f>
        <v>0</v>
      </c>
      <c r="R787" s="51">
        <f>R61/SUMIFS(R$3:R$722,$B$3:$B$722,$B787)*SUMIFS(Calculations!$E$3:$E$53,Calculations!$A$3:$A$53,$B787)</f>
        <v>0</v>
      </c>
    </row>
    <row r="788" spans="2:18">
      <c r="B788" s="51" t="s">
        <v>263</v>
      </c>
      <c r="C788" s="51" t="s">
        <v>523</v>
      </c>
      <c r="D788" s="51" t="s">
        <v>540</v>
      </c>
      <c r="E788" s="51" t="str">
        <f t="shared" si="84"/>
        <v>solar PV</v>
      </c>
      <c r="F788" s="51">
        <f>F62/SUMIFS(F$3:F$722,$B$3:$B$722,$B788)*SUMIFS(Calculations!$E$3:$E$53,Calculations!$A$3:$A$53,$B788)</f>
        <v>0</v>
      </c>
      <c r="G788" s="51">
        <f>G62/SUMIFS(G$3:G$722,$B$3:$B$722,$B788)*SUMIFS(Calculations!$E$3:$E$53,Calculations!$A$3:$A$53,$B788)</f>
        <v>0</v>
      </c>
      <c r="H788" s="51">
        <f>H62/SUMIFS(H$3:H$722,$B$3:$B$722,$B788)*SUMIFS(Calculations!$E$3:$E$53,Calculations!$A$3:$A$53,$B788)</f>
        <v>0</v>
      </c>
      <c r="I788" s="51">
        <f>I62/SUMIFS(I$3:I$722,$B$3:$B$722,$B788)*SUMIFS(Calculations!$E$3:$E$53,Calculations!$A$3:$A$53,$B788)</f>
        <v>0</v>
      </c>
      <c r="J788" s="51">
        <f>J62/SUMIFS(J$3:J$722,$B$3:$B$722,$B788)*SUMIFS(Calculations!$E$3:$E$53,Calculations!$A$3:$A$53,$B788)</f>
        <v>0</v>
      </c>
      <c r="K788" s="51">
        <f>K62/SUMIFS(K$3:K$722,$B$3:$B$722,$B788)*SUMIFS(Calculations!$E$3:$E$53,Calculations!$A$3:$A$53,$B788)</f>
        <v>0</v>
      </c>
      <c r="L788" s="51">
        <f>L62/SUMIFS(L$3:L$722,$B$3:$B$722,$B788)*SUMIFS(Calculations!$E$3:$E$53,Calculations!$A$3:$A$53,$B788)</f>
        <v>0</v>
      </c>
      <c r="M788" s="51">
        <f>M62/SUMIFS(M$3:M$722,$B$3:$B$722,$B788)*SUMIFS(Calculations!$E$3:$E$53,Calculations!$A$3:$A$53,$B788)</f>
        <v>0</v>
      </c>
      <c r="N788" s="51">
        <f>N62/SUMIFS(N$3:N$722,$B$3:$B$722,$B788)*SUMIFS(Calculations!$E$3:$E$53,Calculations!$A$3:$A$53,$B788)</f>
        <v>0</v>
      </c>
      <c r="O788" s="51">
        <f>O62/SUMIFS(O$3:O$722,$B$3:$B$722,$B788)*SUMIFS(Calculations!$E$3:$E$53,Calculations!$A$3:$A$53,$B788)</f>
        <v>0</v>
      </c>
      <c r="P788" s="51">
        <f>P62/SUMIFS(P$3:P$722,$B$3:$B$722,$B788)*SUMIFS(Calculations!$E$3:$E$53,Calculations!$A$3:$A$53,$B788)</f>
        <v>0</v>
      </c>
      <c r="Q788" s="51">
        <f>Q62/SUMIFS(Q$3:Q$722,$B$3:$B$722,$B788)*SUMIFS(Calculations!$E$3:$E$53,Calculations!$A$3:$A$53,$B788)</f>
        <v>0</v>
      </c>
      <c r="R788" s="51">
        <f>R62/SUMIFS(R$3:R$722,$B$3:$B$722,$B788)*SUMIFS(Calculations!$E$3:$E$53,Calculations!$A$3:$A$53,$B788)</f>
        <v>0</v>
      </c>
    </row>
    <row r="789" spans="2:18">
      <c r="B789" s="51" t="s">
        <v>293</v>
      </c>
      <c r="C789" s="51" t="s">
        <v>523</v>
      </c>
      <c r="D789" s="51" t="s">
        <v>526</v>
      </c>
      <c r="E789" s="51" t="str">
        <f t="shared" si="84"/>
        <v>biomass</v>
      </c>
      <c r="F789" s="51">
        <f>F63/SUMIFS(F$3:F$722,$B$3:$B$722,$B789)*SUMIFS(Calculations!$E$3:$E$53,Calculations!$A$3:$A$53,$B789)</f>
        <v>0</v>
      </c>
      <c r="G789" s="51">
        <f>G63/SUMIFS(G$3:G$722,$B$3:$B$722,$B789)*SUMIFS(Calculations!$E$3:$E$53,Calculations!$A$3:$A$53,$B789)</f>
        <v>0</v>
      </c>
      <c r="H789" s="51">
        <f>H63/SUMIFS(H$3:H$722,$B$3:$B$722,$B789)*SUMIFS(Calculations!$E$3:$E$53,Calculations!$A$3:$A$53,$B789)</f>
        <v>0</v>
      </c>
      <c r="I789" s="51">
        <f>I63/SUMIFS(I$3:I$722,$B$3:$B$722,$B789)*SUMIFS(Calculations!$E$3:$E$53,Calculations!$A$3:$A$53,$B789)</f>
        <v>0</v>
      </c>
      <c r="J789" s="51">
        <f>J63/SUMIFS(J$3:J$722,$B$3:$B$722,$B789)*SUMIFS(Calculations!$E$3:$E$53,Calculations!$A$3:$A$53,$B789)</f>
        <v>0</v>
      </c>
      <c r="K789" s="51">
        <f>K63/SUMIFS(K$3:K$722,$B$3:$B$722,$B789)*SUMIFS(Calculations!$E$3:$E$53,Calculations!$A$3:$A$53,$B789)</f>
        <v>0</v>
      </c>
      <c r="L789" s="51">
        <f>L63/SUMIFS(L$3:L$722,$B$3:$B$722,$B789)*SUMIFS(Calculations!$E$3:$E$53,Calculations!$A$3:$A$53,$B789)</f>
        <v>0</v>
      </c>
      <c r="M789" s="51">
        <f>M63/SUMIFS(M$3:M$722,$B$3:$B$722,$B789)*SUMIFS(Calculations!$E$3:$E$53,Calculations!$A$3:$A$53,$B789)</f>
        <v>0</v>
      </c>
      <c r="N789" s="51">
        <f>N63/SUMIFS(N$3:N$722,$B$3:$B$722,$B789)*SUMIFS(Calculations!$E$3:$E$53,Calculations!$A$3:$A$53,$B789)</f>
        <v>0</v>
      </c>
      <c r="O789" s="51">
        <f>O63/SUMIFS(O$3:O$722,$B$3:$B$722,$B789)*SUMIFS(Calculations!$E$3:$E$53,Calculations!$A$3:$A$53,$B789)</f>
        <v>0</v>
      </c>
      <c r="P789" s="51">
        <f>P63/SUMIFS(P$3:P$722,$B$3:$B$722,$B789)*SUMIFS(Calculations!$E$3:$E$53,Calculations!$A$3:$A$53,$B789)</f>
        <v>0</v>
      </c>
      <c r="Q789" s="51">
        <f>Q63/SUMIFS(Q$3:Q$722,$B$3:$B$722,$B789)*SUMIFS(Calculations!$E$3:$E$53,Calculations!$A$3:$A$53,$B789)</f>
        <v>0</v>
      </c>
      <c r="R789" s="51">
        <f>R63/SUMIFS(R$3:R$722,$B$3:$B$722,$B789)*SUMIFS(Calculations!$E$3:$E$53,Calculations!$A$3:$A$53,$B789)</f>
        <v>0</v>
      </c>
    </row>
    <row r="790" spans="2:18">
      <c r="B790" s="51" t="s">
        <v>293</v>
      </c>
      <c r="C790" s="51" t="s">
        <v>523</v>
      </c>
      <c r="D790" s="51" t="s">
        <v>527</v>
      </c>
      <c r="E790" s="51" t="str">
        <f t="shared" si="84"/>
        <v>hard coal</v>
      </c>
      <c r="F790" s="51">
        <f>F64/SUMIFS(F$3:F$722,$B$3:$B$722,$B790)*SUMIFS(Calculations!$E$3:$E$53,Calculations!$A$3:$A$53,$B790)</f>
        <v>0</v>
      </c>
      <c r="G790" s="51">
        <f>G64/SUMIFS(G$3:G$722,$B$3:$B$722,$B790)*SUMIFS(Calculations!$E$3:$E$53,Calculations!$A$3:$A$53,$B790)</f>
        <v>0</v>
      </c>
      <c r="H790" s="51">
        <f>H64/SUMIFS(H$3:H$722,$B$3:$B$722,$B790)*SUMIFS(Calculations!$E$3:$E$53,Calculations!$A$3:$A$53,$B790)</f>
        <v>0</v>
      </c>
      <c r="I790" s="51">
        <f>I64/SUMIFS(I$3:I$722,$B$3:$B$722,$B790)*SUMIFS(Calculations!$E$3:$E$53,Calculations!$A$3:$A$53,$B790)</f>
        <v>0</v>
      </c>
      <c r="J790" s="51">
        <f>J64/SUMIFS(J$3:J$722,$B$3:$B$722,$B790)*SUMIFS(Calculations!$E$3:$E$53,Calculations!$A$3:$A$53,$B790)</f>
        <v>0</v>
      </c>
      <c r="K790" s="51">
        <f>K64/SUMIFS(K$3:K$722,$B$3:$B$722,$B790)*SUMIFS(Calculations!$E$3:$E$53,Calculations!$A$3:$A$53,$B790)</f>
        <v>0</v>
      </c>
      <c r="L790" s="51">
        <f>L64/SUMIFS(L$3:L$722,$B$3:$B$722,$B790)*SUMIFS(Calculations!$E$3:$E$53,Calculations!$A$3:$A$53,$B790)</f>
        <v>0</v>
      </c>
      <c r="M790" s="51">
        <f>M64/SUMIFS(M$3:M$722,$B$3:$B$722,$B790)*SUMIFS(Calculations!$E$3:$E$53,Calculations!$A$3:$A$53,$B790)</f>
        <v>0</v>
      </c>
      <c r="N790" s="51">
        <f>N64/SUMIFS(N$3:N$722,$B$3:$B$722,$B790)*SUMIFS(Calculations!$E$3:$E$53,Calculations!$A$3:$A$53,$B790)</f>
        <v>0</v>
      </c>
      <c r="O790" s="51">
        <f>O64/SUMIFS(O$3:O$722,$B$3:$B$722,$B790)*SUMIFS(Calculations!$E$3:$E$53,Calculations!$A$3:$A$53,$B790)</f>
        <v>0</v>
      </c>
      <c r="P790" s="51">
        <f>P64/SUMIFS(P$3:P$722,$B$3:$B$722,$B790)*SUMIFS(Calculations!$E$3:$E$53,Calculations!$A$3:$A$53,$B790)</f>
        <v>0</v>
      </c>
      <c r="Q790" s="51">
        <f>Q64/SUMIFS(Q$3:Q$722,$B$3:$B$722,$B790)*SUMIFS(Calculations!$E$3:$E$53,Calculations!$A$3:$A$53,$B790)</f>
        <v>0</v>
      </c>
      <c r="R790" s="51">
        <f>R64/SUMIFS(R$3:R$722,$B$3:$B$722,$B790)*SUMIFS(Calculations!$E$3:$E$53,Calculations!$A$3:$A$53,$B790)</f>
        <v>0</v>
      </c>
    </row>
    <row r="791" spans="2:18">
      <c r="B791" s="51" t="s">
        <v>293</v>
      </c>
      <c r="C791" s="51" t="s">
        <v>523</v>
      </c>
      <c r="D791" s="51" t="s">
        <v>528</v>
      </c>
      <c r="E791" s="51" t="str">
        <f t="shared" si="84"/>
        <v>solar thermal</v>
      </c>
      <c r="F791" s="51">
        <f>F65/SUMIFS(F$3:F$722,$B$3:$B$722,$B791)*SUMIFS(Calculations!$E$3:$E$53,Calculations!$A$3:$A$53,$B791)</f>
        <v>0</v>
      </c>
      <c r="G791" s="51">
        <f>G65/SUMIFS(G$3:G$722,$B$3:$B$722,$B791)*SUMIFS(Calculations!$E$3:$E$53,Calculations!$A$3:$A$53,$B791)</f>
        <v>0</v>
      </c>
      <c r="H791" s="51">
        <f>H65/SUMIFS(H$3:H$722,$B$3:$B$722,$B791)*SUMIFS(Calculations!$E$3:$E$53,Calculations!$A$3:$A$53,$B791)</f>
        <v>0</v>
      </c>
      <c r="I791" s="51">
        <f>I65/SUMIFS(I$3:I$722,$B$3:$B$722,$B791)*SUMIFS(Calculations!$E$3:$E$53,Calculations!$A$3:$A$53,$B791)</f>
        <v>0</v>
      </c>
      <c r="J791" s="51">
        <f>J65/SUMIFS(J$3:J$722,$B$3:$B$722,$B791)*SUMIFS(Calculations!$E$3:$E$53,Calculations!$A$3:$A$53,$B791)</f>
        <v>0</v>
      </c>
      <c r="K791" s="51">
        <f>K65/SUMIFS(K$3:K$722,$B$3:$B$722,$B791)*SUMIFS(Calculations!$E$3:$E$53,Calculations!$A$3:$A$53,$B791)</f>
        <v>0</v>
      </c>
      <c r="L791" s="51">
        <f>L65/SUMIFS(L$3:L$722,$B$3:$B$722,$B791)*SUMIFS(Calculations!$E$3:$E$53,Calculations!$A$3:$A$53,$B791)</f>
        <v>0</v>
      </c>
      <c r="M791" s="51">
        <f>M65/SUMIFS(M$3:M$722,$B$3:$B$722,$B791)*SUMIFS(Calculations!$E$3:$E$53,Calculations!$A$3:$A$53,$B791)</f>
        <v>0</v>
      </c>
      <c r="N791" s="51">
        <f>N65/SUMIFS(N$3:N$722,$B$3:$B$722,$B791)*SUMIFS(Calculations!$E$3:$E$53,Calculations!$A$3:$A$53,$B791)</f>
        <v>0</v>
      </c>
      <c r="O791" s="51">
        <f>O65/SUMIFS(O$3:O$722,$B$3:$B$722,$B791)*SUMIFS(Calculations!$E$3:$E$53,Calculations!$A$3:$A$53,$B791)</f>
        <v>0</v>
      </c>
      <c r="P791" s="51">
        <f>P65/SUMIFS(P$3:P$722,$B$3:$B$722,$B791)*SUMIFS(Calculations!$E$3:$E$53,Calculations!$A$3:$A$53,$B791)</f>
        <v>0</v>
      </c>
      <c r="Q791" s="51">
        <f>Q65/SUMIFS(Q$3:Q$722,$B$3:$B$722,$B791)*SUMIFS(Calculations!$E$3:$E$53,Calculations!$A$3:$A$53,$B791)</f>
        <v>0</v>
      </c>
      <c r="R791" s="51">
        <f>R65/SUMIFS(R$3:R$722,$B$3:$B$722,$B791)*SUMIFS(Calculations!$E$3:$E$53,Calculations!$A$3:$A$53,$B791)</f>
        <v>0</v>
      </c>
    </row>
    <row r="792" spans="2:18">
      <c r="B792" s="51" t="s">
        <v>293</v>
      </c>
      <c r="C792" s="51" t="s">
        <v>523</v>
      </c>
      <c r="D792" s="51" t="s">
        <v>529</v>
      </c>
      <c r="E792" s="51" t="str">
        <f t="shared" si="84"/>
        <v>geothermal</v>
      </c>
      <c r="F792" s="51">
        <f>F66/SUMIFS(F$3:F$722,$B$3:$B$722,$B792)*SUMIFS(Calculations!$E$3:$E$53,Calculations!$A$3:$A$53,$B792)</f>
        <v>0</v>
      </c>
      <c r="G792" s="51">
        <f>G66/SUMIFS(G$3:G$722,$B$3:$B$722,$B792)*SUMIFS(Calculations!$E$3:$E$53,Calculations!$A$3:$A$53,$B792)</f>
        <v>0</v>
      </c>
      <c r="H792" s="51">
        <f>H66/SUMIFS(H$3:H$722,$B$3:$B$722,$B792)*SUMIFS(Calculations!$E$3:$E$53,Calculations!$A$3:$A$53,$B792)</f>
        <v>0</v>
      </c>
      <c r="I792" s="51">
        <f>I66/SUMIFS(I$3:I$722,$B$3:$B$722,$B792)*SUMIFS(Calculations!$E$3:$E$53,Calculations!$A$3:$A$53,$B792)</f>
        <v>0</v>
      </c>
      <c r="J792" s="51">
        <f>J66/SUMIFS(J$3:J$722,$B$3:$B$722,$B792)*SUMIFS(Calculations!$E$3:$E$53,Calculations!$A$3:$A$53,$B792)</f>
        <v>0</v>
      </c>
      <c r="K792" s="51">
        <f>K66/SUMIFS(K$3:K$722,$B$3:$B$722,$B792)*SUMIFS(Calculations!$E$3:$E$53,Calculations!$A$3:$A$53,$B792)</f>
        <v>0</v>
      </c>
      <c r="L792" s="51">
        <f>L66/SUMIFS(L$3:L$722,$B$3:$B$722,$B792)*SUMIFS(Calculations!$E$3:$E$53,Calculations!$A$3:$A$53,$B792)</f>
        <v>0</v>
      </c>
      <c r="M792" s="51">
        <f>M66/SUMIFS(M$3:M$722,$B$3:$B$722,$B792)*SUMIFS(Calculations!$E$3:$E$53,Calculations!$A$3:$A$53,$B792)</f>
        <v>0</v>
      </c>
      <c r="N792" s="51">
        <f>N66/SUMIFS(N$3:N$722,$B$3:$B$722,$B792)*SUMIFS(Calculations!$E$3:$E$53,Calculations!$A$3:$A$53,$B792)</f>
        <v>0</v>
      </c>
      <c r="O792" s="51">
        <f>O66/SUMIFS(O$3:O$722,$B$3:$B$722,$B792)*SUMIFS(Calculations!$E$3:$E$53,Calculations!$A$3:$A$53,$B792)</f>
        <v>0</v>
      </c>
      <c r="P792" s="51">
        <f>P66/SUMIFS(P$3:P$722,$B$3:$B$722,$B792)*SUMIFS(Calculations!$E$3:$E$53,Calculations!$A$3:$A$53,$B792)</f>
        <v>0</v>
      </c>
      <c r="Q792" s="51">
        <f>Q66/SUMIFS(Q$3:Q$722,$B$3:$B$722,$B792)*SUMIFS(Calculations!$E$3:$E$53,Calculations!$A$3:$A$53,$B792)</f>
        <v>0</v>
      </c>
      <c r="R792" s="51">
        <f>R66/SUMIFS(R$3:R$722,$B$3:$B$722,$B792)*SUMIFS(Calculations!$E$3:$E$53,Calculations!$A$3:$A$53,$B792)</f>
        <v>0</v>
      </c>
    </row>
    <row r="793" spans="2:18">
      <c r="B793" s="51" t="s">
        <v>293</v>
      </c>
      <c r="C793" s="51" t="s">
        <v>523</v>
      </c>
      <c r="D793" s="51" t="s">
        <v>530</v>
      </c>
      <c r="E793" s="51" t="str">
        <f t="shared" ref="E793:E856" si="85">LOOKUP(D793,$U$2:$V$15,$V$2:$V$15)</f>
        <v>hydro</v>
      </c>
      <c r="F793" s="51">
        <f>F67/SUMIFS(F$3:F$722,$B$3:$B$722,$B793)*SUMIFS(Calculations!$E$3:$E$53,Calculations!$A$3:$A$53,$B793)</f>
        <v>0</v>
      </c>
      <c r="G793" s="51">
        <f>G67/SUMIFS(G$3:G$722,$B$3:$B$722,$B793)*SUMIFS(Calculations!$E$3:$E$53,Calculations!$A$3:$A$53,$B793)</f>
        <v>0</v>
      </c>
      <c r="H793" s="51">
        <f>H67/SUMIFS(H$3:H$722,$B$3:$B$722,$B793)*SUMIFS(Calculations!$E$3:$E$53,Calculations!$A$3:$A$53,$B793)</f>
        <v>0</v>
      </c>
      <c r="I793" s="51">
        <f>I67/SUMIFS(I$3:I$722,$B$3:$B$722,$B793)*SUMIFS(Calculations!$E$3:$E$53,Calculations!$A$3:$A$53,$B793)</f>
        <v>0</v>
      </c>
      <c r="J793" s="51">
        <f>J67/SUMIFS(J$3:J$722,$B$3:$B$722,$B793)*SUMIFS(Calculations!$E$3:$E$53,Calculations!$A$3:$A$53,$B793)</f>
        <v>0</v>
      </c>
      <c r="K793" s="51">
        <f>K67/SUMIFS(K$3:K$722,$B$3:$B$722,$B793)*SUMIFS(Calculations!$E$3:$E$53,Calculations!$A$3:$A$53,$B793)</f>
        <v>0</v>
      </c>
      <c r="L793" s="51">
        <f>L67/SUMIFS(L$3:L$722,$B$3:$B$722,$B793)*SUMIFS(Calculations!$E$3:$E$53,Calculations!$A$3:$A$53,$B793)</f>
        <v>0</v>
      </c>
      <c r="M793" s="51">
        <f>M67/SUMIFS(M$3:M$722,$B$3:$B$722,$B793)*SUMIFS(Calculations!$E$3:$E$53,Calculations!$A$3:$A$53,$B793)</f>
        <v>0</v>
      </c>
      <c r="N793" s="51">
        <f>N67/SUMIFS(N$3:N$722,$B$3:$B$722,$B793)*SUMIFS(Calculations!$E$3:$E$53,Calculations!$A$3:$A$53,$B793)</f>
        <v>0</v>
      </c>
      <c r="O793" s="51">
        <f>O67/SUMIFS(O$3:O$722,$B$3:$B$722,$B793)*SUMIFS(Calculations!$E$3:$E$53,Calculations!$A$3:$A$53,$B793)</f>
        <v>0</v>
      </c>
      <c r="P793" s="51">
        <f>P67/SUMIFS(P$3:P$722,$B$3:$B$722,$B793)*SUMIFS(Calculations!$E$3:$E$53,Calculations!$A$3:$A$53,$B793)</f>
        <v>0</v>
      </c>
      <c r="Q793" s="51">
        <f>Q67/SUMIFS(Q$3:Q$722,$B$3:$B$722,$B793)*SUMIFS(Calculations!$E$3:$E$53,Calculations!$A$3:$A$53,$B793)</f>
        <v>0</v>
      </c>
      <c r="R793" s="51">
        <f>R67/SUMIFS(R$3:R$722,$B$3:$B$722,$B793)*SUMIFS(Calculations!$E$3:$E$53,Calculations!$A$3:$A$53,$B793)</f>
        <v>0</v>
      </c>
    </row>
    <row r="794" spans="2:18">
      <c r="B794" s="51" t="s">
        <v>293</v>
      </c>
      <c r="C794" s="51" t="s">
        <v>523</v>
      </c>
      <c r="D794" s="51" t="s">
        <v>531</v>
      </c>
      <c r="E794" s="51" t="str">
        <f t="shared" si="85"/>
        <v>hydro</v>
      </c>
      <c r="F794" s="51">
        <f>F68/SUMIFS(F$3:F$722,$B$3:$B$722,$B794)*SUMIFS(Calculations!$E$3:$E$53,Calculations!$A$3:$A$53,$B794)</f>
        <v>0</v>
      </c>
      <c r="G794" s="51">
        <f>G68/SUMIFS(G$3:G$722,$B$3:$B$722,$B794)*SUMIFS(Calculations!$E$3:$E$53,Calculations!$A$3:$A$53,$B794)</f>
        <v>0</v>
      </c>
      <c r="H794" s="51">
        <f>H68/SUMIFS(H$3:H$722,$B$3:$B$722,$B794)*SUMIFS(Calculations!$E$3:$E$53,Calculations!$A$3:$A$53,$B794)</f>
        <v>0</v>
      </c>
      <c r="I794" s="51">
        <f>I68/SUMIFS(I$3:I$722,$B$3:$B$722,$B794)*SUMIFS(Calculations!$E$3:$E$53,Calculations!$A$3:$A$53,$B794)</f>
        <v>0</v>
      </c>
      <c r="J794" s="51">
        <f>J68/SUMIFS(J$3:J$722,$B$3:$B$722,$B794)*SUMIFS(Calculations!$E$3:$E$53,Calculations!$A$3:$A$53,$B794)</f>
        <v>0</v>
      </c>
      <c r="K794" s="51">
        <f>K68/SUMIFS(K$3:K$722,$B$3:$B$722,$B794)*SUMIFS(Calculations!$E$3:$E$53,Calculations!$A$3:$A$53,$B794)</f>
        <v>0</v>
      </c>
      <c r="L794" s="51">
        <f>L68/SUMIFS(L$3:L$722,$B$3:$B$722,$B794)*SUMIFS(Calculations!$E$3:$E$53,Calculations!$A$3:$A$53,$B794)</f>
        <v>0</v>
      </c>
      <c r="M794" s="51">
        <f>M68/SUMIFS(M$3:M$722,$B$3:$B$722,$B794)*SUMIFS(Calculations!$E$3:$E$53,Calculations!$A$3:$A$53,$B794)</f>
        <v>0</v>
      </c>
      <c r="N794" s="51">
        <f>N68/SUMIFS(N$3:N$722,$B$3:$B$722,$B794)*SUMIFS(Calculations!$E$3:$E$53,Calculations!$A$3:$A$53,$B794)</f>
        <v>0</v>
      </c>
      <c r="O794" s="51">
        <f>O68/SUMIFS(O$3:O$722,$B$3:$B$722,$B794)*SUMIFS(Calculations!$E$3:$E$53,Calculations!$A$3:$A$53,$B794)</f>
        <v>0</v>
      </c>
      <c r="P794" s="51">
        <f>P68/SUMIFS(P$3:P$722,$B$3:$B$722,$B794)*SUMIFS(Calculations!$E$3:$E$53,Calculations!$A$3:$A$53,$B794)</f>
        <v>0</v>
      </c>
      <c r="Q794" s="51">
        <f>Q68/SUMIFS(Q$3:Q$722,$B$3:$B$722,$B794)*SUMIFS(Calculations!$E$3:$E$53,Calculations!$A$3:$A$53,$B794)</f>
        <v>0</v>
      </c>
      <c r="R794" s="51">
        <f>R68/SUMIFS(R$3:R$722,$B$3:$B$722,$B794)*SUMIFS(Calculations!$E$3:$E$53,Calculations!$A$3:$A$53,$B794)</f>
        <v>0</v>
      </c>
    </row>
    <row r="795" spans="2:18">
      <c r="B795" s="51" t="s">
        <v>293</v>
      </c>
      <c r="C795" s="51" t="s">
        <v>523</v>
      </c>
      <c r="D795" s="51" t="s">
        <v>532</v>
      </c>
      <c r="E795" s="51" t="str">
        <f t="shared" si="85"/>
        <v>onshore wind</v>
      </c>
      <c r="F795" s="51">
        <f>F69/SUMIFS(F$3:F$722,$B$3:$B$722,$B795)*SUMIFS(Calculations!$E$3:$E$53,Calculations!$A$3:$A$53,$B795)</f>
        <v>0</v>
      </c>
      <c r="G795" s="51">
        <f>G69/SUMIFS(G$3:G$722,$B$3:$B$722,$B795)*SUMIFS(Calculations!$E$3:$E$53,Calculations!$A$3:$A$53,$B795)</f>
        <v>0</v>
      </c>
      <c r="H795" s="51">
        <f>H69/SUMIFS(H$3:H$722,$B$3:$B$722,$B795)*SUMIFS(Calculations!$E$3:$E$53,Calculations!$A$3:$A$53,$B795)</f>
        <v>0</v>
      </c>
      <c r="I795" s="51">
        <f>I69/SUMIFS(I$3:I$722,$B$3:$B$722,$B795)*SUMIFS(Calculations!$E$3:$E$53,Calculations!$A$3:$A$53,$B795)</f>
        <v>0</v>
      </c>
      <c r="J795" s="51">
        <f>J69/SUMIFS(J$3:J$722,$B$3:$B$722,$B795)*SUMIFS(Calculations!$E$3:$E$53,Calculations!$A$3:$A$53,$B795)</f>
        <v>0</v>
      </c>
      <c r="K795" s="51">
        <f>K69/SUMIFS(K$3:K$722,$B$3:$B$722,$B795)*SUMIFS(Calculations!$E$3:$E$53,Calculations!$A$3:$A$53,$B795)</f>
        <v>0</v>
      </c>
      <c r="L795" s="51">
        <f>L69/SUMIFS(L$3:L$722,$B$3:$B$722,$B795)*SUMIFS(Calculations!$E$3:$E$53,Calculations!$A$3:$A$53,$B795)</f>
        <v>0</v>
      </c>
      <c r="M795" s="51">
        <f>M69/SUMIFS(M$3:M$722,$B$3:$B$722,$B795)*SUMIFS(Calculations!$E$3:$E$53,Calculations!$A$3:$A$53,$B795)</f>
        <v>0</v>
      </c>
      <c r="N795" s="51">
        <f>N69/SUMIFS(N$3:N$722,$B$3:$B$722,$B795)*SUMIFS(Calculations!$E$3:$E$53,Calculations!$A$3:$A$53,$B795)</f>
        <v>0</v>
      </c>
      <c r="O795" s="51">
        <f>O69/SUMIFS(O$3:O$722,$B$3:$B$722,$B795)*SUMIFS(Calculations!$E$3:$E$53,Calculations!$A$3:$A$53,$B795)</f>
        <v>0</v>
      </c>
      <c r="P795" s="51">
        <f>P69/SUMIFS(P$3:P$722,$B$3:$B$722,$B795)*SUMIFS(Calculations!$E$3:$E$53,Calculations!$A$3:$A$53,$B795)</f>
        <v>0</v>
      </c>
      <c r="Q795" s="51">
        <f>Q69/SUMIFS(Q$3:Q$722,$B$3:$B$722,$B795)*SUMIFS(Calculations!$E$3:$E$53,Calculations!$A$3:$A$53,$B795)</f>
        <v>0</v>
      </c>
      <c r="R795" s="51">
        <f>R69/SUMIFS(R$3:R$722,$B$3:$B$722,$B795)*SUMIFS(Calculations!$E$3:$E$53,Calculations!$A$3:$A$53,$B795)</f>
        <v>0</v>
      </c>
    </row>
    <row r="796" spans="2:18">
      <c r="B796" s="51" t="s">
        <v>293</v>
      </c>
      <c r="C796" s="51" t="s">
        <v>523</v>
      </c>
      <c r="D796" s="51" t="s">
        <v>533</v>
      </c>
      <c r="E796" s="51" t="str">
        <f t="shared" si="85"/>
        <v>natural gas nonpeaker</v>
      </c>
      <c r="F796" s="51">
        <f>F70/SUMIFS(F$3:F$722,$B$3:$B$722,$B796)*SUMIFS(Calculations!$E$3:$E$53,Calculations!$A$3:$A$53,$B796)</f>
        <v>0</v>
      </c>
      <c r="G796" s="51">
        <f>G70/SUMIFS(G$3:G$722,$B$3:$B$722,$B796)*SUMIFS(Calculations!$E$3:$E$53,Calculations!$A$3:$A$53,$B796)</f>
        <v>0</v>
      </c>
      <c r="H796" s="51">
        <f>H70/SUMIFS(H$3:H$722,$B$3:$B$722,$B796)*SUMIFS(Calculations!$E$3:$E$53,Calculations!$A$3:$A$53,$B796)</f>
        <v>0</v>
      </c>
      <c r="I796" s="51">
        <f>I70/SUMIFS(I$3:I$722,$B$3:$B$722,$B796)*SUMIFS(Calculations!$E$3:$E$53,Calculations!$A$3:$A$53,$B796)</f>
        <v>0</v>
      </c>
      <c r="J796" s="51">
        <f>J70/SUMIFS(J$3:J$722,$B$3:$B$722,$B796)*SUMIFS(Calculations!$E$3:$E$53,Calculations!$A$3:$A$53,$B796)</f>
        <v>0</v>
      </c>
      <c r="K796" s="51">
        <f>K70/SUMIFS(K$3:K$722,$B$3:$B$722,$B796)*SUMIFS(Calculations!$E$3:$E$53,Calculations!$A$3:$A$53,$B796)</f>
        <v>0</v>
      </c>
      <c r="L796" s="51">
        <f>L70/SUMIFS(L$3:L$722,$B$3:$B$722,$B796)*SUMIFS(Calculations!$E$3:$E$53,Calculations!$A$3:$A$53,$B796)</f>
        <v>0</v>
      </c>
      <c r="M796" s="51">
        <f>M70/SUMIFS(M$3:M$722,$B$3:$B$722,$B796)*SUMIFS(Calculations!$E$3:$E$53,Calculations!$A$3:$A$53,$B796)</f>
        <v>0</v>
      </c>
      <c r="N796" s="51">
        <f>N70/SUMIFS(N$3:N$722,$B$3:$B$722,$B796)*SUMIFS(Calculations!$E$3:$E$53,Calculations!$A$3:$A$53,$B796)</f>
        <v>0</v>
      </c>
      <c r="O796" s="51">
        <f>O70/SUMIFS(O$3:O$722,$B$3:$B$722,$B796)*SUMIFS(Calculations!$E$3:$E$53,Calculations!$A$3:$A$53,$B796)</f>
        <v>0</v>
      </c>
      <c r="P796" s="51">
        <f>P70/SUMIFS(P$3:P$722,$B$3:$B$722,$B796)*SUMIFS(Calculations!$E$3:$E$53,Calculations!$A$3:$A$53,$B796)</f>
        <v>0</v>
      </c>
      <c r="Q796" s="51">
        <f>Q70/SUMIFS(Q$3:Q$722,$B$3:$B$722,$B796)*SUMIFS(Calculations!$E$3:$E$53,Calculations!$A$3:$A$53,$B796)</f>
        <v>0</v>
      </c>
      <c r="R796" s="51">
        <f>R70/SUMIFS(R$3:R$722,$B$3:$B$722,$B796)*SUMIFS(Calculations!$E$3:$E$53,Calculations!$A$3:$A$53,$B796)</f>
        <v>0</v>
      </c>
    </row>
    <row r="797" spans="2:18">
      <c r="B797" s="51" t="s">
        <v>293</v>
      </c>
      <c r="C797" s="51" t="s">
        <v>523</v>
      </c>
      <c r="D797" s="51" t="s">
        <v>534</v>
      </c>
      <c r="E797" s="51" t="str">
        <f t="shared" si="85"/>
        <v>natural gas peaker</v>
      </c>
      <c r="F797" s="51">
        <f>F71/SUMIFS(F$3:F$722,$B$3:$B$722,$B797)*SUMIFS(Calculations!$E$3:$E$53,Calculations!$A$3:$A$53,$B797)</f>
        <v>0</v>
      </c>
      <c r="G797" s="51">
        <f>G71/SUMIFS(G$3:G$722,$B$3:$B$722,$B797)*SUMIFS(Calculations!$E$3:$E$53,Calculations!$A$3:$A$53,$B797)</f>
        <v>0</v>
      </c>
      <c r="H797" s="51">
        <f>H71/SUMIFS(H$3:H$722,$B$3:$B$722,$B797)*SUMIFS(Calculations!$E$3:$E$53,Calculations!$A$3:$A$53,$B797)</f>
        <v>0</v>
      </c>
      <c r="I797" s="51">
        <f>I71/SUMIFS(I$3:I$722,$B$3:$B$722,$B797)*SUMIFS(Calculations!$E$3:$E$53,Calculations!$A$3:$A$53,$B797)</f>
        <v>0</v>
      </c>
      <c r="J797" s="51">
        <f>J71/SUMIFS(J$3:J$722,$B$3:$B$722,$B797)*SUMIFS(Calculations!$E$3:$E$53,Calculations!$A$3:$A$53,$B797)</f>
        <v>0</v>
      </c>
      <c r="K797" s="51">
        <f>K71/SUMIFS(K$3:K$722,$B$3:$B$722,$B797)*SUMIFS(Calculations!$E$3:$E$53,Calculations!$A$3:$A$53,$B797)</f>
        <v>0</v>
      </c>
      <c r="L797" s="51">
        <f>L71/SUMIFS(L$3:L$722,$B$3:$B$722,$B797)*SUMIFS(Calculations!$E$3:$E$53,Calculations!$A$3:$A$53,$B797)</f>
        <v>0</v>
      </c>
      <c r="M797" s="51">
        <f>M71/SUMIFS(M$3:M$722,$B$3:$B$722,$B797)*SUMIFS(Calculations!$E$3:$E$53,Calculations!$A$3:$A$53,$B797)</f>
        <v>0</v>
      </c>
      <c r="N797" s="51">
        <f>N71/SUMIFS(N$3:N$722,$B$3:$B$722,$B797)*SUMIFS(Calculations!$E$3:$E$53,Calculations!$A$3:$A$53,$B797)</f>
        <v>0</v>
      </c>
      <c r="O797" s="51">
        <f>O71/SUMIFS(O$3:O$722,$B$3:$B$722,$B797)*SUMIFS(Calculations!$E$3:$E$53,Calculations!$A$3:$A$53,$B797)</f>
        <v>0</v>
      </c>
      <c r="P797" s="51">
        <f>P71/SUMIFS(P$3:P$722,$B$3:$B$722,$B797)*SUMIFS(Calculations!$E$3:$E$53,Calculations!$A$3:$A$53,$B797)</f>
        <v>0</v>
      </c>
      <c r="Q797" s="51">
        <f>Q71/SUMIFS(Q$3:Q$722,$B$3:$B$722,$B797)*SUMIFS(Calculations!$E$3:$E$53,Calculations!$A$3:$A$53,$B797)</f>
        <v>0</v>
      </c>
      <c r="R797" s="51">
        <f>R71/SUMIFS(R$3:R$722,$B$3:$B$722,$B797)*SUMIFS(Calculations!$E$3:$E$53,Calculations!$A$3:$A$53,$B797)</f>
        <v>0</v>
      </c>
    </row>
    <row r="798" spans="2:18">
      <c r="B798" s="51" t="s">
        <v>293</v>
      </c>
      <c r="C798" s="51" t="s">
        <v>523</v>
      </c>
      <c r="D798" s="51" t="s">
        <v>535</v>
      </c>
      <c r="E798" s="51" t="str">
        <f t="shared" si="85"/>
        <v>nuclear</v>
      </c>
      <c r="F798" s="51">
        <f>F72/SUMIFS(F$3:F$722,$B$3:$B$722,$B798)*SUMIFS(Calculations!$E$3:$E$53,Calculations!$A$3:$A$53,$B798)</f>
        <v>0</v>
      </c>
      <c r="G798" s="51">
        <f>G72/SUMIFS(G$3:G$722,$B$3:$B$722,$B798)*SUMIFS(Calculations!$E$3:$E$53,Calculations!$A$3:$A$53,$B798)</f>
        <v>0</v>
      </c>
      <c r="H798" s="51">
        <f>H72/SUMIFS(H$3:H$722,$B$3:$B$722,$B798)*SUMIFS(Calculations!$E$3:$E$53,Calculations!$A$3:$A$53,$B798)</f>
        <v>0</v>
      </c>
      <c r="I798" s="51">
        <f>I72/SUMIFS(I$3:I$722,$B$3:$B$722,$B798)*SUMIFS(Calculations!$E$3:$E$53,Calculations!$A$3:$A$53,$B798)</f>
        <v>0</v>
      </c>
      <c r="J798" s="51">
        <f>J72/SUMIFS(J$3:J$722,$B$3:$B$722,$B798)*SUMIFS(Calculations!$E$3:$E$53,Calculations!$A$3:$A$53,$B798)</f>
        <v>0</v>
      </c>
      <c r="K798" s="51">
        <f>K72/SUMIFS(K$3:K$722,$B$3:$B$722,$B798)*SUMIFS(Calculations!$E$3:$E$53,Calculations!$A$3:$A$53,$B798)</f>
        <v>0</v>
      </c>
      <c r="L798" s="51">
        <f>L72/SUMIFS(L$3:L$722,$B$3:$B$722,$B798)*SUMIFS(Calculations!$E$3:$E$53,Calculations!$A$3:$A$53,$B798)</f>
        <v>0</v>
      </c>
      <c r="M798" s="51">
        <f>M72/SUMIFS(M$3:M$722,$B$3:$B$722,$B798)*SUMIFS(Calculations!$E$3:$E$53,Calculations!$A$3:$A$53,$B798)</f>
        <v>0</v>
      </c>
      <c r="N798" s="51">
        <f>N72/SUMIFS(N$3:N$722,$B$3:$B$722,$B798)*SUMIFS(Calculations!$E$3:$E$53,Calculations!$A$3:$A$53,$B798)</f>
        <v>0</v>
      </c>
      <c r="O798" s="51">
        <f>O72/SUMIFS(O$3:O$722,$B$3:$B$722,$B798)*SUMIFS(Calculations!$E$3:$E$53,Calculations!$A$3:$A$53,$B798)</f>
        <v>0</v>
      </c>
      <c r="P798" s="51">
        <f>P72/SUMIFS(P$3:P$722,$B$3:$B$722,$B798)*SUMIFS(Calculations!$E$3:$E$53,Calculations!$A$3:$A$53,$B798)</f>
        <v>0</v>
      </c>
      <c r="Q798" s="51">
        <f>Q72/SUMIFS(Q$3:Q$722,$B$3:$B$722,$B798)*SUMIFS(Calculations!$E$3:$E$53,Calculations!$A$3:$A$53,$B798)</f>
        <v>0</v>
      </c>
      <c r="R798" s="51">
        <f>R72/SUMIFS(R$3:R$722,$B$3:$B$722,$B798)*SUMIFS(Calculations!$E$3:$E$53,Calculations!$A$3:$A$53,$B798)</f>
        <v>0</v>
      </c>
    </row>
    <row r="799" spans="2:18">
      <c r="B799" s="51" t="s">
        <v>293</v>
      </c>
      <c r="C799" s="51" t="s">
        <v>523</v>
      </c>
      <c r="D799" s="51" t="s">
        <v>536</v>
      </c>
      <c r="E799" s="51" t="str">
        <f t="shared" si="85"/>
        <v>offshore wind</v>
      </c>
      <c r="F799" s="51">
        <f>F73/SUMIFS(F$3:F$722,$B$3:$B$722,$B799)*SUMIFS(Calculations!$E$3:$E$53,Calculations!$A$3:$A$53,$B799)</f>
        <v>0</v>
      </c>
      <c r="G799" s="51">
        <f>G73/SUMIFS(G$3:G$722,$B$3:$B$722,$B799)*SUMIFS(Calculations!$E$3:$E$53,Calculations!$A$3:$A$53,$B799)</f>
        <v>0</v>
      </c>
      <c r="H799" s="51">
        <f>H73/SUMIFS(H$3:H$722,$B$3:$B$722,$B799)*SUMIFS(Calculations!$E$3:$E$53,Calculations!$A$3:$A$53,$B799)</f>
        <v>0</v>
      </c>
      <c r="I799" s="51">
        <f>I73/SUMIFS(I$3:I$722,$B$3:$B$722,$B799)*SUMIFS(Calculations!$E$3:$E$53,Calculations!$A$3:$A$53,$B799)</f>
        <v>0</v>
      </c>
      <c r="J799" s="51">
        <f>J73/SUMIFS(J$3:J$722,$B$3:$B$722,$B799)*SUMIFS(Calculations!$E$3:$E$53,Calculations!$A$3:$A$53,$B799)</f>
        <v>0</v>
      </c>
      <c r="K799" s="51">
        <f>K73/SUMIFS(K$3:K$722,$B$3:$B$722,$B799)*SUMIFS(Calculations!$E$3:$E$53,Calculations!$A$3:$A$53,$B799)</f>
        <v>0</v>
      </c>
      <c r="L799" s="51">
        <f>L73/SUMIFS(L$3:L$722,$B$3:$B$722,$B799)*SUMIFS(Calculations!$E$3:$E$53,Calculations!$A$3:$A$53,$B799)</f>
        <v>0</v>
      </c>
      <c r="M799" s="51">
        <f>M73/SUMIFS(M$3:M$722,$B$3:$B$722,$B799)*SUMIFS(Calculations!$E$3:$E$53,Calculations!$A$3:$A$53,$B799)</f>
        <v>0</v>
      </c>
      <c r="N799" s="51">
        <f>N73/SUMIFS(N$3:N$722,$B$3:$B$722,$B799)*SUMIFS(Calculations!$E$3:$E$53,Calculations!$A$3:$A$53,$B799)</f>
        <v>0</v>
      </c>
      <c r="O799" s="51">
        <f>O73/SUMIFS(O$3:O$722,$B$3:$B$722,$B799)*SUMIFS(Calculations!$E$3:$E$53,Calculations!$A$3:$A$53,$B799)</f>
        <v>0</v>
      </c>
      <c r="P799" s="51">
        <f>P73/SUMIFS(P$3:P$722,$B$3:$B$722,$B799)*SUMIFS(Calculations!$E$3:$E$53,Calculations!$A$3:$A$53,$B799)</f>
        <v>0</v>
      </c>
      <c r="Q799" s="51">
        <f>Q73/SUMIFS(Q$3:Q$722,$B$3:$B$722,$B799)*SUMIFS(Calculations!$E$3:$E$53,Calculations!$A$3:$A$53,$B799)</f>
        <v>0</v>
      </c>
      <c r="R799" s="51">
        <f>R73/SUMIFS(R$3:R$722,$B$3:$B$722,$B799)*SUMIFS(Calculations!$E$3:$E$53,Calculations!$A$3:$A$53,$B799)</f>
        <v>0</v>
      </c>
    </row>
    <row r="800" spans="2:18">
      <c r="B800" s="51" t="s">
        <v>293</v>
      </c>
      <c r="C800" s="51" t="s">
        <v>523</v>
      </c>
      <c r="D800" s="51" t="s">
        <v>537</v>
      </c>
      <c r="E800" s="51" t="str">
        <f t="shared" si="85"/>
        <v>crude oil</v>
      </c>
      <c r="F800" s="51">
        <f>F74/SUMIFS(F$3:F$722,$B$3:$B$722,$B800)*SUMIFS(Calculations!$E$3:$E$53,Calculations!$A$3:$A$53,$B800)</f>
        <v>0</v>
      </c>
      <c r="G800" s="51">
        <f>G74/SUMIFS(G$3:G$722,$B$3:$B$722,$B800)*SUMIFS(Calculations!$E$3:$E$53,Calculations!$A$3:$A$53,$B800)</f>
        <v>0</v>
      </c>
      <c r="H800" s="51">
        <f>H74/SUMIFS(H$3:H$722,$B$3:$B$722,$B800)*SUMIFS(Calculations!$E$3:$E$53,Calculations!$A$3:$A$53,$B800)</f>
        <v>0</v>
      </c>
      <c r="I800" s="51">
        <f>I74/SUMIFS(I$3:I$722,$B$3:$B$722,$B800)*SUMIFS(Calculations!$E$3:$E$53,Calculations!$A$3:$A$53,$B800)</f>
        <v>0</v>
      </c>
      <c r="J800" s="51">
        <f>J74/SUMIFS(J$3:J$722,$B$3:$B$722,$B800)*SUMIFS(Calculations!$E$3:$E$53,Calculations!$A$3:$A$53,$B800)</f>
        <v>0</v>
      </c>
      <c r="K800" s="51">
        <f>K74/SUMIFS(K$3:K$722,$B$3:$B$722,$B800)*SUMIFS(Calculations!$E$3:$E$53,Calculations!$A$3:$A$53,$B800)</f>
        <v>0</v>
      </c>
      <c r="L800" s="51">
        <f>L74/SUMIFS(L$3:L$722,$B$3:$B$722,$B800)*SUMIFS(Calculations!$E$3:$E$53,Calculations!$A$3:$A$53,$B800)</f>
        <v>0</v>
      </c>
      <c r="M800" s="51">
        <f>M74/SUMIFS(M$3:M$722,$B$3:$B$722,$B800)*SUMIFS(Calculations!$E$3:$E$53,Calculations!$A$3:$A$53,$B800)</f>
        <v>0</v>
      </c>
      <c r="N800" s="51">
        <f>N74/SUMIFS(N$3:N$722,$B$3:$B$722,$B800)*SUMIFS(Calculations!$E$3:$E$53,Calculations!$A$3:$A$53,$B800)</f>
        <v>0</v>
      </c>
      <c r="O800" s="51">
        <f>O74/SUMIFS(O$3:O$722,$B$3:$B$722,$B800)*SUMIFS(Calculations!$E$3:$E$53,Calculations!$A$3:$A$53,$B800)</f>
        <v>0</v>
      </c>
      <c r="P800" s="51">
        <f>P74/SUMIFS(P$3:P$722,$B$3:$B$722,$B800)*SUMIFS(Calculations!$E$3:$E$53,Calculations!$A$3:$A$53,$B800)</f>
        <v>0</v>
      </c>
      <c r="Q800" s="51">
        <f>Q74/SUMIFS(Q$3:Q$722,$B$3:$B$722,$B800)*SUMIFS(Calculations!$E$3:$E$53,Calculations!$A$3:$A$53,$B800)</f>
        <v>0</v>
      </c>
      <c r="R800" s="51">
        <f>R74/SUMIFS(R$3:R$722,$B$3:$B$722,$B800)*SUMIFS(Calculations!$E$3:$E$53,Calculations!$A$3:$A$53,$B800)</f>
        <v>0</v>
      </c>
    </row>
    <row r="801" spans="2:18">
      <c r="B801" s="51" t="s">
        <v>293</v>
      </c>
      <c r="C801" s="51" t="s">
        <v>523</v>
      </c>
      <c r="D801" s="51" t="s">
        <v>538</v>
      </c>
      <c r="E801" s="51" t="str">
        <f t="shared" si="85"/>
        <v>solar PV</v>
      </c>
      <c r="F801" s="51">
        <f>F75/SUMIFS(F$3:F$722,$B$3:$B$722,$B801)*SUMIFS(Calculations!$E$3:$E$53,Calculations!$A$3:$A$53,$B801)</f>
        <v>0</v>
      </c>
      <c r="G801" s="51">
        <f>G75/SUMIFS(G$3:G$722,$B$3:$B$722,$B801)*SUMIFS(Calculations!$E$3:$E$53,Calculations!$A$3:$A$53,$B801)</f>
        <v>0</v>
      </c>
      <c r="H801" s="51">
        <f>H75/SUMIFS(H$3:H$722,$B$3:$B$722,$B801)*SUMIFS(Calculations!$E$3:$E$53,Calculations!$A$3:$A$53,$B801)</f>
        <v>0</v>
      </c>
      <c r="I801" s="51">
        <f>I75/SUMIFS(I$3:I$722,$B$3:$B$722,$B801)*SUMIFS(Calculations!$E$3:$E$53,Calculations!$A$3:$A$53,$B801)</f>
        <v>0</v>
      </c>
      <c r="J801" s="51">
        <f>J75/SUMIFS(J$3:J$722,$B$3:$B$722,$B801)*SUMIFS(Calculations!$E$3:$E$53,Calculations!$A$3:$A$53,$B801)</f>
        <v>0</v>
      </c>
      <c r="K801" s="51">
        <f>K75/SUMIFS(K$3:K$722,$B$3:$B$722,$B801)*SUMIFS(Calculations!$E$3:$E$53,Calculations!$A$3:$A$53,$B801)</f>
        <v>0</v>
      </c>
      <c r="L801" s="51">
        <f>L75/SUMIFS(L$3:L$722,$B$3:$B$722,$B801)*SUMIFS(Calculations!$E$3:$E$53,Calculations!$A$3:$A$53,$B801)</f>
        <v>0</v>
      </c>
      <c r="M801" s="51">
        <f>M75/SUMIFS(M$3:M$722,$B$3:$B$722,$B801)*SUMIFS(Calculations!$E$3:$E$53,Calculations!$A$3:$A$53,$B801)</f>
        <v>0</v>
      </c>
      <c r="N801" s="51">
        <f>N75/SUMIFS(N$3:N$722,$B$3:$B$722,$B801)*SUMIFS(Calculations!$E$3:$E$53,Calculations!$A$3:$A$53,$B801)</f>
        <v>0</v>
      </c>
      <c r="O801" s="51">
        <f>O75/SUMIFS(O$3:O$722,$B$3:$B$722,$B801)*SUMIFS(Calculations!$E$3:$E$53,Calculations!$A$3:$A$53,$B801)</f>
        <v>0</v>
      </c>
      <c r="P801" s="51">
        <f>P75/SUMIFS(P$3:P$722,$B$3:$B$722,$B801)*SUMIFS(Calculations!$E$3:$E$53,Calculations!$A$3:$A$53,$B801)</f>
        <v>0</v>
      </c>
      <c r="Q801" s="51">
        <f>Q75/SUMIFS(Q$3:Q$722,$B$3:$B$722,$B801)*SUMIFS(Calculations!$E$3:$E$53,Calculations!$A$3:$A$53,$B801)</f>
        <v>0</v>
      </c>
      <c r="R801" s="51">
        <f>R75/SUMIFS(R$3:R$722,$B$3:$B$722,$B801)*SUMIFS(Calculations!$E$3:$E$53,Calculations!$A$3:$A$53,$B801)</f>
        <v>0</v>
      </c>
    </row>
    <row r="802" spans="2:18">
      <c r="B802" s="51" t="s">
        <v>293</v>
      </c>
      <c r="C802" s="51" t="s">
        <v>523</v>
      </c>
      <c r="D802" s="51" t="s">
        <v>539</v>
      </c>
      <c r="E802" s="51" t="str">
        <f t="shared" si="85"/>
        <v>storage</v>
      </c>
      <c r="F802" s="51">
        <f>F76/SUMIFS(F$3:F$722,$B$3:$B$722,$B802)*SUMIFS(Calculations!$E$3:$E$53,Calculations!$A$3:$A$53,$B802)</f>
        <v>0</v>
      </c>
      <c r="G802" s="51">
        <f>G76/SUMIFS(G$3:G$722,$B$3:$B$722,$B802)*SUMIFS(Calculations!$E$3:$E$53,Calculations!$A$3:$A$53,$B802)</f>
        <v>0</v>
      </c>
      <c r="H802" s="51">
        <f>H76/SUMIFS(H$3:H$722,$B$3:$B$722,$B802)*SUMIFS(Calculations!$E$3:$E$53,Calculations!$A$3:$A$53,$B802)</f>
        <v>0</v>
      </c>
      <c r="I802" s="51">
        <f>I76/SUMIFS(I$3:I$722,$B$3:$B$722,$B802)*SUMIFS(Calculations!$E$3:$E$53,Calculations!$A$3:$A$53,$B802)</f>
        <v>0</v>
      </c>
      <c r="J802" s="51">
        <f>J76/SUMIFS(J$3:J$722,$B$3:$B$722,$B802)*SUMIFS(Calculations!$E$3:$E$53,Calculations!$A$3:$A$53,$B802)</f>
        <v>0</v>
      </c>
      <c r="K802" s="51">
        <f>K76/SUMIFS(K$3:K$722,$B$3:$B$722,$B802)*SUMIFS(Calculations!$E$3:$E$53,Calculations!$A$3:$A$53,$B802)</f>
        <v>0</v>
      </c>
      <c r="L802" s="51">
        <f>L76/SUMIFS(L$3:L$722,$B$3:$B$722,$B802)*SUMIFS(Calculations!$E$3:$E$53,Calculations!$A$3:$A$53,$B802)</f>
        <v>0</v>
      </c>
      <c r="M802" s="51">
        <f>M76/SUMIFS(M$3:M$722,$B$3:$B$722,$B802)*SUMIFS(Calculations!$E$3:$E$53,Calculations!$A$3:$A$53,$B802)</f>
        <v>0</v>
      </c>
      <c r="N802" s="51">
        <f>N76/SUMIFS(N$3:N$722,$B$3:$B$722,$B802)*SUMIFS(Calculations!$E$3:$E$53,Calculations!$A$3:$A$53,$B802)</f>
        <v>0</v>
      </c>
      <c r="O802" s="51">
        <f>O76/SUMIFS(O$3:O$722,$B$3:$B$722,$B802)*SUMIFS(Calculations!$E$3:$E$53,Calculations!$A$3:$A$53,$B802)</f>
        <v>0</v>
      </c>
      <c r="P802" s="51">
        <f>P76/SUMIFS(P$3:P$722,$B$3:$B$722,$B802)*SUMIFS(Calculations!$E$3:$E$53,Calculations!$A$3:$A$53,$B802)</f>
        <v>0</v>
      </c>
      <c r="Q802" s="51">
        <f>Q76/SUMIFS(Q$3:Q$722,$B$3:$B$722,$B802)*SUMIFS(Calculations!$E$3:$E$53,Calculations!$A$3:$A$53,$B802)</f>
        <v>0</v>
      </c>
      <c r="R802" s="51">
        <f>R76/SUMIFS(R$3:R$722,$B$3:$B$722,$B802)*SUMIFS(Calculations!$E$3:$E$53,Calculations!$A$3:$A$53,$B802)</f>
        <v>0</v>
      </c>
    </row>
    <row r="803" spans="2:18">
      <c r="B803" s="51" t="s">
        <v>293</v>
      </c>
      <c r="C803" s="51" t="s">
        <v>523</v>
      </c>
      <c r="D803" s="51" t="s">
        <v>540</v>
      </c>
      <c r="E803" s="51" t="str">
        <f t="shared" si="85"/>
        <v>solar PV</v>
      </c>
      <c r="F803" s="51">
        <f>F77/SUMIFS(F$3:F$722,$B$3:$B$722,$B803)*SUMIFS(Calculations!$E$3:$E$53,Calculations!$A$3:$A$53,$B803)</f>
        <v>0</v>
      </c>
      <c r="G803" s="51">
        <f>G77/SUMIFS(G$3:G$722,$B$3:$B$722,$B803)*SUMIFS(Calculations!$E$3:$E$53,Calculations!$A$3:$A$53,$B803)</f>
        <v>0</v>
      </c>
      <c r="H803" s="51">
        <f>H77/SUMIFS(H$3:H$722,$B$3:$B$722,$B803)*SUMIFS(Calculations!$E$3:$E$53,Calculations!$A$3:$A$53,$B803)</f>
        <v>0</v>
      </c>
      <c r="I803" s="51">
        <f>I77/SUMIFS(I$3:I$722,$B$3:$B$722,$B803)*SUMIFS(Calculations!$E$3:$E$53,Calculations!$A$3:$A$53,$B803)</f>
        <v>0</v>
      </c>
      <c r="J803" s="51">
        <f>J77/SUMIFS(J$3:J$722,$B$3:$B$722,$B803)*SUMIFS(Calculations!$E$3:$E$53,Calculations!$A$3:$A$53,$B803)</f>
        <v>0</v>
      </c>
      <c r="K803" s="51">
        <f>K77/SUMIFS(K$3:K$722,$B$3:$B$722,$B803)*SUMIFS(Calculations!$E$3:$E$53,Calculations!$A$3:$A$53,$B803)</f>
        <v>0</v>
      </c>
      <c r="L803" s="51">
        <f>L77/SUMIFS(L$3:L$722,$B$3:$B$722,$B803)*SUMIFS(Calculations!$E$3:$E$53,Calculations!$A$3:$A$53,$B803)</f>
        <v>0</v>
      </c>
      <c r="M803" s="51">
        <f>M77/SUMIFS(M$3:M$722,$B$3:$B$722,$B803)*SUMIFS(Calculations!$E$3:$E$53,Calculations!$A$3:$A$53,$B803)</f>
        <v>0</v>
      </c>
      <c r="N803" s="51">
        <f>N77/SUMIFS(N$3:N$722,$B$3:$B$722,$B803)*SUMIFS(Calculations!$E$3:$E$53,Calculations!$A$3:$A$53,$B803)</f>
        <v>0</v>
      </c>
      <c r="O803" s="51">
        <f>O77/SUMIFS(O$3:O$722,$B$3:$B$722,$B803)*SUMIFS(Calculations!$E$3:$E$53,Calculations!$A$3:$A$53,$B803)</f>
        <v>0</v>
      </c>
      <c r="P803" s="51">
        <f>P77/SUMIFS(P$3:P$722,$B$3:$B$722,$B803)*SUMIFS(Calculations!$E$3:$E$53,Calculations!$A$3:$A$53,$B803)</f>
        <v>0</v>
      </c>
      <c r="Q803" s="51">
        <f>Q77/SUMIFS(Q$3:Q$722,$B$3:$B$722,$B803)*SUMIFS(Calculations!$E$3:$E$53,Calculations!$A$3:$A$53,$B803)</f>
        <v>0</v>
      </c>
      <c r="R803" s="51">
        <f>R77/SUMIFS(R$3:R$722,$B$3:$B$722,$B803)*SUMIFS(Calculations!$E$3:$E$53,Calculations!$A$3:$A$53,$B803)</f>
        <v>0</v>
      </c>
    </row>
    <row r="804" spans="2:18">
      <c r="B804" s="51" t="s">
        <v>432</v>
      </c>
      <c r="C804" s="51" t="s">
        <v>523</v>
      </c>
      <c r="D804" s="51" t="s">
        <v>526</v>
      </c>
      <c r="E804" s="51" t="str">
        <f t="shared" si="85"/>
        <v>biomass</v>
      </c>
      <c r="F804" s="51">
        <f>F78/SUMIFS(F$3:F$722,$B$3:$B$722,$B804)*SUMIFS(Calculations!$E$3:$E$53,Calculations!$A$3:$A$53,$B804)</f>
        <v>0</v>
      </c>
      <c r="G804" s="51">
        <f>G78/SUMIFS(G$3:G$722,$B$3:$B$722,$B804)*SUMIFS(Calculations!$E$3:$E$53,Calculations!$A$3:$A$53,$B804)</f>
        <v>0</v>
      </c>
      <c r="H804" s="51">
        <f>H78/SUMIFS(H$3:H$722,$B$3:$B$722,$B804)*SUMIFS(Calculations!$E$3:$E$53,Calculations!$A$3:$A$53,$B804)</f>
        <v>0</v>
      </c>
      <c r="I804" s="51">
        <f>I78/SUMIFS(I$3:I$722,$B$3:$B$722,$B804)*SUMIFS(Calculations!$E$3:$E$53,Calculations!$A$3:$A$53,$B804)</f>
        <v>0</v>
      </c>
      <c r="J804" s="51">
        <f>J78/SUMIFS(J$3:J$722,$B$3:$B$722,$B804)*SUMIFS(Calculations!$E$3:$E$53,Calculations!$A$3:$A$53,$B804)</f>
        <v>0</v>
      </c>
      <c r="K804" s="51">
        <f>K78/SUMIFS(K$3:K$722,$B$3:$B$722,$B804)*SUMIFS(Calculations!$E$3:$E$53,Calculations!$A$3:$A$53,$B804)</f>
        <v>0</v>
      </c>
      <c r="L804" s="51">
        <f>L78/SUMIFS(L$3:L$722,$B$3:$B$722,$B804)*SUMIFS(Calculations!$E$3:$E$53,Calculations!$A$3:$A$53,$B804)</f>
        <v>0</v>
      </c>
      <c r="M804" s="51">
        <f>M78/SUMIFS(M$3:M$722,$B$3:$B$722,$B804)*SUMIFS(Calculations!$E$3:$E$53,Calculations!$A$3:$A$53,$B804)</f>
        <v>0</v>
      </c>
      <c r="N804" s="51">
        <f>N78/SUMIFS(N$3:N$722,$B$3:$B$722,$B804)*SUMIFS(Calculations!$E$3:$E$53,Calculations!$A$3:$A$53,$B804)</f>
        <v>0</v>
      </c>
      <c r="O804" s="51">
        <f>O78/SUMIFS(O$3:O$722,$B$3:$B$722,$B804)*SUMIFS(Calculations!$E$3:$E$53,Calculations!$A$3:$A$53,$B804)</f>
        <v>0</v>
      </c>
      <c r="P804" s="51">
        <f>P78/SUMIFS(P$3:P$722,$B$3:$B$722,$B804)*SUMIFS(Calculations!$E$3:$E$53,Calculations!$A$3:$A$53,$B804)</f>
        <v>0</v>
      </c>
      <c r="Q804" s="51">
        <f>Q78/SUMIFS(Q$3:Q$722,$B$3:$B$722,$B804)*SUMIFS(Calculations!$E$3:$E$53,Calculations!$A$3:$A$53,$B804)</f>
        <v>0</v>
      </c>
      <c r="R804" s="51">
        <f>R78/SUMIFS(R$3:R$722,$B$3:$B$722,$B804)*SUMIFS(Calculations!$E$3:$E$53,Calculations!$A$3:$A$53,$B804)</f>
        <v>0</v>
      </c>
    </row>
    <row r="805" spans="2:18">
      <c r="B805" s="51" t="s">
        <v>432</v>
      </c>
      <c r="C805" s="51" t="s">
        <v>523</v>
      </c>
      <c r="D805" s="51" t="s">
        <v>527</v>
      </c>
      <c r="E805" s="51" t="str">
        <f t="shared" si="85"/>
        <v>hard coal</v>
      </c>
      <c r="F805" s="51">
        <f>F79/SUMIFS(F$3:F$722,$B$3:$B$722,$B805)*SUMIFS(Calculations!$E$3:$E$53,Calculations!$A$3:$A$53,$B805)</f>
        <v>0</v>
      </c>
      <c r="G805" s="51">
        <f>G79/SUMIFS(G$3:G$722,$B$3:$B$722,$B805)*SUMIFS(Calculations!$E$3:$E$53,Calculations!$A$3:$A$53,$B805)</f>
        <v>0</v>
      </c>
      <c r="H805" s="51">
        <f>H79/SUMIFS(H$3:H$722,$B$3:$B$722,$B805)*SUMIFS(Calculations!$E$3:$E$53,Calculations!$A$3:$A$53,$B805)</f>
        <v>0</v>
      </c>
      <c r="I805" s="51">
        <f>I79/SUMIFS(I$3:I$722,$B$3:$B$722,$B805)*SUMIFS(Calculations!$E$3:$E$53,Calculations!$A$3:$A$53,$B805)</f>
        <v>0</v>
      </c>
      <c r="J805" s="51">
        <f>J79/SUMIFS(J$3:J$722,$B$3:$B$722,$B805)*SUMIFS(Calculations!$E$3:$E$53,Calculations!$A$3:$A$53,$B805)</f>
        <v>0</v>
      </c>
      <c r="K805" s="51">
        <f>K79/SUMIFS(K$3:K$722,$B$3:$B$722,$B805)*SUMIFS(Calculations!$E$3:$E$53,Calculations!$A$3:$A$53,$B805)</f>
        <v>0</v>
      </c>
      <c r="L805" s="51">
        <f>L79/SUMIFS(L$3:L$722,$B$3:$B$722,$B805)*SUMIFS(Calculations!$E$3:$E$53,Calculations!$A$3:$A$53,$B805)</f>
        <v>0</v>
      </c>
      <c r="M805" s="51">
        <f>M79/SUMIFS(M$3:M$722,$B$3:$B$722,$B805)*SUMIFS(Calculations!$E$3:$E$53,Calculations!$A$3:$A$53,$B805)</f>
        <v>0</v>
      </c>
      <c r="N805" s="51">
        <f>N79/SUMIFS(N$3:N$722,$B$3:$B$722,$B805)*SUMIFS(Calculations!$E$3:$E$53,Calculations!$A$3:$A$53,$B805)</f>
        <v>0</v>
      </c>
      <c r="O805" s="51">
        <f>O79/SUMIFS(O$3:O$722,$B$3:$B$722,$B805)*SUMIFS(Calculations!$E$3:$E$53,Calculations!$A$3:$A$53,$B805)</f>
        <v>0</v>
      </c>
      <c r="P805" s="51">
        <f>P79/SUMIFS(P$3:P$722,$B$3:$B$722,$B805)*SUMIFS(Calculations!$E$3:$E$53,Calculations!$A$3:$A$53,$B805)</f>
        <v>0</v>
      </c>
      <c r="Q805" s="51">
        <f>Q79/SUMIFS(Q$3:Q$722,$B$3:$B$722,$B805)*SUMIFS(Calculations!$E$3:$E$53,Calculations!$A$3:$A$53,$B805)</f>
        <v>0</v>
      </c>
      <c r="R805" s="51">
        <f>R79/SUMIFS(R$3:R$722,$B$3:$B$722,$B805)*SUMIFS(Calculations!$E$3:$E$53,Calculations!$A$3:$A$53,$B805)</f>
        <v>0</v>
      </c>
    </row>
    <row r="806" spans="2:18">
      <c r="B806" s="51" t="s">
        <v>432</v>
      </c>
      <c r="C806" s="51" t="s">
        <v>523</v>
      </c>
      <c r="D806" s="51" t="s">
        <v>528</v>
      </c>
      <c r="E806" s="51" t="str">
        <f t="shared" si="85"/>
        <v>solar thermal</v>
      </c>
      <c r="F806" s="51">
        <f>F80/SUMIFS(F$3:F$722,$B$3:$B$722,$B806)*SUMIFS(Calculations!$E$3:$E$53,Calculations!$A$3:$A$53,$B806)</f>
        <v>0</v>
      </c>
      <c r="G806" s="51">
        <f>G80/SUMIFS(G$3:G$722,$B$3:$B$722,$B806)*SUMIFS(Calculations!$E$3:$E$53,Calculations!$A$3:$A$53,$B806)</f>
        <v>0</v>
      </c>
      <c r="H806" s="51">
        <f>H80/SUMIFS(H$3:H$722,$B$3:$B$722,$B806)*SUMIFS(Calculations!$E$3:$E$53,Calculations!$A$3:$A$53,$B806)</f>
        <v>0</v>
      </c>
      <c r="I806" s="51">
        <f>I80/SUMIFS(I$3:I$722,$B$3:$B$722,$B806)*SUMIFS(Calculations!$E$3:$E$53,Calculations!$A$3:$A$53,$B806)</f>
        <v>0</v>
      </c>
      <c r="J806" s="51">
        <f>J80/SUMIFS(J$3:J$722,$B$3:$B$722,$B806)*SUMIFS(Calculations!$E$3:$E$53,Calculations!$A$3:$A$53,$B806)</f>
        <v>0</v>
      </c>
      <c r="K806" s="51">
        <f>K80/SUMIFS(K$3:K$722,$B$3:$B$722,$B806)*SUMIFS(Calculations!$E$3:$E$53,Calculations!$A$3:$A$53,$B806)</f>
        <v>0</v>
      </c>
      <c r="L806" s="51">
        <f>L80/SUMIFS(L$3:L$722,$B$3:$B$722,$B806)*SUMIFS(Calculations!$E$3:$E$53,Calculations!$A$3:$A$53,$B806)</f>
        <v>0</v>
      </c>
      <c r="M806" s="51">
        <f>M80/SUMIFS(M$3:M$722,$B$3:$B$722,$B806)*SUMIFS(Calculations!$E$3:$E$53,Calculations!$A$3:$A$53,$B806)</f>
        <v>0</v>
      </c>
      <c r="N806" s="51">
        <f>N80/SUMIFS(N$3:N$722,$B$3:$B$722,$B806)*SUMIFS(Calculations!$E$3:$E$53,Calculations!$A$3:$A$53,$B806)</f>
        <v>0</v>
      </c>
      <c r="O806" s="51">
        <f>O80/SUMIFS(O$3:O$722,$B$3:$B$722,$B806)*SUMIFS(Calculations!$E$3:$E$53,Calculations!$A$3:$A$53,$B806)</f>
        <v>0</v>
      </c>
      <c r="P806" s="51">
        <f>P80/SUMIFS(P$3:P$722,$B$3:$B$722,$B806)*SUMIFS(Calculations!$E$3:$E$53,Calculations!$A$3:$A$53,$B806)</f>
        <v>0</v>
      </c>
      <c r="Q806" s="51">
        <f>Q80/SUMIFS(Q$3:Q$722,$B$3:$B$722,$B806)*SUMIFS(Calculations!$E$3:$E$53,Calculations!$A$3:$A$53,$B806)</f>
        <v>0</v>
      </c>
      <c r="R806" s="51">
        <f>R80/SUMIFS(R$3:R$722,$B$3:$B$722,$B806)*SUMIFS(Calculations!$E$3:$E$53,Calculations!$A$3:$A$53,$B806)</f>
        <v>0</v>
      </c>
    </row>
    <row r="807" spans="2:18">
      <c r="B807" s="51" t="s">
        <v>432</v>
      </c>
      <c r="C807" s="51" t="s">
        <v>523</v>
      </c>
      <c r="D807" s="51" t="s">
        <v>529</v>
      </c>
      <c r="E807" s="51" t="str">
        <f t="shared" si="85"/>
        <v>geothermal</v>
      </c>
      <c r="F807" s="51">
        <f>F81/SUMIFS(F$3:F$722,$B$3:$B$722,$B807)*SUMIFS(Calculations!$E$3:$E$53,Calculations!$A$3:$A$53,$B807)</f>
        <v>0</v>
      </c>
      <c r="G807" s="51">
        <f>G81/SUMIFS(G$3:G$722,$B$3:$B$722,$B807)*SUMIFS(Calculations!$E$3:$E$53,Calculations!$A$3:$A$53,$B807)</f>
        <v>0</v>
      </c>
      <c r="H807" s="51">
        <f>H81/SUMIFS(H$3:H$722,$B$3:$B$722,$B807)*SUMIFS(Calculations!$E$3:$E$53,Calculations!$A$3:$A$53,$B807)</f>
        <v>0</v>
      </c>
      <c r="I807" s="51">
        <f>I81/SUMIFS(I$3:I$722,$B$3:$B$722,$B807)*SUMIFS(Calculations!$E$3:$E$53,Calculations!$A$3:$A$53,$B807)</f>
        <v>0</v>
      </c>
      <c r="J807" s="51">
        <f>J81/SUMIFS(J$3:J$722,$B$3:$B$722,$B807)*SUMIFS(Calculations!$E$3:$E$53,Calculations!$A$3:$A$53,$B807)</f>
        <v>0</v>
      </c>
      <c r="K807" s="51">
        <f>K81/SUMIFS(K$3:K$722,$B$3:$B$722,$B807)*SUMIFS(Calculations!$E$3:$E$53,Calculations!$A$3:$A$53,$B807)</f>
        <v>0</v>
      </c>
      <c r="L807" s="51">
        <f>L81/SUMIFS(L$3:L$722,$B$3:$B$722,$B807)*SUMIFS(Calculations!$E$3:$E$53,Calculations!$A$3:$A$53,$B807)</f>
        <v>0</v>
      </c>
      <c r="M807" s="51">
        <f>M81/SUMIFS(M$3:M$722,$B$3:$B$722,$B807)*SUMIFS(Calculations!$E$3:$E$53,Calculations!$A$3:$A$53,$B807)</f>
        <v>0</v>
      </c>
      <c r="N807" s="51">
        <f>N81/SUMIFS(N$3:N$722,$B$3:$B$722,$B807)*SUMIFS(Calculations!$E$3:$E$53,Calculations!$A$3:$A$53,$B807)</f>
        <v>0</v>
      </c>
      <c r="O807" s="51">
        <f>O81/SUMIFS(O$3:O$722,$B$3:$B$722,$B807)*SUMIFS(Calculations!$E$3:$E$53,Calculations!$A$3:$A$53,$B807)</f>
        <v>0</v>
      </c>
      <c r="P807" s="51">
        <f>P81/SUMIFS(P$3:P$722,$B$3:$B$722,$B807)*SUMIFS(Calculations!$E$3:$E$53,Calculations!$A$3:$A$53,$B807)</f>
        <v>0</v>
      </c>
      <c r="Q807" s="51">
        <f>Q81/SUMIFS(Q$3:Q$722,$B$3:$B$722,$B807)*SUMIFS(Calculations!$E$3:$E$53,Calculations!$A$3:$A$53,$B807)</f>
        <v>0</v>
      </c>
      <c r="R807" s="51">
        <f>R81/SUMIFS(R$3:R$722,$B$3:$B$722,$B807)*SUMIFS(Calculations!$E$3:$E$53,Calculations!$A$3:$A$53,$B807)</f>
        <v>0</v>
      </c>
    </row>
    <row r="808" spans="2:18">
      <c r="B808" s="51" t="s">
        <v>432</v>
      </c>
      <c r="C808" s="51" t="s">
        <v>523</v>
      </c>
      <c r="D808" s="51" t="s">
        <v>530</v>
      </c>
      <c r="E808" s="51" t="str">
        <f t="shared" si="85"/>
        <v>hydro</v>
      </c>
      <c r="F808" s="51">
        <f>F82/SUMIFS(F$3:F$722,$B$3:$B$722,$B808)*SUMIFS(Calculations!$E$3:$E$53,Calculations!$A$3:$A$53,$B808)</f>
        <v>0</v>
      </c>
      <c r="G808" s="51">
        <f>G82/SUMIFS(G$3:G$722,$B$3:$B$722,$B808)*SUMIFS(Calculations!$E$3:$E$53,Calculations!$A$3:$A$53,$B808)</f>
        <v>0</v>
      </c>
      <c r="H808" s="51">
        <f>H82/SUMIFS(H$3:H$722,$B$3:$B$722,$B808)*SUMIFS(Calculations!$E$3:$E$53,Calculations!$A$3:$A$53,$B808)</f>
        <v>0</v>
      </c>
      <c r="I808" s="51">
        <f>I82/SUMIFS(I$3:I$722,$B$3:$B$722,$B808)*SUMIFS(Calculations!$E$3:$E$53,Calculations!$A$3:$A$53,$B808)</f>
        <v>0</v>
      </c>
      <c r="J808" s="51">
        <f>J82/SUMIFS(J$3:J$722,$B$3:$B$722,$B808)*SUMIFS(Calculations!$E$3:$E$53,Calculations!$A$3:$A$53,$B808)</f>
        <v>0</v>
      </c>
      <c r="K808" s="51">
        <f>K82/SUMIFS(K$3:K$722,$B$3:$B$722,$B808)*SUMIFS(Calculations!$E$3:$E$53,Calculations!$A$3:$A$53,$B808)</f>
        <v>0</v>
      </c>
      <c r="L808" s="51">
        <f>L82/SUMIFS(L$3:L$722,$B$3:$B$722,$B808)*SUMIFS(Calculations!$E$3:$E$53,Calculations!$A$3:$A$53,$B808)</f>
        <v>0</v>
      </c>
      <c r="M808" s="51">
        <f>M82/SUMIFS(M$3:M$722,$B$3:$B$722,$B808)*SUMIFS(Calculations!$E$3:$E$53,Calculations!$A$3:$A$53,$B808)</f>
        <v>0</v>
      </c>
      <c r="N808" s="51">
        <f>N82/SUMIFS(N$3:N$722,$B$3:$B$722,$B808)*SUMIFS(Calculations!$E$3:$E$53,Calculations!$A$3:$A$53,$B808)</f>
        <v>0</v>
      </c>
      <c r="O808" s="51">
        <f>O82/SUMIFS(O$3:O$722,$B$3:$B$722,$B808)*SUMIFS(Calculations!$E$3:$E$53,Calculations!$A$3:$A$53,$B808)</f>
        <v>0</v>
      </c>
      <c r="P808" s="51">
        <f>P82/SUMIFS(P$3:P$722,$B$3:$B$722,$B808)*SUMIFS(Calculations!$E$3:$E$53,Calculations!$A$3:$A$53,$B808)</f>
        <v>0</v>
      </c>
      <c r="Q808" s="51">
        <f>Q82/SUMIFS(Q$3:Q$722,$B$3:$B$722,$B808)*SUMIFS(Calculations!$E$3:$E$53,Calculations!$A$3:$A$53,$B808)</f>
        <v>0</v>
      </c>
      <c r="R808" s="51">
        <f>R82/SUMIFS(R$3:R$722,$B$3:$B$722,$B808)*SUMIFS(Calculations!$E$3:$E$53,Calculations!$A$3:$A$53,$B808)</f>
        <v>0</v>
      </c>
    </row>
    <row r="809" spans="2:18">
      <c r="B809" s="51" t="s">
        <v>432</v>
      </c>
      <c r="C809" s="51" t="s">
        <v>523</v>
      </c>
      <c r="D809" s="51" t="s">
        <v>531</v>
      </c>
      <c r="E809" s="51" t="str">
        <f t="shared" si="85"/>
        <v>hydro</v>
      </c>
      <c r="F809" s="51">
        <f>F83/SUMIFS(F$3:F$722,$B$3:$B$722,$B809)*SUMIFS(Calculations!$E$3:$E$53,Calculations!$A$3:$A$53,$B809)</f>
        <v>0</v>
      </c>
      <c r="G809" s="51">
        <f>G83/SUMIFS(G$3:G$722,$B$3:$B$722,$B809)*SUMIFS(Calculations!$E$3:$E$53,Calculations!$A$3:$A$53,$B809)</f>
        <v>0</v>
      </c>
      <c r="H809" s="51">
        <f>H83/SUMIFS(H$3:H$722,$B$3:$B$722,$B809)*SUMIFS(Calculations!$E$3:$E$53,Calculations!$A$3:$A$53,$B809)</f>
        <v>0</v>
      </c>
      <c r="I809" s="51">
        <f>I83/SUMIFS(I$3:I$722,$B$3:$B$722,$B809)*SUMIFS(Calculations!$E$3:$E$53,Calculations!$A$3:$A$53,$B809)</f>
        <v>0</v>
      </c>
      <c r="J809" s="51">
        <f>J83/SUMIFS(J$3:J$722,$B$3:$B$722,$B809)*SUMIFS(Calculations!$E$3:$E$53,Calculations!$A$3:$A$53,$B809)</f>
        <v>0</v>
      </c>
      <c r="K809" s="51">
        <f>K83/SUMIFS(K$3:K$722,$B$3:$B$722,$B809)*SUMIFS(Calculations!$E$3:$E$53,Calculations!$A$3:$A$53,$B809)</f>
        <v>0</v>
      </c>
      <c r="L809" s="51">
        <f>L83/SUMIFS(L$3:L$722,$B$3:$B$722,$B809)*SUMIFS(Calculations!$E$3:$E$53,Calculations!$A$3:$A$53,$B809)</f>
        <v>0</v>
      </c>
      <c r="M809" s="51">
        <f>M83/SUMIFS(M$3:M$722,$B$3:$B$722,$B809)*SUMIFS(Calculations!$E$3:$E$53,Calculations!$A$3:$A$53,$B809)</f>
        <v>0</v>
      </c>
      <c r="N809" s="51">
        <f>N83/SUMIFS(N$3:N$722,$B$3:$B$722,$B809)*SUMIFS(Calculations!$E$3:$E$53,Calculations!$A$3:$A$53,$B809)</f>
        <v>0</v>
      </c>
      <c r="O809" s="51">
        <f>O83/SUMIFS(O$3:O$722,$B$3:$B$722,$B809)*SUMIFS(Calculations!$E$3:$E$53,Calculations!$A$3:$A$53,$B809)</f>
        <v>0</v>
      </c>
      <c r="P809" s="51">
        <f>P83/SUMIFS(P$3:P$722,$B$3:$B$722,$B809)*SUMIFS(Calculations!$E$3:$E$53,Calculations!$A$3:$A$53,$B809)</f>
        <v>0</v>
      </c>
      <c r="Q809" s="51">
        <f>Q83/SUMIFS(Q$3:Q$722,$B$3:$B$722,$B809)*SUMIFS(Calculations!$E$3:$E$53,Calculations!$A$3:$A$53,$B809)</f>
        <v>0</v>
      </c>
      <c r="R809" s="51">
        <f>R83/SUMIFS(R$3:R$722,$B$3:$B$722,$B809)*SUMIFS(Calculations!$E$3:$E$53,Calculations!$A$3:$A$53,$B809)</f>
        <v>0</v>
      </c>
    </row>
    <row r="810" spans="2:18">
      <c r="B810" s="51" t="s">
        <v>432</v>
      </c>
      <c r="C810" s="51" t="s">
        <v>523</v>
      </c>
      <c r="D810" s="51" t="s">
        <v>532</v>
      </c>
      <c r="E810" s="51" t="str">
        <f t="shared" si="85"/>
        <v>onshore wind</v>
      </c>
      <c r="F810" s="51">
        <f>F84/SUMIFS(F$3:F$722,$B$3:$B$722,$B810)*SUMIFS(Calculations!$E$3:$E$53,Calculations!$A$3:$A$53,$B810)</f>
        <v>0</v>
      </c>
      <c r="G810" s="51">
        <f>G84/SUMIFS(G$3:G$722,$B$3:$B$722,$B810)*SUMIFS(Calculations!$E$3:$E$53,Calculations!$A$3:$A$53,$B810)</f>
        <v>0</v>
      </c>
      <c r="H810" s="51">
        <f>H84/SUMIFS(H$3:H$722,$B$3:$B$722,$B810)*SUMIFS(Calculations!$E$3:$E$53,Calculations!$A$3:$A$53,$B810)</f>
        <v>0</v>
      </c>
      <c r="I810" s="51">
        <f>I84/SUMIFS(I$3:I$722,$B$3:$B$722,$B810)*SUMIFS(Calculations!$E$3:$E$53,Calculations!$A$3:$A$53,$B810)</f>
        <v>0</v>
      </c>
      <c r="J810" s="51">
        <f>J84/SUMIFS(J$3:J$722,$B$3:$B$722,$B810)*SUMIFS(Calculations!$E$3:$E$53,Calculations!$A$3:$A$53,$B810)</f>
        <v>0</v>
      </c>
      <c r="K810" s="51">
        <f>K84/SUMIFS(K$3:K$722,$B$3:$B$722,$B810)*SUMIFS(Calculations!$E$3:$E$53,Calculations!$A$3:$A$53,$B810)</f>
        <v>0</v>
      </c>
      <c r="L810" s="51">
        <f>L84/SUMIFS(L$3:L$722,$B$3:$B$722,$B810)*SUMIFS(Calculations!$E$3:$E$53,Calculations!$A$3:$A$53,$B810)</f>
        <v>0</v>
      </c>
      <c r="M810" s="51">
        <f>M84/SUMIFS(M$3:M$722,$B$3:$B$722,$B810)*SUMIFS(Calculations!$E$3:$E$53,Calculations!$A$3:$A$53,$B810)</f>
        <v>0</v>
      </c>
      <c r="N810" s="51">
        <f>N84/SUMIFS(N$3:N$722,$B$3:$B$722,$B810)*SUMIFS(Calculations!$E$3:$E$53,Calculations!$A$3:$A$53,$B810)</f>
        <v>0</v>
      </c>
      <c r="O810" s="51">
        <f>O84/SUMIFS(O$3:O$722,$B$3:$B$722,$B810)*SUMIFS(Calculations!$E$3:$E$53,Calculations!$A$3:$A$53,$B810)</f>
        <v>0</v>
      </c>
      <c r="P810" s="51">
        <f>P84/SUMIFS(P$3:P$722,$B$3:$B$722,$B810)*SUMIFS(Calculations!$E$3:$E$53,Calculations!$A$3:$A$53,$B810)</f>
        <v>0</v>
      </c>
      <c r="Q810" s="51">
        <f>Q84/SUMIFS(Q$3:Q$722,$B$3:$B$722,$B810)*SUMIFS(Calculations!$E$3:$E$53,Calculations!$A$3:$A$53,$B810)</f>
        <v>0</v>
      </c>
      <c r="R810" s="51">
        <f>R84/SUMIFS(R$3:R$722,$B$3:$B$722,$B810)*SUMIFS(Calculations!$E$3:$E$53,Calculations!$A$3:$A$53,$B810)</f>
        <v>0</v>
      </c>
    </row>
    <row r="811" spans="2:18">
      <c r="B811" s="51" t="s">
        <v>432</v>
      </c>
      <c r="C811" s="51" t="s">
        <v>523</v>
      </c>
      <c r="D811" s="51" t="s">
        <v>533</v>
      </c>
      <c r="E811" s="51" t="str">
        <f t="shared" si="85"/>
        <v>natural gas nonpeaker</v>
      </c>
      <c r="F811" s="51">
        <f>F85/SUMIFS(F$3:F$722,$B$3:$B$722,$B811)*SUMIFS(Calculations!$E$3:$E$53,Calculations!$A$3:$A$53,$B811)</f>
        <v>0</v>
      </c>
      <c r="G811" s="51">
        <f>G85/SUMIFS(G$3:G$722,$B$3:$B$722,$B811)*SUMIFS(Calculations!$E$3:$E$53,Calculations!$A$3:$A$53,$B811)</f>
        <v>0</v>
      </c>
      <c r="H811" s="51">
        <f>H85/SUMIFS(H$3:H$722,$B$3:$B$722,$B811)*SUMIFS(Calculations!$E$3:$E$53,Calculations!$A$3:$A$53,$B811)</f>
        <v>0</v>
      </c>
      <c r="I811" s="51">
        <f>I85/SUMIFS(I$3:I$722,$B$3:$B$722,$B811)*SUMIFS(Calculations!$E$3:$E$53,Calculations!$A$3:$A$53,$B811)</f>
        <v>0</v>
      </c>
      <c r="J811" s="51">
        <f>J85/SUMIFS(J$3:J$722,$B$3:$B$722,$B811)*SUMIFS(Calculations!$E$3:$E$53,Calculations!$A$3:$A$53,$B811)</f>
        <v>0</v>
      </c>
      <c r="K811" s="51">
        <f>K85/SUMIFS(K$3:K$722,$B$3:$B$722,$B811)*SUMIFS(Calculations!$E$3:$E$53,Calculations!$A$3:$A$53,$B811)</f>
        <v>0</v>
      </c>
      <c r="L811" s="51">
        <f>L85/SUMIFS(L$3:L$722,$B$3:$B$722,$B811)*SUMIFS(Calculations!$E$3:$E$53,Calculations!$A$3:$A$53,$B811)</f>
        <v>0</v>
      </c>
      <c r="M811" s="51">
        <f>M85/SUMIFS(M$3:M$722,$B$3:$B$722,$B811)*SUMIFS(Calculations!$E$3:$E$53,Calculations!$A$3:$A$53,$B811)</f>
        <v>0</v>
      </c>
      <c r="N811" s="51">
        <f>N85/SUMIFS(N$3:N$722,$B$3:$B$722,$B811)*SUMIFS(Calculations!$E$3:$E$53,Calculations!$A$3:$A$53,$B811)</f>
        <v>0</v>
      </c>
      <c r="O811" s="51">
        <f>O85/SUMIFS(O$3:O$722,$B$3:$B$722,$B811)*SUMIFS(Calculations!$E$3:$E$53,Calculations!$A$3:$A$53,$B811)</f>
        <v>0</v>
      </c>
      <c r="P811" s="51">
        <f>P85/SUMIFS(P$3:P$722,$B$3:$B$722,$B811)*SUMIFS(Calculations!$E$3:$E$53,Calculations!$A$3:$A$53,$B811)</f>
        <v>0</v>
      </c>
      <c r="Q811" s="51">
        <f>Q85/SUMIFS(Q$3:Q$722,$B$3:$B$722,$B811)*SUMIFS(Calculations!$E$3:$E$53,Calculations!$A$3:$A$53,$B811)</f>
        <v>0</v>
      </c>
      <c r="R811" s="51">
        <f>R85/SUMIFS(R$3:R$722,$B$3:$B$722,$B811)*SUMIFS(Calculations!$E$3:$E$53,Calculations!$A$3:$A$53,$B811)</f>
        <v>0</v>
      </c>
    </row>
    <row r="812" spans="2:18">
      <c r="B812" s="51" t="s">
        <v>432</v>
      </c>
      <c r="C812" s="51" t="s">
        <v>523</v>
      </c>
      <c r="D812" s="51" t="s">
        <v>534</v>
      </c>
      <c r="E812" s="51" t="str">
        <f t="shared" si="85"/>
        <v>natural gas peaker</v>
      </c>
      <c r="F812" s="51">
        <f>F86/SUMIFS(F$3:F$722,$B$3:$B$722,$B812)*SUMIFS(Calculations!$E$3:$E$53,Calculations!$A$3:$A$53,$B812)</f>
        <v>0</v>
      </c>
      <c r="G812" s="51">
        <f>G86/SUMIFS(G$3:G$722,$B$3:$B$722,$B812)*SUMIFS(Calculations!$E$3:$E$53,Calculations!$A$3:$A$53,$B812)</f>
        <v>0</v>
      </c>
      <c r="H812" s="51">
        <f>H86/SUMIFS(H$3:H$722,$B$3:$B$722,$B812)*SUMIFS(Calculations!$E$3:$E$53,Calculations!$A$3:$A$53,$B812)</f>
        <v>0</v>
      </c>
      <c r="I812" s="51">
        <f>I86/SUMIFS(I$3:I$722,$B$3:$B$722,$B812)*SUMIFS(Calculations!$E$3:$E$53,Calculations!$A$3:$A$53,$B812)</f>
        <v>0</v>
      </c>
      <c r="J812" s="51">
        <f>J86/SUMIFS(J$3:J$722,$B$3:$B$722,$B812)*SUMIFS(Calculations!$E$3:$E$53,Calculations!$A$3:$A$53,$B812)</f>
        <v>0</v>
      </c>
      <c r="K812" s="51">
        <f>K86/SUMIFS(K$3:K$722,$B$3:$B$722,$B812)*SUMIFS(Calculations!$E$3:$E$53,Calculations!$A$3:$A$53,$B812)</f>
        <v>0</v>
      </c>
      <c r="L812" s="51">
        <f>L86/SUMIFS(L$3:L$722,$B$3:$B$722,$B812)*SUMIFS(Calculations!$E$3:$E$53,Calculations!$A$3:$A$53,$B812)</f>
        <v>0</v>
      </c>
      <c r="M812" s="51">
        <f>M86/SUMIFS(M$3:M$722,$B$3:$B$722,$B812)*SUMIFS(Calculations!$E$3:$E$53,Calculations!$A$3:$A$53,$B812)</f>
        <v>0</v>
      </c>
      <c r="N812" s="51">
        <f>N86/SUMIFS(N$3:N$722,$B$3:$B$722,$B812)*SUMIFS(Calculations!$E$3:$E$53,Calculations!$A$3:$A$53,$B812)</f>
        <v>0</v>
      </c>
      <c r="O812" s="51">
        <f>O86/SUMIFS(O$3:O$722,$B$3:$B$722,$B812)*SUMIFS(Calculations!$E$3:$E$53,Calculations!$A$3:$A$53,$B812)</f>
        <v>0</v>
      </c>
      <c r="P812" s="51">
        <f>P86/SUMIFS(P$3:P$722,$B$3:$B$722,$B812)*SUMIFS(Calculations!$E$3:$E$53,Calculations!$A$3:$A$53,$B812)</f>
        <v>0</v>
      </c>
      <c r="Q812" s="51">
        <f>Q86/SUMIFS(Q$3:Q$722,$B$3:$B$722,$B812)*SUMIFS(Calculations!$E$3:$E$53,Calculations!$A$3:$A$53,$B812)</f>
        <v>0</v>
      </c>
      <c r="R812" s="51">
        <f>R86/SUMIFS(R$3:R$722,$B$3:$B$722,$B812)*SUMIFS(Calculations!$E$3:$E$53,Calculations!$A$3:$A$53,$B812)</f>
        <v>0</v>
      </c>
    </row>
    <row r="813" spans="2:18">
      <c r="B813" s="51" t="s">
        <v>432</v>
      </c>
      <c r="C813" s="51" t="s">
        <v>523</v>
      </c>
      <c r="D813" s="51" t="s">
        <v>535</v>
      </c>
      <c r="E813" s="51" t="str">
        <f t="shared" si="85"/>
        <v>nuclear</v>
      </c>
      <c r="F813" s="51">
        <f>F87/SUMIFS(F$3:F$722,$B$3:$B$722,$B813)*SUMIFS(Calculations!$E$3:$E$53,Calculations!$A$3:$A$53,$B813)</f>
        <v>0</v>
      </c>
      <c r="G813" s="51">
        <f>G87/SUMIFS(G$3:G$722,$B$3:$B$722,$B813)*SUMIFS(Calculations!$E$3:$E$53,Calculations!$A$3:$A$53,$B813)</f>
        <v>0</v>
      </c>
      <c r="H813" s="51">
        <f>H87/SUMIFS(H$3:H$722,$B$3:$B$722,$B813)*SUMIFS(Calculations!$E$3:$E$53,Calculations!$A$3:$A$53,$B813)</f>
        <v>0</v>
      </c>
      <c r="I813" s="51">
        <f>I87/SUMIFS(I$3:I$722,$B$3:$B$722,$B813)*SUMIFS(Calculations!$E$3:$E$53,Calculations!$A$3:$A$53,$B813)</f>
        <v>0</v>
      </c>
      <c r="J813" s="51">
        <f>J87/SUMIFS(J$3:J$722,$B$3:$B$722,$B813)*SUMIFS(Calculations!$E$3:$E$53,Calculations!$A$3:$A$53,$B813)</f>
        <v>0</v>
      </c>
      <c r="K813" s="51">
        <f>K87/SUMIFS(K$3:K$722,$B$3:$B$722,$B813)*SUMIFS(Calculations!$E$3:$E$53,Calculations!$A$3:$A$53,$B813)</f>
        <v>0</v>
      </c>
      <c r="L813" s="51">
        <f>L87/SUMIFS(L$3:L$722,$B$3:$B$722,$B813)*SUMIFS(Calculations!$E$3:$E$53,Calculations!$A$3:$A$53,$B813)</f>
        <v>0</v>
      </c>
      <c r="M813" s="51">
        <f>M87/SUMIFS(M$3:M$722,$B$3:$B$722,$B813)*SUMIFS(Calculations!$E$3:$E$53,Calculations!$A$3:$A$53,$B813)</f>
        <v>0</v>
      </c>
      <c r="N813" s="51">
        <f>N87/SUMIFS(N$3:N$722,$B$3:$B$722,$B813)*SUMIFS(Calculations!$E$3:$E$53,Calculations!$A$3:$A$53,$B813)</f>
        <v>0</v>
      </c>
      <c r="O813" s="51">
        <f>O87/SUMIFS(O$3:O$722,$B$3:$B$722,$B813)*SUMIFS(Calculations!$E$3:$E$53,Calculations!$A$3:$A$53,$B813)</f>
        <v>0</v>
      </c>
      <c r="P813" s="51">
        <f>P87/SUMIFS(P$3:P$722,$B$3:$B$722,$B813)*SUMIFS(Calculations!$E$3:$E$53,Calculations!$A$3:$A$53,$B813)</f>
        <v>0</v>
      </c>
      <c r="Q813" s="51">
        <f>Q87/SUMIFS(Q$3:Q$722,$B$3:$B$722,$B813)*SUMIFS(Calculations!$E$3:$E$53,Calculations!$A$3:$A$53,$B813)</f>
        <v>0</v>
      </c>
      <c r="R813" s="51">
        <f>R87/SUMIFS(R$3:R$722,$B$3:$B$722,$B813)*SUMIFS(Calculations!$E$3:$E$53,Calculations!$A$3:$A$53,$B813)</f>
        <v>0</v>
      </c>
    </row>
    <row r="814" spans="2:18">
      <c r="B814" s="51" t="s">
        <v>432</v>
      </c>
      <c r="C814" s="51" t="s">
        <v>523</v>
      </c>
      <c r="D814" s="51" t="s">
        <v>536</v>
      </c>
      <c r="E814" s="51" t="str">
        <f t="shared" si="85"/>
        <v>offshore wind</v>
      </c>
      <c r="F814" s="51">
        <f>F88/SUMIFS(F$3:F$722,$B$3:$B$722,$B814)*SUMIFS(Calculations!$E$3:$E$53,Calculations!$A$3:$A$53,$B814)</f>
        <v>0</v>
      </c>
      <c r="G814" s="51">
        <f>G88/SUMIFS(G$3:G$722,$B$3:$B$722,$B814)*SUMIFS(Calculations!$E$3:$E$53,Calculations!$A$3:$A$53,$B814)</f>
        <v>0</v>
      </c>
      <c r="H814" s="51">
        <f>H88/SUMIFS(H$3:H$722,$B$3:$B$722,$B814)*SUMIFS(Calculations!$E$3:$E$53,Calculations!$A$3:$A$53,$B814)</f>
        <v>0</v>
      </c>
      <c r="I814" s="51">
        <f>I88/SUMIFS(I$3:I$722,$B$3:$B$722,$B814)*SUMIFS(Calculations!$E$3:$E$53,Calculations!$A$3:$A$53,$B814)</f>
        <v>0</v>
      </c>
      <c r="J814" s="51">
        <f>J88/SUMIFS(J$3:J$722,$B$3:$B$722,$B814)*SUMIFS(Calculations!$E$3:$E$53,Calculations!$A$3:$A$53,$B814)</f>
        <v>0</v>
      </c>
      <c r="K814" s="51">
        <f>K88/SUMIFS(K$3:K$722,$B$3:$B$722,$B814)*SUMIFS(Calculations!$E$3:$E$53,Calculations!$A$3:$A$53,$B814)</f>
        <v>0</v>
      </c>
      <c r="L814" s="51">
        <f>L88/SUMIFS(L$3:L$722,$B$3:$B$722,$B814)*SUMIFS(Calculations!$E$3:$E$53,Calculations!$A$3:$A$53,$B814)</f>
        <v>0</v>
      </c>
      <c r="M814" s="51">
        <f>M88/SUMIFS(M$3:M$722,$B$3:$B$722,$B814)*SUMIFS(Calculations!$E$3:$E$53,Calculations!$A$3:$A$53,$B814)</f>
        <v>0</v>
      </c>
      <c r="N814" s="51">
        <f>N88/SUMIFS(N$3:N$722,$B$3:$B$722,$B814)*SUMIFS(Calculations!$E$3:$E$53,Calculations!$A$3:$A$53,$B814)</f>
        <v>0</v>
      </c>
      <c r="O814" s="51">
        <f>O88/SUMIFS(O$3:O$722,$B$3:$B$722,$B814)*SUMIFS(Calculations!$E$3:$E$53,Calculations!$A$3:$A$53,$B814)</f>
        <v>0</v>
      </c>
      <c r="P814" s="51">
        <f>P88/SUMIFS(P$3:P$722,$B$3:$B$722,$B814)*SUMIFS(Calculations!$E$3:$E$53,Calculations!$A$3:$A$53,$B814)</f>
        <v>0</v>
      </c>
      <c r="Q814" s="51">
        <f>Q88/SUMIFS(Q$3:Q$722,$B$3:$B$722,$B814)*SUMIFS(Calculations!$E$3:$E$53,Calculations!$A$3:$A$53,$B814)</f>
        <v>0</v>
      </c>
      <c r="R814" s="51">
        <f>R88/SUMIFS(R$3:R$722,$B$3:$B$722,$B814)*SUMIFS(Calculations!$E$3:$E$53,Calculations!$A$3:$A$53,$B814)</f>
        <v>0</v>
      </c>
    </row>
    <row r="815" spans="2:18">
      <c r="B815" s="51" t="s">
        <v>432</v>
      </c>
      <c r="C815" s="51" t="s">
        <v>523</v>
      </c>
      <c r="D815" s="51" t="s">
        <v>537</v>
      </c>
      <c r="E815" s="51" t="str">
        <f t="shared" si="85"/>
        <v>crude oil</v>
      </c>
      <c r="F815" s="51">
        <f>F89/SUMIFS(F$3:F$722,$B$3:$B$722,$B815)*SUMIFS(Calculations!$E$3:$E$53,Calculations!$A$3:$A$53,$B815)</f>
        <v>0</v>
      </c>
      <c r="G815" s="51">
        <f>G89/SUMIFS(G$3:G$722,$B$3:$B$722,$B815)*SUMIFS(Calculations!$E$3:$E$53,Calculations!$A$3:$A$53,$B815)</f>
        <v>0</v>
      </c>
      <c r="H815" s="51">
        <f>H89/SUMIFS(H$3:H$722,$B$3:$B$722,$B815)*SUMIFS(Calculations!$E$3:$E$53,Calculations!$A$3:$A$53,$B815)</f>
        <v>0</v>
      </c>
      <c r="I815" s="51">
        <f>I89/SUMIFS(I$3:I$722,$B$3:$B$722,$B815)*SUMIFS(Calculations!$E$3:$E$53,Calculations!$A$3:$A$53,$B815)</f>
        <v>0</v>
      </c>
      <c r="J815" s="51">
        <f>J89/SUMIFS(J$3:J$722,$B$3:$B$722,$B815)*SUMIFS(Calculations!$E$3:$E$53,Calculations!$A$3:$A$53,$B815)</f>
        <v>0</v>
      </c>
      <c r="K815" s="51">
        <f>K89/SUMIFS(K$3:K$722,$B$3:$B$722,$B815)*SUMIFS(Calculations!$E$3:$E$53,Calculations!$A$3:$A$53,$B815)</f>
        <v>0</v>
      </c>
      <c r="L815" s="51">
        <f>L89/SUMIFS(L$3:L$722,$B$3:$B$722,$B815)*SUMIFS(Calculations!$E$3:$E$53,Calculations!$A$3:$A$53,$B815)</f>
        <v>0</v>
      </c>
      <c r="M815" s="51">
        <f>M89/SUMIFS(M$3:M$722,$B$3:$B$722,$B815)*SUMIFS(Calculations!$E$3:$E$53,Calculations!$A$3:$A$53,$B815)</f>
        <v>0</v>
      </c>
      <c r="N815" s="51">
        <f>N89/SUMIFS(N$3:N$722,$B$3:$B$722,$B815)*SUMIFS(Calculations!$E$3:$E$53,Calculations!$A$3:$A$53,$B815)</f>
        <v>0</v>
      </c>
      <c r="O815" s="51">
        <f>O89/SUMIFS(O$3:O$722,$B$3:$B$722,$B815)*SUMIFS(Calculations!$E$3:$E$53,Calculations!$A$3:$A$53,$B815)</f>
        <v>0</v>
      </c>
      <c r="P815" s="51">
        <f>P89/SUMIFS(P$3:P$722,$B$3:$B$722,$B815)*SUMIFS(Calculations!$E$3:$E$53,Calculations!$A$3:$A$53,$B815)</f>
        <v>0</v>
      </c>
      <c r="Q815" s="51">
        <f>Q89/SUMIFS(Q$3:Q$722,$B$3:$B$722,$B815)*SUMIFS(Calculations!$E$3:$E$53,Calculations!$A$3:$A$53,$B815)</f>
        <v>0</v>
      </c>
      <c r="R815" s="51">
        <f>R89/SUMIFS(R$3:R$722,$B$3:$B$722,$B815)*SUMIFS(Calculations!$E$3:$E$53,Calculations!$A$3:$A$53,$B815)</f>
        <v>0</v>
      </c>
    </row>
    <row r="816" spans="2:18">
      <c r="B816" s="51" t="s">
        <v>432</v>
      </c>
      <c r="C816" s="51" t="s">
        <v>523</v>
      </c>
      <c r="D816" s="51" t="s">
        <v>538</v>
      </c>
      <c r="E816" s="51" t="str">
        <f t="shared" si="85"/>
        <v>solar PV</v>
      </c>
      <c r="F816" s="51">
        <f>F90/SUMIFS(F$3:F$722,$B$3:$B$722,$B816)*SUMIFS(Calculations!$E$3:$E$53,Calculations!$A$3:$A$53,$B816)</f>
        <v>0</v>
      </c>
      <c r="G816" s="51">
        <f>G90/SUMIFS(G$3:G$722,$B$3:$B$722,$B816)*SUMIFS(Calculations!$E$3:$E$53,Calculations!$A$3:$A$53,$B816)</f>
        <v>0</v>
      </c>
      <c r="H816" s="51">
        <f>H90/SUMIFS(H$3:H$722,$B$3:$B$722,$B816)*SUMIFS(Calculations!$E$3:$E$53,Calculations!$A$3:$A$53,$B816)</f>
        <v>0</v>
      </c>
      <c r="I816" s="51">
        <f>I90/SUMIFS(I$3:I$722,$B$3:$B$722,$B816)*SUMIFS(Calculations!$E$3:$E$53,Calculations!$A$3:$A$53,$B816)</f>
        <v>0</v>
      </c>
      <c r="J816" s="51">
        <f>J90/SUMIFS(J$3:J$722,$B$3:$B$722,$B816)*SUMIFS(Calculations!$E$3:$E$53,Calculations!$A$3:$A$53,$B816)</f>
        <v>0</v>
      </c>
      <c r="K816" s="51">
        <f>K90/SUMIFS(K$3:K$722,$B$3:$B$722,$B816)*SUMIFS(Calculations!$E$3:$E$53,Calculations!$A$3:$A$53,$B816)</f>
        <v>0</v>
      </c>
      <c r="L816" s="51">
        <f>L90/SUMIFS(L$3:L$722,$B$3:$B$722,$B816)*SUMIFS(Calculations!$E$3:$E$53,Calculations!$A$3:$A$53,$B816)</f>
        <v>0</v>
      </c>
      <c r="M816" s="51">
        <f>M90/SUMIFS(M$3:M$722,$B$3:$B$722,$B816)*SUMIFS(Calculations!$E$3:$E$53,Calculations!$A$3:$A$53,$B816)</f>
        <v>0</v>
      </c>
      <c r="N816" s="51">
        <f>N90/SUMIFS(N$3:N$722,$B$3:$B$722,$B816)*SUMIFS(Calculations!$E$3:$E$53,Calculations!$A$3:$A$53,$B816)</f>
        <v>0</v>
      </c>
      <c r="O816" s="51">
        <f>O90/SUMIFS(O$3:O$722,$B$3:$B$722,$B816)*SUMIFS(Calculations!$E$3:$E$53,Calculations!$A$3:$A$53,$B816)</f>
        <v>0</v>
      </c>
      <c r="P816" s="51">
        <f>P90/SUMIFS(P$3:P$722,$B$3:$B$722,$B816)*SUMIFS(Calculations!$E$3:$E$53,Calculations!$A$3:$A$53,$B816)</f>
        <v>0</v>
      </c>
      <c r="Q816" s="51">
        <f>Q90/SUMIFS(Q$3:Q$722,$B$3:$B$722,$B816)*SUMIFS(Calculations!$E$3:$E$53,Calculations!$A$3:$A$53,$B816)</f>
        <v>0</v>
      </c>
      <c r="R816" s="51">
        <f>R90/SUMIFS(R$3:R$722,$B$3:$B$722,$B816)*SUMIFS(Calculations!$E$3:$E$53,Calculations!$A$3:$A$53,$B816)</f>
        <v>0</v>
      </c>
    </row>
    <row r="817" spans="2:18">
      <c r="B817" s="51" t="s">
        <v>432</v>
      </c>
      <c r="C817" s="51" t="s">
        <v>523</v>
      </c>
      <c r="D817" s="51" t="s">
        <v>539</v>
      </c>
      <c r="E817" s="51" t="str">
        <f t="shared" si="85"/>
        <v>storage</v>
      </c>
      <c r="F817" s="51">
        <f>F91/SUMIFS(F$3:F$722,$B$3:$B$722,$B817)*SUMIFS(Calculations!$E$3:$E$53,Calculations!$A$3:$A$53,$B817)</f>
        <v>0</v>
      </c>
      <c r="G817" s="51">
        <f>G91/SUMIFS(G$3:G$722,$B$3:$B$722,$B817)*SUMIFS(Calculations!$E$3:$E$53,Calculations!$A$3:$A$53,$B817)</f>
        <v>0</v>
      </c>
      <c r="H817" s="51">
        <f>H91/SUMIFS(H$3:H$722,$B$3:$B$722,$B817)*SUMIFS(Calculations!$E$3:$E$53,Calculations!$A$3:$A$53,$B817)</f>
        <v>0</v>
      </c>
      <c r="I817" s="51">
        <f>I91/SUMIFS(I$3:I$722,$B$3:$B$722,$B817)*SUMIFS(Calculations!$E$3:$E$53,Calculations!$A$3:$A$53,$B817)</f>
        <v>0</v>
      </c>
      <c r="J817" s="51">
        <f>J91/SUMIFS(J$3:J$722,$B$3:$B$722,$B817)*SUMIFS(Calculations!$E$3:$E$53,Calculations!$A$3:$A$53,$B817)</f>
        <v>0</v>
      </c>
      <c r="K817" s="51">
        <f>K91/SUMIFS(K$3:K$722,$B$3:$B$722,$B817)*SUMIFS(Calculations!$E$3:$E$53,Calculations!$A$3:$A$53,$B817)</f>
        <v>0</v>
      </c>
      <c r="L817" s="51">
        <f>L91/SUMIFS(L$3:L$722,$B$3:$B$722,$B817)*SUMIFS(Calculations!$E$3:$E$53,Calculations!$A$3:$A$53,$B817)</f>
        <v>0</v>
      </c>
      <c r="M817" s="51">
        <f>M91/SUMIFS(M$3:M$722,$B$3:$B$722,$B817)*SUMIFS(Calculations!$E$3:$E$53,Calculations!$A$3:$A$53,$B817)</f>
        <v>0</v>
      </c>
      <c r="N817" s="51">
        <f>N91/SUMIFS(N$3:N$722,$B$3:$B$722,$B817)*SUMIFS(Calculations!$E$3:$E$53,Calculations!$A$3:$A$53,$B817)</f>
        <v>0</v>
      </c>
      <c r="O817" s="51">
        <f>O91/SUMIFS(O$3:O$722,$B$3:$B$722,$B817)*SUMIFS(Calculations!$E$3:$E$53,Calculations!$A$3:$A$53,$B817)</f>
        <v>0</v>
      </c>
      <c r="P817" s="51">
        <f>P91/SUMIFS(P$3:P$722,$B$3:$B$722,$B817)*SUMIFS(Calculations!$E$3:$E$53,Calculations!$A$3:$A$53,$B817)</f>
        <v>0</v>
      </c>
      <c r="Q817" s="51">
        <f>Q91/SUMIFS(Q$3:Q$722,$B$3:$B$722,$B817)*SUMIFS(Calculations!$E$3:$E$53,Calculations!$A$3:$A$53,$B817)</f>
        <v>0</v>
      </c>
      <c r="R817" s="51">
        <f>R91/SUMIFS(R$3:R$722,$B$3:$B$722,$B817)*SUMIFS(Calculations!$E$3:$E$53,Calculations!$A$3:$A$53,$B817)</f>
        <v>0</v>
      </c>
    </row>
    <row r="818" spans="2:18">
      <c r="B818" s="51" t="s">
        <v>432</v>
      </c>
      <c r="C818" s="51" t="s">
        <v>523</v>
      </c>
      <c r="D818" s="51" t="s">
        <v>540</v>
      </c>
      <c r="E818" s="51" t="str">
        <f t="shared" si="85"/>
        <v>solar PV</v>
      </c>
      <c r="F818" s="51">
        <f>F92/SUMIFS(F$3:F$722,$B$3:$B$722,$B818)*SUMIFS(Calculations!$E$3:$E$53,Calculations!$A$3:$A$53,$B818)</f>
        <v>0</v>
      </c>
      <c r="G818" s="51">
        <f>G92/SUMIFS(G$3:G$722,$B$3:$B$722,$B818)*SUMIFS(Calculations!$E$3:$E$53,Calculations!$A$3:$A$53,$B818)</f>
        <v>0</v>
      </c>
      <c r="H818" s="51">
        <f>H92/SUMIFS(H$3:H$722,$B$3:$B$722,$B818)*SUMIFS(Calculations!$E$3:$E$53,Calculations!$A$3:$A$53,$B818)</f>
        <v>0</v>
      </c>
      <c r="I818" s="51">
        <f>I92/SUMIFS(I$3:I$722,$B$3:$B$722,$B818)*SUMIFS(Calculations!$E$3:$E$53,Calculations!$A$3:$A$53,$B818)</f>
        <v>0</v>
      </c>
      <c r="J818" s="51">
        <f>J92/SUMIFS(J$3:J$722,$B$3:$B$722,$B818)*SUMIFS(Calculations!$E$3:$E$53,Calculations!$A$3:$A$53,$B818)</f>
        <v>0</v>
      </c>
      <c r="K818" s="51">
        <f>K92/SUMIFS(K$3:K$722,$B$3:$B$722,$B818)*SUMIFS(Calculations!$E$3:$E$53,Calculations!$A$3:$A$53,$B818)</f>
        <v>0</v>
      </c>
      <c r="L818" s="51">
        <f>L92/SUMIFS(L$3:L$722,$B$3:$B$722,$B818)*SUMIFS(Calculations!$E$3:$E$53,Calculations!$A$3:$A$53,$B818)</f>
        <v>0</v>
      </c>
      <c r="M818" s="51">
        <f>M92/SUMIFS(M$3:M$722,$B$3:$B$722,$B818)*SUMIFS(Calculations!$E$3:$E$53,Calculations!$A$3:$A$53,$B818)</f>
        <v>0</v>
      </c>
      <c r="N818" s="51">
        <f>N92/SUMIFS(N$3:N$722,$B$3:$B$722,$B818)*SUMIFS(Calculations!$E$3:$E$53,Calculations!$A$3:$A$53,$B818)</f>
        <v>0</v>
      </c>
      <c r="O818" s="51">
        <f>O92/SUMIFS(O$3:O$722,$B$3:$B$722,$B818)*SUMIFS(Calculations!$E$3:$E$53,Calculations!$A$3:$A$53,$B818)</f>
        <v>0</v>
      </c>
      <c r="P818" s="51">
        <f>P92/SUMIFS(P$3:P$722,$B$3:$B$722,$B818)*SUMIFS(Calculations!$E$3:$E$53,Calculations!$A$3:$A$53,$B818)</f>
        <v>0</v>
      </c>
      <c r="Q818" s="51">
        <f>Q92/SUMIFS(Q$3:Q$722,$B$3:$B$722,$B818)*SUMIFS(Calculations!$E$3:$E$53,Calculations!$A$3:$A$53,$B818)</f>
        <v>0</v>
      </c>
      <c r="R818" s="51">
        <f>R92/SUMIFS(R$3:R$722,$B$3:$B$722,$B818)*SUMIFS(Calculations!$E$3:$E$53,Calculations!$A$3:$A$53,$B818)</f>
        <v>0</v>
      </c>
    </row>
    <row r="819" spans="2:18">
      <c r="B819" s="51" t="s">
        <v>420</v>
      </c>
      <c r="C819" s="51" t="s">
        <v>523</v>
      </c>
      <c r="D819" s="51" t="s">
        <v>526</v>
      </c>
      <c r="E819" s="51" t="str">
        <f t="shared" si="85"/>
        <v>biomass</v>
      </c>
      <c r="F819" s="51">
        <f>F93/SUMIFS(F$3:F$722,$B$3:$B$722,$B819)*SUMIFS(Calculations!$E$3:$E$53,Calculations!$A$3:$A$53,$B819)</f>
        <v>0</v>
      </c>
      <c r="G819" s="51">
        <f>G93/SUMIFS(G$3:G$722,$B$3:$B$722,$B819)*SUMIFS(Calculations!$E$3:$E$53,Calculations!$A$3:$A$53,$B819)</f>
        <v>0</v>
      </c>
      <c r="H819" s="51">
        <f>H93/SUMIFS(H$3:H$722,$B$3:$B$722,$B819)*SUMIFS(Calculations!$E$3:$E$53,Calculations!$A$3:$A$53,$B819)</f>
        <v>0</v>
      </c>
      <c r="I819" s="51">
        <f>I93/SUMIFS(I$3:I$722,$B$3:$B$722,$B819)*SUMIFS(Calculations!$E$3:$E$53,Calculations!$A$3:$A$53,$B819)</f>
        <v>0</v>
      </c>
      <c r="J819" s="51">
        <f>J93/SUMIFS(J$3:J$722,$B$3:$B$722,$B819)*SUMIFS(Calculations!$E$3:$E$53,Calculations!$A$3:$A$53,$B819)</f>
        <v>0</v>
      </c>
      <c r="K819" s="51">
        <f>K93/SUMIFS(K$3:K$722,$B$3:$B$722,$B819)*SUMIFS(Calculations!$E$3:$E$53,Calculations!$A$3:$A$53,$B819)</f>
        <v>0</v>
      </c>
      <c r="L819" s="51">
        <f>L93/SUMIFS(L$3:L$722,$B$3:$B$722,$B819)*SUMIFS(Calculations!$E$3:$E$53,Calculations!$A$3:$A$53,$B819)</f>
        <v>0</v>
      </c>
      <c r="M819" s="51">
        <f>M93/SUMIFS(M$3:M$722,$B$3:$B$722,$B819)*SUMIFS(Calculations!$E$3:$E$53,Calculations!$A$3:$A$53,$B819)</f>
        <v>0</v>
      </c>
      <c r="N819" s="51">
        <f>N93/SUMIFS(N$3:N$722,$B$3:$B$722,$B819)*SUMIFS(Calculations!$E$3:$E$53,Calculations!$A$3:$A$53,$B819)</f>
        <v>0</v>
      </c>
      <c r="O819" s="51">
        <f>O93/SUMIFS(O$3:O$722,$B$3:$B$722,$B819)*SUMIFS(Calculations!$E$3:$E$53,Calculations!$A$3:$A$53,$B819)</f>
        <v>0</v>
      </c>
      <c r="P819" s="51">
        <f>P93/SUMIFS(P$3:P$722,$B$3:$B$722,$B819)*SUMIFS(Calculations!$E$3:$E$53,Calculations!$A$3:$A$53,$B819)</f>
        <v>0</v>
      </c>
      <c r="Q819" s="51">
        <f>Q93/SUMIFS(Q$3:Q$722,$B$3:$B$722,$B819)*SUMIFS(Calculations!$E$3:$E$53,Calculations!$A$3:$A$53,$B819)</f>
        <v>0</v>
      </c>
      <c r="R819" s="51">
        <f>R93/SUMIFS(R$3:R$722,$B$3:$B$722,$B819)*SUMIFS(Calculations!$E$3:$E$53,Calculations!$A$3:$A$53,$B819)</f>
        <v>0</v>
      </c>
    </row>
    <row r="820" spans="2:18">
      <c r="B820" s="51" t="s">
        <v>420</v>
      </c>
      <c r="C820" s="51" t="s">
        <v>523</v>
      </c>
      <c r="D820" s="51" t="s">
        <v>527</v>
      </c>
      <c r="E820" s="51" t="str">
        <f t="shared" si="85"/>
        <v>hard coal</v>
      </c>
      <c r="F820" s="51">
        <f>F94/SUMIFS(F$3:F$722,$B$3:$B$722,$B820)*SUMIFS(Calculations!$E$3:$E$53,Calculations!$A$3:$A$53,$B820)</f>
        <v>0</v>
      </c>
      <c r="G820" s="51">
        <f>G94/SUMIFS(G$3:G$722,$B$3:$B$722,$B820)*SUMIFS(Calculations!$E$3:$E$53,Calculations!$A$3:$A$53,$B820)</f>
        <v>0</v>
      </c>
      <c r="H820" s="51">
        <f>H94/SUMIFS(H$3:H$722,$B$3:$B$722,$B820)*SUMIFS(Calculations!$E$3:$E$53,Calculations!$A$3:$A$53,$B820)</f>
        <v>0</v>
      </c>
      <c r="I820" s="51">
        <f>I94/SUMIFS(I$3:I$722,$B$3:$B$722,$B820)*SUMIFS(Calculations!$E$3:$E$53,Calculations!$A$3:$A$53,$B820)</f>
        <v>0</v>
      </c>
      <c r="J820" s="51">
        <f>J94/SUMIFS(J$3:J$722,$B$3:$B$722,$B820)*SUMIFS(Calculations!$E$3:$E$53,Calculations!$A$3:$A$53,$B820)</f>
        <v>0</v>
      </c>
      <c r="K820" s="51">
        <f>K94/SUMIFS(K$3:K$722,$B$3:$B$722,$B820)*SUMIFS(Calculations!$E$3:$E$53,Calculations!$A$3:$A$53,$B820)</f>
        <v>0</v>
      </c>
      <c r="L820" s="51">
        <f>L94/SUMIFS(L$3:L$722,$B$3:$B$722,$B820)*SUMIFS(Calculations!$E$3:$E$53,Calculations!$A$3:$A$53,$B820)</f>
        <v>0</v>
      </c>
      <c r="M820" s="51">
        <f>M94/SUMIFS(M$3:M$722,$B$3:$B$722,$B820)*SUMIFS(Calculations!$E$3:$E$53,Calculations!$A$3:$A$53,$B820)</f>
        <v>0</v>
      </c>
      <c r="N820" s="51">
        <f>N94/SUMIFS(N$3:N$722,$B$3:$B$722,$B820)*SUMIFS(Calculations!$E$3:$E$53,Calculations!$A$3:$A$53,$B820)</f>
        <v>0</v>
      </c>
      <c r="O820" s="51">
        <f>O94/SUMIFS(O$3:O$722,$B$3:$B$722,$B820)*SUMIFS(Calculations!$E$3:$E$53,Calculations!$A$3:$A$53,$B820)</f>
        <v>0</v>
      </c>
      <c r="P820" s="51">
        <f>P94/SUMIFS(P$3:P$722,$B$3:$B$722,$B820)*SUMIFS(Calculations!$E$3:$E$53,Calculations!$A$3:$A$53,$B820)</f>
        <v>0</v>
      </c>
      <c r="Q820" s="51">
        <f>Q94/SUMIFS(Q$3:Q$722,$B$3:$B$722,$B820)*SUMIFS(Calculations!$E$3:$E$53,Calculations!$A$3:$A$53,$B820)</f>
        <v>0</v>
      </c>
      <c r="R820" s="51">
        <f>R94/SUMIFS(R$3:R$722,$B$3:$B$722,$B820)*SUMIFS(Calculations!$E$3:$E$53,Calculations!$A$3:$A$53,$B820)</f>
        <v>0</v>
      </c>
    </row>
    <row r="821" spans="2:18">
      <c r="B821" s="51" t="s">
        <v>420</v>
      </c>
      <c r="C821" s="51" t="s">
        <v>523</v>
      </c>
      <c r="D821" s="51" t="s">
        <v>528</v>
      </c>
      <c r="E821" s="51" t="str">
        <f t="shared" si="85"/>
        <v>solar thermal</v>
      </c>
      <c r="F821" s="51">
        <f>F95/SUMIFS(F$3:F$722,$B$3:$B$722,$B821)*SUMIFS(Calculations!$E$3:$E$53,Calculations!$A$3:$A$53,$B821)</f>
        <v>0</v>
      </c>
      <c r="G821" s="51">
        <f>G95/SUMIFS(G$3:G$722,$B$3:$B$722,$B821)*SUMIFS(Calculations!$E$3:$E$53,Calculations!$A$3:$A$53,$B821)</f>
        <v>0</v>
      </c>
      <c r="H821" s="51">
        <f>H95/SUMIFS(H$3:H$722,$B$3:$B$722,$B821)*SUMIFS(Calculations!$E$3:$E$53,Calculations!$A$3:$A$53,$B821)</f>
        <v>0</v>
      </c>
      <c r="I821" s="51">
        <f>I95/SUMIFS(I$3:I$722,$B$3:$B$722,$B821)*SUMIFS(Calculations!$E$3:$E$53,Calculations!$A$3:$A$53,$B821)</f>
        <v>0</v>
      </c>
      <c r="J821" s="51">
        <f>J95/SUMIFS(J$3:J$722,$B$3:$B$722,$B821)*SUMIFS(Calculations!$E$3:$E$53,Calculations!$A$3:$A$53,$B821)</f>
        <v>0</v>
      </c>
      <c r="K821" s="51">
        <f>K95/SUMIFS(K$3:K$722,$B$3:$B$722,$B821)*SUMIFS(Calculations!$E$3:$E$53,Calculations!$A$3:$A$53,$B821)</f>
        <v>0</v>
      </c>
      <c r="L821" s="51">
        <f>L95/SUMIFS(L$3:L$722,$B$3:$B$722,$B821)*SUMIFS(Calculations!$E$3:$E$53,Calculations!$A$3:$A$53,$B821)</f>
        <v>0</v>
      </c>
      <c r="M821" s="51">
        <f>M95/SUMIFS(M$3:M$722,$B$3:$B$722,$B821)*SUMIFS(Calculations!$E$3:$E$53,Calculations!$A$3:$A$53,$B821)</f>
        <v>0</v>
      </c>
      <c r="N821" s="51">
        <f>N95/SUMIFS(N$3:N$722,$B$3:$B$722,$B821)*SUMIFS(Calculations!$E$3:$E$53,Calculations!$A$3:$A$53,$B821)</f>
        <v>0</v>
      </c>
      <c r="O821" s="51">
        <f>O95/SUMIFS(O$3:O$722,$B$3:$B$722,$B821)*SUMIFS(Calculations!$E$3:$E$53,Calculations!$A$3:$A$53,$B821)</f>
        <v>0</v>
      </c>
      <c r="P821" s="51">
        <f>P95/SUMIFS(P$3:P$722,$B$3:$B$722,$B821)*SUMIFS(Calculations!$E$3:$E$53,Calculations!$A$3:$A$53,$B821)</f>
        <v>0</v>
      </c>
      <c r="Q821" s="51">
        <f>Q95/SUMIFS(Q$3:Q$722,$B$3:$B$722,$B821)*SUMIFS(Calculations!$E$3:$E$53,Calculations!$A$3:$A$53,$B821)</f>
        <v>0</v>
      </c>
      <c r="R821" s="51">
        <f>R95/SUMIFS(R$3:R$722,$B$3:$B$722,$B821)*SUMIFS(Calculations!$E$3:$E$53,Calculations!$A$3:$A$53,$B821)</f>
        <v>0</v>
      </c>
    </row>
    <row r="822" spans="2:18">
      <c r="B822" s="51" t="s">
        <v>420</v>
      </c>
      <c r="C822" s="51" t="s">
        <v>523</v>
      </c>
      <c r="D822" s="51" t="s">
        <v>529</v>
      </c>
      <c r="E822" s="51" t="str">
        <f t="shared" si="85"/>
        <v>geothermal</v>
      </c>
      <c r="F822" s="51">
        <f>F96/SUMIFS(F$3:F$722,$B$3:$B$722,$B822)*SUMIFS(Calculations!$E$3:$E$53,Calculations!$A$3:$A$53,$B822)</f>
        <v>0</v>
      </c>
      <c r="G822" s="51">
        <f>G96/SUMIFS(G$3:G$722,$B$3:$B$722,$B822)*SUMIFS(Calculations!$E$3:$E$53,Calculations!$A$3:$A$53,$B822)</f>
        <v>0</v>
      </c>
      <c r="H822" s="51">
        <f>H96/SUMIFS(H$3:H$722,$B$3:$B$722,$B822)*SUMIFS(Calculations!$E$3:$E$53,Calculations!$A$3:$A$53,$B822)</f>
        <v>0</v>
      </c>
      <c r="I822" s="51">
        <f>I96/SUMIFS(I$3:I$722,$B$3:$B$722,$B822)*SUMIFS(Calculations!$E$3:$E$53,Calculations!$A$3:$A$53,$B822)</f>
        <v>0</v>
      </c>
      <c r="J822" s="51">
        <f>J96/SUMIFS(J$3:J$722,$B$3:$B$722,$B822)*SUMIFS(Calculations!$E$3:$E$53,Calculations!$A$3:$A$53,$B822)</f>
        <v>0</v>
      </c>
      <c r="K822" s="51">
        <f>K96/SUMIFS(K$3:K$722,$B$3:$B$722,$B822)*SUMIFS(Calculations!$E$3:$E$53,Calculations!$A$3:$A$53,$B822)</f>
        <v>0</v>
      </c>
      <c r="L822" s="51">
        <f>L96/SUMIFS(L$3:L$722,$B$3:$B$722,$B822)*SUMIFS(Calculations!$E$3:$E$53,Calculations!$A$3:$A$53,$B822)</f>
        <v>0</v>
      </c>
      <c r="M822" s="51">
        <f>M96/SUMIFS(M$3:M$722,$B$3:$B$722,$B822)*SUMIFS(Calculations!$E$3:$E$53,Calculations!$A$3:$A$53,$B822)</f>
        <v>0</v>
      </c>
      <c r="N822" s="51">
        <f>N96/SUMIFS(N$3:N$722,$B$3:$B$722,$B822)*SUMIFS(Calculations!$E$3:$E$53,Calculations!$A$3:$A$53,$B822)</f>
        <v>0</v>
      </c>
      <c r="O822" s="51">
        <f>O96/SUMIFS(O$3:O$722,$B$3:$B$722,$B822)*SUMIFS(Calculations!$E$3:$E$53,Calculations!$A$3:$A$53,$B822)</f>
        <v>0</v>
      </c>
      <c r="P822" s="51">
        <f>P96/SUMIFS(P$3:P$722,$B$3:$B$722,$B822)*SUMIFS(Calculations!$E$3:$E$53,Calculations!$A$3:$A$53,$B822)</f>
        <v>0</v>
      </c>
      <c r="Q822" s="51">
        <f>Q96/SUMIFS(Q$3:Q$722,$B$3:$B$722,$B822)*SUMIFS(Calculations!$E$3:$E$53,Calculations!$A$3:$A$53,$B822)</f>
        <v>0</v>
      </c>
      <c r="R822" s="51">
        <f>R96/SUMIFS(R$3:R$722,$B$3:$B$722,$B822)*SUMIFS(Calculations!$E$3:$E$53,Calculations!$A$3:$A$53,$B822)</f>
        <v>0</v>
      </c>
    </row>
    <row r="823" spans="2:18">
      <c r="B823" s="51" t="s">
        <v>420</v>
      </c>
      <c r="C823" s="51" t="s">
        <v>523</v>
      </c>
      <c r="D823" s="51" t="s">
        <v>530</v>
      </c>
      <c r="E823" s="51" t="str">
        <f t="shared" si="85"/>
        <v>hydro</v>
      </c>
      <c r="F823" s="51">
        <f>F97/SUMIFS(F$3:F$722,$B$3:$B$722,$B823)*SUMIFS(Calculations!$E$3:$E$53,Calculations!$A$3:$A$53,$B823)</f>
        <v>0</v>
      </c>
      <c r="G823" s="51">
        <f>G97/SUMIFS(G$3:G$722,$B$3:$B$722,$B823)*SUMIFS(Calculations!$E$3:$E$53,Calculations!$A$3:$A$53,$B823)</f>
        <v>0</v>
      </c>
      <c r="H823" s="51">
        <f>H97/SUMIFS(H$3:H$722,$B$3:$B$722,$B823)*SUMIFS(Calculations!$E$3:$E$53,Calculations!$A$3:$A$53,$B823)</f>
        <v>0</v>
      </c>
      <c r="I823" s="51">
        <f>I97/SUMIFS(I$3:I$722,$B$3:$B$722,$B823)*SUMIFS(Calculations!$E$3:$E$53,Calculations!$A$3:$A$53,$B823)</f>
        <v>0</v>
      </c>
      <c r="J823" s="51">
        <f>J97/SUMIFS(J$3:J$722,$B$3:$B$722,$B823)*SUMIFS(Calculations!$E$3:$E$53,Calculations!$A$3:$A$53,$B823)</f>
        <v>0</v>
      </c>
      <c r="K823" s="51">
        <f>K97/SUMIFS(K$3:K$722,$B$3:$B$722,$B823)*SUMIFS(Calculations!$E$3:$E$53,Calculations!$A$3:$A$53,$B823)</f>
        <v>0</v>
      </c>
      <c r="L823" s="51">
        <f>L97/SUMIFS(L$3:L$722,$B$3:$B$722,$B823)*SUMIFS(Calculations!$E$3:$E$53,Calculations!$A$3:$A$53,$B823)</f>
        <v>0</v>
      </c>
      <c r="M823" s="51">
        <f>M97/SUMIFS(M$3:M$722,$B$3:$B$722,$B823)*SUMIFS(Calculations!$E$3:$E$53,Calculations!$A$3:$A$53,$B823)</f>
        <v>0</v>
      </c>
      <c r="N823" s="51">
        <f>N97/SUMIFS(N$3:N$722,$B$3:$B$722,$B823)*SUMIFS(Calculations!$E$3:$E$53,Calculations!$A$3:$A$53,$B823)</f>
        <v>0</v>
      </c>
      <c r="O823" s="51">
        <f>O97/SUMIFS(O$3:O$722,$B$3:$B$722,$B823)*SUMIFS(Calculations!$E$3:$E$53,Calculations!$A$3:$A$53,$B823)</f>
        <v>0</v>
      </c>
      <c r="P823" s="51">
        <f>P97/SUMIFS(P$3:P$722,$B$3:$B$722,$B823)*SUMIFS(Calculations!$E$3:$E$53,Calculations!$A$3:$A$53,$B823)</f>
        <v>0</v>
      </c>
      <c r="Q823" s="51">
        <f>Q97/SUMIFS(Q$3:Q$722,$B$3:$B$722,$B823)*SUMIFS(Calculations!$E$3:$E$53,Calculations!$A$3:$A$53,$B823)</f>
        <v>0</v>
      </c>
      <c r="R823" s="51">
        <f>R97/SUMIFS(R$3:R$722,$B$3:$B$722,$B823)*SUMIFS(Calculations!$E$3:$E$53,Calculations!$A$3:$A$53,$B823)</f>
        <v>0</v>
      </c>
    </row>
    <row r="824" spans="2:18">
      <c r="B824" s="51" t="s">
        <v>420</v>
      </c>
      <c r="C824" s="51" t="s">
        <v>523</v>
      </c>
      <c r="D824" s="51" t="s">
        <v>531</v>
      </c>
      <c r="E824" s="51" t="str">
        <f t="shared" si="85"/>
        <v>hydro</v>
      </c>
      <c r="F824" s="51">
        <f>F98/SUMIFS(F$3:F$722,$B$3:$B$722,$B824)*SUMIFS(Calculations!$E$3:$E$53,Calculations!$A$3:$A$53,$B824)</f>
        <v>0</v>
      </c>
      <c r="G824" s="51">
        <f>G98/SUMIFS(G$3:G$722,$B$3:$B$722,$B824)*SUMIFS(Calculations!$E$3:$E$53,Calculations!$A$3:$A$53,$B824)</f>
        <v>0</v>
      </c>
      <c r="H824" s="51">
        <f>H98/SUMIFS(H$3:H$722,$B$3:$B$722,$B824)*SUMIFS(Calculations!$E$3:$E$53,Calculations!$A$3:$A$53,$B824)</f>
        <v>0</v>
      </c>
      <c r="I824" s="51">
        <f>I98/SUMIFS(I$3:I$722,$B$3:$B$722,$B824)*SUMIFS(Calculations!$E$3:$E$53,Calculations!$A$3:$A$53,$B824)</f>
        <v>0</v>
      </c>
      <c r="J824" s="51">
        <f>J98/SUMIFS(J$3:J$722,$B$3:$B$722,$B824)*SUMIFS(Calculations!$E$3:$E$53,Calculations!$A$3:$A$53,$B824)</f>
        <v>0</v>
      </c>
      <c r="K824" s="51">
        <f>K98/SUMIFS(K$3:K$722,$B$3:$B$722,$B824)*SUMIFS(Calculations!$E$3:$E$53,Calculations!$A$3:$A$53,$B824)</f>
        <v>0</v>
      </c>
      <c r="L824" s="51">
        <f>L98/SUMIFS(L$3:L$722,$B$3:$B$722,$B824)*SUMIFS(Calculations!$E$3:$E$53,Calculations!$A$3:$A$53,$B824)</f>
        <v>0</v>
      </c>
      <c r="M824" s="51">
        <f>M98/SUMIFS(M$3:M$722,$B$3:$B$722,$B824)*SUMIFS(Calculations!$E$3:$E$53,Calculations!$A$3:$A$53,$B824)</f>
        <v>0</v>
      </c>
      <c r="N824" s="51">
        <f>N98/SUMIFS(N$3:N$722,$B$3:$B$722,$B824)*SUMIFS(Calculations!$E$3:$E$53,Calculations!$A$3:$A$53,$B824)</f>
        <v>0</v>
      </c>
      <c r="O824" s="51">
        <f>O98/SUMIFS(O$3:O$722,$B$3:$B$722,$B824)*SUMIFS(Calculations!$E$3:$E$53,Calculations!$A$3:$A$53,$B824)</f>
        <v>0</v>
      </c>
      <c r="P824" s="51">
        <f>P98/SUMIFS(P$3:P$722,$B$3:$B$722,$B824)*SUMIFS(Calculations!$E$3:$E$53,Calculations!$A$3:$A$53,$B824)</f>
        <v>0</v>
      </c>
      <c r="Q824" s="51">
        <f>Q98/SUMIFS(Q$3:Q$722,$B$3:$B$722,$B824)*SUMIFS(Calculations!$E$3:$E$53,Calculations!$A$3:$A$53,$B824)</f>
        <v>0</v>
      </c>
      <c r="R824" s="51">
        <f>R98/SUMIFS(R$3:R$722,$B$3:$B$722,$B824)*SUMIFS(Calculations!$E$3:$E$53,Calculations!$A$3:$A$53,$B824)</f>
        <v>0</v>
      </c>
    </row>
    <row r="825" spans="2:18">
      <c r="B825" s="51" t="s">
        <v>420</v>
      </c>
      <c r="C825" s="51" t="s">
        <v>523</v>
      </c>
      <c r="D825" s="51" t="s">
        <v>532</v>
      </c>
      <c r="E825" s="51" t="str">
        <f t="shared" si="85"/>
        <v>onshore wind</v>
      </c>
      <c r="F825" s="51">
        <f>F99/SUMIFS(F$3:F$722,$B$3:$B$722,$B825)*SUMIFS(Calculations!$E$3:$E$53,Calculations!$A$3:$A$53,$B825)</f>
        <v>0</v>
      </c>
      <c r="G825" s="51">
        <f>G99/SUMIFS(G$3:G$722,$B$3:$B$722,$B825)*SUMIFS(Calculations!$E$3:$E$53,Calculations!$A$3:$A$53,$B825)</f>
        <v>0</v>
      </c>
      <c r="H825" s="51">
        <f>H99/SUMIFS(H$3:H$722,$B$3:$B$722,$B825)*SUMIFS(Calculations!$E$3:$E$53,Calculations!$A$3:$A$53,$B825)</f>
        <v>0</v>
      </c>
      <c r="I825" s="51">
        <f>I99/SUMIFS(I$3:I$722,$B$3:$B$722,$B825)*SUMIFS(Calculations!$E$3:$E$53,Calculations!$A$3:$A$53,$B825)</f>
        <v>0</v>
      </c>
      <c r="J825" s="51">
        <f>J99/SUMIFS(J$3:J$722,$B$3:$B$722,$B825)*SUMIFS(Calculations!$E$3:$E$53,Calculations!$A$3:$A$53,$B825)</f>
        <v>0</v>
      </c>
      <c r="K825" s="51">
        <f>K99/SUMIFS(K$3:K$722,$B$3:$B$722,$B825)*SUMIFS(Calculations!$E$3:$E$53,Calculations!$A$3:$A$53,$B825)</f>
        <v>0</v>
      </c>
      <c r="L825" s="51">
        <f>L99/SUMIFS(L$3:L$722,$B$3:$B$722,$B825)*SUMIFS(Calculations!$E$3:$E$53,Calculations!$A$3:$A$53,$B825)</f>
        <v>0</v>
      </c>
      <c r="M825" s="51">
        <f>M99/SUMIFS(M$3:M$722,$B$3:$B$722,$B825)*SUMIFS(Calculations!$E$3:$E$53,Calculations!$A$3:$A$53,$B825)</f>
        <v>0</v>
      </c>
      <c r="N825" s="51">
        <f>N99/SUMIFS(N$3:N$722,$B$3:$B$722,$B825)*SUMIFS(Calculations!$E$3:$E$53,Calculations!$A$3:$A$53,$B825)</f>
        <v>0</v>
      </c>
      <c r="O825" s="51">
        <f>O99/SUMIFS(O$3:O$722,$B$3:$B$722,$B825)*SUMIFS(Calculations!$E$3:$E$53,Calculations!$A$3:$A$53,$B825)</f>
        <v>0</v>
      </c>
      <c r="P825" s="51">
        <f>P99/SUMIFS(P$3:P$722,$B$3:$B$722,$B825)*SUMIFS(Calculations!$E$3:$E$53,Calculations!$A$3:$A$53,$B825)</f>
        <v>0</v>
      </c>
      <c r="Q825" s="51">
        <f>Q99/SUMIFS(Q$3:Q$722,$B$3:$B$722,$B825)*SUMIFS(Calculations!$E$3:$E$53,Calculations!$A$3:$A$53,$B825)</f>
        <v>0</v>
      </c>
      <c r="R825" s="51">
        <f>R99/SUMIFS(R$3:R$722,$B$3:$B$722,$B825)*SUMIFS(Calculations!$E$3:$E$53,Calculations!$A$3:$A$53,$B825)</f>
        <v>0</v>
      </c>
    </row>
    <row r="826" spans="2:18">
      <c r="B826" s="51" t="s">
        <v>420</v>
      </c>
      <c r="C826" s="51" t="s">
        <v>523</v>
      </c>
      <c r="D826" s="51" t="s">
        <v>533</v>
      </c>
      <c r="E826" s="51" t="str">
        <f t="shared" si="85"/>
        <v>natural gas nonpeaker</v>
      </c>
      <c r="F826" s="51">
        <f>F100/SUMIFS(F$3:F$722,$B$3:$B$722,$B826)*SUMIFS(Calculations!$E$3:$E$53,Calculations!$A$3:$A$53,$B826)</f>
        <v>0</v>
      </c>
      <c r="G826" s="51">
        <f>G100/SUMIFS(G$3:G$722,$B$3:$B$722,$B826)*SUMIFS(Calculations!$E$3:$E$53,Calculations!$A$3:$A$53,$B826)</f>
        <v>0</v>
      </c>
      <c r="H826" s="51">
        <f>H100/SUMIFS(H$3:H$722,$B$3:$B$722,$B826)*SUMIFS(Calculations!$E$3:$E$53,Calculations!$A$3:$A$53,$B826)</f>
        <v>0</v>
      </c>
      <c r="I826" s="51">
        <f>I100/SUMIFS(I$3:I$722,$B$3:$B$722,$B826)*SUMIFS(Calculations!$E$3:$E$53,Calculations!$A$3:$A$53,$B826)</f>
        <v>0</v>
      </c>
      <c r="J826" s="51">
        <f>J100/SUMIFS(J$3:J$722,$B$3:$B$722,$B826)*SUMIFS(Calculations!$E$3:$E$53,Calculations!$A$3:$A$53,$B826)</f>
        <v>0</v>
      </c>
      <c r="K826" s="51">
        <f>K100/SUMIFS(K$3:K$722,$B$3:$B$722,$B826)*SUMIFS(Calculations!$E$3:$E$53,Calculations!$A$3:$A$53,$B826)</f>
        <v>0</v>
      </c>
      <c r="L826" s="51">
        <f>L100/SUMIFS(L$3:L$722,$B$3:$B$722,$B826)*SUMIFS(Calculations!$E$3:$E$53,Calculations!$A$3:$A$53,$B826)</f>
        <v>0</v>
      </c>
      <c r="M826" s="51">
        <f>M100/SUMIFS(M$3:M$722,$B$3:$B$722,$B826)*SUMIFS(Calculations!$E$3:$E$53,Calculations!$A$3:$A$53,$B826)</f>
        <v>0</v>
      </c>
      <c r="N826" s="51">
        <f>N100/SUMIFS(N$3:N$722,$B$3:$B$722,$B826)*SUMIFS(Calculations!$E$3:$E$53,Calculations!$A$3:$A$53,$B826)</f>
        <v>0</v>
      </c>
      <c r="O826" s="51">
        <f>O100/SUMIFS(O$3:O$722,$B$3:$B$722,$B826)*SUMIFS(Calculations!$E$3:$E$53,Calculations!$A$3:$A$53,$B826)</f>
        <v>0</v>
      </c>
      <c r="P826" s="51">
        <f>P100/SUMIFS(P$3:P$722,$B$3:$B$722,$B826)*SUMIFS(Calculations!$E$3:$E$53,Calculations!$A$3:$A$53,$B826)</f>
        <v>0</v>
      </c>
      <c r="Q826" s="51">
        <f>Q100/SUMIFS(Q$3:Q$722,$B$3:$B$722,$B826)*SUMIFS(Calculations!$E$3:$E$53,Calculations!$A$3:$A$53,$B826)</f>
        <v>0</v>
      </c>
      <c r="R826" s="51">
        <f>R100/SUMIFS(R$3:R$722,$B$3:$B$722,$B826)*SUMIFS(Calculations!$E$3:$E$53,Calculations!$A$3:$A$53,$B826)</f>
        <v>0</v>
      </c>
    </row>
    <row r="827" spans="2:18">
      <c r="B827" s="51" t="s">
        <v>420</v>
      </c>
      <c r="C827" s="51" t="s">
        <v>523</v>
      </c>
      <c r="D827" s="51" t="s">
        <v>534</v>
      </c>
      <c r="E827" s="51" t="str">
        <f t="shared" si="85"/>
        <v>natural gas peaker</v>
      </c>
      <c r="F827" s="51">
        <f>F101/SUMIFS(F$3:F$722,$B$3:$B$722,$B827)*SUMIFS(Calculations!$E$3:$E$53,Calculations!$A$3:$A$53,$B827)</f>
        <v>0</v>
      </c>
      <c r="G827" s="51">
        <f>G101/SUMIFS(G$3:G$722,$B$3:$B$722,$B827)*SUMIFS(Calculations!$E$3:$E$53,Calculations!$A$3:$A$53,$B827)</f>
        <v>0</v>
      </c>
      <c r="H827" s="51">
        <f>H101/SUMIFS(H$3:H$722,$B$3:$B$722,$B827)*SUMIFS(Calculations!$E$3:$E$53,Calculations!$A$3:$A$53,$B827)</f>
        <v>0</v>
      </c>
      <c r="I827" s="51">
        <f>I101/SUMIFS(I$3:I$722,$B$3:$B$722,$B827)*SUMIFS(Calculations!$E$3:$E$53,Calculations!$A$3:$A$53,$B827)</f>
        <v>0</v>
      </c>
      <c r="J827" s="51">
        <f>J101/SUMIFS(J$3:J$722,$B$3:$B$722,$B827)*SUMIFS(Calculations!$E$3:$E$53,Calculations!$A$3:$A$53,$B827)</f>
        <v>0</v>
      </c>
      <c r="K827" s="51">
        <f>K101/SUMIFS(K$3:K$722,$B$3:$B$722,$B827)*SUMIFS(Calculations!$E$3:$E$53,Calculations!$A$3:$A$53,$B827)</f>
        <v>0</v>
      </c>
      <c r="L827" s="51">
        <f>L101/SUMIFS(L$3:L$722,$B$3:$B$722,$B827)*SUMIFS(Calculations!$E$3:$E$53,Calculations!$A$3:$A$53,$B827)</f>
        <v>0</v>
      </c>
      <c r="M827" s="51">
        <f>M101/SUMIFS(M$3:M$722,$B$3:$B$722,$B827)*SUMIFS(Calculations!$E$3:$E$53,Calculations!$A$3:$A$53,$B827)</f>
        <v>0</v>
      </c>
      <c r="N827" s="51">
        <f>N101/SUMIFS(N$3:N$722,$B$3:$B$722,$B827)*SUMIFS(Calculations!$E$3:$E$53,Calculations!$A$3:$A$53,$B827)</f>
        <v>0</v>
      </c>
      <c r="O827" s="51">
        <f>O101/SUMIFS(O$3:O$722,$B$3:$B$722,$B827)*SUMIFS(Calculations!$E$3:$E$53,Calculations!$A$3:$A$53,$B827)</f>
        <v>0</v>
      </c>
      <c r="P827" s="51">
        <f>P101/SUMIFS(P$3:P$722,$B$3:$B$722,$B827)*SUMIFS(Calculations!$E$3:$E$53,Calculations!$A$3:$A$53,$B827)</f>
        <v>0</v>
      </c>
      <c r="Q827" s="51">
        <f>Q101/SUMIFS(Q$3:Q$722,$B$3:$B$722,$B827)*SUMIFS(Calculations!$E$3:$E$53,Calculations!$A$3:$A$53,$B827)</f>
        <v>0</v>
      </c>
      <c r="R827" s="51">
        <f>R101/SUMIFS(R$3:R$722,$B$3:$B$722,$B827)*SUMIFS(Calculations!$E$3:$E$53,Calculations!$A$3:$A$53,$B827)</f>
        <v>0</v>
      </c>
    </row>
    <row r="828" spans="2:18">
      <c r="B828" s="51" t="s">
        <v>420</v>
      </c>
      <c r="C828" s="51" t="s">
        <v>523</v>
      </c>
      <c r="D828" s="51" t="s">
        <v>535</v>
      </c>
      <c r="E828" s="51" t="str">
        <f t="shared" si="85"/>
        <v>nuclear</v>
      </c>
      <c r="F828" s="51">
        <f>F102/SUMIFS(F$3:F$722,$B$3:$B$722,$B828)*SUMIFS(Calculations!$E$3:$E$53,Calculations!$A$3:$A$53,$B828)</f>
        <v>0</v>
      </c>
      <c r="G828" s="51">
        <f>G102/SUMIFS(G$3:G$722,$B$3:$B$722,$B828)*SUMIFS(Calculations!$E$3:$E$53,Calculations!$A$3:$A$53,$B828)</f>
        <v>0</v>
      </c>
      <c r="H828" s="51">
        <f>H102/SUMIFS(H$3:H$722,$B$3:$B$722,$B828)*SUMIFS(Calculations!$E$3:$E$53,Calculations!$A$3:$A$53,$B828)</f>
        <v>0</v>
      </c>
      <c r="I828" s="51">
        <f>I102/SUMIFS(I$3:I$722,$B$3:$B$722,$B828)*SUMIFS(Calculations!$E$3:$E$53,Calculations!$A$3:$A$53,$B828)</f>
        <v>0</v>
      </c>
      <c r="J828" s="51">
        <f>J102/SUMIFS(J$3:J$722,$B$3:$B$722,$B828)*SUMIFS(Calculations!$E$3:$E$53,Calculations!$A$3:$A$53,$B828)</f>
        <v>0</v>
      </c>
      <c r="K828" s="51">
        <f>K102/SUMIFS(K$3:K$722,$B$3:$B$722,$B828)*SUMIFS(Calculations!$E$3:$E$53,Calculations!$A$3:$A$53,$B828)</f>
        <v>0</v>
      </c>
      <c r="L828" s="51">
        <f>L102/SUMIFS(L$3:L$722,$B$3:$B$722,$B828)*SUMIFS(Calculations!$E$3:$E$53,Calculations!$A$3:$A$53,$B828)</f>
        <v>0</v>
      </c>
      <c r="M828" s="51">
        <f>M102/SUMIFS(M$3:M$722,$B$3:$B$722,$B828)*SUMIFS(Calculations!$E$3:$E$53,Calculations!$A$3:$A$53,$B828)</f>
        <v>0</v>
      </c>
      <c r="N828" s="51">
        <f>N102/SUMIFS(N$3:N$722,$B$3:$B$722,$B828)*SUMIFS(Calculations!$E$3:$E$53,Calculations!$A$3:$A$53,$B828)</f>
        <v>0</v>
      </c>
      <c r="O828" s="51">
        <f>O102/SUMIFS(O$3:O$722,$B$3:$B$722,$B828)*SUMIFS(Calculations!$E$3:$E$53,Calculations!$A$3:$A$53,$B828)</f>
        <v>0</v>
      </c>
      <c r="P828" s="51">
        <f>P102/SUMIFS(P$3:P$722,$B$3:$B$722,$B828)*SUMIFS(Calculations!$E$3:$E$53,Calculations!$A$3:$A$53,$B828)</f>
        <v>0</v>
      </c>
      <c r="Q828" s="51">
        <f>Q102/SUMIFS(Q$3:Q$722,$B$3:$B$722,$B828)*SUMIFS(Calculations!$E$3:$E$53,Calculations!$A$3:$A$53,$B828)</f>
        <v>0</v>
      </c>
      <c r="R828" s="51">
        <f>R102/SUMIFS(R$3:R$722,$B$3:$B$722,$B828)*SUMIFS(Calculations!$E$3:$E$53,Calculations!$A$3:$A$53,$B828)</f>
        <v>0</v>
      </c>
    </row>
    <row r="829" spans="2:18">
      <c r="B829" s="51" t="s">
        <v>420</v>
      </c>
      <c r="C829" s="51" t="s">
        <v>523</v>
      </c>
      <c r="D829" s="51" t="s">
        <v>536</v>
      </c>
      <c r="E829" s="51" t="str">
        <f t="shared" si="85"/>
        <v>offshore wind</v>
      </c>
      <c r="F829" s="51">
        <f>F103/SUMIFS(F$3:F$722,$B$3:$B$722,$B829)*SUMIFS(Calculations!$E$3:$E$53,Calculations!$A$3:$A$53,$B829)</f>
        <v>0</v>
      </c>
      <c r="G829" s="51">
        <f>G103/SUMIFS(G$3:G$722,$B$3:$B$722,$B829)*SUMIFS(Calculations!$E$3:$E$53,Calculations!$A$3:$A$53,$B829)</f>
        <v>0</v>
      </c>
      <c r="H829" s="51">
        <f>H103/SUMIFS(H$3:H$722,$B$3:$B$722,$B829)*SUMIFS(Calculations!$E$3:$E$53,Calculations!$A$3:$A$53,$B829)</f>
        <v>0</v>
      </c>
      <c r="I829" s="51">
        <f>I103/SUMIFS(I$3:I$722,$B$3:$B$722,$B829)*SUMIFS(Calculations!$E$3:$E$53,Calculations!$A$3:$A$53,$B829)</f>
        <v>0</v>
      </c>
      <c r="J829" s="51">
        <f>J103/SUMIFS(J$3:J$722,$B$3:$B$722,$B829)*SUMIFS(Calculations!$E$3:$E$53,Calculations!$A$3:$A$53,$B829)</f>
        <v>0</v>
      </c>
      <c r="K829" s="51">
        <f>K103/SUMIFS(K$3:K$722,$B$3:$B$722,$B829)*SUMIFS(Calculations!$E$3:$E$53,Calculations!$A$3:$A$53,$B829)</f>
        <v>0</v>
      </c>
      <c r="L829" s="51">
        <f>L103/SUMIFS(L$3:L$722,$B$3:$B$722,$B829)*SUMIFS(Calculations!$E$3:$E$53,Calculations!$A$3:$A$53,$B829)</f>
        <v>0</v>
      </c>
      <c r="M829" s="51">
        <f>M103/SUMIFS(M$3:M$722,$B$3:$B$722,$B829)*SUMIFS(Calculations!$E$3:$E$53,Calculations!$A$3:$A$53,$B829)</f>
        <v>0</v>
      </c>
      <c r="N829" s="51">
        <f>N103/SUMIFS(N$3:N$722,$B$3:$B$722,$B829)*SUMIFS(Calculations!$E$3:$E$53,Calculations!$A$3:$A$53,$B829)</f>
        <v>0</v>
      </c>
      <c r="O829" s="51">
        <f>O103/SUMIFS(O$3:O$722,$B$3:$B$722,$B829)*SUMIFS(Calculations!$E$3:$E$53,Calculations!$A$3:$A$53,$B829)</f>
        <v>0</v>
      </c>
      <c r="P829" s="51">
        <f>P103/SUMIFS(P$3:P$722,$B$3:$B$722,$B829)*SUMIFS(Calculations!$E$3:$E$53,Calculations!$A$3:$A$53,$B829)</f>
        <v>0</v>
      </c>
      <c r="Q829" s="51">
        <f>Q103/SUMIFS(Q$3:Q$722,$B$3:$B$722,$B829)*SUMIFS(Calculations!$E$3:$E$53,Calculations!$A$3:$A$53,$B829)</f>
        <v>0</v>
      </c>
      <c r="R829" s="51">
        <f>R103/SUMIFS(R$3:R$722,$B$3:$B$722,$B829)*SUMIFS(Calculations!$E$3:$E$53,Calculations!$A$3:$A$53,$B829)</f>
        <v>0</v>
      </c>
    </row>
    <row r="830" spans="2:18">
      <c r="B830" s="51" t="s">
        <v>420</v>
      </c>
      <c r="C830" s="51" t="s">
        <v>523</v>
      </c>
      <c r="D830" s="51" t="s">
        <v>537</v>
      </c>
      <c r="E830" s="51" t="str">
        <f t="shared" si="85"/>
        <v>crude oil</v>
      </c>
      <c r="F830" s="51">
        <f>F104/SUMIFS(F$3:F$722,$B$3:$B$722,$B830)*SUMIFS(Calculations!$E$3:$E$53,Calculations!$A$3:$A$53,$B830)</f>
        <v>0</v>
      </c>
      <c r="G830" s="51">
        <f>G104/SUMIFS(G$3:G$722,$B$3:$B$722,$B830)*SUMIFS(Calculations!$E$3:$E$53,Calculations!$A$3:$A$53,$B830)</f>
        <v>0</v>
      </c>
      <c r="H830" s="51">
        <f>H104/SUMIFS(H$3:H$722,$B$3:$B$722,$B830)*SUMIFS(Calculations!$E$3:$E$53,Calculations!$A$3:$A$53,$B830)</f>
        <v>0</v>
      </c>
      <c r="I830" s="51">
        <f>I104/SUMIFS(I$3:I$722,$B$3:$B$722,$B830)*SUMIFS(Calculations!$E$3:$E$53,Calculations!$A$3:$A$53,$B830)</f>
        <v>0</v>
      </c>
      <c r="J830" s="51">
        <f>J104/SUMIFS(J$3:J$722,$B$3:$B$722,$B830)*SUMIFS(Calculations!$E$3:$E$53,Calculations!$A$3:$A$53,$B830)</f>
        <v>0</v>
      </c>
      <c r="K830" s="51">
        <f>K104/SUMIFS(K$3:K$722,$B$3:$B$722,$B830)*SUMIFS(Calculations!$E$3:$E$53,Calculations!$A$3:$A$53,$B830)</f>
        <v>0</v>
      </c>
      <c r="L830" s="51">
        <f>L104/SUMIFS(L$3:L$722,$B$3:$B$722,$B830)*SUMIFS(Calculations!$E$3:$E$53,Calculations!$A$3:$A$53,$B830)</f>
        <v>0</v>
      </c>
      <c r="M830" s="51">
        <f>M104/SUMIFS(M$3:M$722,$B$3:$B$722,$B830)*SUMIFS(Calculations!$E$3:$E$53,Calculations!$A$3:$A$53,$B830)</f>
        <v>0</v>
      </c>
      <c r="N830" s="51">
        <f>N104/SUMIFS(N$3:N$722,$B$3:$B$722,$B830)*SUMIFS(Calculations!$E$3:$E$53,Calculations!$A$3:$A$53,$B830)</f>
        <v>0</v>
      </c>
      <c r="O830" s="51">
        <f>O104/SUMIFS(O$3:O$722,$B$3:$B$722,$B830)*SUMIFS(Calculations!$E$3:$E$53,Calculations!$A$3:$A$53,$B830)</f>
        <v>0</v>
      </c>
      <c r="P830" s="51">
        <f>P104/SUMIFS(P$3:P$722,$B$3:$B$722,$B830)*SUMIFS(Calculations!$E$3:$E$53,Calculations!$A$3:$A$53,$B830)</f>
        <v>0</v>
      </c>
      <c r="Q830" s="51">
        <f>Q104/SUMIFS(Q$3:Q$722,$B$3:$B$722,$B830)*SUMIFS(Calculations!$E$3:$E$53,Calculations!$A$3:$A$53,$B830)</f>
        <v>0</v>
      </c>
      <c r="R830" s="51">
        <f>R104/SUMIFS(R$3:R$722,$B$3:$B$722,$B830)*SUMIFS(Calculations!$E$3:$E$53,Calculations!$A$3:$A$53,$B830)</f>
        <v>0</v>
      </c>
    </row>
    <row r="831" spans="2:18">
      <c r="B831" s="51" t="s">
        <v>420</v>
      </c>
      <c r="C831" s="51" t="s">
        <v>523</v>
      </c>
      <c r="D831" s="51" t="s">
        <v>538</v>
      </c>
      <c r="E831" s="51" t="str">
        <f t="shared" si="85"/>
        <v>solar PV</v>
      </c>
      <c r="F831" s="51">
        <f>F105/SUMIFS(F$3:F$722,$B$3:$B$722,$B831)*SUMIFS(Calculations!$E$3:$E$53,Calculations!$A$3:$A$53,$B831)</f>
        <v>0</v>
      </c>
      <c r="G831" s="51">
        <f>G105/SUMIFS(G$3:G$722,$B$3:$B$722,$B831)*SUMIFS(Calculations!$E$3:$E$53,Calculations!$A$3:$A$53,$B831)</f>
        <v>0</v>
      </c>
      <c r="H831" s="51">
        <f>H105/SUMIFS(H$3:H$722,$B$3:$B$722,$B831)*SUMIFS(Calculations!$E$3:$E$53,Calculations!$A$3:$A$53,$B831)</f>
        <v>0</v>
      </c>
      <c r="I831" s="51">
        <f>I105/SUMIFS(I$3:I$722,$B$3:$B$722,$B831)*SUMIFS(Calculations!$E$3:$E$53,Calculations!$A$3:$A$53,$B831)</f>
        <v>0</v>
      </c>
      <c r="J831" s="51">
        <f>J105/SUMIFS(J$3:J$722,$B$3:$B$722,$B831)*SUMIFS(Calculations!$E$3:$E$53,Calculations!$A$3:$A$53,$B831)</f>
        <v>0</v>
      </c>
      <c r="K831" s="51">
        <f>K105/SUMIFS(K$3:K$722,$B$3:$B$722,$B831)*SUMIFS(Calculations!$E$3:$E$53,Calculations!$A$3:$A$53,$B831)</f>
        <v>0</v>
      </c>
      <c r="L831" s="51">
        <f>L105/SUMIFS(L$3:L$722,$B$3:$B$722,$B831)*SUMIFS(Calculations!$E$3:$E$53,Calculations!$A$3:$A$53,$B831)</f>
        <v>0</v>
      </c>
      <c r="M831" s="51">
        <f>M105/SUMIFS(M$3:M$722,$B$3:$B$722,$B831)*SUMIFS(Calculations!$E$3:$E$53,Calculations!$A$3:$A$53,$B831)</f>
        <v>0</v>
      </c>
      <c r="N831" s="51">
        <f>N105/SUMIFS(N$3:N$722,$B$3:$B$722,$B831)*SUMIFS(Calculations!$E$3:$E$53,Calculations!$A$3:$A$53,$B831)</f>
        <v>0</v>
      </c>
      <c r="O831" s="51">
        <f>O105/SUMIFS(O$3:O$722,$B$3:$B$722,$B831)*SUMIFS(Calculations!$E$3:$E$53,Calculations!$A$3:$A$53,$B831)</f>
        <v>0</v>
      </c>
      <c r="P831" s="51">
        <f>P105/SUMIFS(P$3:P$722,$B$3:$B$722,$B831)*SUMIFS(Calculations!$E$3:$E$53,Calculations!$A$3:$A$53,$B831)</f>
        <v>0</v>
      </c>
      <c r="Q831" s="51">
        <f>Q105/SUMIFS(Q$3:Q$722,$B$3:$B$722,$B831)*SUMIFS(Calculations!$E$3:$E$53,Calculations!$A$3:$A$53,$B831)</f>
        <v>0</v>
      </c>
      <c r="R831" s="51">
        <f>R105/SUMIFS(R$3:R$722,$B$3:$B$722,$B831)*SUMIFS(Calculations!$E$3:$E$53,Calculations!$A$3:$A$53,$B831)</f>
        <v>0</v>
      </c>
    </row>
    <row r="832" spans="2:18">
      <c r="B832" s="51" t="s">
        <v>420</v>
      </c>
      <c r="C832" s="51" t="s">
        <v>523</v>
      </c>
      <c r="D832" s="51" t="s">
        <v>539</v>
      </c>
      <c r="E832" s="51" t="str">
        <f t="shared" si="85"/>
        <v>storage</v>
      </c>
      <c r="F832" s="51">
        <f>F106/SUMIFS(F$3:F$722,$B$3:$B$722,$B832)*SUMIFS(Calculations!$E$3:$E$53,Calculations!$A$3:$A$53,$B832)</f>
        <v>0</v>
      </c>
      <c r="G832" s="51">
        <f>G106/SUMIFS(G$3:G$722,$B$3:$B$722,$B832)*SUMIFS(Calculations!$E$3:$E$53,Calculations!$A$3:$A$53,$B832)</f>
        <v>0</v>
      </c>
      <c r="H832" s="51">
        <f>H106/SUMIFS(H$3:H$722,$B$3:$B$722,$B832)*SUMIFS(Calculations!$E$3:$E$53,Calculations!$A$3:$A$53,$B832)</f>
        <v>0</v>
      </c>
      <c r="I832" s="51">
        <f>I106/SUMIFS(I$3:I$722,$B$3:$B$722,$B832)*SUMIFS(Calculations!$E$3:$E$53,Calculations!$A$3:$A$53,$B832)</f>
        <v>0</v>
      </c>
      <c r="J832" s="51">
        <f>J106/SUMIFS(J$3:J$722,$B$3:$B$722,$B832)*SUMIFS(Calculations!$E$3:$E$53,Calculations!$A$3:$A$53,$B832)</f>
        <v>0</v>
      </c>
      <c r="K832" s="51">
        <f>K106/SUMIFS(K$3:K$722,$B$3:$B$722,$B832)*SUMIFS(Calculations!$E$3:$E$53,Calculations!$A$3:$A$53,$B832)</f>
        <v>0</v>
      </c>
      <c r="L832" s="51">
        <f>L106/SUMIFS(L$3:L$722,$B$3:$B$722,$B832)*SUMIFS(Calculations!$E$3:$E$53,Calculations!$A$3:$A$53,$B832)</f>
        <v>0</v>
      </c>
      <c r="M832" s="51">
        <f>M106/SUMIFS(M$3:M$722,$B$3:$B$722,$B832)*SUMIFS(Calculations!$E$3:$E$53,Calculations!$A$3:$A$53,$B832)</f>
        <v>0</v>
      </c>
      <c r="N832" s="51">
        <f>N106/SUMIFS(N$3:N$722,$B$3:$B$722,$B832)*SUMIFS(Calculations!$E$3:$E$53,Calculations!$A$3:$A$53,$B832)</f>
        <v>0</v>
      </c>
      <c r="O832" s="51">
        <f>O106/SUMIFS(O$3:O$722,$B$3:$B$722,$B832)*SUMIFS(Calculations!$E$3:$E$53,Calculations!$A$3:$A$53,$B832)</f>
        <v>0</v>
      </c>
      <c r="P832" s="51">
        <f>P106/SUMIFS(P$3:P$722,$B$3:$B$722,$B832)*SUMIFS(Calculations!$E$3:$E$53,Calculations!$A$3:$A$53,$B832)</f>
        <v>0</v>
      </c>
      <c r="Q832" s="51">
        <f>Q106/SUMIFS(Q$3:Q$722,$B$3:$B$722,$B832)*SUMIFS(Calculations!$E$3:$E$53,Calculations!$A$3:$A$53,$B832)</f>
        <v>0</v>
      </c>
      <c r="R832" s="51">
        <f>R106/SUMIFS(R$3:R$722,$B$3:$B$722,$B832)*SUMIFS(Calculations!$E$3:$E$53,Calculations!$A$3:$A$53,$B832)</f>
        <v>0</v>
      </c>
    </row>
    <row r="833" spans="2:18">
      <c r="B833" s="51" t="s">
        <v>420</v>
      </c>
      <c r="C833" s="51" t="s">
        <v>523</v>
      </c>
      <c r="D833" s="51" t="s">
        <v>540</v>
      </c>
      <c r="E833" s="51" t="str">
        <f t="shared" si="85"/>
        <v>solar PV</v>
      </c>
      <c r="F833" s="51">
        <f>F107/SUMIFS(F$3:F$722,$B$3:$B$722,$B833)*SUMIFS(Calculations!$E$3:$E$53,Calculations!$A$3:$A$53,$B833)</f>
        <v>0</v>
      </c>
      <c r="G833" s="51">
        <f>G107/SUMIFS(G$3:G$722,$B$3:$B$722,$B833)*SUMIFS(Calculations!$E$3:$E$53,Calculations!$A$3:$A$53,$B833)</f>
        <v>0</v>
      </c>
      <c r="H833" s="51">
        <f>H107/SUMIFS(H$3:H$722,$B$3:$B$722,$B833)*SUMIFS(Calculations!$E$3:$E$53,Calculations!$A$3:$A$53,$B833)</f>
        <v>0</v>
      </c>
      <c r="I833" s="51">
        <f>I107/SUMIFS(I$3:I$722,$B$3:$B$722,$B833)*SUMIFS(Calculations!$E$3:$E$53,Calculations!$A$3:$A$53,$B833)</f>
        <v>0</v>
      </c>
      <c r="J833" s="51">
        <f>J107/SUMIFS(J$3:J$722,$B$3:$B$722,$B833)*SUMIFS(Calculations!$E$3:$E$53,Calculations!$A$3:$A$53,$B833)</f>
        <v>0</v>
      </c>
      <c r="K833" s="51">
        <f>K107/SUMIFS(K$3:K$722,$B$3:$B$722,$B833)*SUMIFS(Calculations!$E$3:$E$53,Calculations!$A$3:$A$53,$B833)</f>
        <v>0</v>
      </c>
      <c r="L833" s="51">
        <f>L107/SUMIFS(L$3:L$722,$B$3:$B$722,$B833)*SUMIFS(Calculations!$E$3:$E$53,Calculations!$A$3:$A$53,$B833)</f>
        <v>0</v>
      </c>
      <c r="M833" s="51">
        <f>M107/SUMIFS(M$3:M$722,$B$3:$B$722,$B833)*SUMIFS(Calculations!$E$3:$E$53,Calculations!$A$3:$A$53,$B833)</f>
        <v>0</v>
      </c>
      <c r="N833" s="51">
        <f>N107/SUMIFS(N$3:N$722,$B$3:$B$722,$B833)*SUMIFS(Calculations!$E$3:$E$53,Calculations!$A$3:$A$53,$B833)</f>
        <v>0</v>
      </c>
      <c r="O833" s="51">
        <f>O107/SUMIFS(O$3:O$722,$B$3:$B$722,$B833)*SUMIFS(Calculations!$E$3:$E$53,Calculations!$A$3:$A$53,$B833)</f>
        <v>0</v>
      </c>
      <c r="P833" s="51">
        <f>P107/SUMIFS(P$3:P$722,$B$3:$B$722,$B833)*SUMIFS(Calculations!$E$3:$E$53,Calculations!$A$3:$A$53,$B833)</f>
        <v>0</v>
      </c>
      <c r="Q833" s="51">
        <f>Q107/SUMIFS(Q$3:Q$722,$B$3:$B$722,$B833)*SUMIFS(Calculations!$E$3:$E$53,Calculations!$A$3:$A$53,$B833)</f>
        <v>0</v>
      </c>
      <c r="R833" s="51">
        <f>R107/SUMIFS(R$3:R$722,$B$3:$B$722,$B833)*SUMIFS(Calculations!$E$3:$E$53,Calculations!$A$3:$A$53,$B833)</f>
        <v>0</v>
      </c>
    </row>
    <row r="834" spans="2:18">
      <c r="B834" s="51" t="s">
        <v>386</v>
      </c>
      <c r="C834" s="51" t="s">
        <v>523</v>
      </c>
      <c r="D834" s="51" t="s">
        <v>526</v>
      </c>
      <c r="E834" s="51" t="str">
        <f t="shared" si="85"/>
        <v>biomass</v>
      </c>
      <c r="F834" s="51">
        <f>F108/SUMIFS(F$3:F$722,$B$3:$B$722,$B834)*SUMIFS(Calculations!$E$3:$E$53,Calculations!$A$3:$A$53,$B834)</f>
        <v>0</v>
      </c>
      <c r="G834" s="51">
        <f>G108/SUMIFS(G$3:G$722,$B$3:$B$722,$B834)*SUMIFS(Calculations!$E$3:$E$53,Calculations!$A$3:$A$53,$B834)</f>
        <v>0</v>
      </c>
      <c r="H834" s="51">
        <f>H108/SUMIFS(H$3:H$722,$B$3:$B$722,$B834)*SUMIFS(Calculations!$E$3:$E$53,Calculations!$A$3:$A$53,$B834)</f>
        <v>0</v>
      </c>
      <c r="I834" s="51">
        <f>I108/SUMIFS(I$3:I$722,$B$3:$B$722,$B834)*SUMIFS(Calculations!$E$3:$E$53,Calculations!$A$3:$A$53,$B834)</f>
        <v>0</v>
      </c>
      <c r="J834" s="51">
        <f>J108/SUMIFS(J$3:J$722,$B$3:$B$722,$B834)*SUMIFS(Calculations!$E$3:$E$53,Calculations!$A$3:$A$53,$B834)</f>
        <v>0</v>
      </c>
      <c r="K834" s="51">
        <f>K108/SUMIFS(K$3:K$722,$B$3:$B$722,$B834)*SUMIFS(Calculations!$E$3:$E$53,Calculations!$A$3:$A$53,$B834)</f>
        <v>0</v>
      </c>
      <c r="L834" s="51">
        <f>L108/SUMIFS(L$3:L$722,$B$3:$B$722,$B834)*SUMIFS(Calculations!$E$3:$E$53,Calculations!$A$3:$A$53,$B834)</f>
        <v>0</v>
      </c>
      <c r="M834" s="51">
        <f>M108/SUMIFS(M$3:M$722,$B$3:$B$722,$B834)*SUMIFS(Calculations!$E$3:$E$53,Calculations!$A$3:$A$53,$B834)</f>
        <v>0</v>
      </c>
      <c r="N834" s="51">
        <f>N108/SUMIFS(N$3:N$722,$B$3:$B$722,$B834)*SUMIFS(Calculations!$E$3:$E$53,Calculations!$A$3:$A$53,$B834)</f>
        <v>0</v>
      </c>
      <c r="O834" s="51">
        <f>O108/SUMIFS(O$3:O$722,$B$3:$B$722,$B834)*SUMIFS(Calculations!$E$3:$E$53,Calculations!$A$3:$A$53,$B834)</f>
        <v>0</v>
      </c>
      <c r="P834" s="51">
        <f>P108/SUMIFS(P$3:P$722,$B$3:$B$722,$B834)*SUMIFS(Calculations!$E$3:$E$53,Calculations!$A$3:$A$53,$B834)</f>
        <v>0</v>
      </c>
      <c r="Q834" s="51">
        <f>Q108/SUMIFS(Q$3:Q$722,$B$3:$B$722,$B834)*SUMIFS(Calculations!$E$3:$E$53,Calculations!$A$3:$A$53,$B834)</f>
        <v>0</v>
      </c>
      <c r="R834" s="51">
        <f>R108/SUMIFS(R$3:R$722,$B$3:$B$722,$B834)*SUMIFS(Calculations!$E$3:$E$53,Calculations!$A$3:$A$53,$B834)</f>
        <v>0</v>
      </c>
    </row>
    <row r="835" spans="2:18">
      <c r="B835" s="51" t="s">
        <v>386</v>
      </c>
      <c r="C835" s="51" t="s">
        <v>523</v>
      </c>
      <c r="D835" s="51" t="s">
        <v>527</v>
      </c>
      <c r="E835" s="51" t="str">
        <f t="shared" si="85"/>
        <v>hard coal</v>
      </c>
      <c r="F835" s="51">
        <f>F109/SUMIFS(F$3:F$722,$B$3:$B$722,$B835)*SUMIFS(Calculations!$E$3:$E$53,Calculations!$A$3:$A$53,$B835)</f>
        <v>0</v>
      </c>
      <c r="G835" s="51">
        <f>G109/SUMIFS(G$3:G$722,$B$3:$B$722,$B835)*SUMIFS(Calculations!$E$3:$E$53,Calculations!$A$3:$A$53,$B835)</f>
        <v>0</v>
      </c>
      <c r="H835" s="51">
        <f>H109/SUMIFS(H$3:H$722,$B$3:$B$722,$B835)*SUMIFS(Calculations!$E$3:$E$53,Calculations!$A$3:$A$53,$B835)</f>
        <v>0</v>
      </c>
      <c r="I835" s="51">
        <f>I109/SUMIFS(I$3:I$722,$B$3:$B$722,$B835)*SUMIFS(Calculations!$E$3:$E$53,Calculations!$A$3:$A$53,$B835)</f>
        <v>0</v>
      </c>
      <c r="J835" s="51">
        <f>J109/SUMIFS(J$3:J$722,$B$3:$B$722,$B835)*SUMIFS(Calculations!$E$3:$E$53,Calculations!$A$3:$A$53,$B835)</f>
        <v>0</v>
      </c>
      <c r="K835" s="51">
        <f>K109/SUMIFS(K$3:K$722,$B$3:$B$722,$B835)*SUMIFS(Calculations!$E$3:$E$53,Calculations!$A$3:$A$53,$B835)</f>
        <v>0</v>
      </c>
      <c r="L835" s="51">
        <f>L109/SUMIFS(L$3:L$722,$B$3:$B$722,$B835)*SUMIFS(Calculations!$E$3:$E$53,Calculations!$A$3:$A$53,$B835)</f>
        <v>0</v>
      </c>
      <c r="M835" s="51">
        <f>M109/SUMIFS(M$3:M$722,$B$3:$B$722,$B835)*SUMIFS(Calculations!$E$3:$E$53,Calculations!$A$3:$A$53,$B835)</f>
        <v>0</v>
      </c>
      <c r="N835" s="51">
        <f>N109/SUMIFS(N$3:N$722,$B$3:$B$722,$B835)*SUMIFS(Calculations!$E$3:$E$53,Calculations!$A$3:$A$53,$B835)</f>
        <v>0</v>
      </c>
      <c r="O835" s="51">
        <f>O109/SUMIFS(O$3:O$722,$B$3:$B$722,$B835)*SUMIFS(Calculations!$E$3:$E$53,Calculations!$A$3:$A$53,$B835)</f>
        <v>0</v>
      </c>
      <c r="P835" s="51">
        <f>P109/SUMIFS(P$3:P$722,$B$3:$B$722,$B835)*SUMIFS(Calculations!$E$3:$E$53,Calculations!$A$3:$A$53,$B835)</f>
        <v>0</v>
      </c>
      <c r="Q835" s="51">
        <f>Q109/SUMIFS(Q$3:Q$722,$B$3:$B$722,$B835)*SUMIFS(Calculations!$E$3:$E$53,Calculations!$A$3:$A$53,$B835)</f>
        <v>0</v>
      </c>
      <c r="R835" s="51">
        <f>R109/SUMIFS(R$3:R$722,$B$3:$B$722,$B835)*SUMIFS(Calculations!$E$3:$E$53,Calculations!$A$3:$A$53,$B835)</f>
        <v>0</v>
      </c>
    </row>
    <row r="836" spans="2:18">
      <c r="B836" s="51" t="s">
        <v>386</v>
      </c>
      <c r="C836" s="51" t="s">
        <v>523</v>
      </c>
      <c r="D836" s="51" t="s">
        <v>528</v>
      </c>
      <c r="E836" s="51" t="str">
        <f t="shared" si="85"/>
        <v>solar thermal</v>
      </c>
      <c r="F836" s="51">
        <f>F110/SUMIFS(F$3:F$722,$B$3:$B$722,$B836)*SUMIFS(Calculations!$E$3:$E$53,Calculations!$A$3:$A$53,$B836)</f>
        <v>0</v>
      </c>
      <c r="G836" s="51">
        <f>G110/SUMIFS(G$3:G$722,$B$3:$B$722,$B836)*SUMIFS(Calculations!$E$3:$E$53,Calculations!$A$3:$A$53,$B836)</f>
        <v>0</v>
      </c>
      <c r="H836" s="51">
        <f>H110/SUMIFS(H$3:H$722,$B$3:$B$722,$B836)*SUMIFS(Calculations!$E$3:$E$53,Calculations!$A$3:$A$53,$B836)</f>
        <v>0</v>
      </c>
      <c r="I836" s="51">
        <f>I110/SUMIFS(I$3:I$722,$B$3:$B$722,$B836)*SUMIFS(Calculations!$E$3:$E$53,Calculations!$A$3:$A$53,$B836)</f>
        <v>0</v>
      </c>
      <c r="J836" s="51">
        <f>J110/SUMIFS(J$3:J$722,$B$3:$B$722,$B836)*SUMIFS(Calculations!$E$3:$E$53,Calculations!$A$3:$A$53,$B836)</f>
        <v>0</v>
      </c>
      <c r="K836" s="51">
        <f>K110/SUMIFS(K$3:K$722,$B$3:$B$722,$B836)*SUMIFS(Calculations!$E$3:$E$53,Calculations!$A$3:$A$53,$B836)</f>
        <v>0</v>
      </c>
      <c r="L836" s="51">
        <f>L110/SUMIFS(L$3:L$722,$B$3:$B$722,$B836)*SUMIFS(Calculations!$E$3:$E$53,Calculations!$A$3:$A$53,$B836)</f>
        <v>0</v>
      </c>
      <c r="M836" s="51">
        <f>M110/SUMIFS(M$3:M$722,$B$3:$B$722,$B836)*SUMIFS(Calculations!$E$3:$E$53,Calculations!$A$3:$A$53,$B836)</f>
        <v>0</v>
      </c>
      <c r="N836" s="51">
        <f>N110/SUMIFS(N$3:N$722,$B$3:$B$722,$B836)*SUMIFS(Calculations!$E$3:$E$53,Calculations!$A$3:$A$53,$B836)</f>
        <v>0</v>
      </c>
      <c r="O836" s="51">
        <f>O110/SUMIFS(O$3:O$722,$B$3:$B$722,$B836)*SUMIFS(Calculations!$E$3:$E$53,Calculations!$A$3:$A$53,$B836)</f>
        <v>0</v>
      </c>
      <c r="P836" s="51">
        <f>P110/SUMIFS(P$3:P$722,$B$3:$B$722,$B836)*SUMIFS(Calculations!$E$3:$E$53,Calculations!$A$3:$A$53,$B836)</f>
        <v>0</v>
      </c>
      <c r="Q836" s="51">
        <f>Q110/SUMIFS(Q$3:Q$722,$B$3:$B$722,$B836)*SUMIFS(Calculations!$E$3:$E$53,Calculations!$A$3:$A$53,$B836)</f>
        <v>0</v>
      </c>
      <c r="R836" s="51">
        <f>R110/SUMIFS(R$3:R$722,$B$3:$B$722,$B836)*SUMIFS(Calculations!$E$3:$E$53,Calculations!$A$3:$A$53,$B836)</f>
        <v>0</v>
      </c>
    </row>
    <row r="837" spans="2:18">
      <c r="B837" s="51" t="s">
        <v>386</v>
      </c>
      <c r="C837" s="51" t="s">
        <v>523</v>
      </c>
      <c r="D837" s="51" t="s">
        <v>529</v>
      </c>
      <c r="E837" s="51" t="str">
        <f t="shared" si="85"/>
        <v>geothermal</v>
      </c>
      <c r="F837" s="51">
        <f>F111/SUMIFS(F$3:F$722,$B$3:$B$722,$B837)*SUMIFS(Calculations!$E$3:$E$53,Calculations!$A$3:$A$53,$B837)</f>
        <v>0</v>
      </c>
      <c r="G837" s="51">
        <f>G111/SUMIFS(G$3:G$722,$B$3:$B$722,$B837)*SUMIFS(Calculations!$E$3:$E$53,Calculations!$A$3:$A$53,$B837)</f>
        <v>0</v>
      </c>
      <c r="H837" s="51">
        <f>H111/SUMIFS(H$3:H$722,$B$3:$B$722,$B837)*SUMIFS(Calculations!$E$3:$E$53,Calculations!$A$3:$A$53,$B837)</f>
        <v>0</v>
      </c>
      <c r="I837" s="51">
        <f>I111/SUMIFS(I$3:I$722,$B$3:$B$722,$B837)*SUMIFS(Calculations!$E$3:$E$53,Calculations!$A$3:$A$53,$B837)</f>
        <v>0</v>
      </c>
      <c r="J837" s="51">
        <f>J111/SUMIFS(J$3:J$722,$B$3:$B$722,$B837)*SUMIFS(Calculations!$E$3:$E$53,Calculations!$A$3:$A$53,$B837)</f>
        <v>0</v>
      </c>
      <c r="K837" s="51">
        <f>K111/SUMIFS(K$3:K$722,$B$3:$B$722,$B837)*SUMIFS(Calculations!$E$3:$E$53,Calculations!$A$3:$A$53,$B837)</f>
        <v>0</v>
      </c>
      <c r="L837" s="51">
        <f>L111/SUMIFS(L$3:L$722,$B$3:$B$722,$B837)*SUMIFS(Calculations!$E$3:$E$53,Calculations!$A$3:$A$53,$B837)</f>
        <v>0</v>
      </c>
      <c r="M837" s="51">
        <f>M111/SUMIFS(M$3:M$722,$B$3:$B$722,$B837)*SUMIFS(Calculations!$E$3:$E$53,Calculations!$A$3:$A$53,$B837)</f>
        <v>0</v>
      </c>
      <c r="N837" s="51">
        <f>N111/SUMIFS(N$3:N$722,$B$3:$B$722,$B837)*SUMIFS(Calculations!$E$3:$E$53,Calculations!$A$3:$A$53,$B837)</f>
        <v>0</v>
      </c>
      <c r="O837" s="51">
        <f>O111/SUMIFS(O$3:O$722,$B$3:$B$722,$B837)*SUMIFS(Calculations!$E$3:$E$53,Calculations!$A$3:$A$53,$B837)</f>
        <v>0</v>
      </c>
      <c r="P837" s="51">
        <f>P111/SUMIFS(P$3:P$722,$B$3:$B$722,$B837)*SUMIFS(Calculations!$E$3:$E$53,Calculations!$A$3:$A$53,$B837)</f>
        <v>0</v>
      </c>
      <c r="Q837" s="51">
        <f>Q111/SUMIFS(Q$3:Q$722,$B$3:$B$722,$B837)*SUMIFS(Calculations!$E$3:$E$53,Calculations!$A$3:$A$53,$B837)</f>
        <v>0</v>
      </c>
      <c r="R837" s="51">
        <f>R111/SUMIFS(R$3:R$722,$B$3:$B$722,$B837)*SUMIFS(Calculations!$E$3:$E$53,Calculations!$A$3:$A$53,$B837)</f>
        <v>0</v>
      </c>
    </row>
    <row r="838" spans="2:18">
      <c r="B838" s="51" t="s">
        <v>386</v>
      </c>
      <c r="C838" s="51" t="s">
        <v>523</v>
      </c>
      <c r="D838" s="51" t="s">
        <v>530</v>
      </c>
      <c r="E838" s="51" t="str">
        <f t="shared" si="85"/>
        <v>hydro</v>
      </c>
      <c r="F838" s="51">
        <f>F112/SUMIFS(F$3:F$722,$B$3:$B$722,$B838)*SUMIFS(Calculations!$E$3:$E$53,Calculations!$A$3:$A$53,$B838)</f>
        <v>0</v>
      </c>
      <c r="G838" s="51">
        <f>G112/SUMIFS(G$3:G$722,$B$3:$B$722,$B838)*SUMIFS(Calculations!$E$3:$E$53,Calculations!$A$3:$A$53,$B838)</f>
        <v>0</v>
      </c>
      <c r="H838" s="51">
        <f>H112/SUMIFS(H$3:H$722,$B$3:$B$722,$B838)*SUMIFS(Calculations!$E$3:$E$53,Calculations!$A$3:$A$53,$B838)</f>
        <v>0</v>
      </c>
      <c r="I838" s="51">
        <f>I112/SUMIFS(I$3:I$722,$B$3:$B$722,$B838)*SUMIFS(Calculations!$E$3:$E$53,Calculations!$A$3:$A$53,$B838)</f>
        <v>0</v>
      </c>
      <c r="J838" s="51">
        <f>J112/SUMIFS(J$3:J$722,$B$3:$B$722,$B838)*SUMIFS(Calculations!$E$3:$E$53,Calculations!$A$3:$A$53,$B838)</f>
        <v>0</v>
      </c>
      <c r="K838" s="51">
        <f>K112/SUMIFS(K$3:K$722,$B$3:$B$722,$B838)*SUMIFS(Calculations!$E$3:$E$53,Calculations!$A$3:$A$53,$B838)</f>
        <v>0</v>
      </c>
      <c r="L838" s="51">
        <f>L112/SUMIFS(L$3:L$722,$B$3:$B$722,$B838)*SUMIFS(Calculations!$E$3:$E$53,Calculations!$A$3:$A$53,$B838)</f>
        <v>0</v>
      </c>
      <c r="M838" s="51">
        <f>M112/SUMIFS(M$3:M$722,$B$3:$B$722,$B838)*SUMIFS(Calculations!$E$3:$E$53,Calculations!$A$3:$A$53,$B838)</f>
        <v>0</v>
      </c>
      <c r="N838" s="51">
        <f>N112/SUMIFS(N$3:N$722,$B$3:$B$722,$B838)*SUMIFS(Calculations!$E$3:$E$53,Calculations!$A$3:$A$53,$B838)</f>
        <v>0</v>
      </c>
      <c r="O838" s="51">
        <f>O112/SUMIFS(O$3:O$722,$B$3:$B$722,$B838)*SUMIFS(Calculations!$E$3:$E$53,Calculations!$A$3:$A$53,$B838)</f>
        <v>0</v>
      </c>
      <c r="P838" s="51">
        <f>P112/SUMIFS(P$3:P$722,$B$3:$B$722,$B838)*SUMIFS(Calculations!$E$3:$E$53,Calculations!$A$3:$A$53,$B838)</f>
        <v>0</v>
      </c>
      <c r="Q838" s="51">
        <f>Q112/SUMIFS(Q$3:Q$722,$B$3:$B$722,$B838)*SUMIFS(Calculations!$E$3:$E$53,Calculations!$A$3:$A$53,$B838)</f>
        <v>0</v>
      </c>
      <c r="R838" s="51">
        <f>R112/SUMIFS(R$3:R$722,$B$3:$B$722,$B838)*SUMIFS(Calculations!$E$3:$E$53,Calculations!$A$3:$A$53,$B838)</f>
        <v>0</v>
      </c>
    </row>
    <row r="839" spans="2:18">
      <c r="B839" s="51" t="s">
        <v>386</v>
      </c>
      <c r="C839" s="51" t="s">
        <v>523</v>
      </c>
      <c r="D839" s="51" t="s">
        <v>531</v>
      </c>
      <c r="E839" s="51" t="str">
        <f t="shared" si="85"/>
        <v>hydro</v>
      </c>
      <c r="F839" s="51">
        <f>F113/SUMIFS(F$3:F$722,$B$3:$B$722,$B839)*SUMIFS(Calculations!$E$3:$E$53,Calculations!$A$3:$A$53,$B839)</f>
        <v>0</v>
      </c>
      <c r="G839" s="51">
        <f>G113/SUMIFS(G$3:G$722,$B$3:$B$722,$B839)*SUMIFS(Calculations!$E$3:$E$53,Calculations!$A$3:$A$53,$B839)</f>
        <v>0</v>
      </c>
      <c r="H839" s="51">
        <f>H113/SUMIFS(H$3:H$722,$B$3:$B$722,$B839)*SUMIFS(Calculations!$E$3:$E$53,Calculations!$A$3:$A$53,$B839)</f>
        <v>0</v>
      </c>
      <c r="I839" s="51">
        <f>I113/SUMIFS(I$3:I$722,$B$3:$B$722,$B839)*SUMIFS(Calculations!$E$3:$E$53,Calculations!$A$3:$A$53,$B839)</f>
        <v>0</v>
      </c>
      <c r="J839" s="51">
        <f>J113/SUMIFS(J$3:J$722,$B$3:$B$722,$B839)*SUMIFS(Calculations!$E$3:$E$53,Calculations!$A$3:$A$53,$B839)</f>
        <v>0</v>
      </c>
      <c r="K839" s="51">
        <f>K113/SUMIFS(K$3:K$722,$B$3:$B$722,$B839)*SUMIFS(Calculations!$E$3:$E$53,Calculations!$A$3:$A$53,$B839)</f>
        <v>0</v>
      </c>
      <c r="L839" s="51">
        <f>L113/SUMIFS(L$3:L$722,$B$3:$B$722,$B839)*SUMIFS(Calculations!$E$3:$E$53,Calculations!$A$3:$A$53,$B839)</f>
        <v>0</v>
      </c>
      <c r="M839" s="51">
        <f>M113/SUMIFS(M$3:M$722,$B$3:$B$722,$B839)*SUMIFS(Calculations!$E$3:$E$53,Calculations!$A$3:$A$53,$B839)</f>
        <v>0</v>
      </c>
      <c r="N839" s="51">
        <f>N113/SUMIFS(N$3:N$722,$B$3:$B$722,$B839)*SUMIFS(Calculations!$E$3:$E$53,Calculations!$A$3:$A$53,$B839)</f>
        <v>0</v>
      </c>
      <c r="O839" s="51">
        <f>O113/SUMIFS(O$3:O$722,$B$3:$B$722,$B839)*SUMIFS(Calculations!$E$3:$E$53,Calculations!$A$3:$A$53,$B839)</f>
        <v>0</v>
      </c>
      <c r="P839" s="51">
        <f>P113/SUMIFS(P$3:P$722,$B$3:$B$722,$B839)*SUMIFS(Calculations!$E$3:$E$53,Calculations!$A$3:$A$53,$B839)</f>
        <v>0</v>
      </c>
      <c r="Q839" s="51">
        <f>Q113/SUMIFS(Q$3:Q$722,$B$3:$B$722,$B839)*SUMIFS(Calculations!$E$3:$E$53,Calculations!$A$3:$A$53,$B839)</f>
        <v>0</v>
      </c>
      <c r="R839" s="51">
        <f>R113/SUMIFS(R$3:R$722,$B$3:$B$722,$B839)*SUMIFS(Calculations!$E$3:$E$53,Calculations!$A$3:$A$53,$B839)</f>
        <v>0</v>
      </c>
    </row>
    <row r="840" spans="2:18">
      <c r="B840" s="51" t="s">
        <v>386</v>
      </c>
      <c r="C840" s="51" t="s">
        <v>523</v>
      </c>
      <c r="D840" s="51" t="s">
        <v>532</v>
      </c>
      <c r="E840" s="51" t="str">
        <f t="shared" si="85"/>
        <v>onshore wind</v>
      </c>
      <c r="F840" s="51">
        <f>F114/SUMIFS(F$3:F$722,$B$3:$B$722,$B840)*SUMIFS(Calculations!$E$3:$E$53,Calculations!$A$3:$A$53,$B840)</f>
        <v>0</v>
      </c>
      <c r="G840" s="51">
        <f>G114/SUMIFS(G$3:G$722,$B$3:$B$722,$B840)*SUMIFS(Calculations!$E$3:$E$53,Calculations!$A$3:$A$53,$B840)</f>
        <v>0</v>
      </c>
      <c r="H840" s="51">
        <f>H114/SUMIFS(H$3:H$722,$B$3:$B$722,$B840)*SUMIFS(Calculations!$E$3:$E$53,Calculations!$A$3:$A$53,$B840)</f>
        <v>0</v>
      </c>
      <c r="I840" s="51">
        <f>I114/SUMIFS(I$3:I$722,$B$3:$B$722,$B840)*SUMIFS(Calculations!$E$3:$E$53,Calculations!$A$3:$A$53,$B840)</f>
        <v>0</v>
      </c>
      <c r="J840" s="51">
        <f>J114/SUMIFS(J$3:J$722,$B$3:$B$722,$B840)*SUMIFS(Calculations!$E$3:$E$53,Calculations!$A$3:$A$53,$B840)</f>
        <v>0</v>
      </c>
      <c r="K840" s="51">
        <f>K114/SUMIFS(K$3:K$722,$B$3:$B$722,$B840)*SUMIFS(Calculations!$E$3:$E$53,Calculations!$A$3:$A$53,$B840)</f>
        <v>0</v>
      </c>
      <c r="L840" s="51">
        <f>L114/SUMIFS(L$3:L$722,$B$3:$B$722,$B840)*SUMIFS(Calculations!$E$3:$E$53,Calculations!$A$3:$A$53,$B840)</f>
        <v>0</v>
      </c>
      <c r="M840" s="51">
        <f>M114/SUMIFS(M$3:M$722,$B$3:$B$722,$B840)*SUMIFS(Calculations!$E$3:$E$53,Calculations!$A$3:$A$53,$B840)</f>
        <v>0</v>
      </c>
      <c r="N840" s="51">
        <f>N114/SUMIFS(N$3:N$722,$B$3:$B$722,$B840)*SUMIFS(Calculations!$E$3:$E$53,Calculations!$A$3:$A$53,$B840)</f>
        <v>0</v>
      </c>
      <c r="O840" s="51">
        <f>O114/SUMIFS(O$3:O$722,$B$3:$B$722,$B840)*SUMIFS(Calculations!$E$3:$E$53,Calculations!$A$3:$A$53,$B840)</f>
        <v>0</v>
      </c>
      <c r="P840" s="51">
        <f>P114/SUMIFS(P$3:P$722,$B$3:$B$722,$B840)*SUMIFS(Calculations!$E$3:$E$53,Calculations!$A$3:$A$53,$B840)</f>
        <v>0</v>
      </c>
      <c r="Q840" s="51">
        <f>Q114/SUMIFS(Q$3:Q$722,$B$3:$B$722,$B840)*SUMIFS(Calculations!$E$3:$E$53,Calculations!$A$3:$A$53,$B840)</f>
        <v>0</v>
      </c>
      <c r="R840" s="51">
        <f>R114/SUMIFS(R$3:R$722,$B$3:$B$722,$B840)*SUMIFS(Calculations!$E$3:$E$53,Calculations!$A$3:$A$53,$B840)</f>
        <v>0</v>
      </c>
    </row>
    <row r="841" spans="2:18">
      <c r="B841" s="51" t="s">
        <v>386</v>
      </c>
      <c r="C841" s="51" t="s">
        <v>523</v>
      </c>
      <c r="D841" s="51" t="s">
        <v>533</v>
      </c>
      <c r="E841" s="51" t="str">
        <f t="shared" si="85"/>
        <v>natural gas nonpeaker</v>
      </c>
      <c r="F841" s="51">
        <f>F115/SUMIFS(F$3:F$722,$B$3:$B$722,$B841)*SUMIFS(Calculations!$E$3:$E$53,Calculations!$A$3:$A$53,$B841)</f>
        <v>0</v>
      </c>
      <c r="G841" s="51">
        <f>G115/SUMIFS(G$3:G$722,$B$3:$B$722,$B841)*SUMIFS(Calculations!$E$3:$E$53,Calculations!$A$3:$A$53,$B841)</f>
        <v>0</v>
      </c>
      <c r="H841" s="51">
        <f>H115/SUMIFS(H$3:H$722,$B$3:$B$722,$B841)*SUMIFS(Calculations!$E$3:$E$53,Calculations!$A$3:$A$53,$B841)</f>
        <v>0</v>
      </c>
      <c r="I841" s="51">
        <f>I115/SUMIFS(I$3:I$722,$B$3:$B$722,$B841)*SUMIFS(Calculations!$E$3:$E$53,Calculations!$A$3:$A$53,$B841)</f>
        <v>0</v>
      </c>
      <c r="J841" s="51">
        <f>J115/SUMIFS(J$3:J$722,$B$3:$B$722,$B841)*SUMIFS(Calculations!$E$3:$E$53,Calculations!$A$3:$A$53,$B841)</f>
        <v>0</v>
      </c>
      <c r="K841" s="51">
        <f>K115/SUMIFS(K$3:K$722,$B$3:$B$722,$B841)*SUMIFS(Calculations!$E$3:$E$53,Calculations!$A$3:$A$53,$B841)</f>
        <v>0</v>
      </c>
      <c r="L841" s="51">
        <f>L115/SUMIFS(L$3:L$722,$B$3:$B$722,$B841)*SUMIFS(Calculations!$E$3:$E$53,Calculations!$A$3:$A$53,$B841)</f>
        <v>0</v>
      </c>
      <c r="M841" s="51">
        <f>M115/SUMIFS(M$3:M$722,$B$3:$B$722,$B841)*SUMIFS(Calculations!$E$3:$E$53,Calculations!$A$3:$A$53,$B841)</f>
        <v>0</v>
      </c>
      <c r="N841" s="51">
        <f>N115/SUMIFS(N$3:N$722,$B$3:$B$722,$B841)*SUMIFS(Calculations!$E$3:$E$53,Calculations!$A$3:$A$53,$B841)</f>
        <v>0</v>
      </c>
      <c r="O841" s="51">
        <f>O115/SUMIFS(O$3:O$722,$B$3:$B$722,$B841)*SUMIFS(Calculations!$E$3:$E$53,Calculations!$A$3:$A$53,$B841)</f>
        <v>0</v>
      </c>
      <c r="P841" s="51">
        <f>P115/SUMIFS(P$3:P$722,$B$3:$B$722,$B841)*SUMIFS(Calculations!$E$3:$E$53,Calculations!$A$3:$A$53,$B841)</f>
        <v>0</v>
      </c>
      <c r="Q841" s="51">
        <f>Q115/SUMIFS(Q$3:Q$722,$B$3:$B$722,$B841)*SUMIFS(Calculations!$E$3:$E$53,Calculations!$A$3:$A$53,$B841)</f>
        <v>0</v>
      </c>
      <c r="R841" s="51">
        <f>R115/SUMIFS(R$3:R$722,$B$3:$B$722,$B841)*SUMIFS(Calculations!$E$3:$E$53,Calculations!$A$3:$A$53,$B841)</f>
        <v>0</v>
      </c>
    </row>
    <row r="842" spans="2:18">
      <c r="B842" s="51" t="s">
        <v>386</v>
      </c>
      <c r="C842" s="51" t="s">
        <v>523</v>
      </c>
      <c r="D842" s="51" t="s">
        <v>534</v>
      </c>
      <c r="E842" s="51" t="str">
        <f t="shared" si="85"/>
        <v>natural gas peaker</v>
      </c>
      <c r="F842" s="51">
        <f>F116/SUMIFS(F$3:F$722,$B$3:$B$722,$B842)*SUMIFS(Calculations!$E$3:$E$53,Calculations!$A$3:$A$53,$B842)</f>
        <v>0</v>
      </c>
      <c r="G842" s="51">
        <f>G116/SUMIFS(G$3:G$722,$B$3:$B$722,$B842)*SUMIFS(Calculations!$E$3:$E$53,Calculations!$A$3:$A$53,$B842)</f>
        <v>0</v>
      </c>
      <c r="H842" s="51">
        <f>H116/SUMIFS(H$3:H$722,$B$3:$B$722,$B842)*SUMIFS(Calculations!$E$3:$E$53,Calculations!$A$3:$A$53,$B842)</f>
        <v>0</v>
      </c>
      <c r="I842" s="51">
        <f>I116/SUMIFS(I$3:I$722,$B$3:$B$722,$B842)*SUMIFS(Calculations!$E$3:$E$53,Calculations!$A$3:$A$53,$B842)</f>
        <v>0</v>
      </c>
      <c r="J842" s="51">
        <f>J116/SUMIFS(J$3:J$722,$B$3:$B$722,$B842)*SUMIFS(Calculations!$E$3:$E$53,Calculations!$A$3:$A$53,$B842)</f>
        <v>0</v>
      </c>
      <c r="K842" s="51">
        <f>K116/SUMIFS(K$3:K$722,$B$3:$B$722,$B842)*SUMIFS(Calculations!$E$3:$E$53,Calculations!$A$3:$A$53,$B842)</f>
        <v>0</v>
      </c>
      <c r="L842" s="51">
        <f>L116/SUMIFS(L$3:L$722,$B$3:$B$722,$B842)*SUMIFS(Calculations!$E$3:$E$53,Calculations!$A$3:$A$53,$B842)</f>
        <v>0</v>
      </c>
      <c r="M842" s="51">
        <f>M116/SUMIFS(M$3:M$722,$B$3:$B$722,$B842)*SUMIFS(Calculations!$E$3:$E$53,Calculations!$A$3:$A$53,$B842)</f>
        <v>0</v>
      </c>
      <c r="N842" s="51">
        <f>N116/SUMIFS(N$3:N$722,$B$3:$B$722,$B842)*SUMIFS(Calculations!$E$3:$E$53,Calculations!$A$3:$A$53,$B842)</f>
        <v>0</v>
      </c>
      <c r="O842" s="51">
        <f>O116/SUMIFS(O$3:O$722,$B$3:$B$722,$B842)*SUMIFS(Calculations!$E$3:$E$53,Calculations!$A$3:$A$53,$B842)</f>
        <v>0</v>
      </c>
      <c r="P842" s="51">
        <f>P116/SUMIFS(P$3:P$722,$B$3:$B$722,$B842)*SUMIFS(Calculations!$E$3:$E$53,Calculations!$A$3:$A$53,$B842)</f>
        <v>0</v>
      </c>
      <c r="Q842" s="51">
        <f>Q116/SUMIFS(Q$3:Q$722,$B$3:$B$722,$B842)*SUMIFS(Calculations!$E$3:$E$53,Calculations!$A$3:$A$53,$B842)</f>
        <v>0</v>
      </c>
      <c r="R842" s="51">
        <f>R116/SUMIFS(R$3:R$722,$B$3:$B$722,$B842)*SUMIFS(Calculations!$E$3:$E$53,Calculations!$A$3:$A$53,$B842)</f>
        <v>0</v>
      </c>
    </row>
    <row r="843" spans="2:18">
      <c r="B843" s="51" t="s">
        <v>386</v>
      </c>
      <c r="C843" s="51" t="s">
        <v>523</v>
      </c>
      <c r="D843" s="51" t="s">
        <v>535</v>
      </c>
      <c r="E843" s="51" t="str">
        <f t="shared" si="85"/>
        <v>nuclear</v>
      </c>
      <c r="F843" s="51">
        <f>F117/SUMIFS(F$3:F$722,$B$3:$B$722,$B843)*SUMIFS(Calculations!$E$3:$E$53,Calculations!$A$3:$A$53,$B843)</f>
        <v>0</v>
      </c>
      <c r="G843" s="51">
        <f>G117/SUMIFS(G$3:G$722,$B$3:$B$722,$B843)*SUMIFS(Calculations!$E$3:$E$53,Calculations!$A$3:$A$53,$B843)</f>
        <v>0</v>
      </c>
      <c r="H843" s="51">
        <f>H117/SUMIFS(H$3:H$722,$B$3:$B$722,$B843)*SUMIFS(Calculations!$E$3:$E$53,Calculations!$A$3:$A$53,$B843)</f>
        <v>0</v>
      </c>
      <c r="I843" s="51">
        <f>I117/SUMIFS(I$3:I$722,$B$3:$B$722,$B843)*SUMIFS(Calculations!$E$3:$E$53,Calculations!$A$3:$A$53,$B843)</f>
        <v>0</v>
      </c>
      <c r="J843" s="51">
        <f>J117/SUMIFS(J$3:J$722,$B$3:$B$722,$B843)*SUMIFS(Calculations!$E$3:$E$53,Calculations!$A$3:$A$53,$B843)</f>
        <v>0</v>
      </c>
      <c r="K843" s="51">
        <f>K117/SUMIFS(K$3:K$722,$B$3:$B$722,$B843)*SUMIFS(Calculations!$E$3:$E$53,Calculations!$A$3:$A$53,$B843)</f>
        <v>0</v>
      </c>
      <c r="L843" s="51">
        <f>L117/SUMIFS(L$3:L$722,$B$3:$B$722,$B843)*SUMIFS(Calculations!$E$3:$E$53,Calculations!$A$3:$A$53,$B843)</f>
        <v>0</v>
      </c>
      <c r="M843" s="51">
        <f>M117/SUMIFS(M$3:M$722,$B$3:$B$722,$B843)*SUMIFS(Calculations!$E$3:$E$53,Calculations!$A$3:$A$53,$B843)</f>
        <v>0</v>
      </c>
      <c r="N843" s="51">
        <f>N117/SUMIFS(N$3:N$722,$B$3:$B$722,$B843)*SUMIFS(Calculations!$E$3:$E$53,Calculations!$A$3:$A$53,$B843)</f>
        <v>0</v>
      </c>
      <c r="O843" s="51">
        <f>O117/SUMIFS(O$3:O$722,$B$3:$B$722,$B843)*SUMIFS(Calculations!$E$3:$E$53,Calculations!$A$3:$A$53,$B843)</f>
        <v>0</v>
      </c>
      <c r="P843" s="51">
        <f>P117/SUMIFS(P$3:P$722,$B$3:$B$722,$B843)*SUMIFS(Calculations!$E$3:$E$53,Calculations!$A$3:$A$53,$B843)</f>
        <v>0</v>
      </c>
      <c r="Q843" s="51">
        <f>Q117/SUMIFS(Q$3:Q$722,$B$3:$B$722,$B843)*SUMIFS(Calculations!$E$3:$E$53,Calculations!$A$3:$A$53,$B843)</f>
        <v>0</v>
      </c>
      <c r="R843" s="51">
        <f>R117/SUMIFS(R$3:R$722,$B$3:$B$722,$B843)*SUMIFS(Calculations!$E$3:$E$53,Calculations!$A$3:$A$53,$B843)</f>
        <v>0</v>
      </c>
    </row>
    <row r="844" spans="2:18">
      <c r="B844" s="51" t="s">
        <v>386</v>
      </c>
      <c r="C844" s="51" t="s">
        <v>523</v>
      </c>
      <c r="D844" s="51" t="s">
        <v>536</v>
      </c>
      <c r="E844" s="51" t="str">
        <f t="shared" si="85"/>
        <v>offshore wind</v>
      </c>
      <c r="F844" s="51">
        <f>F118/SUMIFS(F$3:F$722,$B$3:$B$722,$B844)*SUMIFS(Calculations!$E$3:$E$53,Calculations!$A$3:$A$53,$B844)</f>
        <v>0</v>
      </c>
      <c r="G844" s="51">
        <f>G118/SUMIFS(G$3:G$722,$B$3:$B$722,$B844)*SUMIFS(Calculations!$E$3:$E$53,Calculations!$A$3:$A$53,$B844)</f>
        <v>0</v>
      </c>
      <c r="H844" s="51">
        <f>H118/SUMIFS(H$3:H$722,$B$3:$B$722,$B844)*SUMIFS(Calculations!$E$3:$E$53,Calculations!$A$3:$A$53,$B844)</f>
        <v>0</v>
      </c>
      <c r="I844" s="51">
        <f>I118/SUMIFS(I$3:I$722,$B$3:$B$722,$B844)*SUMIFS(Calculations!$E$3:$E$53,Calculations!$A$3:$A$53,$B844)</f>
        <v>0</v>
      </c>
      <c r="J844" s="51">
        <f>J118/SUMIFS(J$3:J$722,$B$3:$B$722,$B844)*SUMIFS(Calculations!$E$3:$E$53,Calculations!$A$3:$A$53,$B844)</f>
        <v>0</v>
      </c>
      <c r="K844" s="51">
        <f>K118/SUMIFS(K$3:K$722,$B$3:$B$722,$B844)*SUMIFS(Calculations!$E$3:$E$53,Calculations!$A$3:$A$53,$B844)</f>
        <v>0</v>
      </c>
      <c r="L844" s="51">
        <f>L118/SUMIFS(L$3:L$722,$B$3:$B$722,$B844)*SUMIFS(Calculations!$E$3:$E$53,Calculations!$A$3:$A$53,$B844)</f>
        <v>0</v>
      </c>
      <c r="M844" s="51">
        <f>M118/SUMIFS(M$3:M$722,$B$3:$B$722,$B844)*SUMIFS(Calculations!$E$3:$E$53,Calculations!$A$3:$A$53,$B844)</f>
        <v>0</v>
      </c>
      <c r="N844" s="51">
        <f>N118/SUMIFS(N$3:N$722,$B$3:$B$722,$B844)*SUMIFS(Calculations!$E$3:$E$53,Calculations!$A$3:$A$53,$B844)</f>
        <v>0</v>
      </c>
      <c r="O844" s="51">
        <f>O118/SUMIFS(O$3:O$722,$B$3:$B$722,$B844)*SUMIFS(Calculations!$E$3:$E$53,Calculations!$A$3:$A$53,$B844)</f>
        <v>0</v>
      </c>
      <c r="P844" s="51">
        <f>P118/SUMIFS(P$3:P$722,$B$3:$B$722,$B844)*SUMIFS(Calculations!$E$3:$E$53,Calculations!$A$3:$A$53,$B844)</f>
        <v>0</v>
      </c>
      <c r="Q844" s="51">
        <f>Q118/SUMIFS(Q$3:Q$722,$B$3:$B$722,$B844)*SUMIFS(Calculations!$E$3:$E$53,Calculations!$A$3:$A$53,$B844)</f>
        <v>0</v>
      </c>
      <c r="R844" s="51">
        <f>R118/SUMIFS(R$3:R$722,$B$3:$B$722,$B844)*SUMIFS(Calculations!$E$3:$E$53,Calculations!$A$3:$A$53,$B844)</f>
        <v>0</v>
      </c>
    </row>
    <row r="845" spans="2:18">
      <c r="B845" s="51" t="s">
        <v>386</v>
      </c>
      <c r="C845" s="51" t="s">
        <v>523</v>
      </c>
      <c r="D845" s="51" t="s">
        <v>537</v>
      </c>
      <c r="E845" s="51" t="str">
        <f t="shared" si="85"/>
        <v>crude oil</v>
      </c>
      <c r="F845" s="51">
        <f>F119/SUMIFS(F$3:F$722,$B$3:$B$722,$B845)*SUMIFS(Calculations!$E$3:$E$53,Calculations!$A$3:$A$53,$B845)</f>
        <v>0</v>
      </c>
      <c r="G845" s="51">
        <f>G119/SUMIFS(G$3:G$722,$B$3:$B$722,$B845)*SUMIFS(Calculations!$E$3:$E$53,Calculations!$A$3:$A$53,$B845)</f>
        <v>0</v>
      </c>
      <c r="H845" s="51">
        <f>H119/SUMIFS(H$3:H$722,$B$3:$B$722,$B845)*SUMIFS(Calculations!$E$3:$E$53,Calculations!$A$3:$A$53,$B845)</f>
        <v>0</v>
      </c>
      <c r="I845" s="51">
        <f>I119/SUMIFS(I$3:I$722,$B$3:$B$722,$B845)*SUMIFS(Calculations!$E$3:$E$53,Calculations!$A$3:$A$53,$B845)</f>
        <v>0</v>
      </c>
      <c r="J845" s="51">
        <f>J119/SUMIFS(J$3:J$722,$B$3:$B$722,$B845)*SUMIFS(Calculations!$E$3:$E$53,Calculations!$A$3:$A$53,$B845)</f>
        <v>0</v>
      </c>
      <c r="K845" s="51">
        <f>K119/SUMIFS(K$3:K$722,$B$3:$B$722,$B845)*SUMIFS(Calculations!$E$3:$E$53,Calculations!$A$3:$A$53,$B845)</f>
        <v>0</v>
      </c>
      <c r="L845" s="51">
        <f>L119/SUMIFS(L$3:L$722,$B$3:$B$722,$B845)*SUMIFS(Calculations!$E$3:$E$53,Calculations!$A$3:$A$53,$B845)</f>
        <v>0</v>
      </c>
      <c r="M845" s="51">
        <f>M119/SUMIFS(M$3:M$722,$B$3:$B$722,$B845)*SUMIFS(Calculations!$E$3:$E$53,Calculations!$A$3:$A$53,$B845)</f>
        <v>0</v>
      </c>
      <c r="N845" s="51">
        <f>N119/SUMIFS(N$3:N$722,$B$3:$B$722,$B845)*SUMIFS(Calculations!$E$3:$E$53,Calculations!$A$3:$A$53,$B845)</f>
        <v>0</v>
      </c>
      <c r="O845" s="51">
        <f>O119/SUMIFS(O$3:O$722,$B$3:$B$722,$B845)*SUMIFS(Calculations!$E$3:$E$53,Calculations!$A$3:$A$53,$B845)</f>
        <v>0</v>
      </c>
      <c r="P845" s="51">
        <f>P119/SUMIFS(P$3:P$722,$B$3:$B$722,$B845)*SUMIFS(Calculations!$E$3:$E$53,Calculations!$A$3:$A$53,$B845)</f>
        <v>0</v>
      </c>
      <c r="Q845" s="51">
        <f>Q119/SUMIFS(Q$3:Q$722,$B$3:$B$722,$B845)*SUMIFS(Calculations!$E$3:$E$53,Calculations!$A$3:$A$53,$B845)</f>
        <v>0</v>
      </c>
      <c r="R845" s="51">
        <f>R119/SUMIFS(R$3:R$722,$B$3:$B$722,$B845)*SUMIFS(Calculations!$E$3:$E$53,Calculations!$A$3:$A$53,$B845)</f>
        <v>0</v>
      </c>
    </row>
    <row r="846" spans="2:18">
      <c r="B846" s="51" t="s">
        <v>386</v>
      </c>
      <c r="C846" s="51" t="s">
        <v>523</v>
      </c>
      <c r="D846" s="51" t="s">
        <v>538</v>
      </c>
      <c r="E846" s="51" t="str">
        <f t="shared" si="85"/>
        <v>solar PV</v>
      </c>
      <c r="F846" s="51">
        <f>F120/SUMIFS(F$3:F$722,$B$3:$B$722,$B846)*SUMIFS(Calculations!$E$3:$E$53,Calculations!$A$3:$A$53,$B846)</f>
        <v>0</v>
      </c>
      <c r="G846" s="51">
        <f>G120/SUMIFS(G$3:G$722,$B$3:$B$722,$B846)*SUMIFS(Calculations!$E$3:$E$53,Calculations!$A$3:$A$53,$B846)</f>
        <v>0</v>
      </c>
      <c r="H846" s="51">
        <f>H120/SUMIFS(H$3:H$722,$B$3:$B$722,$B846)*SUMIFS(Calculations!$E$3:$E$53,Calculations!$A$3:$A$53,$B846)</f>
        <v>0</v>
      </c>
      <c r="I846" s="51">
        <f>I120/SUMIFS(I$3:I$722,$B$3:$B$722,$B846)*SUMIFS(Calculations!$E$3:$E$53,Calculations!$A$3:$A$53,$B846)</f>
        <v>0</v>
      </c>
      <c r="J846" s="51">
        <f>J120/SUMIFS(J$3:J$722,$B$3:$B$722,$B846)*SUMIFS(Calculations!$E$3:$E$53,Calculations!$A$3:$A$53,$B846)</f>
        <v>0</v>
      </c>
      <c r="K846" s="51">
        <f>K120/SUMIFS(K$3:K$722,$B$3:$B$722,$B846)*SUMIFS(Calculations!$E$3:$E$53,Calculations!$A$3:$A$53,$B846)</f>
        <v>0</v>
      </c>
      <c r="L846" s="51">
        <f>L120/SUMIFS(L$3:L$722,$B$3:$B$722,$B846)*SUMIFS(Calculations!$E$3:$E$53,Calculations!$A$3:$A$53,$B846)</f>
        <v>0</v>
      </c>
      <c r="M846" s="51">
        <f>M120/SUMIFS(M$3:M$722,$B$3:$B$722,$B846)*SUMIFS(Calculations!$E$3:$E$53,Calculations!$A$3:$A$53,$B846)</f>
        <v>0</v>
      </c>
      <c r="N846" s="51">
        <f>N120/SUMIFS(N$3:N$722,$B$3:$B$722,$B846)*SUMIFS(Calculations!$E$3:$E$53,Calculations!$A$3:$A$53,$B846)</f>
        <v>0</v>
      </c>
      <c r="O846" s="51">
        <f>O120/SUMIFS(O$3:O$722,$B$3:$B$722,$B846)*SUMIFS(Calculations!$E$3:$E$53,Calculations!$A$3:$A$53,$B846)</f>
        <v>0</v>
      </c>
      <c r="P846" s="51">
        <f>P120/SUMIFS(P$3:P$722,$B$3:$B$722,$B846)*SUMIFS(Calculations!$E$3:$E$53,Calculations!$A$3:$A$53,$B846)</f>
        <v>0</v>
      </c>
      <c r="Q846" s="51">
        <f>Q120/SUMIFS(Q$3:Q$722,$B$3:$B$722,$B846)*SUMIFS(Calculations!$E$3:$E$53,Calculations!$A$3:$A$53,$B846)</f>
        <v>0</v>
      </c>
      <c r="R846" s="51">
        <f>R120/SUMIFS(R$3:R$722,$B$3:$B$722,$B846)*SUMIFS(Calculations!$E$3:$E$53,Calculations!$A$3:$A$53,$B846)</f>
        <v>0</v>
      </c>
    </row>
    <row r="847" spans="2:18">
      <c r="B847" s="51" t="s">
        <v>386</v>
      </c>
      <c r="C847" s="51" t="s">
        <v>523</v>
      </c>
      <c r="D847" s="51" t="s">
        <v>539</v>
      </c>
      <c r="E847" s="51" t="str">
        <f t="shared" si="85"/>
        <v>storage</v>
      </c>
      <c r="F847" s="51">
        <f>F121/SUMIFS(F$3:F$722,$B$3:$B$722,$B847)*SUMIFS(Calculations!$E$3:$E$53,Calculations!$A$3:$A$53,$B847)</f>
        <v>0</v>
      </c>
      <c r="G847" s="51">
        <f>G121/SUMIFS(G$3:G$722,$B$3:$B$722,$B847)*SUMIFS(Calculations!$E$3:$E$53,Calculations!$A$3:$A$53,$B847)</f>
        <v>0</v>
      </c>
      <c r="H847" s="51">
        <f>H121/SUMIFS(H$3:H$722,$B$3:$B$722,$B847)*SUMIFS(Calculations!$E$3:$E$53,Calculations!$A$3:$A$53,$B847)</f>
        <v>0</v>
      </c>
      <c r="I847" s="51">
        <f>I121/SUMIFS(I$3:I$722,$B$3:$B$722,$B847)*SUMIFS(Calculations!$E$3:$E$53,Calculations!$A$3:$A$53,$B847)</f>
        <v>0</v>
      </c>
      <c r="J847" s="51">
        <f>J121/SUMIFS(J$3:J$722,$B$3:$B$722,$B847)*SUMIFS(Calculations!$E$3:$E$53,Calculations!$A$3:$A$53,$B847)</f>
        <v>0</v>
      </c>
      <c r="K847" s="51">
        <f>K121/SUMIFS(K$3:K$722,$B$3:$B$722,$B847)*SUMIFS(Calculations!$E$3:$E$53,Calculations!$A$3:$A$53,$B847)</f>
        <v>0</v>
      </c>
      <c r="L847" s="51">
        <f>L121/SUMIFS(L$3:L$722,$B$3:$B$722,$B847)*SUMIFS(Calculations!$E$3:$E$53,Calculations!$A$3:$A$53,$B847)</f>
        <v>0</v>
      </c>
      <c r="M847" s="51">
        <f>M121/SUMIFS(M$3:M$722,$B$3:$B$722,$B847)*SUMIFS(Calculations!$E$3:$E$53,Calculations!$A$3:$A$53,$B847)</f>
        <v>0</v>
      </c>
      <c r="N847" s="51">
        <f>N121/SUMIFS(N$3:N$722,$B$3:$B$722,$B847)*SUMIFS(Calculations!$E$3:$E$53,Calculations!$A$3:$A$53,$B847)</f>
        <v>0</v>
      </c>
      <c r="O847" s="51">
        <f>O121/SUMIFS(O$3:O$722,$B$3:$B$722,$B847)*SUMIFS(Calculations!$E$3:$E$53,Calculations!$A$3:$A$53,$B847)</f>
        <v>0</v>
      </c>
      <c r="P847" s="51">
        <f>P121/SUMIFS(P$3:P$722,$B$3:$B$722,$B847)*SUMIFS(Calculations!$E$3:$E$53,Calculations!$A$3:$A$53,$B847)</f>
        <v>0</v>
      </c>
      <c r="Q847" s="51">
        <f>Q121/SUMIFS(Q$3:Q$722,$B$3:$B$722,$B847)*SUMIFS(Calculations!$E$3:$E$53,Calculations!$A$3:$A$53,$B847)</f>
        <v>0</v>
      </c>
      <c r="R847" s="51">
        <f>R121/SUMIFS(R$3:R$722,$B$3:$B$722,$B847)*SUMIFS(Calculations!$E$3:$E$53,Calculations!$A$3:$A$53,$B847)</f>
        <v>0</v>
      </c>
    </row>
    <row r="848" spans="2:18">
      <c r="B848" s="51" t="s">
        <v>386</v>
      </c>
      <c r="C848" s="51" t="s">
        <v>523</v>
      </c>
      <c r="D848" s="51" t="s">
        <v>540</v>
      </c>
      <c r="E848" s="51" t="str">
        <f t="shared" si="85"/>
        <v>solar PV</v>
      </c>
      <c r="F848" s="51">
        <f>F122/SUMIFS(F$3:F$722,$B$3:$B$722,$B848)*SUMIFS(Calculations!$E$3:$E$53,Calculations!$A$3:$A$53,$B848)</f>
        <v>0</v>
      </c>
      <c r="G848" s="51">
        <f>G122/SUMIFS(G$3:G$722,$B$3:$B$722,$B848)*SUMIFS(Calculations!$E$3:$E$53,Calculations!$A$3:$A$53,$B848)</f>
        <v>0</v>
      </c>
      <c r="H848" s="51">
        <f>H122/SUMIFS(H$3:H$722,$B$3:$B$722,$B848)*SUMIFS(Calculations!$E$3:$E$53,Calculations!$A$3:$A$53,$B848)</f>
        <v>0</v>
      </c>
      <c r="I848" s="51">
        <f>I122/SUMIFS(I$3:I$722,$B$3:$B$722,$B848)*SUMIFS(Calculations!$E$3:$E$53,Calculations!$A$3:$A$53,$B848)</f>
        <v>0</v>
      </c>
      <c r="J848" s="51">
        <f>J122/SUMIFS(J$3:J$722,$B$3:$B$722,$B848)*SUMIFS(Calculations!$E$3:$E$53,Calculations!$A$3:$A$53,$B848)</f>
        <v>0</v>
      </c>
      <c r="K848" s="51">
        <f>K122/SUMIFS(K$3:K$722,$B$3:$B$722,$B848)*SUMIFS(Calculations!$E$3:$E$53,Calculations!$A$3:$A$53,$B848)</f>
        <v>0</v>
      </c>
      <c r="L848" s="51">
        <f>L122/SUMIFS(L$3:L$722,$B$3:$B$722,$B848)*SUMIFS(Calculations!$E$3:$E$53,Calculations!$A$3:$A$53,$B848)</f>
        <v>0</v>
      </c>
      <c r="M848" s="51">
        <f>M122/SUMIFS(M$3:M$722,$B$3:$B$722,$B848)*SUMIFS(Calculations!$E$3:$E$53,Calculations!$A$3:$A$53,$B848)</f>
        <v>0</v>
      </c>
      <c r="N848" s="51">
        <f>N122/SUMIFS(N$3:N$722,$B$3:$B$722,$B848)*SUMIFS(Calculations!$E$3:$E$53,Calculations!$A$3:$A$53,$B848)</f>
        <v>0</v>
      </c>
      <c r="O848" s="51">
        <f>O122/SUMIFS(O$3:O$722,$B$3:$B$722,$B848)*SUMIFS(Calculations!$E$3:$E$53,Calculations!$A$3:$A$53,$B848)</f>
        <v>0</v>
      </c>
      <c r="P848" s="51">
        <f>P122/SUMIFS(P$3:P$722,$B$3:$B$722,$B848)*SUMIFS(Calculations!$E$3:$E$53,Calculations!$A$3:$A$53,$B848)</f>
        <v>0</v>
      </c>
      <c r="Q848" s="51">
        <f>Q122/SUMIFS(Q$3:Q$722,$B$3:$B$722,$B848)*SUMIFS(Calculations!$E$3:$E$53,Calculations!$A$3:$A$53,$B848)</f>
        <v>0</v>
      </c>
      <c r="R848" s="51">
        <f>R122/SUMIFS(R$3:R$722,$B$3:$B$722,$B848)*SUMIFS(Calculations!$E$3:$E$53,Calculations!$A$3:$A$53,$B848)</f>
        <v>0</v>
      </c>
    </row>
    <row r="849" spans="2:18">
      <c r="B849" s="51" t="s">
        <v>384</v>
      </c>
      <c r="C849" s="51" t="s">
        <v>523</v>
      </c>
      <c r="D849" s="51" t="s">
        <v>526</v>
      </c>
      <c r="E849" s="51" t="str">
        <f t="shared" si="85"/>
        <v>biomass</v>
      </c>
      <c r="F849" s="51">
        <f>F123/SUMIFS(F$3:F$722,$B$3:$B$722,$B849)*SUMIFS(Calculations!$E$3:$E$53,Calculations!$A$3:$A$53,$B849)</f>
        <v>0</v>
      </c>
      <c r="G849" s="51">
        <f>G123/SUMIFS(G$3:G$722,$B$3:$B$722,$B849)*SUMIFS(Calculations!$E$3:$E$53,Calculations!$A$3:$A$53,$B849)</f>
        <v>0</v>
      </c>
      <c r="H849" s="51">
        <f>H123/SUMIFS(H$3:H$722,$B$3:$B$722,$B849)*SUMIFS(Calculations!$E$3:$E$53,Calculations!$A$3:$A$53,$B849)</f>
        <v>0</v>
      </c>
      <c r="I849" s="51">
        <f>I123/SUMIFS(I$3:I$722,$B$3:$B$722,$B849)*SUMIFS(Calculations!$E$3:$E$53,Calculations!$A$3:$A$53,$B849)</f>
        <v>0</v>
      </c>
      <c r="J849" s="51">
        <f>J123/SUMIFS(J$3:J$722,$B$3:$B$722,$B849)*SUMIFS(Calculations!$E$3:$E$53,Calculations!$A$3:$A$53,$B849)</f>
        <v>0</v>
      </c>
      <c r="K849" s="51">
        <f>K123/SUMIFS(K$3:K$722,$B$3:$B$722,$B849)*SUMIFS(Calculations!$E$3:$E$53,Calculations!$A$3:$A$53,$B849)</f>
        <v>0</v>
      </c>
      <c r="L849" s="51">
        <f>L123/SUMIFS(L$3:L$722,$B$3:$B$722,$B849)*SUMIFS(Calculations!$E$3:$E$53,Calculations!$A$3:$A$53,$B849)</f>
        <v>0</v>
      </c>
      <c r="M849" s="51">
        <f>M123/SUMIFS(M$3:M$722,$B$3:$B$722,$B849)*SUMIFS(Calculations!$E$3:$E$53,Calculations!$A$3:$A$53,$B849)</f>
        <v>0</v>
      </c>
      <c r="N849" s="51">
        <f>N123/SUMIFS(N$3:N$722,$B$3:$B$722,$B849)*SUMIFS(Calculations!$E$3:$E$53,Calculations!$A$3:$A$53,$B849)</f>
        <v>0</v>
      </c>
      <c r="O849" s="51">
        <f>O123/SUMIFS(O$3:O$722,$B$3:$B$722,$B849)*SUMIFS(Calculations!$E$3:$E$53,Calculations!$A$3:$A$53,$B849)</f>
        <v>0</v>
      </c>
      <c r="P849" s="51">
        <f>P123/SUMIFS(P$3:P$722,$B$3:$B$722,$B849)*SUMIFS(Calculations!$E$3:$E$53,Calculations!$A$3:$A$53,$B849)</f>
        <v>0</v>
      </c>
      <c r="Q849" s="51">
        <f>Q123/SUMIFS(Q$3:Q$722,$B$3:$B$722,$B849)*SUMIFS(Calculations!$E$3:$E$53,Calculations!$A$3:$A$53,$B849)</f>
        <v>0</v>
      </c>
      <c r="R849" s="51">
        <f>R123/SUMIFS(R$3:R$722,$B$3:$B$722,$B849)*SUMIFS(Calculations!$E$3:$E$53,Calculations!$A$3:$A$53,$B849)</f>
        <v>0</v>
      </c>
    </row>
    <row r="850" spans="2:18">
      <c r="B850" s="51" t="s">
        <v>384</v>
      </c>
      <c r="C850" s="51" t="s">
        <v>523</v>
      </c>
      <c r="D850" s="51" t="s">
        <v>527</v>
      </c>
      <c r="E850" s="51" t="str">
        <f t="shared" si="85"/>
        <v>hard coal</v>
      </c>
      <c r="F850" s="51">
        <f>F124/SUMIFS(F$3:F$722,$B$3:$B$722,$B850)*SUMIFS(Calculations!$E$3:$E$53,Calculations!$A$3:$A$53,$B850)</f>
        <v>0</v>
      </c>
      <c r="G850" s="51">
        <f>G124/SUMIFS(G$3:G$722,$B$3:$B$722,$B850)*SUMIFS(Calculations!$E$3:$E$53,Calculations!$A$3:$A$53,$B850)</f>
        <v>0</v>
      </c>
      <c r="H850" s="51">
        <f>H124/SUMIFS(H$3:H$722,$B$3:$B$722,$B850)*SUMIFS(Calculations!$E$3:$E$53,Calculations!$A$3:$A$53,$B850)</f>
        <v>0</v>
      </c>
      <c r="I850" s="51">
        <f>I124/SUMIFS(I$3:I$722,$B$3:$B$722,$B850)*SUMIFS(Calculations!$E$3:$E$53,Calculations!$A$3:$A$53,$B850)</f>
        <v>0</v>
      </c>
      <c r="J850" s="51">
        <f>J124/SUMIFS(J$3:J$722,$B$3:$B$722,$B850)*SUMIFS(Calculations!$E$3:$E$53,Calculations!$A$3:$A$53,$B850)</f>
        <v>0</v>
      </c>
      <c r="K850" s="51">
        <f>K124/SUMIFS(K$3:K$722,$B$3:$B$722,$B850)*SUMIFS(Calculations!$E$3:$E$53,Calculations!$A$3:$A$53,$B850)</f>
        <v>0</v>
      </c>
      <c r="L850" s="51">
        <f>L124/SUMIFS(L$3:L$722,$B$3:$B$722,$B850)*SUMIFS(Calculations!$E$3:$E$53,Calculations!$A$3:$A$53,$B850)</f>
        <v>0</v>
      </c>
      <c r="M850" s="51">
        <f>M124/SUMIFS(M$3:M$722,$B$3:$B$722,$B850)*SUMIFS(Calculations!$E$3:$E$53,Calculations!$A$3:$A$53,$B850)</f>
        <v>0</v>
      </c>
      <c r="N850" s="51">
        <f>N124/SUMIFS(N$3:N$722,$B$3:$B$722,$B850)*SUMIFS(Calculations!$E$3:$E$53,Calculations!$A$3:$A$53,$B850)</f>
        <v>0</v>
      </c>
      <c r="O850" s="51">
        <f>O124/SUMIFS(O$3:O$722,$B$3:$B$722,$B850)*SUMIFS(Calculations!$E$3:$E$53,Calculations!$A$3:$A$53,$B850)</f>
        <v>0</v>
      </c>
      <c r="P850" s="51">
        <f>P124/SUMIFS(P$3:P$722,$B$3:$B$722,$B850)*SUMIFS(Calculations!$E$3:$E$53,Calculations!$A$3:$A$53,$B850)</f>
        <v>0</v>
      </c>
      <c r="Q850" s="51">
        <f>Q124/SUMIFS(Q$3:Q$722,$B$3:$B$722,$B850)*SUMIFS(Calculations!$E$3:$E$53,Calculations!$A$3:$A$53,$B850)</f>
        <v>0</v>
      </c>
      <c r="R850" s="51">
        <f>R124/SUMIFS(R$3:R$722,$B$3:$B$722,$B850)*SUMIFS(Calculations!$E$3:$E$53,Calculations!$A$3:$A$53,$B850)</f>
        <v>0</v>
      </c>
    </row>
    <row r="851" spans="2:18">
      <c r="B851" s="51" t="s">
        <v>384</v>
      </c>
      <c r="C851" s="51" t="s">
        <v>523</v>
      </c>
      <c r="D851" s="51" t="s">
        <v>528</v>
      </c>
      <c r="E851" s="51" t="str">
        <f t="shared" si="85"/>
        <v>solar thermal</v>
      </c>
      <c r="F851" s="51">
        <f>F125/SUMIFS(F$3:F$722,$B$3:$B$722,$B851)*SUMIFS(Calculations!$E$3:$E$53,Calculations!$A$3:$A$53,$B851)</f>
        <v>0</v>
      </c>
      <c r="G851" s="51">
        <f>G125/SUMIFS(G$3:G$722,$B$3:$B$722,$B851)*SUMIFS(Calculations!$E$3:$E$53,Calculations!$A$3:$A$53,$B851)</f>
        <v>0</v>
      </c>
      <c r="H851" s="51">
        <f>H125/SUMIFS(H$3:H$722,$B$3:$B$722,$B851)*SUMIFS(Calculations!$E$3:$E$53,Calculations!$A$3:$A$53,$B851)</f>
        <v>0</v>
      </c>
      <c r="I851" s="51">
        <f>I125/SUMIFS(I$3:I$722,$B$3:$B$722,$B851)*SUMIFS(Calculations!$E$3:$E$53,Calculations!$A$3:$A$53,$B851)</f>
        <v>0</v>
      </c>
      <c r="J851" s="51">
        <f>J125/SUMIFS(J$3:J$722,$B$3:$B$722,$B851)*SUMIFS(Calculations!$E$3:$E$53,Calculations!$A$3:$A$53,$B851)</f>
        <v>0</v>
      </c>
      <c r="K851" s="51">
        <f>K125/SUMIFS(K$3:K$722,$B$3:$B$722,$B851)*SUMIFS(Calculations!$E$3:$E$53,Calculations!$A$3:$A$53,$B851)</f>
        <v>0</v>
      </c>
      <c r="L851" s="51">
        <f>L125/SUMIFS(L$3:L$722,$B$3:$B$722,$B851)*SUMIFS(Calculations!$E$3:$E$53,Calculations!$A$3:$A$53,$B851)</f>
        <v>0</v>
      </c>
      <c r="M851" s="51">
        <f>M125/SUMIFS(M$3:M$722,$B$3:$B$722,$B851)*SUMIFS(Calculations!$E$3:$E$53,Calculations!$A$3:$A$53,$B851)</f>
        <v>0</v>
      </c>
      <c r="N851" s="51">
        <f>N125/SUMIFS(N$3:N$722,$B$3:$B$722,$B851)*SUMIFS(Calculations!$E$3:$E$53,Calculations!$A$3:$A$53,$B851)</f>
        <v>0</v>
      </c>
      <c r="O851" s="51">
        <f>O125/SUMIFS(O$3:O$722,$B$3:$B$722,$B851)*SUMIFS(Calculations!$E$3:$E$53,Calculations!$A$3:$A$53,$B851)</f>
        <v>0</v>
      </c>
      <c r="P851" s="51">
        <f>P125/SUMIFS(P$3:P$722,$B$3:$B$722,$B851)*SUMIFS(Calculations!$E$3:$E$53,Calculations!$A$3:$A$53,$B851)</f>
        <v>0</v>
      </c>
      <c r="Q851" s="51">
        <f>Q125/SUMIFS(Q$3:Q$722,$B$3:$B$722,$B851)*SUMIFS(Calculations!$E$3:$E$53,Calculations!$A$3:$A$53,$B851)</f>
        <v>0</v>
      </c>
      <c r="R851" s="51">
        <f>R125/SUMIFS(R$3:R$722,$B$3:$B$722,$B851)*SUMIFS(Calculations!$E$3:$E$53,Calculations!$A$3:$A$53,$B851)</f>
        <v>0</v>
      </c>
    </row>
    <row r="852" spans="2:18">
      <c r="B852" s="51" t="s">
        <v>384</v>
      </c>
      <c r="C852" s="51" t="s">
        <v>523</v>
      </c>
      <c r="D852" s="51" t="s">
        <v>529</v>
      </c>
      <c r="E852" s="51" t="str">
        <f t="shared" si="85"/>
        <v>geothermal</v>
      </c>
      <c r="F852" s="51">
        <f>F126/SUMIFS(F$3:F$722,$B$3:$B$722,$B852)*SUMIFS(Calculations!$E$3:$E$53,Calculations!$A$3:$A$53,$B852)</f>
        <v>0</v>
      </c>
      <c r="G852" s="51">
        <f>G126/SUMIFS(G$3:G$722,$B$3:$B$722,$B852)*SUMIFS(Calculations!$E$3:$E$53,Calculations!$A$3:$A$53,$B852)</f>
        <v>0</v>
      </c>
      <c r="H852" s="51">
        <f>H126/SUMIFS(H$3:H$722,$B$3:$B$722,$B852)*SUMIFS(Calculations!$E$3:$E$53,Calculations!$A$3:$A$53,$B852)</f>
        <v>0</v>
      </c>
      <c r="I852" s="51">
        <f>I126/SUMIFS(I$3:I$722,$B$3:$B$722,$B852)*SUMIFS(Calculations!$E$3:$E$53,Calculations!$A$3:$A$53,$B852)</f>
        <v>0</v>
      </c>
      <c r="J852" s="51">
        <f>J126/SUMIFS(J$3:J$722,$B$3:$B$722,$B852)*SUMIFS(Calculations!$E$3:$E$53,Calculations!$A$3:$A$53,$B852)</f>
        <v>0</v>
      </c>
      <c r="K852" s="51">
        <f>K126/SUMIFS(K$3:K$722,$B$3:$B$722,$B852)*SUMIFS(Calculations!$E$3:$E$53,Calculations!$A$3:$A$53,$B852)</f>
        <v>0</v>
      </c>
      <c r="L852" s="51">
        <f>L126/SUMIFS(L$3:L$722,$B$3:$B$722,$B852)*SUMIFS(Calculations!$E$3:$E$53,Calculations!$A$3:$A$53,$B852)</f>
        <v>0</v>
      </c>
      <c r="M852" s="51">
        <f>M126/SUMIFS(M$3:M$722,$B$3:$B$722,$B852)*SUMIFS(Calculations!$E$3:$E$53,Calculations!$A$3:$A$53,$B852)</f>
        <v>0</v>
      </c>
      <c r="N852" s="51">
        <f>N126/SUMIFS(N$3:N$722,$B$3:$B$722,$B852)*SUMIFS(Calculations!$E$3:$E$53,Calculations!$A$3:$A$53,$B852)</f>
        <v>0</v>
      </c>
      <c r="O852" s="51">
        <f>O126/SUMIFS(O$3:O$722,$B$3:$B$722,$B852)*SUMIFS(Calculations!$E$3:$E$53,Calculations!$A$3:$A$53,$B852)</f>
        <v>0</v>
      </c>
      <c r="P852" s="51">
        <f>P126/SUMIFS(P$3:P$722,$B$3:$B$722,$B852)*SUMIFS(Calculations!$E$3:$E$53,Calculations!$A$3:$A$53,$B852)</f>
        <v>0</v>
      </c>
      <c r="Q852" s="51">
        <f>Q126/SUMIFS(Q$3:Q$722,$B$3:$B$722,$B852)*SUMIFS(Calculations!$E$3:$E$53,Calculations!$A$3:$A$53,$B852)</f>
        <v>0</v>
      </c>
      <c r="R852" s="51">
        <f>R126/SUMIFS(R$3:R$722,$B$3:$B$722,$B852)*SUMIFS(Calculations!$E$3:$E$53,Calculations!$A$3:$A$53,$B852)</f>
        <v>0</v>
      </c>
    </row>
    <row r="853" spans="2:18">
      <c r="B853" s="51" t="s">
        <v>384</v>
      </c>
      <c r="C853" s="51" t="s">
        <v>523</v>
      </c>
      <c r="D853" s="51" t="s">
        <v>530</v>
      </c>
      <c r="E853" s="51" t="str">
        <f t="shared" si="85"/>
        <v>hydro</v>
      </c>
      <c r="F853" s="51">
        <f>F127/SUMIFS(F$3:F$722,$B$3:$B$722,$B853)*SUMIFS(Calculations!$E$3:$E$53,Calculations!$A$3:$A$53,$B853)</f>
        <v>0</v>
      </c>
      <c r="G853" s="51">
        <f>G127/SUMIFS(G$3:G$722,$B$3:$B$722,$B853)*SUMIFS(Calculations!$E$3:$E$53,Calculations!$A$3:$A$53,$B853)</f>
        <v>0</v>
      </c>
      <c r="H853" s="51">
        <f>H127/SUMIFS(H$3:H$722,$B$3:$B$722,$B853)*SUMIFS(Calculations!$E$3:$E$53,Calculations!$A$3:$A$53,$B853)</f>
        <v>0</v>
      </c>
      <c r="I853" s="51">
        <f>I127/SUMIFS(I$3:I$722,$B$3:$B$722,$B853)*SUMIFS(Calculations!$E$3:$E$53,Calculations!$A$3:$A$53,$B853)</f>
        <v>0</v>
      </c>
      <c r="J853" s="51">
        <f>J127/SUMIFS(J$3:J$722,$B$3:$B$722,$B853)*SUMIFS(Calculations!$E$3:$E$53,Calculations!$A$3:$A$53,$B853)</f>
        <v>0</v>
      </c>
      <c r="K853" s="51">
        <f>K127/SUMIFS(K$3:K$722,$B$3:$B$722,$B853)*SUMIFS(Calculations!$E$3:$E$53,Calculations!$A$3:$A$53,$B853)</f>
        <v>0</v>
      </c>
      <c r="L853" s="51">
        <f>L127/SUMIFS(L$3:L$722,$B$3:$B$722,$B853)*SUMIFS(Calculations!$E$3:$E$53,Calculations!$A$3:$A$53,$B853)</f>
        <v>0</v>
      </c>
      <c r="M853" s="51">
        <f>M127/SUMIFS(M$3:M$722,$B$3:$B$722,$B853)*SUMIFS(Calculations!$E$3:$E$53,Calculations!$A$3:$A$53,$B853)</f>
        <v>0</v>
      </c>
      <c r="N853" s="51">
        <f>N127/SUMIFS(N$3:N$722,$B$3:$B$722,$B853)*SUMIFS(Calculations!$E$3:$E$53,Calculations!$A$3:$A$53,$B853)</f>
        <v>0</v>
      </c>
      <c r="O853" s="51">
        <f>O127/SUMIFS(O$3:O$722,$B$3:$B$722,$B853)*SUMIFS(Calculations!$E$3:$E$53,Calculations!$A$3:$A$53,$B853)</f>
        <v>0</v>
      </c>
      <c r="P853" s="51">
        <f>P127/SUMIFS(P$3:P$722,$B$3:$B$722,$B853)*SUMIFS(Calculations!$E$3:$E$53,Calculations!$A$3:$A$53,$B853)</f>
        <v>0</v>
      </c>
      <c r="Q853" s="51">
        <f>Q127/SUMIFS(Q$3:Q$722,$B$3:$B$722,$B853)*SUMIFS(Calculations!$E$3:$E$53,Calculations!$A$3:$A$53,$B853)</f>
        <v>0</v>
      </c>
      <c r="R853" s="51">
        <f>R127/SUMIFS(R$3:R$722,$B$3:$B$722,$B853)*SUMIFS(Calculations!$E$3:$E$53,Calculations!$A$3:$A$53,$B853)</f>
        <v>0</v>
      </c>
    </row>
    <row r="854" spans="2:18">
      <c r="B854" s="51" t="s">
        <v>384</v>
      </c>
      <c r="C854" s="51" t="s">
        <v>523</v>
      </c>
      <c r="D854" s="51" t="s">
        <v>531</v>
      </c>
      <c r="E854" s="51" t="str">
        <f t="shared" si="85"/>
        <v>hydro</v>
      </c>
      <c r="F854" s="51">
        <f>F128/SUMIFS(F$3:F$722,$B$3:$B$722,$B854)*SUMIFS(Calculations!$E$3:$E$53,Calculations!$A$3:$A$53,$B854)</f>
        <v>0</v>
      </c>
      <c r="G854" s="51">
        <f>G128/SUMIFS(G$3:G$722,$B$3:$B$722,$B854)*SUMIFS(Calculations!$E$3:$E$53,Calculations!$A$3:$A$53,$B854)</f>
        <v>0</v>
      </c>
      <c r="H854" s="51">
        <f>H128/SUMIFS(H$3:H$722,$B$3:$B$722,$B854)*SUMIFS(Calculations!$E$3:$E$53,Calculations!$A$3:$A$53,$B854)</f>
        <v>0</v>
      </c>
      <c r="I854" s="51">
        <f>I128/SUMIFS(I$3:I$722,$B$3:$B$722,$B854)*SUMIFS(Calculations!$E$3:$E$53,Calculations!$A$3:$A$53,$B854)</f>
        <v>0</v>
      </c>
      <c r="J854" s="51">
        <f>J128/SUMIFS(J$3:J$722,$B$3:$B$722,$B854)*SUMIFS(Calculations!$E$3:$E$53,Calculations!$A$3:$A$53,$B854)</f>
        <v>0</v>
      </c>
      <c r="K854" s="51">
        <f>K128/SUMIFS(K$3:K$722,$B$3:$B$722,$B854)*SUMIFS(Calculations!$E$3:$E$53,Calculations!$A$3:$A$53,$B854)</f>
        <v>0</v>
      </c>
      <c r="L854" s="51">
        <f>L128/SUMIFS(L$3:L$722,$B$3:$B$722,$B854)*SUMIFS(Calculations!$E$3:$E$53,Calculations!$A$3:$A$53,$B854)</f>
        <v>0</v>
      </c>
      <c r="M854" s="51">
        <f>M128/SUMIFS(M$3:M$722,$B$3:$B$722,$B854)*SUMIFS(Calculations!$E$3:$E$53,Calculations!$A$3:$A$53,$B854)</f>
        <v>0</v>
      </c>
      <c r="N854" s="51">
        <f>N128/SUMIFS(N$3:N$722,$B$3:$B$722,$B854)*SUMIFS(Calculations!$E$3:$E$53,Calculations!$A$3:$A$53,$B854)</f>
        <v>0</v>
      </c>
      <c r="O854" s="51">
        <f>O128/SUMIFS(O$3:O$722,$B$3:$B$722,$B854)*SUMIFS(Calculations!$E$3:$E$53,Calculations!$A$3:$A$53,$B854)</f>
        <v>0</v>
      </c>
      <c r="P854" s="51">
        <f>P128/SUMIFS(P$3:P$722,$B$3:$B$722,$B854)*SUMIFS(Calculations!$E$3:$E$53,Calculations!$A$3:$A$53,$B854)</f>
        <v>0</v>
      </c>
      <c r="Q854" s="51">
        <f>Q128/SUMIFS(Q$3:Q$722,$B$3:$B$722,$B854)*SUMIFS(Calculations!$E$3:$E$53,Calculations!$A$3:$A$53,$B854)</f>
        <v>0</v>
      </c>
      <c r="R854" s="51">
        <f>R128/SUMIFS(R$3:R$722,$B$3:$B$722,$B854)*SUMIFS(Calculations!$E$3:$E$53,Calculations!$A$3:$A$53,$B854)</f>
        <v>0</v>
      </c>
    </row>
    <row r="855" spans="2:18">
      <c r="B855" s="51" t="s">
        <v>384</v>
      </c>
      <c r="C855" s="51" t="s">
        <v>523</v>
      </c>
      <c r="D855" s="51" t="s">
        <v>532</v>
      </c>
      <c r="E855" s="51" t="str">
        <f t="shared" si="85"/>
        <v>onshore wind</v>
      </c>
      <c r="F855" s="51">
        <f>F129/SUMIFS(F$3:F$722,$B$3:$B$722,$B855)*SUMIFS(Calculations!$E$3:$E$53,Calculations!$A$3:$A$53,$B855)</f>
        <v>0</v>
      </c>
      <c r="G855" s="51">
        <f>G129/SUMIFS(G$3:G$722,$B$3:$B$722,$B855)*SUMIFS(Calculations!$E$3:$E$53,Calculations!$A$3:$A$53,$B855)</f>
        <v>0</v>
      </c>
      <c r="H855" s="51">
        <f>H129/SUMIFS(H$3:H$722,$B$3:$B$722,$B855)*SUMIFS(Calculations!$E$3:$E$53,Calculations!$A$3:$A$53,$B855)</f>
        <v>0</v>
      </c>
      <c r="I855" s="51">
        <f>I129/SUMIFS(I$3:I$722,$B$3:$B$722,$B855)*SUMIFS(Calculations!$E$3:$E$53,Calculations!$A$3:$A$53,$B855)</f>
        <v>0</v>
      </c>
      <c r="J855" s="51">
        <f>J129/SUMIFS(J$3:J$722,$B$3:$B$722,$B855)*SUMIFS(Calculations!$E$3:$E$53,Calculations!$A$3:$A$53,$B855)</f>
        <v>0</v>
      </c>
      <c r="K855" s="51">
        <f>K129/SUMIFS(K$3:K$722,$B$3:$B$722,$B855)*SUMIFS(Calculations!$E$3:$E$53,Calculations!$A$3:$A$53,$B855)</f>
        <v>0</v>
      </c>
      <c r="L855" s="51">
        <f>L129/SUMIFS(L$3:L$722,$B$3:$B$722,$B855)*SUMIFS(Calculations!$E$3:$E$53,Calculations!$A$3:$A$53,$B855)</f>
        <v>0</v>
      </c>
      <c r="M855" s="51">
        <f>M129/SUMIFS(M$3:M$722,$B$3:$B$722,$B855)*SUMIFS(Calculations!$E$3:$E$53,Calculations!$A$3:$A$53,$B855)</f>
        <v>0</v>
      </c>
      <c r="N855" s="51">
        <f>N129/SUMIFS(N$3:N$722,$B$3:$B$722,$B855)*SUMIFS(Calculations!$E$3:$E$53,Calculations!$A$3:$A$53,$B855)</f>
        <v>0</v>
      </c>
      <c r="O855" s="51">
        <f>O129/SUMIFS(O$3:O$722,$B$3:$B$722,$B855)*SUMIFS(Calculations!$E$3:$E$53,Calculations!$A$3:$A$53,$B855)</f>
        <v>0</v>
      </c>
      <c r="P855" s="51">
        <f>P129/SUMIFS(P$3:P$722,$B$3:$B$722,$B855)*SUMIFS(Calculations!$E$3:$E$53,Calculations!$A$3:$A$53,$B855)</f>
        <v>0</v>
      </c>
      <c r="Q855" s="51">
        <f>Q129/SUMIFS(Q$3:Q$722,$B$3:$B$722,$B855)*SUMIFS(Calculations!$E$3:$E$53,Calculations!$A$3:$A$53,$B855)</f>
        <v>0</v>
      </c>
      <c r="R855" s="51">
        <f>R129/SUMIFS(R$3:R$722,$B$3:$B$722,$B855)*SUMIFS(Calculations!$E$3:$E$53,Calculations!$A$3:$A$53,$B855)</f>
        <v>0</v>
      </c>
    </row>
    <row r="856" spans="2:18">
      <c r="B856" s="51" t="s">
        <v>384</v>
      </c>
      <c r="C856" s="51" t="s">
        <v>523</v>
      </c>
      <c r="D856" s="51" t="s">
        <v>533</v>
      </c>
      <c r="E856" s="51" t="str">
        <f t="shared" si="85"/>
        <v>natural gas nonpeaker</v>
      </c>
      <c r="F856" s="51">
        <f>F130/SUMIFS(F$3:F$722,$B$3:$B$722,$B856)*SUMIFS(Calculations!$E$3:$E$53,Calculations!$A$3:$A$53,$B856)</f>
        <v>0</v>
      </c>
      <c r="G856" s="51">
        <f>G130/SUMIFS(G$3:G$722,$B$3:$B$722,$B856)*SUMIFS(Calculations!$E$3:$E$53,Calculations!$A$3:$A$53,$B856)</f>
        <v>0</v>
      </c>
      <c r="H856" s="51">
        <f>H130/SUMIFS(H$3:H$722,$B$3:$B$722,$B856)*SUMIFS(Calculations!$E$3:$E$53,Calculations!$A$3:$A$53,$B856)</f>
        <v>0</v>
      </c>
      <c r="I856" s="51">
        <f>I130/SUMIFS(I$3:I$722,$B$3:$B$722,$B856)*SUMIFS(Calculations!$E$3:$E$53,Calculations!$A$3:$A$53,$B856)</f>
        <v>0</v>
      </c>
      <c r="J856" s="51">
        <f>J130/SUMIFS(J$3:J$722,$B$3:$B$722,$B856)*SUMIFS(Calculations!$E$3:$E$53,Calculations!$A$3:$A$53,$B856)</f>
        <v>0</v>
      </c>
      <c r="K856" s="51">
        <f>K130/SUMIFS(K$3:K$722,$B$3:$B$722,$B856)*SUMIFS(Calculations!$E$3:$E$53,Calculations!$A$3:$A$53,$B856)</f>
        <v>0</v>
      </c>
      <c r="L856" s="51">
        <f>L130/SUMIFS(L$3:L$722,$B$3:$B$722,$B856)*SUMIFS(Calculations!$E$3:$E$53,Calculations!$A$3:$A$53,$B856)</f>
        <v>0</v>
      </c>
      <c r="M856" s="51">
        <f>M130/SUMIFS(M$3:M$722,$B$3:$B$722,$B856)*SUMIFS(Calculations!$E$3:$E$53,Calculations!$A$3:$A$53,$B856)</f>
        <v>0</v>
      </c>
      <c r="N856" s="51">
        <f>N130/SUMIFS(N$3:N$722,$B$3:$B$722,$B856)*SUMIFS(Calculations!$E$3:$E$53,Calculations!$A$3:$A$53,$B856)</f>
        <v>0</v>
      </c>
      <c r="O856" s="51">
        <f>O130/SUMIFS(O$3:O$722,$B$3:$B$722,$B856)*SUMIFS(Calculations!$E$3:$E$53,Calculations!$A$3:$A$53,$B856)</f>
        <v>0</v>
      </c>
      <c r="P856" s="51">
        <f>P130/SUMIFS(P$3:P$722,$B$3:$B$722,$B856)*SUMIFS(Calculations!$E$3:$E$53,Calculations!$A$3:$A$53,$B856)</f>
        <v>0</v>
      </c>
      <c r="Q856" s="51">
        <f>Q130/SUMIFS(Q$3:Q$722,$B$3:$B$722,$B856)*SUMIFS(Calculations!$E$3:$E$53,Calculations!$A$3:$A$53,$B856)</f>
        <v>0</v>
      </c>
      <c r="R856" s="51">
        <f>R130/SUMIFS(R$3:R$722,$B$3:$B$722,$B856)*SUMIFS(Calculations!$E$3:$E$53,Calculations!$A$3:$A$53,$B856)</f>
        <v>0</v>
      </c>
    </row>
    <row r="857" spans="2:18">
      <c r="B857" s="51" t="s">
        <v>384</v>
      </c>
      <c r="C857" s="51" t="s">
        <v>523</v>
      </c>
      <c r="D857" s="51" t="s">
        <v>534</v>
      </c>
      <c r="E857" s="51" t="str">
        <f t="shared" ref="E857:E920" si="86">LOOKUP(D857,$U$2:$V$15,$V$2:$V$15)</f>
        <v>natural gas peaker</v>
      </c>
      <c r="F857" s="51">
        <f>F131/SUMIFS(F$3:F$722,$B$3:$B$722,$B857)*SUMIFS(Calculations!$E$3:$E$53,Calculations!$A$3:$A$53,$B857)</f>
        <v>0</v>
      </c>
      <c r="G857" s="51">
        <f>G131/SUMIFS(G$3:G$722,$B$3:$B$722,$B857)*SUMIFS(Calculations!$E$3:$E$53,Calculations!$A$3:$A$53,$B857)</f>
        <v>0</v>
      </c>
      <c r="H857" s="51">
        <f>H131/SUMIFS(H$3:H$722,$B$3:$B$722,$B857)*SUMIFS(Calculations!$E$3:$E$53,Calculations!$A$3:$A$53,$B857)</f>
        <v>0</v>
      </c>
      <c r="I857" s="51">
        <f>I131/SUMIFS(I$3:I$722,$B$3:$B$722,$B857)*SUMIFS(Calculations!$E$3:$E$53,Calculations!$A$3:$A$53,$B857)</f>
        <v>0</v>
      </c>
      <c r="J857" s="51">
        <f>J131/SUMIFS(J$3:J$722,$B$3:$B$722,$B857)*SUMIFS(Calculations!$E$3:$E$53,Calculations!$A$3:$A$53,$B857)</f>
        <v>0</v>
      </c>
      <c r="K857" s="51">
        <f>K131/SUMIFS(K$3:K$722,$B$3:$B$722,$B857)*SUMIFS(Calculations!$E$3:$E$53,Calculations!$A$3:$A$53,$B857)</f>
        <v>0</v>
      </c>
      <c r="L857" s="51">
        <f>L131/SUMIFS(L$3:L$722,$B$3:$B$722,$B857)*SUMIFS(Calculations!$E$3:$E$53,Calculations!$A$3:$A$53,$B857)</f>
        <v>0</v>
      </c>
      <c r="M857" s="51">
        <f>M131/SUMIFS(M$3:M$722,$B$3:$B$722,$B857)*SUMIFS(Calculations!$E$3:$E$53,Calculations!$A$3:$A$53,$B857)</f>
        <v>0</v>
      </c>
      <c r="N857" s="51">
        <f>N131/SUMIFS(N$3:N$722,$B$3:$B$722,$B857)*SUMIFS(Calculations!$E$3:$E$53,Calculations!$A$3:$A$53,$B857)</f>
        <v>0</v>
      </c>
      <c r="O857" s="51">
        <f>O131/SUMIFS(O$3:O$722,$B$3:$B$722,$B857)*SUMIFS(Calculations!$E$3:$E$53,Calculations!$A$3:$A$53,$B857)</f>
        <v>0</v>
      </c>
      <c r="P857" s="51">
        <f>P131/SUMIFS(P$3:P$722,$B$3:$B$722,$B857)*SUMIFS(Calculations!$E$3:$E$53,Calculations!$A$3:$A$53,$B857)</f>
        <v>0</v>
      </c>
      <c r="Q857" s="51">
        <f>Q131/SUMIFS(Q$3:Q$722,$B$3:$B$722,$B857)*SUMIFS(Calculations!$E$3:$E$53,Calculations!$A$3:$A$53,$B857)</f>
        <v>0</v>
      </c>
      <c r="R857" s="51">
        <f>R131/SUMIFS(R$3:R$722,$B$3:$B$722,$B857)*SUMIFS(Calculations!$E$3:$E$53,Calculations!$A$3:$A$53,$B857)</f>
        <v>0</v>
      </c>
    </row>
    <row r="858" spans="2:18">
      <c r="B858" s="51" t="s">
        <v>384</v>
      </c>
      <c r="C858" s="51" t="s">
        <v>523</v>
      </c>
      <c r="D858" s="51" t="s">
        <v>535</v>
      </c>
      <c r="E858" s="51" t="str">
        <f t="shared" si="86"/>
        <v>nuclear</v>
      </c>
      <c r="F858" s="51">
        <f>F132/SUMIFS(F$3:F$722,$B$3:$B$722,$B858)*SUMIFS(Calculations!$E$3:$E$53,Calculations!$A$3:$A$53,$B858)</f>
        <v>0</v>
      </c>
      <c r="G858" s="51">
        <f>G132/SUMIFS(G$3:G$722,$B$3:$B$722,$B858)*SUMIFS(Calculations!$E$3:$E$53,Calculations!$A$3:$A$53,$B858)</f>
        <v>0</v>
      </c>
      <c r="H858" s="51">
        <f>H132/SUMIFS(H$3:H$722,$B$3:$B$722,$B858)*SUMIFS(Calculations!$E$3:$E$53,Calculations!$A$3:$A$53,$B858)</f>
        <v>0</v>
      </c>
      <c r="I858" s="51">
        <f>I132/SUMIFS(I$3:I$722,$B$3:$B$722,$B858)*SUMIFS(Calculations!$E$3:$E$53,Calculations!$A$3:$A$53,$B858)</f>
        <v>0</v>
      </c>
      <c r="J858" s="51">
        <f>J132/SUMIFS(J$3:J$722,$B$3:$B$722,$B858)*SUMIFS(Calculations!$E$3:$E$53,Calculations!$A$3:$A$53,$B858)</f>
        <v>0</v>
      </c>
      <c r="K858" s="51">
        <f>K132/SUMIFS(K$3:K$722,$B$3:$B$722,$B858)*SUMIFS(Calculations!$E$3:$E$53,Calculations!$A$3:$A$53,$B858)</f>
        <v>0</v>
      </c>
      <c r="L858" s="51">
        <f>L132/SUMIFS(L$3:L$722,$B$3:$B$722,$B858)*SUMIFS(Calculations!$E$3:$E$53,Calculations!$A$3:$A$53,$B858)</f>
        <v>0</v>
      </c>
      <c r="M858" s="51">
        <f>M132/SUMIFS(M$3:M$722,$B$3:$B$722,$B858)*SUMIFS(Calculations!$E$3:$E$53,Calculations!$A$3:$A$53,$B858)</f>
        <v>0</v>
      </c>
      <c r="N858" s="51">
        <f>N132/SUMIFS(N$3:N$722,$B$3:$B$722,$B858)*SUMIFS(Calculations!$E$3:$E$53,Calculations!$A$3:$A$53,$B858)</f>
        <v>0</v>
      </c>
      <c r="O858" s="51">
        <f>O132/SUMIFS(O$3:O$722,$B$3:$B$722,$B858)*SUMIFS(Calculations!$E$3:$E$53,Calculations!$A$3:$A$53,$B858)</f>
        <v>0</v>
      </c>
      <c r="P858" s="51">
        <f>P132/SUMIFS(P$3:P$722,$B$3:$B$722,$B858)*SUMIFS(Calculations!$E$3:$E$53,Calculations!$A$3:$A$53,$B858)</f>
        <v>0</v>
      </c>
      <c r="Q858" s="51">
        <f>Q132/SUMIFS(Q$3:Q$722,$B$3:$B$722,$B858)*SUMIFS(Calculations!$E$3:$E$53,Calculations!$A$3:$A$53,$B858)</f>
        <v>0</v>
      </c>
      <c r="R858" s="51">
        <f>R132/SUMIFS(R$3:R$722,$B$3:$B$722,$B858)*SUMIFS(Calculations!$E$3:$E$53,Calculations!$A$3:$A$53,$B858)</f>
        <v>0</v>
      </c>
    </row>
    <row r="859" spans="2:18">
      <c r="B859" s="51" t="s">
        <v>384</v>
      </c>
      <c r="C859" s="51" t="s">
        <v>523</v>
      </c>
      <c r="D859" s="51" t="s">
        <v>536</v>
      </c>
      <c r="E859" s="51" t="str">
        <f t="shared" si="86"/>
        <v>offshore wind</v>
      </c>
      <c r="F859" s="51">
        <f>F133/SUMIFS(F$3:F$722,$B$3:$B$722,$B859)*SUMIFS(Calculations!$E$3:$E$53,Calculations!$A$3:$A$53,$B859)</f>
        <v>0</v>
      </c>
      <c r="G859" s="51">
        <f>G133/SUMIFS(G$3:G$722,$B$3:$B$722,$B859)*SUMIFS(Calculations!$E$3:$E$53,Calculations!$A$3:$A$53,$B859)</f>
        <v>0</v>
      </c>
      <c r="H859" s="51">
        <f>H133/SUMIFS(H$3:H$722,$B$3:$B$722,$B859)*SUMIFS(Calculations!$E$3:$E$53,Calculations!$A$3:$A$53,$B859)</f>
        <v>0</v>
      </c>
      <c r="I859" s="51">
        <f>I133/SUMIFS(I$3:I$722,$B$3:$B$722,$B859)*SUMIFS(Calculations!$E$3:$E$53,Calculations!$A$3:$A$53,$B859)</f>
        <v>0</v>
      </c>
      <c r="J859" s="51">
        <f>J133/SUMIFS(J$3:J$722,$B$3:$B$722,$B859)*SUMIFS(Calculations!$E$3:$E$53,Calculations!$A$3:$A$53,$B859)</f>
        <v>0</v>
      </c>
      <c r="K859" s="51">
        <f>K133/SUMIFS(K$3:K$722,$B$3:$B$722,$B859)*SUMIFS(Calculations!$E$3:$E$53,Calculations!$A$3:$A$53,$B859)</f>
        <v>0</v>
      </c>
      <c r="L859" s="51">
        <f>L133/SUMIFS(L$3:L$722,$B$3:$B$722,$B859)*SUMIFS(Calculations!$E$3:$E$53,Calculations!$A$3:$A$53,$B859)</f>
        <v>0</v>
      </c>
      <c r="M859" s="51">
        <f>M133/SUMIFS(M$3:M$722,$B$3:$B$722,$B859)*SUMIFS(Calculations!$E$3:$E$53,Calculations!$A$3:$A$53,$B859)</f>
        <v>0</v>
      </c>
      <c r="N859" s="51">
        <f>N133/SUMIFS(N$3:N$722,$B$3:$B$722,$B859)*SUMIFS(Calculations!$E$3:$E$53,Calculations!$A$3:$A$53,$B859)</f>
        <v>0</v>
      </c>
      <c r="O859" s="51">
        <f>O133/SUMIFS(O$3:O$722,$B$3:$B$722,$B859)*SUMIFS(Calculations!$E$3:$E$53,Calculations!$A$3:$A$53,$B859)</f>
        <v>0</v>
      </c>
      <c r="P859" s="51">
        <f>P133/SUMIFS(P$3:P$722,$B$3:$B$722,$B859)*SUMIFS(Calculations!$E$3:$E$53,Calculations!$A$3:$A$53,$B859)</f>
        <v>0</v>
      </c>
      <c r="Q859" s="51">
        <f>Q133/SUMIFS(Q$3:Q$722,$B$3:$B$722,$B859)*SUMIFS(Calculations!$E$3:$E$53,Calculations!$A$3:$A$53,$B859)</f>
        <v>0</v>
      </c>
      <c r="R859" s="51">
        <f>R133/SUMIFS(R$3:R$722,$B$3:$B$722,$B859)*SUMIFS(Calculations!$E$3:$E$53,Calculations!$A$3:$A$53,$B859)</f>
        <v>0</v>
      </c>
    </row>
    <row r="860" spans="2:18">
      <c r="B860" s="51" t="s">
        <v>384</v>
      </c>
      <c r="C860" s="51" t="s">
        <v>523</v>
      </c>
      <c r="D860" s="51" t="s">
        <v>537</v>
      </c>
      <c r="E860" s="51" t="str">
        <f t="shared" si="86"/>
        <v>crude oil</v>
      </c>
      <c r="F860" s="51">
        <f>F134/SUMIFS(F$3:F$722,$B$3:$B$722,$B860)*SUMIFS(Calculations!$E$3:$E$53,Calculations!$A$3:$A$53,$B860)</f>
        <v>0</v>
      </c>
      <c r="G860" s="51">
        <f>G134/SUMIFS(G$3:G$722,$B$3:$B$722,$B860)*SUMIFS(Calculations!$E$3:$E$53,Calculations!$A$3:$A$53,$B860)</f>
        <v>0</v>
      </c>
      <c r="H860" s="51">
        <f>H134/SUMIFS(H$3:H$722,$B$3:$B$722,$B860)*SUMIFS(Calculations!$E$3:$E$53,Calculations!$A$3:$A$53,$B860)</f>
        <v>0</v>
      </c>
      <c r="I860" s="51">
        <f>I134/SUMIFS(I$3:I$722,$B$3:$B$722,$B860)*SUMIFS(Calculations!$E$3:$E$53,Calculations!$A$3:$A$53,$B860)</f>
        <v>0</v>
      </c>
      <c r="J860" s="51">
        <f>J134/SUMIFS(J$3:J$722,$B$3:$B$722,$B860)*SUMIFS(Calculations!$E$3:$E$53,Calculations!$A$3:$A$53,$B860)</f>
        <v>0</v>
      </c>
      <c r="K860" s="51">
        <f>K134/SUMIFS(K$3:K$722,$B$3:$B$722,$B860)*SUMIFS(Calculations!$E$3:$E$53,Calculations!$A$3:$A$53,$B860)</f>
        <v>0</v>
      </c>
      <c r="L860" s="51">
        <f>L134/SUMIFS(L$3:L$722,$B$3:$B$722,$B860)*SUMIFS(Calculations!$E$3:$E$53,Calculations!$A$3:$A$53,$B860)</f>
        <v>0</v>
      </c>
      <c r="M860" s="51">
        <f>M134/SUMIFS(M$3:M$722,$B$3:$B$722,$B860)*SUMIFS(Calculations!$E$3:$E$53,Calculations!$A$3:$A$53,$B860)</f>
        <v>0</v>
      </c>
      <c r="N860" s="51">
        <f>N134/SUMIFS(N$3:N$722,$B$3:$B$722,$B860)*SUMIFS(Calculations!$E$3:$E$53,Calculations!$A$3:$A$53,$B860)</f>
        <v>0</v>
      </c>
      <c r="O860" s="51">
        <f>O134/SUMIFS(O$3:O$722,$B$3:$B$722,$B860)*SUMIFS(Calculations!$E$3:$E$53,Calculations!$A$3:$A$53,$B860)</f>
        <v>0</v>
      </c>
      <c r="P860" s="51">
        <f>P134/SUMIFS(P$3:P$722,$B$3:$B$722,$B860)*SUMIFS(Calculations!$E$3:$E$53,Calculations!$A$3:$A$53,$B860)</f>
        <v>0</v>
      </c>
      <c r="Q860" s="51">
        <f>Q134/SUMIFS(Q$3:Q$722,$B$3:$B$722,$B860)*SUMIFS(Calculations!$E$3:$E$53,Calculations!$A$3:$A$53,$B860)</f>
        <v>0</v>
      </c>
      <c r="R860" s="51">
        <f>R134/SUMIFS(R$3:R$722,$B$3:$B$722,$B860)*SUMIFS(Calculations!$E$3:$E$53,Calculations!$A$3:$A$53,$B860)</f>
        <v>0</v>
      </c>
    </row>
    <row r="861" spans="2:18">
      <c r="B861" s="51" t="s">
        <v>384</v>
      </c>
      <c r="C861" s="51" t="s">
        <v>523</v>
      </c>
      <c r="D861" s="51" t="s">
        <v>538</v>
      </c>
      <c r="E861" s="51" t="str">
        <f t="shared" si="86"/>
        <v>solar PV</v>
      </c>
      <c r="F861" s="51">
        <f>F135/SUMIFS(F$3:F$722,$B$3:$B$722,$B861)*SUMIFS(Calculations!$E$3:$E$53,Calculations!$A$3:$A$53,$B861)</f>
        <v>0</v>
      </c>
      <c r="G861" s="51">
        <f>G135/SUMIFS(G$3:G$722,$B$3:$B$722,$B861)*SUMIFS(Calculations!$E$3:$E$53,Calculations!$A$3:$A$53,$B861)</f>
        <v>0</v>
      </c>
      <c r="H861" s="51">
        <f>H135/SUMIFS(H$3:H$722,$B$3:$B$722,$B861)*SUMIFS(Calculations!$E$3:$E$53,Calculations!$A$3:$A$53,$B861)</f>
        <v>0</v>
      </c>
      <c r="I861" s="51">
        <f>I135/SUMIFS(I$3:I$722,$B$3:$B$722,$B861)*SUMIFS(Calculations!$E$3:$E$53,Calculations!$A$3:$A$53,$B861)</f>
        <v>0</v>
      </c>
      <c r="J861" s="51">
        <f>J135/SUMIFS(J$3:J$722,$B$3:$B$722,$B861)*SUMIFS(Calculations!$E$3:$E$53,Calculations!$A$3:$A$53,$B861)</f>
        <v>0</v>
      </c>
      <c r="K861" s="51">
        <f>K135/SUMIFS(K$3:K$722,$B$3:$B$722,$B861)*SUMIFS(Calculations!$E$3:$E$53,Calculations!$A$3:$A$53,$B861)</f>
        <v>0</v>
      </c>
      <c r="L861" s="51">
        <f>L135/SUMIFS(L$3:L$722,$B$3:$B$722,$B861)*SUMIFS(Calculations!$E$3:$E$53,Calculations!$A$3:$A$53,$B861)</f>
        <v>0</v>
      </c>
      <c r="M861" s="51">
        <f>M135/SUMIFS(M$3:M$722,$B$3:$B$722,$B861)*SUMIFS(Calculations!$E$3:$E$53,Calculations!$A$3:$A$53,$B861)</f>
        <v>0</v>
      </c>
      <c r="N861" s="51">
        <f>N135/SUMIFS(N$3:N$722,$B$3:$B$722,$B861)*SUMIFS(Calculations!$E$3:$E$53,Calculations!$A$3:$A$53,$B861)</f>
        <v>0</v>
      </c>
      <c r="O861" s="51">
        <f>O135/SUMIFS(O$3:O$722,$B$3:$B$722,$B861)*SUMIFS(Calculations!$E$3:$E$53,Calculations!$A$3:$A$53,$B861)</f>
        <v>0</v>
      </c>
      <c r="P861" s="51">
        <f>P135/SUMIFS(P$3:P$722,$B$3:$B$722,$B861)*SUMIFS(Calculations!$E$3:$E$53,Calculations!$A$3:$A$53,$B861)</f>
        <v>0</v>
      </c>
      <c r="Q861" s="51">
        <f>Q135/SUMIFS(Q$3:Q$722,$B$3:$B$722,$B861)*SUMIFS(Calculations!$E$3:$E$53,Calculations!$A$3:$A$53,$B861)</f>
        <v>0</v>
      </c>
      <c r="R861" s="51">
        <f>R135/SUMIFS(R$3:R$722,$B$3:$B$722,$B861)*SUMIFS(Calculations!$E$3:$E$53,Calculations!$A$3:$A$53,$B861)</f>
        <v>0</v>
      </c>
    </row>
    <row r="862" spans="2:18">
      <c r="B862" s="51" t="s">
        <v>384</v>
      </c>
      <c r="C862" s="51" t="s">
        <v>523</v>
      </c>
      <c r="D862" s="51" t="s">
        <v>539</v>
      </c>
      <c r="E862" s="51" t="str">
        <f t="shared" si="86"/>
        <v>storage</v>
      </c>
      <c r="F862" s="51">
        <f>F136/SUMIFS(F$3:F$722,$B$3:$B$722,$B862)*SUMIFS(Calculations!$E$3:$E$53,Calculations!$A$3:$A$53,$B862)</f>
        <v>0</v>
      </c>
      <c r="G862" s="51">
        <f>G136/SUMIFS(G$3:G$722,$B$3:$B$722,$B862)*SUMIFS(Calculations!$E$3:$E$53,Calculations!$A$3:$A$53,$B862)</f>
        <v>0</v>
      </c>
      <c r="H862" s="51">
        <f>H136/SUMIFS(H$3:H$722,$B$3:$B$722,$B862)*SUMIFS(Calculations!$E$3:$E$53,Calculations!$A$3:$A$53,$B862)</f>
        <v>0</v>
      </c>
      <c r="I862" s="51">
        <f>I136/SUMIFS(I$3:I$722,$B$3:$B$722,$B862)*SUMIFS(Calculations!$E$3:$E$53,Calculations!$A$3:$A$53,$B862)</f>
        <v>0</v>
      </c>
      <c r="J862" s="51">
        <f>J136/SUMIFS(J$3:J$722,$B$3:$B$722,$B862)*SUMIFS(Calculations!$E$3:$E$53,Calculations!$A$3:$A$53,$B862)</f>
        <v>0</v>
      </c>
      <c r="K862" s="51">
        <f>K136/SUMIFS(K$3:K$722,$B$3:$B$722,$B862)*SUMIFS(Calculations!$E$3:$E$53,Calculations!$A$3:$A$53,$B862)</f>
        <v>0</v>
      </c>
      <c r="L862" s="51">
        <f>L136/SUMIFS(L$3:L$722,$B$3:$B$722,$B862)*SUMIFS(Calculations!$E$3:$E$53,Calculations!$A$3:$A$53,$B862)</f>
        <v>0</v>
      </c>
      <c r="M862" s="51">
        <f>M136/SUMIFS(M$3:M$722,$B$3:$B$722,$B862)*SUMIFS(Calculations!$E$3:$E$53,Calculations!$A$3:$A$53,$B862)</f>
        <v>0</v>
      </c>
      <c r="N862" s="51">
        <f>N136/SUMIFS(N$3:N$722,$B$3:$B$722,$B862)*SUMIFS(Calculations!$E$3:$E$53,Calculations!$A$3:$A$53,$B862)</f>
        <v>0</v>
      </c>
      <c r="O862" s="51">
        <f>O136/SUMIFS(O$3:O$722,$B$3:$B$722,$B862)*SUMIFS(Calculations!$E$3:$E$53,Calculations!$A$3:$A$53,$B862)</f>
        <v>0</v>
      </c>
      <c r="P862" s="51">
        <f>P136/SUMIFS(P$3:P$722,$B$3:$B$722,$B862)*SUMIFS(Calculations!$E$3:$E$53,Calculations!$A$3:$A$53,$B862)</f>
        <v>0</v>
      </c>
      <c r="Q862" s="51">
        <f>Q136/SUMIFS(Q$3:Q$722,$B$3:$B$722,$B862)*SUMIFS(Calculations!$E$3:$E$53,Calculations!$A$3:$A$53,$B862)</f>
        <v>0</v>
      </c>
      <c r="R862" s="51">
        <f>R136/SUMIFS(R$3:R$722,$B$3:$B$722,$B862)*SUMIFS(Calculations!$E$3:$E$53,Calculations!$A$3:$A$53,$B862)</f>
        <v>0</v>
      </c>
    </row>
    <row r="863" spans="2:18">
      <c r="B863" s="51" t="s">
        <v>384</v>
      </c>
      <c r="C863" s="51" t="s">
        <v>523</v>
      </c>
      <c r="D863" s="51" t="s">
        <v>540</v>
      </c>
      <c r="E863" s="51" t="str">
        <f t="shared" si="86"/>
        <v>solar PV</v>
      </c>
      <c r="F863" s="51">
        <f>F137/SUMIFS(F$3:F$722,$B$3:$B$722,$B863)*SUMIFS(Calculations!$E$3:$E$53,Calculations!$A$3:$A$53,$B863)</f>
        <v>0</v>
      </c>
      <c r="G863" s="51">
        <f>G137/SUMIFS(G$3:G$722,$B$3:$B$722,$B863)*SUMIFS(Calculations!$E$3:$E$53,Calculations!$A$3:$A$53,$B863)</f>
        <v>0</v>
      </c>
      <c r="H863" s="51">
        <f>H137/SUMIFS(H$3:H$722,$B$3:$B$722,$B863)*SUMIFS(Calculations!$E$3:$E$53,Calculations!$A$3:$A$53,$B863)</f>
        <v>0</v>
      </c>
      <c r="I863" s="51">
        <f>I137/SUMIFS(I$3:I$722,$B$3:$B$722,$B863)*SUMIFS(Calculations!$E$3:$E$53,Calculations!$A$3:$A$53,$B863)</f>
        <v>0</v>
      </c>
      <c r="J863" s="51">
        <f>J137/SUMIFS(J$3:J$722,$B$3:$B$722,$B863)*SUMIFS(Calculations!$E$3:$E$53,Calculations!$A$3:$A$53,$B863)</f>
        <v>0</v>
      </c>
      <c r="K863" s="51">
        <f>K137/SUMIFS(K$3:K$722,$B$3:$B$722,$B863)*SUMIFS(Calculations!$E$3:$E$53,Calculations!$A$3:$A$53,$B863)</f>
        <v>0</v>
      </c>
      <c r="L863" s="51">
        <f>L137/SUMIFS(L$3:L$722,$B$3:$B$722,$B863)*SUMIFS(Calculations!$E$3:$E$53,Calculations!$A$3:$A$53,$B863)</f>
        <v>0</v>
      </c>
      <c r="M863" s="51">
        <f>M137/SUMIFS(M$3:M$722,$B$3:$B$722,$B863)*SUMIFS(Calculations!$E$3:$E$53,Calculations!$A$3:$A$53,$B863)</f>
        <v>0</v>
      </c>
      <c r="N863" s="51">
        <f>N137/SUMIFS(N$3:N$722,$B$3:$B$722,$B863)*SUMIFS(Calculations!$E$3:$E$53,Calculations!$A$3:$A$53,$B863)</f>
        <v>0</v>
      </c>
      <c r="O863" s="51">
        <f>O137/SUMIFS(O$3:O$722,$B$3:$B$722,$B863)*SUMIFS(Calculations!$E$3:$E$53,Calculations!$A$3:$A$53,$B863)</f>
        <v>0</v>
      </c>
      <c r="P863" s="51">
        <f>P137/SUMIFS(P$3:P$722,$B$3:$B$722,$B863)*SUMIFS(Calculations!$E$3:$E$53,Calculations!$A$3:$A$53,$B863)</f>
        <v>0</v>
      </c>
      <c r="Q863" s="51">
        <f>Q137/SUMIFS(Q$3:Q$722,$B$3:$B$722,$B863)*SUMIFS(Calculations!$E$3:$E$53,Calculations!$A$3:$A$53,$B863)</f>
        <v>0</v>
      </c>
      <c r="R863" s="51">
        <f>R137/SUMIFS(R$3:R$722,$B$3:$B$722,$B863)*SUMIFS(Calculations!$E$3:$E$53,Calculations!$A$3:$A$53,$B863)</f>
        <v>0</v>
      </c>
    </row>
    <row r="864" spans="2:18">
      <c r="B864" s="51" t="s">
        <v>320</v>
      </c>
      <c r="C864" s="51" t="s">
        <v>523</v>
      </c>
      <c r="D864" s="51" t="s">
        <v>526</v>
      </c>
      <c r="E864" s="51" t="str">
        <f t="shared" si="86"/>
        <v>biomass</v>
      </c>
      <c r="F864" s="51">
        <f>F138/SUMIFS(F$3:F$722,$B$3:$B$722,$B864)*SUMIFS(Calculations!$E$3:$E$53,Calculations!$A$3:$A$53,$B864)</f>
        <v>0</v>
      </c>
      <c r="G864" s="51">
        <f>G138/SUMIFS(G$3:G$722,$B$3:$B$722,$B864)*SUMIFS(Calculations!$E$3:$E$53,Calculations!$A$3:$A$53,$B864)</f>
        <v>0</v>
      </c>
      <c r="H864" s="51">
        <f>H138/SUMIFS(H$3:H$722,$B$3:$B$722,$B864)*SUMIFS(Calculations!$E$3:$E$53,Calculations!$A$3:$A$53,$B864)</f>
        <v>0</v>
      </c>
      <c r="I864" s="51">
        <f>I138/SUMIFS(I$3:I$722,$B$3:$B$722,$B864)*SUMIFS(Calculations!$E$3:$E$53,Calculations!$A$3:$A$53,$B864)</f>
        <v>0</v>
      </c>
      <c r="J864" s="51">
        <f>J138/SUMIFS(J$3:J$722,$B$3:$B$722,$B864)*SUMIFS(Calculations!$E$3:$E$53,Calculations!$A$3:$A$53,$B864)</f>
        <v>0</v>
      </c>
      <c r="K864" s="51">
        <f>K138/SUMIFS(K$3:K$722,$B$3:$B$722,$B864)*SUMIFS(Calculations!$E$3:$E$53,Calculations!$A$3:$A$53,$B864)</f>
        <v>0</v>
      </c>
      <c r="L864" s="51">
        <f>L138/SUMIFS(L$3:L$722,$B$3:$B$722,$B864)*SUMIFS(Calculations!$E$3:$E$53,Calculations!$A$3:$A$53,$B864)</f>
        <v>0</v>
      </c>
      <c r="M864" s="51">
        <f>M138/SUMIFS(M$3:M$722,$B$3:$B$722,$B864)*SUMIFS(Calculations!$E$3:$E$53,Calculations!$A$3:$A$53,$B864)</f>
        <v>0</v>
      </c>
      <c r="N864" s="51">
        <f>N138/SUMIFS(N$3:N$722,$B$3:$B$722,$B864)*SUMIFS(Calculations!$E$3:$E$53,Calculations!$A$3:$A$53,$B864)</f>
        <v>0</v>
      </c>
      <c r="O864" s="51">
        <f>O138/SUMIFS(O$3:O$722,$B$3:$B$722,$B864)*SUMIFS(Calculations!$E$3:$E$53,Calculations!$A$3:$A$53,$B864)</f>
        <v>0</v>
      </c>
      <c r="P864" s="51">
        <f>P138/SUMIFS(P$3:P$722,$B$3:$B$722,$B864)*SUMIFS(Calculations!$E$3:$E$53,Calculations!$A$3:$A$53,$B864)</f>
        <v>0</v>
      </c>
      <c r="Q864" s="51">
        <f>Q138/SUMIFS(Q$3:Q$722,$B$3:$B$722,$B864)*SUMIFS(Calculations!$E$3:$E$53,Calculations!$A$3:$A$53,$B864)</f>
        <v>0</v>
      </c>
      <c r="R864" s="51">
        <f>R138/SUMIFS(R$3:R$722,$B$3:$B$722,$B864)*SUMIFS(Calculations!$E$3:$E$53,Calculations!$A$3:$A$53,$B864)</f>
        <v>0</v>
      </c>
    </row>
    <row r="865" spans="2:18">
      <c r="B865" s="51" t="s">
        <v>320</v>
      </c>
      <c r="C865" s="51" t="s">
        <v>523</v>
      </c>
      <c r="D865" s="51" t="s">
        <v>527</v>
      </c>
      <c r="E865" s="51" t="str">
        <f t="shared" si="86"/>
        <v>hard coal</v>
      </c>
      <c r="F865" s="51">
        <f>F139/SUMIFS(F$3:F$722,$B$3:$B$722,$B865)*SUMIFS(Calculations!$E$3:$E$53,Calculations!$A$3:$A$53,$B865)</f>
        <v>0</v>
      </c>
      <c r="G865" s="51">
        <f>G139/SUMIFS(G$3:G$722,$B$3:$B$722,$B865)*SUMIFS(Calculations!$E$3:$E$53,Calculations!$A$3:$A$53,$B865)</f>
        <v>0</v>
      </c>
      <c r="H865" s="51">
        <f>H139/SUMIFS(H$3:H$722,$B$3:$B$722,$B865)*SUMIFS(Calculations!$E$3:$E$53,Calculations!$A$3:$A$53,$B865)</f>
        <v>0</v>
      </c>
      <c r="I865" s="51">
        <f>I139/SUMIFS(I$3:I$722,$B$3:$B$722,$B865)*SUMIFS(Calculations!$E$3:$E$53,Calculations!$A$3:$A$53,$B865)</f>
        <v>0</v>
      </c>
      <c r="J865" s="51">
        <f>J139/SUMIFS(J$3:J$722,$B$3:$B$722,$B865)*SUMIFS(Calculations!$E$3:$E$53,Calculations!$A$3:$A$53,$B865)</f>
        <v>0</v>
      </c>
      <c r="K865" s="51">
        <f>K139/SUMIFS(K$3:K$722,$B$3:$B$722,$B865)*SUMIFS(Calculations!$E$3:$E$53,Calculations!$A$3:$A$53,$B865)</f>
        <v>0</v>
      </c>
      <c r="L865" s="51">
        <f>L139/SUMIFS(L$3:L$722,$B$3:$B$722,$B865)*SUMIFS(Calculations!$E$3:$E$53,Calculations!$A$3:$A$53,$B865)</f>
        <v>0</v>
      </c>
      <c r="M865" s="51">
        <f>M139/SUMIFS(M$3:M$722,$B$3:$B$722,$B865)*SUMIFS(Calculations!$E$3:$E$53,Calculations!$A$3:$A$53,$B865)</f>
        <v>0</v>
      </c>
      <c r="N865" s="51">
        <f>N139/SUMIFS(N$3:N$722,$B$3:$B$722,$B865)*SUMIFS(Calculations!$E$3:$E$53,Calculations!$A$3:$A$53,$B865)</f>
        <v>0</v>
      </c>
      <c r="O865" s="51">
        <f>O139/SUMIFS(O$3:O$722,$B$3:$B$722,$B865)*SUMIFS(Calculations!$E$3:$E$53,Calculations!$A$3:$A$53,$B865)</f>
        <v>0</v>
      </c>
      <c r="P865" s="51">
        <f>P139/SUMIFS(P$3:P$722,$B$3:$B$722,$B865)*SUMIFS(Calculations!$E$3:$E$53,Calculations!$A$3:$A$53,$B865)</f>
        <v>0</v>
      </c>
      <c r="Q865" s="51">
        <f>Q139/SUMIFS(Q$3:Q$722,$B$3:$B$722,$B865)*SUMIFS(Calculations!$E$3:$E$53,Calculations!$A$3:$A$53,$B865)</f>
        <v>0</v>
      </c>
      <c r="R865" s="51">
        <f>R139/SUMIFS(R$3:R$722,$B$3:$B$722,$B865)*SUMIFS(Calculations!$E$3:$E$53,Calculations!$A$3:$A$53,$B865)</f>
        <v>0</v>
      </c>
    </row>
    <row r="866" spans="2:18">
      <c r="B866" s="51" t="s">
        <v>320</v>
      </c>
      <c r="C866" s="51" t="s">
        <v>523</v>
      </c>
      <c r="D866" s="51" t="s">
        <v>528</v>
      </c>
      <c r="E866" s="51" t="str">
        <f t="shared" si="86"/>
        <v>solar thermal</v>
      </c>
      <c r="F866" s="51">
        <f>F140/SUMIFS(F$3:F$722,$B$3:$B$722,$B866)*SUMIFS(Calculations!$E$3:$E$53,Calculations!$A$3:$A$53,$B866)</f>
        <v>0</v>
      </c>
      <c r="G866" s="51">
        <f>G140/SUMIFS(G$3:G$722,$B$3:$B$722,$B866)*SUMIFS(Calculations!$E$3:$E$53,Calculations!$A$3:$A$53,$B866)</f>
        <v>0</v>
      </c>
      <c r="H866" s="51">
        <f>H140/SUMIFS(H$3:H$722,$B$3:$B$722,$B866)*SUMIFS(Calculations!$E$3:$E$53,Calculations!$A$3:$A$53,$B866)</f>
        <v>0</v>
      </c>
      <c r="I866" s="51">
        <f>I140/SUMIFS(I$3:I$722,$B$3:$B$722,$B866)*SUMIFS(Calculations!$E$3:$E$53,Calculations!$A$3:$A$53,$B866)</f>
        <v>0</v>
      </c>
      <c r="J866" s="51">
        <f>J140/SUMIFS(J$3:J$722,$B$3:$B$722,$B866)*SUMIFS(Calculations!$E$3:$E$53,Calculations!$A$3:$A$53,$B866)</f>
        <v>0</v>
      </c>
      <c r="K866" s="51">
        <f>K140/SUMIFS(K$3:K$722,$B$3:$B$722,$B866)*SUMIFS(Calculations!$E$3:$E$53,Calculations!$A$3:$A$53,$B866)</f>
        <v>0</v>
      </c>
      <c r="L866" s="51">
        <f>L140/SUMIFS(L$3:L$722,$B$3:$B$722,$B866)*SUMIFS(Calculations!$E$3:$E$53,Calculations!$A$3:$A$53,$B866)</f>
        <v>0</v>
      </c>
      <c r="M866" s="51">
        <f>M140/SUMIFS(M$3:M$722,$B$3:$B$722,$B866)*SUMIFS(Calculations!$E$3:$E$53,Calculations!$A$3:$A$53,$B866)</f>
        <v>0</v>
      </c>
      <c r="N866" s="51">
        <f>N140/SUMIFS(N$3:N$722,$B$3:$B$722,$B866)*SUMIFS(Calculations!$E$3:$E$53,Calculations!$A$3:$A$53,$B866)</f>
        <v>0</v>
      </c>
      <c r="O866" s="51">
        <f>O140/SUMIFS(O$3:O$722,$B$3:$B$722,$B866)*SUMIFS(Calculations!$E$3:$E$53,Calculations!$A$3:$A$53,$B866)</f>
        <v>0</v>
      </c>
      <c r="P866" s="51">
        <f>P140/SUMIFS(P$3:P$722,$B$3:$B$722,$B866)*SUMIFS(Calculations!$E$3:$E$53,Calculations!$A$3:$A$53,$B866)</f>
        <v>0</v>
      </c>
      <c r="Q866" s="51">
        <f>Q140/SUMIFS(Q$3:Q$722,$B$3:$B$722,$B866)*SUMIFS(Calculations!$E$3:$E$53,Calculations!$A$3:$A$53,$B866)</f>
        <v>0</v>
      </c>
      <c r="R866" s="51">
        <f>R140/SUMIFS(R$3:R$722,$B$3:$B$722,$B866)*SUMIFS(Calculations!$E$3:$E$53,Calculations!$A$3:$A$53,$B866)</f>
        <v>0</v>
      </c>
    </row>
    <row r="867" spans="2:18">
      <c r="B867" s="51" t="s">
        <v>320</v>
      </c>
      <c r="C867" s="51" t="s">
        <v>523</v>
      </c>
      <c r="D867" s="51" t="s">
        <v>529</v>
      </c>
      <c r="E867" s="51" t="str">
        <f t="shared" si="86"/>
        <v>geothermal</v>
      </c>
      <c r="F867" s="51">
        <f>F141/SUMIFS(F$3:F$722,$B$3:$B$722,$B867)*SUMIFS(Calculations!$E$3:$E$53,Calculations!$A$3:$A$53,$B867)</f>
        <v>0</v>
      </c>
      <c r="G867" s="51">
        <f>G141/SUMIFS(G$3:G$722,$B$3:$B$722,$B867)*SUMIFS(Calculations!$E$3:$E$53,Calculations!$A$3:$A$53,$B867)</f>
        <v>0</v>
      </c>
      <c r="H867" s="51">
        <f>H141/SUMIFS(H$3:H$722,$B$3:$B$722,$B867)*SUMIFS(Calculations!$E$3:$E$53,Calculations!$A$3:$A$53,$B867)</f>
        <v>0</v>
      </c>
      <c r="I867" s="51">
        <f>I141/SUMIFS(I$3:I$722,$B$3:$B$722,$B867)*SUMIFS(Calculations!$E$3:$E$53,Calculations!$A$3:$A$53,$B867)</f>
        <v>0</v>
      </c>
      <c r="J867" s="51">
        <f>J141/SUMIFS(J$3:J$722,$B$3:$B$722,$B867)*SUMIFS(Calculations!$E$3:$E$53,Calculations!$A$3:$A$53,$B867)</f>
        <v>0</v>
      </c>
      <c r="K867" s="51">
        <f>K141/SUMIFS(K$3:K$722,$B$3:$B$722,$B867)*SUMIFS(Calculations!$E$3:$E$53,Calculations!$A$3:$A$53,$B867)</f>
        <v>0</v>
      </c>
      <c r="L867" s="51">
        <f>L141/SUMIFS(L$3:L$722,$B$3:$B$722,$B867)*SUMIFS(Calculations!$E$3:$E$53,Calculations!$A$3:$A$53,$B867)</f>
        <v>0</v>
      </c>
      <c r="M867" s="51">
        <f>M141/SUMIFS(M$3:M$722,$B$3:$B$722,$B867)*SUMIFS(Calculations!$E$3:$E$53,Calculations!$A$3:$A$53,$B867)</f>
        <v>0</v>
      </c>
      <c r="N867" s="51">
        <f>N141/SUMIFS(N$3:N$722,$B$3:$B$722,$B867)*SUMIFS(Calculations!$E$3:$E$53,Calculations!$A$3:$A$53,$B867)</f>
        <v>0</v>
      </c>
      <c r="O867" s="51">
        <f>O141/SUMIFS(O$3:O$722,$B$3:$B$722,$B867)*SUMIFS(Calculations!$E$3:$E$53,Calculations!$A$3:$A$53,$B867)</f>
        <v>0</v>
      </c>
      <c r="P867" s="51">
        <f>P141/SUMIFS(P$3:P$722,$B$3:$B$722,$B867)*SUMIFS(Calculations!$E$3:$E$53,Calculations!$A$3:$A$53,$B867)</f>
        <v>0</v>
      </c>
      <c r="Q867" s="51">
        <f>Q141/SUMIFS(Q$3:Q$722,$B$3:$B$722,$B867)*SUMIFS(Calculations!$E$3:$E$53,Calculations!$A$3:$A$53,$B867)</f>
        <v>0</v>
      </c>
      <c r="R867" s="51">
        <f>R141/SUMIFS(R$3:R$722,$B$3:$B$722,$B867)*SUMIFS(Calculations!$E$3:$E$53,Calculations!$A$3:$A$53,$B867)</f>
        <v>0</v>
      </c>
    </row>
    <row r="868" spans="2:18">
      <c r="B868" s="51" t="s">
        <v>320</v>
      </c>
      <c r="C868" s="51" t="s">
        <v>523</v>
      </c>
      <c r="D868" s="51" t="s">
        <v>530</v>
      </c>
      <c r="E868" s="51" t="str">
        <f t="shared" si="86"/>
        <v>hydro</v>
      </c>
      <c r="F868" s="51">
        <f>F142/SUMIFS(F$3:F$722,$B$3:$B$722,$B868)*SUMIFS(Calculations!$E$3:$E$53,Calculations!$A$3:$A$53,$B868)</f>
        <v>0</v>
      </c>
      <c r="G868" s="51">
        <f>G142/SUMIFS(G$3:G$722,$B$3:$B$722,$B868)*SUMIFS(Calculations!$E$3:$E$53,Calculations!$A$3:$A$53,$B868)</f>
        <v>0</v>
      </c>
      <c r="H868" s="51">
        <f>H142/SUMIFS(H$3:H$722,$B$3:$B$722,$B868)*SUMIFS(Calculations!$E$3:$E$53,Calculations!$A$3:$A$53,$B868)</f>
        <v>0</v>
      </c>
      <c r="I868" s="51">
        <f>I142/SUMIFS(I$3:I$722,$B$3:$B$722,$B868)*SUMIFS(Calculations!$E$3:$E$53,Calculations!$A$3:$A$53,$B868)</f>
        <v>0</v>
      </c>
      <c r="J868" s="51">
        <f>J142/SUMIFS(J$3:J$722,$B$3:$B$722,$B868)*SUMIFS(Calculations!$E$3:$E$53,Calculations!$A$3:$A$53,$B868)</f>
        <v>0</v>
      </c>
      <c r="K868" s="51">
        <f>K142/SUMIFS(K$3:K$722,$B$3:$B$722,$B868)*SUMIFS(Calculations!$E$3:$E$53,Calculations!$A$3:$A$53,$B868)</f>
        <v>0</v>
      </c>
      <c r="L868" s="51">
        <f>L142/SUMIFS(L$3:L$722,$B$3:$B$722,$B868)*SUMIFS(Calculations!$E$3:$E$53,Calculations!$A$3:$A$53,$B868)</f>
        <v>0</v>
      </c>
      <c r="M868" s="51">
        <f>M142/SUMIFS(M$3:M$722,$B$3:$B$722,$B868)*SUMIFS(Calculations!$E$3:$E$53,Calculations!$A$3:$A$53,$B868)</f>
        <v>0</v>
      </c>
      <c r="N868" s="51">
        <f>N142/SUMIFS(N$3:N$722,$B$3:$B$722,$B868)*SUMIFS(Calculations!$E$3:$E$53,Calculations!$A$3:$A$53,$B868)</f>
        <v>0</v>
      </c>
      <c r="O868" s="51">
        <f>O142/SUMIFS(O$3:O$722,$B$3:$B$722,$B868)*SUMIFS(Calculations!$E$3:$E$53,Calculations!$A$3:$A$53,$B868)</f>
        <v>0</v>
      </c>
      <c r="P868" s="51">
        <f>P142/SUMIFS(P$3:P$722,$B$3:$B$722,$B868)*SUMIFS(Calculations!$E$3:$E$53,Calculations!$A$3:$A$53,$B868)</f>
        <v>0</v>
      </c>
      <c r="Q868" s="51">
        <f>Q142/SUMIFS(Q$3:Q$722,$B$3:$B$722,$B868)*SUMIFS(Calculations!$E$3:$E$53,Calculations!$A$3:$A$53,$B868)</f>
        <v>0</v>
      </c>
      <c r="R868" s="51">
        <f>R142/SUMIFS(R$3:R$722,$B$3:$B$722,$B868)*SUMIFS(Calculations!$E$3:$E$53,Calculations!$A$3:$A$53,$B868)</f>
        <v>0</v>
      </c>
    </row>
    <row r="869" spans="2:18">
      <c r="B869" s="51" t="s">
        <v>320</v>
      </c>
      <c r="C869" s="51" t="s">
        <v>523</v>
      </c>
      <c r="D869" s="51" t="s">
        <v>531</v>
      </c>
      <c r="E869" s="51" t="str">
        <f t="shared" si="86"/>
        <v>hydro</v>
      </c>
      <c r="F869" s="51">
        <f>F143/SUMIFS(F$3:F$722,$B$3:$B$722,$B869)*SUMIFS(Calculations!$E$3:$E$53,Calculations!$A$3:$A$53,$B869)</f>
        <v>0</v>
      </c>
      <c r="G869" s="51">
        <f>G143/SUMIFS(G$3:G$722,$B$3:$B$722,$B869)*SUMIFS(Calculations!$E$3:$E$53,Calculations!$A$3:$A$53,$B869)</f>
        <v>0</v>
      </c>
      <c r="H869" s="51">
        <f>H143/SUMIFS(H$3:H$722,$B$3:$B$722,$B869)*SUMIFS(Calculations!$E$3:$E$53,Calculations!$A$3:$A$53,$B869)</f>
        <v>0</v>
      </c>
      <c r="I869" s="51">
        <f>I143/SUMIFS(I$3:I$722,$B$3:$B$722,$B869)*SUMIFS(Calculations!$E$3:$E$53,Calculations!$A$3:$A$53,$B869)</f>
        <v>0</v>
      </c>
      <c r="J869" s="51">
        <f>J143/SUMIFS(J$3:J$722,$B$3:$B$722,$B869)*SUMIFS(Calculations!$E$3:$E$53,Calculations!$A$3:$A$53,$B869)</f>
        <v>0</v>
      </c>
      <c r="K869" s="51">
        <f>K143/SUMIFS(K$3:K$722,$B$3:$B$722,$B869)*SUMIFS(Calculations!$E$3:$E$53,Calculations!$A$3:$A$53,$B869)</f>
        <v>0</v>
      </c>
      <c r="L869" s="51">
        <f>L143/SUMIFS(L$3:L$722,$B$3:$B$722,$B869)*SUMIFS(Calculations!$E$3:$E$53,Calculations!$A$3:$A$53,$B869)</f>
        <v>0</v>
      </c>
      <c r="M869" s="51">
        <f>M143/SUMIFS(M$3:M$722,$B$3:$B$722,$B869)*SUMIFS(Calculations!$E$3:$E$53,Calculations!$A$3:$A$53,$B869)</f>
        <v>0</v>
      </c>
      <c r="N869" s="51">
        <f>N143/SUMIFS(N$3:N$722,$B$3:$B$722,$B869)*SUMIFS(Calculations!$E$3:$E$53,Calculations!$A$3:$A$53,$B869)</f>
        <v>0</v>
      </c>
      <c r="O869" s="51">
        <f>O143/SUMIFS(O$3:O$722,$B$3:$B$722,$B869)*SUMIFS(Calculations!$E$3:$E$53,Calculations!$A$3:$A$53,$B869)</f>
        <v>0</v>
      </c>
      <c r="P869" s="51">
        <f>P143/SUMIFS(P$3:P$722,$B$3:$B$722,$B869)*SUMIFS(Calculations!$E$3:$E$53,Calculations!$A$3:$A$53,$B869)</f>
        <v>0</v>
      </c>
      <c r="Q869" s="51">
        <f>Q143/SUMIFS(Q$3:Q$722,$B$3:$B$722,$B869)*SUMIFS(Calculations!$E$3:$E$53,Calculations!$A$3:$A$53,$B869)</f>
        <v>0</v>
      </c>
      <c r="R869" s="51">
        <f>R143/SUMIFS(R$3:R$722,$B$3:$B$722,$B869)*SUMIFS(Calculations!$E$3:$E$53,Calculations!$A$3:$A$53,$B869)</f>
        <v>0</v>
      </c>
    </row>
    <row r="870" spans="2:18">
      <c r="B870" s="51" t="s">
        <v>320</v>
      </c>
      <c r="C870" s="51" t="s">
        <v>523</v>
      </c>
      <c r="D870" s="51" t="s">
        <v>532</v>
      </c>
      <c r="E870" s="51" t="str">
        <f t="shared" si="86"/>
        <v>onshore wind</v>
      </c>
      <c r="F870" s="51">
        <f>F144/SUMIFS(F$3:F$722,$B$3:$B$722,$B870)*SUMIFS(Calculations!$E$3:$E$53,Calculations!$A$3:$A$53,$B870)</f>
        <v>0</v>
      </c>
      <c r="G870" s="51">
        <f>G144/SUMIFS(G$3:G$722,$B$3:$B$722,$B870)*SUMIFS(Calculations!$E$3:$E$53,Calculations!$A$3:$A$53,$B870)</f>
        <v>0</v>
      </c>
      <c r="H870" s="51">
        <f>H144/SUMIFS(H$3:H$722,$B$3:$B$722,$B870)*SUMIFS(Calculations!$E$3:$E$53,Calculations!$A$3:$A$53,$B870)</f>
        <v>0</v>
      </c>
      <c r="I870" s="51">
        <f>I144/SUMIFS(I$3:I$722,$B$3:$B$722,$B870)*SUMIFS(Calculations!$E$3:$E$53,Calculations!$A$3:$A$53,$B870)</f>
        <v>0</v>
      </c>
      <c r="J870" s="51">
        <f>J144/SUMIFS(J$3:J$722,$B$3:$B$722,$B870)*SUMIFS(Calculations!$E$3:$E$53,Calculations!$A$3:$A$53,$B870)</f>
        <v>0</v>
      </c>
      <c r="K870" s="51">
        <f>K144/SUMIFS(K$3:K$722,$B$3:$B$722,$B870)*SUMIFS(Calculations!$E$3:$E$53,Calculations!$A$3:$A$53,$B870)</f>
        <v>0</v>
      </c>
      <c r="L870" s="51">
        <f>L144/SUMIFS(L$3:L$722,$B$3:$B$722,$B870)*SUMIFS(Calculations!$E$3:$E$53,Calculations!$A$3:$A$53,$B870)</f>
        <v>0</v>
      </c>
      <c r="M870" s="51">
        <f>M144/SUMIFS(M$3:M$722,$B$3:$B$722,$B870)*SUMIFS(Calculations!$E$3:$E$53,Calculations!$A$3:$A$53,$B870)</f>
        <v>0</v>
      </c>
      <c r="N870" s="51">
        <f>N144/SUMIFS(N$3:N$722,$B$3:$B$722,$B870)*SUMIFS(Calculations!$E$3:$E$53,Calculations!$A$3:$A$53,$B870)</f>
        <v>0</v>
      </c>
      <c r="O870" s="51">
        <f>O144/SUMIFS(O$3:O$722,$B$3:$B$722,$B870)*SUMIFS(Calculations!$E$3:$E$53,Calculations!$A$3:$A$53,$B870)</f>
        <v>0</v>
      </c>
      <c r="P870" s="51">
        <f>P144/SUMIFS(P$3:P$722,$B$3:$B$722,$B870)*SUMIFS(Calculations!$E$3:$E$53,Calculations!$A$3:$A$53,$B870)</f>
        <v>0</v>
      </c>
      <c r="Q870" s="51">
        <f>Q144/SUMIFS(Q$3:Q$722,$B$3:$B$722,$B870)*SUMIFS(Calculations!$E$3:$E$53,Calculations!$A$3:$A$53,$B870)</f>
        <v>0</v>
      </c>
      <c r="R870" s="51">
        <f>R144/SUMIFS(R$3:R$722,$B$3:$B$722,$B870)*SUMIFS(Calculations!$E$3:$E$53,Calculations!$A$3:$A$53,$B870)</f>
        <v>0</v>
      </c>
    </row>
    <row r="871" spans="2:18">
      <c r="B871" s="51" t="s">
        <v>320</v>
      </c>
      <c r="C871" s="51" t="s">
        <v>523</v>
      </c>
      <c r="D871" s="51" t="s">
        <v>533</v>
      </c>
      <c r="E871" s="51" t="str">
        <f t="shared" si="86"/>
        <v>natural gas nonpeaker</v>
      </c>
      <c r="F871" s="51">
        <f>F145/SUMIFS(F$3:F$722,$B$3:$B$722,$B871)*SUMIFS(Calculations!$E$3:$E$53,Calculations!$A$3:$A$53,$B871)</f>
        <v>0</v>
      </c>
      <c r="G871" s="51">
        <f>G145/SUMIFS(G$3:G$722,$B$3:$B$722,$B871)*SUMIFS(Calculations!$E$3:$E$53,Calculations!$A$3:$A$53,$B871)</f>
        <v>0</v>
      </c>
      <c r="H871" s="51">
        <f>H145/SUMIFS(H$3:H$722,$B$3:$B$722,$B871)*SUMIFS(Calculations!$E$3:$E$53,Calculations!$A$3:$A$53,$B871)</f>
        <v>0</v>
      </c>
      <c r="I871" s="51">
        <f>I145/SUMIFS(I$3:I$722,$B$3:$B$722,$B871)*SUMIFS(Calculations!$E$3:$E$53,Calculations!$A$3:$A$53,$B871)</f>
        <v>0</v>
      </c>
      <c r="J871" s="51">
        <f>J145/SUMIFS(J$3:J$722,$B$3:$B$722,$B871)*SUMIFS(Calculations!$E$3:$E$53,Calculations!$A$3:$A$53,$B871)</f>
        <v>0</v>
      </c>
      <c r="K871" s="51">
        <f>K145/SUMIFS(K$3:K$722,$B$3:$B$722,$B871)*SUMIFS(Calculations!$E$3:$E$53,Calculations!$A$3:$A$53,$B871)</f>
        <v>0</v>
      </c>
      <c r="L871" s="51">
        <f>L145/SUMIFS(L$3:L$722,$B$3:$B$722,$B871)*SUMIFS(Calculations!$E$3:$E$53,Calculations!$A$3:$A$53,$B871)</f>
        <v>0</v>
      </c>
      <c r="M871" s="51">
        <f>M145/SUMIFS(M$3:M$722,$B$3:$B$722,$B871)*SUMIFS(Calculations!$E$3:$E$53,Calculations!$A$3:$A$53,$B871)</f>
        <v>0</v>
      </c>
      <c r="N871" s="51">
        <f>N145/SUMIFS(N$3:N$722,$B$3:$B$722,$B871)*SUMIFS(Calculations!$E$3:$E$53,Calculations!$A$3:$A$53,$B871)</f>
        <v>0</v>
      </c>
      <c r="O871" s="51">
        <f>O145/SUMIFS(O$3:O$722,$B$3:$B$722,$B871)*SUMIFS(Calculations!$E$3:$E$53,Calculations!$A$3:$A$53,$B871)</f>
        <v>0</v>
      </c>
      <c r="P871" s="51">
        <f>P145/SUMIFS(P$3:P$722,$B$3:$B$722,$B871)*SUMIFS(Calculations!$E$3:$E$53,Calculations!$A$3:$A$53,$B871)</f>
        <v>0</v>
      </c>
      <c r="Q871" s="51">
        <f>Q145/SUMIFS(Q$3:Q$722,$B$3:$B$722,$B871)*SUMIFS(Calculations!$E$3:$E$53,Calculations!$A$3:$A$53,$B871)</f>
        <v>0</v>
      </c>
      <c r="R871" s="51">
        <f>R145/SUMIFS(R$3:R$722,$B$3:$B$722,$B871)*SUMIFS(Calculations!$E$3:$E$53,Calculations!$A$3:$A$53,$B871)</f>
        <v>0</v>
      </c>
    </row>
    <row r="872" spans="2:18">
      <c r="B872" s="51" t="s">
        <v>320</v>
      </c>
      <c r="C872" s="51" t="s">
        <v>523</v>
      </c>
      <c r="D872" s="51" t="s">
        <v>534</v>
      </c>
      <c r="E872" s="51" t="str">
        <f t="shared" si="86"/>
        <v>natural gas peaker</v>
      </c>
      <c r="F872" s="51">
        <f>F146/SUMIFS(F$3:F$722,$B$3:$B$722,$B872)*SUMIFS(Calculations!$E$3:$E$53,Calculations!$A$3:$A$53,$B872)</f>
        <v>0</v>
      </c>
      <c r="G872" s="51">
        <f>G146/SUMIFS(G$3:G$722,$B$3:$B$722,$B872)*SUMIFS(Calculations!$E$3:$E$53,Calculations!$A$3:$A$53,$B872)</f>
        <v>0</v>
      </c>
      <c r="H872" s="51">
        <f>H146/SUMIFS(H$3:H$722,$B$3:$B$722,$B872)*SUMIFS(Calculations!$E$3:$E$53,Calculations!$A$3:$A$53,$B872)</f>
        <v>0</v>
      </c>
      <c r="I872" s="51">
        <f>I146/SUMIFS(I$3:I$722,$B$3:$B$722,$B872)*SUMIFS(Calculations!$E$3:$E$53,Calculations!$A$3:$A$53,$B872)</f>
        <v>0</v>
      </c>
      <c r="J872" s="51">
        <f>J146/SUMIFS(J$3:J$722,$B$3:$B$722,$B872)*SUMIFS(Calculations!$E$3:$E$53,Calculations!$A$3:$A$53,$B872)</f>
        <v>0</v>
      </c>
      <c r="K872" s="51">
        <f>K146/SUMIFS(K$3:K$722,$B$3:$B$722,$B872)*SUMIFS(Calculations!$E$3:$E$53,Calculations!$A$3:$A$53,$B872)</f>
        <v>0</v>
      </c>
      <c r="L872" s="51">
        <f>L146/SUMIFS(L$3:L$722,$B$3:$B$722,$B872)*SUMIFS(Calculations!$E$3:$E$53,Calculations!$A$3:$A$53,$B872)</f>
        <v>0</v>
      </c>
      <c r="M872" s="51">
        <f>M146/SUMIFS(M$3:M$722,$B$3:$B$722,$B872)*SUMIFS(Calculations!$E$3:$E$53,Calculations!$A$3:$A$53,$B872)</f>
        <v>0</v>
      </c>
      <c r="N872" s="51">
        <f>N146/SUMIFS(N$3:N$722,$B$3:$B$722,$B872)*SUMIFS(Calculations!$E$3:$E$53,Calculations!$A$3:$A$53,$B872)</f>
        <v>0</v>
      </c>
      <c r="O872" s="51">
        <f>O146/SUMIFS(O$3:O$722,$B$3:$B$722,$B872)*SUMIFS(Calculations!$E$3:$E$53,Calculations!$A$3:$A$53,$B872)</f>
        <v>0</v>
      </c>
      <c r="P872" s="51">
        <f>P146/SUMIFS(P$3:P$722,$B$3:$B$722,$B872)*SUMIFS(Calculations!$E$3:$E$53,Calculations!$A$3:$A$53,$B872)</f>
        <v>0</v>
      </c>
      <c r="Q872" s="51">
        <f>Q146/SUMIFS(Q$3:Q$722,$B$3:$B$722,$B872)*SUMIFS(Calculations!$E$3:$E$53,Calculations!$A$3:$A$53,$B872)</f>
        <v>0</v>
      </c>
      <c r="R872" s="51">
        <f>R146/SUMIFS(R$3:R$722,$B$3:$B$722,$B872)*SUMIFS(Calculations!$E$3:$E$53,Calculations!$A$3:$A$53,$B872)</f>
        <v>0</v>
      </c>
    </row>
    <row r="873" spans="2:18">
      <c r="B873" s="51" t="s">
        <v>320</v>
      </c>
      <c r="C873" s="51" t="s">
        <v>523</v>
      </c>
      <c r="D873" s="51" t="s">
        <v>535</v>
      </c>
      <c r="E873" s="51" t="str">
        <f t="shared" si="86"/>
        <v>nuclear</v>
      </c>
      <c r="F873" s="51">
        <f>F147/SUMIFS(F$3:F$722,$B$3:$B$722,$B873)*SUMIFS(Calculations!$E$3:$E$53,Calculations!$A$3:$A$53,$B873)</f>
        <v>0</v>
      </c>
      <c r="G873" s="51">
        <f>G147/SUMIFS(G$3:G$722,$B$3:$B$722,$B873)*SUMIFS(Calculations!$E$3:$E$53,Calculations!$A$3:$A$53,$B873)</f>
        <v>0</v>
      </c>
      <c r="H873" s="51">
        <f>H147/SUMIFS(H$3:H$722,$B$3:$B$722,$B873)*SUMIFS(Calculations!$E$3:$E$53,Calculations!$A$3:$A$53,$B873)</f>
        <v>0</v>
      </c>
      <c r="I873" s="51">
        <f>I147/SUMIFS(I$3:I$722,$B$3:$B$722,$B873)*SUMIFS(Calculations!$E$3:$E$53,Calculations!$A$3:$A$53,$B873)</f>
        <v>0</v>
      </c>
      <c r="J873" s="51">
        <f>J147/SUMIFS(J$3:J$722,$B$3:$B$722,$B873)*SUMIFS(Calculations!$E$3:$E$53,Calculations!$A$3:$A$53,$B873)</f>
        <v>0</v>
      </c>
      <c r="K873" s="51">
        <f>K147/SUMIFS(K$3:K$722,$B$3:$B$722,$B873)*SUMIFS(Calculations!$E$3:$E$53,Calculations!$A$3:$A$53,$B873)</f>
        <v>0</v>
      </c>
      <c r="L873" s="51">
        <f>L147/SUMIFS(L$3:L$722,$B$3:$B$722,$B873)*SUMIFS(Calculations!$E$3:$E$53,Calculations!$A$3:$A$53,$B873)</f>
        <v>0</v>
      </c>
      <c r="M873" s="51">
        <f>M147/SUMIFS(M$3:M$722,$B$3:$B$722,$B873)*SUMIFS(Calculations!$E$3:$E$53,Calculations!$A$3:$A$53,$B873)</f>
        <v>0</v>
      </c>
      <c r="N873" s="51">
        <f>N147/SUMIFS(N$3:N$722,$B$3:$B$722,$B873)*SUMIFS(Calculations!$E$3:$E$53,Calculations!$A$3:$A$53,$B873)</f>
        <v>0</v>
      </c>
      <c r="O873" s="51">
        <f>O147/SUMIFS(O$3:O$722,$B$3:$B$722,$B873)*SUMIFS(Calculations!$E$3:$E$53,Calculations!$A$3:$A$53,$B873)</f>
        <v>0</v>
      </c>
      <c r="P873" s="51">
        <f>P147/SUMIFS(P$3:P$722,$B$3:$B$722,$B873)*SUMIFS(Calculations!$E$3:$E$53,Calculations!$A$3:$A$53,$B873)</f>
        <v>0</v>
      </c>
      <c r="Q873" s="51">
        <f>Q147/SUMIFS(Q$3:Q$722,$B$3:$B$722,$B873)*SUMIFS(Calculations!$E$3:$E$53,Calculations!$A$3:$A$53,$B873)</f>
        <v>0</v>
      </c>
      <c r="R873" s="51">
        <f>R147/SUMIFS(R$3:R$722,$B$3:$B$722,$B873)*SUMIFS(Calculations!$E$3:$E$53,Calculations!$A$3:$A$53,$B873)</f>
        <v>0</v>
      </c>
    </row>
    <row r="874" spans="2:18">
      <c r="B874" s="51" t="s">
        <v>320</v>
      </c>
      <c r="C874" s="51" t="s">
        <v>523</v>
      </c>
      <c r="D874" s="51" t="s">
        <v>536</v>
      </c>
      <c r="E874" s="51" t="str">
        <f t="shared" si="86"/>
        <v>offshore wind</v>
      </c>
      <c r="F874" s="51">
        <f>F148/SUMIFS(F$3:F$722,$B$3:$B$722,$B874)*SUMIFS(Calculations!$E$3:$E$53,Calculations!$A$3:$A$53,$B874)</f>
        <v>0</v>
      </c>
      <c r="G874" s="51">
        <f>G148/SUMIFS(G$3:G$722,$B$3:$B$722,$B874)*SUMIFS(Calculations!$E$3:$E$53,Calculations!$A$3:$A$53,$B874)</f>
        <v>0</v>
      </c>
      <c r="H874" s="51">
        <f>H148/SUMIFS(H$3:H$722,$B$3:$B$722,$B874)*SUMIFS(Calculations!$E$3:$E$53,Calculations!$A$3:$A$53,$B874)</f>
        <v>0</v>
      </c>
      <c r="I874" s="51">
        <f>I148/SUMIFS(I$3:I$722,$B$3:$B$722,$B874)*SUMIFS(Calculations!$E$3:$E$53,Calculations!$A$3:$A$53,$B874)</f>
        <v>0</v>
      </c>
      <c r="J874" s="51">
        <f>J148/SUMIFS(J$3:J$722,$B$3:$B$722,$B874)*SUMIFS(Calculations!$E$3:$E$53,Calculations!$A$3:$A$53,$B874)</f>
        <v>0</v>
      </c>
      <c r="K874" s="51">
        <f>K148/SUMIFS(K$3:K$722,$B$3:$B$722,$B874)*SUMIFS(Calculations!$E$3:$E$53,Calculations!$A$3:$A$53,$B874)</f>
        <v>0</v>
      </c>
      <c r="L874" s="51">
        <f>L148/SUMIFS(L$3:L$722,$B$3:$B$722,$B874)*SUMIFS(Calculations!$E$3:$E$53,Calculations!$A$3:$A$53,$B874)</f>
        <v>0</v>
      </c>
      <c r="M874" s="51">
        <f>M148/SUMIFS(M$3:M$722,$B$3:$B$722,$B874)*SUMIFS(Calculations!$E$3:$E$53,Calculations!$A$3:$A$53,$B874)</f>
        <v>0</v>
      </c>
      <c r="N874" s="51">
        <f>N148/SUMIFS(N$3:N$722,$B$3:$B$722,$B874)*SUMIFS(Calculations!$E$3:$E$53,Calculations!$A$3:$A$53,$B874)</f>
        <v>0</v>
      </c>
      <c r="O874" s="51">
        <f>O148/SUMIFS(O$3:O$722,$B$3:$B$722,$B874)*SUMIFS(Calculations!$E$3:$E$53,Calculations!$A$3:$A$53,$B874)</f>
        <v>0</v>
      </c>
      <c r="P874" s="51">
        <f>P148/SUMIFS(P$3:P$722,$B$3:$B$722,$B874)*SUMIFS(Calculations!$E$3:$E$53,Calculations!$A$3:$A$53,$B874)</f>
        <v>0</v>
      </c>
      <c r="Q874" s="51">
        <f>Q148/SUMIFS(Q$3:Q$722,$B$3:$B$722,$B874)*SUMIFS(Calculations!$E$3:$E$53,Calculations!$A$3:$A$53,$B874)</f>
        <v>0</v>
      </c>
      <c r="R874" s="51">
        <f>R148/SUMIFS(R$3:R$722,$B$3:$B$722,$B874)*SUMIFS(Calculations!$E$3:$E$53,Calculations!$A$3:$A$53,$B874)</f>
        <v>0</v>
      </c>
    </row>
    <row r="875" spans="2:18">
      <c r="B875" s="51" t="s">
        <v>320</v>
      </c>
      <c r="C875" s="51" t="s">
        <v>523</v>
      </c>
      <c r="D875" s="51" t="s">
        <v>537</v>
      </c>
      <c r="E875" s="51" t="str">
        <f t="shared" si="86"/>
        <v>crude oil</v>
      </c>
      <c r="F875" s="51">
        <f>F149/SUMIFS(F$3:F$722,$B$3:$B$722,$B875)*SUMIFS(Calculations!$E$3:$E$53,Calculations!$A$3:$A$53,$B875)</f>
        <v>0</v>
      </c>
      <c r="G875" s="51">
        <f>G149/SUMIFS(G$3:G$722,$B$3:$B$722,$B875)*SUMIFS(Calculations!$E$3:$E$53,Calculations!$A$3:$A$53,$B875)</f>
        <v>0</v>
      </c>
      <c r="H875" s="51">
        <f>H149/SUMIFS(H$3:H$722,$B$3:$B$722,$B875)*SUMIFS(Calculations!$E$3:$E$53,Calculations!$A$3:$A$53,$B875)</f>
        <v>0</v>
      </c>
      <c r="I875" s="51">
        <f>I149/SUMIFS(I$3:I$722,$B$3:$B$722,$B875)*SUMIFS(Calculations!$E$3:$E$53,Calculations!$A$3:$A$53,$B875)</f>
        <v>0</v>
      </c>
      <c r="J875" s="51">
        <f>J149/SUMIFS(J$3:J$722,$B$3:$B$722,$B875)*SUMIFS(Calculations!$E$3:$E$53,Calculations!$A$3:$A$53,$B875)</f>
        <v>0</v>
      </c>
      <c r="K875" s="51">
        <f>K149/SUMIFS(K$3:K$722,$B$3:$B$722,$B875)*SUMIFS(Calculations!$E$3:$E$53,Calculations!$A$3:$A$53,$B875)</f>
        <v>0</v>
      </c>
      <c r="L875" s="51">
        <f>L149/SUMIFS(L$3:L$722,$B$3:$B$722,$B875)*SUMIFS(Calculations!$E$3:$E$53,Calculations!$A$3:$A$53,$B875)</f>
        <v>0</v>
      </c>
      <c r="M875" s="51">
        <f>M149/SUMIFS(M$3:M$722,$B$3:$B$722,$B875)*SUMIFS(Calculations!$E$3:$E$53,Calculations!$A$3:$A$53,$B875)</f>
        <v>0</v>
      </c>
      <c r="N875" s="51">
        <f>N149/SUMIFS(N$3:N$722,$B$3:$B$722,$B875)*SUMIFS(Calculations!$E$3:$E$53,Calculations!$A$3:$A$53,$B875)</f>
        <v>0</v>
      </c>
      <c r="O875" s="51">
        <f>O149/SUMIFS(O$3:O$722,$B$3:$B$722,$B875)*SUMIFS(Calculations!$E$3:$E$53,Calculations!$A$3:$A$53,$B875)</f>
        <v>0</v>
      </c>
      <c r="P875" s="51">
        <f>P149/SUMIFS(P$3:P$722,$B$3:$B$722,$B875)*SUMIFS(Calculations!$E$3:$E$53,Calculations!$A$3:$A$53,$B875)</f>
        <v>0</v>
      </c>
      <c r="Q875" s="51">
        <f>Q149/SUMIFS(Q$3:Q$722,$B$3:$B$722,$B875)*SUMIFS(Calculations!$E$3:$E$53,Calculations!$A$3:$A$53,$B875)</f>
        <v>0</v>
      </c>
      <c r="R875" s="51">
        <f>R149/SUMIFS(R$3:R$722,$B$3:$B$722,$B875)*SUMIFS(Calculations!$E$3:$E$53,Calculations!$A$3:$A$53,$B875)</f>
        <v>0</v>
      </c>
    </row>
    <row r="876" spans="2:18">
      <c r="B876" s="51" t="s">
        <v>320</v>
      </c>
      <c r="C876" s="51" t="s">
        <v>523</v>
      </c>
      <c r="D876" s="51" t="s">
        <v>538</v>
      </c>
      <c r="E876" s="51" t="str">
        <f t="shared" si="86"/>
        <v>solar PV</v>
      </c>
      <c r="F876" s="51">
        <f>F150/SUMIFS(F$3:F$722,$B$3:$B$722,$B876)*SUMIFS(Calculations!$E$3:$E$53,Calculations!$A$3:$A$53,$B876)</f>
        <v>0</v>
      </c>
      <c r="G876" s="51">
        <f>G150/SUMIFS(G$3:G$722,$B$3:$B$722,$B876)*SUMIFS(Calculations!$E$3:$E$53,Calculations!$A$3:$A$53,$B876)</f>
        <v>0</v>
      </c>
      <c r="H876" s="51">
        <f>H150/SUMIFS(H$3:H$722,$B$3:$B$722,$B876)*SUMIFS(Calculations!$E$3:$E$53,Calculations!$A$3:$A$53,$B876)</f>
        <v>0</v>
      </c>
      <c r="I876" s="51">
        <f>I150/SUMIFS(I$3:I$722,$B$3:$B$722,$B876)*SUMIFS(Calculations!$E$3:$E$53,Calculations!$A$3:$A$53,$B876)</f>
        <v>0</v>
      </c>
      <c r="J876" s="51">
        <f>J150/SUMIFS(J$3:J$722,$B$3:$B$722,$B876)*SUMIFS(Calculations!$E$3:$E$53,Calculations!$A$3:$A$53,$B876)</f>
        <v>0</v>
      </c>
      <c r="K876" s="51">
        <f>K150/SUMIFS(K$3:K$722,$B$3:$B$722,$B876)*SUMIFS(Calculations!$E$3:$E$53,Calculations!$A$3:$A$53,$B876)</f>
        <v>0</v>
      </c>
      <c r="L876" s="51">
        <f>L150/SUMIFS(L$3:L$722,$B$3:$B$722,$B876)*SUMIFS(Calculations!$E$3:$E$53,Calculations!$A$3:$A$53,$B876)</f>
        <v>0</v>
      </c>
      <c r="M876" s="51">
        <f>M150/SUMIFS(M$3:M$722,$B$3:$B$722,$B876)*SUMIFS(Calculations!$E$3:$E$53,Calculations!$A$3:$A$53,$B876)</f>
        <v>0</v>
      </c>
      <c r="N876" s="51">
        <f>N150/SUMIFS(N$3:N$722,$B$3:$B$722,$B876)*SUMIFS(Calculations!$E$3:$E$53,Calculations!$A$3:$A$53,$B876)</f>
        <v>0</v>
      </c>
      <c r="O876" s="51">
        <f>O150/SUMIFS(O$3:O$722,$B$3:$B$722,$B876)*SUMIFS(Calculations!$E$3:$E$53,Calculations!$A$3:$A$53,$B876)</f>
        <v>0</v>
      </c>
      <c r="P876" s="51">
        <f>P150/SUMIFS(P$3:P$722,$B$3:$B$722,$B876)*SUMIFS(Calculations!$E$3:$E$53,Calculations!$A$3:$A$53,$B876)</f>
        <v>0</v>
      </c>
      <c r="Q876" s="51">
        <f>Q150/SUMIFS(Q$3:Q$722,$B$3:$B$722,$B876)*SUMIFS(Calculations!$E$3:$E$53,Calculations!$A$3:$A$53,$B876)</f>
        <v>0</v>
      </c>
      <c r="R876" s="51">
        <f>R150/SUMIFS(R$3:R$722,$B$3:$B$722,$B876)*SUMIFS(Calculations!$E$3:$E$53,Calculations!$A$3:$A$53,$B876)</f>
        <v>0</v>
      </c>
    </row>
    <row r="877" spans="2:18">
      <c r="B877" s="51" t="s">
        <v>320</v>
      </c>
      <c r="C877" s="51" t="s">
        <v>523</v>
      </c>
      <c r="D877" s="51" t="s">
        <v>539</v>
      </c>
      <c r="E877" s="51" t="str">
        <f t="shared" si="86"/>
        <v>storage</v>
      </c>
      <c r="F877" s="51">
        <f>F151/SUMIFS(F$3:F$722,$B$3:$B$722,$B877)*SUMIFS(Calculations!$E$3:$E$53,Calculations!$A$3:$A$53,$B877)</f>
        <v>0</v>
      </c>
      <c r="G877" s="51">
        <f>G151/SUMIFS(G$3:G$722,$B$3:$B$722,$B877)*SUMIFS(Calculations!$E$3:$E$53,Calculations!$A$3:$A$53,$B877)</f>
        <v>0</v>
      </c>
      <c r="H877" s="51">
        <f>H151/SUMIFS(H$3:H$722,$B$3:$B$722,$B877)*SUMIFS(Calculations!$E$3:$E$53,Calculations!$A$3:$A$53,$B877)</f>
        <v>0</v>
      </c>
      <c r="I877" s="51">
        <f>I151/SUMIFS(I$3:I$722,$B$3:$B$722,$B877)*SUMIFS(Calculations!$E$3:$E$53,Calculations!$A$3:$A$53,$B877)</f>
        <v>0</v>
      </c>
      <c r="J877" s="51">
        <f>J151/SUMIFS(J$3:J$722,$B$3:$B$722,$B877)*SUMIFS(Calculations!$E$3:$E$53,Calculations!$A$3:$A$53,$B877)</f>
        <v>0</v>
      </c>
      <c r="K877" s="51">
        <f>K151/SUMIFS(K$3:K$722,$B$3:$B$722,$B877)*SUMIFS(Calculations!$E$3:$E$53,Calculations!$A$3:$A$53,$B877)</f>
        <v>0</v>
      </c>
      <c r="L877" s="51">
        <f>L151/SUMIFS(L$3:L$722,$B$3:$B$722,$B877)*SUMIFS(Calculations!$E$3:$E$53,Calculations!$A$3:$A$53,$B877)</f>
        <v>0</v>
      </c>
      <c r="M877" s="51">
        <f>M151/SUMIFS(M$3:M$722,$B$3:$B$722,$B877)*SUMIFS(Calculations!$E$3:$E$53,Calculations!$A$3:$A$53,$B877)</f>
        <v>0</v>
      </c>
      <c r="N877" s="51">
        <f>N151/SUMIFS(N$3:N$722,$B$3:$B$722,$B877)*SUMIFS(Calculations!$E$3:$E$53,Calculations!$A$3:$A$53,$B877)</f>
        <v>0</v>
      </c>
      <c r="O877" s="51">
        <f>O151/SUMIFS(O$3:O$722,$B$3:$B$722,$B877)*SUMIFS(Calculations!$E$3:$E$53,Calculations!$A$3:$A$53,$B877)</f>
        <v>0</v>
      </c>
      <c r="P877" s="51">
        <f>P151/SUMIFS(P$3:P$722,$B$3:$B$722,$B877)*SUMIFS(Calculations!$E$3:$E$53,Calculations!$A$3:$A$53,$B877)</f>
        <v>0</v>
      </c>
      <c r="Q877" s="51">
        <f>Q151/SUMIFS(Q$3:Q$722,$B$3:$B$722,$B877)*SUMIFS(Calculations!$E$3:$E$53,Calculations!$A$3:$A$53,$B877)</f>
        <v>0</v>
      </c>
      <c r="R877" s="51">
        <f>R151/SUMIFS(R$3:R$722,$B$3:$B$722,$B877)*SUMIFS(Calculations!$E$3:$E$53,Calculations!$A$3:$A$53,$B877)</f>
        <v>0</v>
      </c>
    </row>
    <row r="878" spans="2:18">
      <c r="B878" s="51" t="s">
        <v>320</v>
      </c>
      <c r="C878" s="51" t="s">
        <v>523</v>
      </c>
      <c r="D878" s="51" t="s">
        <v>540</v>
      </c>
      <c r="E878" s="51" t="str">
        <f t="shared" si="86"/>
        <v>solar PV</v>
      </c>
      <c r="F878" s="51">
        <f>F152/SUMIFS(F$3:F$722,$B$3:$B$722,$B878)*SUMIFS(Calculations!$E$3:$E$53,Calculations!$A$3:$A$53,$B878)</f>
        <v>0</v>
      </c>
      <c r="G878" s="51">
        <f>G152/SUMIFS(G$3:G$722,$B$3:$B$722,$B878)*SUMIFS(Calculations!$E$3:$E$53,Calculations!$A$3:$A$53,$B878)</f>
        <v>0</v>
      </c>
      <c r="H878" s="51">
        <f>H152/SUMIFS(H$3:H$722,$B$3:$B$722,$B878)*SUMIFS(Calculations!$E$3:$E$53,Calculations!$A$3:$A$53,$B878)</f>
        <v>0</v>
      </c>
      <c r="I878" s="51">
        <f>I152/SUMIFS(I$3:I$722,$B$3:$B$722,$B878)*SUMIFS(Calculations!$E$3:$E$53,Calculations!$A$3:$A$53,$B878)</f>
        <v>0</v>
      </c>
      <c r="J878" s="51">
        <f>J152/SUMIFS(J$3:J$722,$B$3:$B$722,$B878)*SUMIFS(Calculations!$E$3:$E$53,Calculations!$A$3:$A$53,$B878)</f>
        <v>0</v>
      </c>
      <c r="K878" s="51">
        <f>K152/SUMIFS(K$3:K$722,$B$3:$B$722,$B878)*SUMIFS(Calculations!$E$3:$E$53,Calculations!$A$3:$A$53,$B878)</f>
        <v>0</v>
      </c>
      <c r="L878" s="51">
        <f>L152/SUMIFS(L$3:L$722,$B$3:$B$722,$B878)*SUMIFS(Calculations!$E$3:$E$53,Calculations!$A$3:$A$53,$B878)</f>
        <v>0</v>
      </c>
      <c r="M878" s="51">
        <f>M152/SUMIFS(M$3:M$722,$B$3:$B$722,$B878)*SUMIFS(Calculations!$E$3:$E$53,Calculations!$A$3:$A$53,$B878)</f>
        <v>0</v>
      </c>
      <c r="N878" s="51">
        <f>N152/SUMIFS(N$3:N$722,$B$3:$B$722,$B878)*SUMIFS(Calculations!$E$3:$E$53,Calculations!$A$3:$A$53,$B878)</f>
        <v>0</v>
      </c>
      <c r="O878" s="51">
        <f>O152/SUMIFS(O$3:O$722,$B$3:$B$722,$B878)*SUMIFS(Calculations!$E$3:$E$53,Calculations!$A$3:$A$53,$B878)</f>
        <v>0</v>
      </c>
      <c r="P878" s="51">
        <f>P152/SUMIFS(P$3:P$722,$B$3:$B$722,$B878)*SUMIFS(Calculations!$E$3:$E$53,Calculations!$A$3:$A$53,$B878)</f>
        <v>0</v>
      </c>
      <c r="Q878" s="51">
        <f>Q152/SUMIFS(Q$3:Q$722,$B$3:$B$722,$B878)*SUMIFS(Calculations!$E$3:$E$53,Calculations!$A$3:$A$53,$B878)</f>
        <v>0</v>
      </c>
      <c r="R878" s="51">
        <f>R152/SUMIFS(R$3:R$722,$B$3:$B$722,$B878)*SUMIFS(Calculations!$E$3:$E$53,Calculations!$A$3:$A$53,$B878)</f>
        <v>0</v>
      </c>
    </row>
    <row r="879" spans="2:18">
      <c r="B879" s="51" t="s">
        <v>257</v>
      </c>
      <c r="C879" s="51" t="s">
        <v>523</v>
      </c>
      <c r="D879" s="51" t="s">
        <v>526</v>
      </c>
      <c r="E879" s="51" t="str">
        <f t="shared" si="86"/>
        <v>biomass</v>
      </c>
      <c r="F879" s="51">
        <f>F153/SUMIFS(F$3:F$722,$B$3:$B$722,$B879)*SUMIFS(Calculations!$E$3:$E$53,Calculations!$A$3:$A$53,$B879)</f>
        <v>0</v>
      </c>
      <c r="G879" s="51">
        <f>G153/SUMIFS(G$3:G$722,$B$3:$B$722,$B879)*SUMIFS(Calculations!$E$3:$E$53,Calculations!$A$3:$A$53,$B879)</f>
        <v>0</v>
      </c>
      <c r="H879" s="51">
        <f>H153/SUMIFS(H$3:H$722,$B$3:$B$722,$B879)*SUMIFS(Calculations!$E$3:$E$53,Calculations!$A$3:$A$53,$B879)</f>
        <v>0</v>
      </c>
      <c r="I879" s="51">
        <f>I153/SUMIFS(I$3:I$722,$B$3:$B$722,$B879)*SUMIFS(Calculations!$E$3:$E$53,Calculations!$A$3:$A$53,$B879)</f>
        <v>0</v>
      </c>
      <c r="J879" s="51">
        <f>J153/SUMIFS(J$3:J$722,$B$3:$B$722,$B879)*SUMIFS(Calculations!$E$3:$E$53,Calculations!$A$3:$A$53,$B879)</f>
        <v>0</v>
      </c>
      <c r="K879" s="51">
        <f>K153/SUMIFS(K$3:K$722,$B$3:$B$722,$B879)*SUMIFS(Calculations!$E$3:$E$53,Calculations!$A$3:$A$53,$B879)</f>
        <v>0</v>
      </c>
      <c r="L879" s="51">
        <f>L153/SUMIFS(L$3:L$722,$B$3:$B$722,$B879)*SUMIFS(Calculations!$E$3:$E$53,Calculations!$A$3:$A$53,$B879)</f>
        <v>0</v>
      </c>
      <c r="M879" s="51">
        <f>M153/SUMIFS(M$3:M$722,$B$3:$B$722,$B879)*SUMIFS(Calculations!$E$3:$E$53,Calculations!$A$3:$A$53,$B879)</f>
        <v>0</v>
      </c>
      <c r="N879" s="51">
        <f>N153/SUMIFS(N$3:N$722,$B$3:$B$722,$B879)*SUMIFS(Calculations!$E$3:$E$53,Calculations!$A$3:$A$53,$B879)</f>
        <v>0</v>
      </c>
      <c r="O879" s="51">
        <f>O153/SUMIFS(O$3:O$722,$B$3:$B$722,$B879)*SUMIFS(Calculations!$E$3:$E$53,Calculations!$A$3:$A$53,$B879)</f>
        <v>0</v>
      </c>
      <c r="P879" s="51">
        <f>P153/SUMIFS(P$3:P$722,$B$3:$B$722,$B879)*SUMIFS(Calculations!$E$3:$E$53,Calculations!$A$3:$A$53,$B879)</f>
        <v>0</v>
      </c>
      <c r="Q879" s="51">
        <f>Q153/SUMIFS(Q$3:Q$722,$B$3:$B$722,$B879)*SUMIFS(Calculations!$E$3:$E$53,Calculations!$A$3:$A$53,$B879)</f>
        <v>0</v>
      </c>
      <c r="R879" s="51">
        <f>R153/SUMIFS(R$3:R$722,$B$3:$B$722,$B879)*SUMIFS(Calculations!$E$3:$E$53,Calculations!$A$3:$A$53,$B879)</f>
        <v>0</v>
      </c>
    </row>
    <row r="880" spans="2:18">
      <c r="B880" s="51" t="s">
        <v>257</v>
      </c>
      <c r="C880" s="51" t="s">
        <v>523</v>
      </c>
      <c r="D880" s="51" t="s">
        <v>527</v>
      </c>
      <c r="E880" s="51" t="str">
        <f t="shared" si="86"/>
        <v>hard coal</v>
      </c>
      <c r="F880" s="51">
        <f>F154/SUMIFS(F$3:F$722,$B$3:$B$722,$B880)*SUMIFS(Calculations!$E$3:$E$53,Calculations!$A$3:$A$53,$B880)</f>
        <v>0</v>
      </c>
      <c r="G880" s="51">
        <f>G154/SUMIFS(G$3:G$722,$B$3:$B$722,$B880)*SUMIFS(Calculations!$E$3:$E$53,Calculations!$A$3:$A$53,$B880)</f>
        <v>0</v>
      </c>
      <c r="H880" s="51">
        <f>H154/SUMIFS(H$3:H$722,$B$3:$B$722,$B880)*SUMIFS(Calculations!$E$3:$E$53,Calculations!$A$3:$A$53,$B880)</f>
        <v>0</v>
      </c>
      <c r="I880" s="51">
        <f>I154/SUMIFS(I$3:I$722,$B$3:$B$722,$B880)*SUMIFS(Calculations!$E$3:$E$53,Calculations!$A$3:$A$53,$B880)</f>
        <v>0</v>
      </c>
      <c r="J880" s="51">
        <f>J154/SUMIFS(J$3:J$722,$B$3:$B$722,$B880)*SUMIFS(Calculations!$E$3:$E$53,Calculations!$A$3:$A$53,$B880)</f>
        <v>0</v>
      </c>
      <c r="K880" s="51">
        <f>K154/SUMIFS(K$3:K$722,$B$3:$B$722,$B880)*SUMIFS(Calculations!$E$3:$E$53,Calculations!$A$3:$A$53,$B880)</f>
        <v>0</v>
      </c>
      <c r="L880" s="51">
        <f>L154/SUMIFS(L$3:L$722,$B$3:$B$722,$B880)*SUMIFS(Calculations!$E$3:$E$53,Calculations!$A$3:$A$53,$B880)</f>
        <v>0</v>
      </c>
      <c r="M880" s="51">
        <f>M154/SUMIFS(M$3:M$722,$B$3:$B$722,$B880)*SUMIFS(Calculations!$E$3:$E$53,Calculations!$A$3:$A$53,$B880)</f>
        <v>0</v>
      </c>
      <c r="N880" s="51">
        <f>N154/SUMIFS(N$3:N$722,$B$3:$B$722,$B880)*SUMIFS(Calculations!$E$3:$E$53,Calculations!$A$3:$A$53,$B880)</f>
        <v>0</v>
      </c>
      <c r="O880" s="51">
        <f>O154/SUMIFS(O$3:O$722,$B$3:$B$722,$B880)*SUMIFS(Calculations!$E$3:$E$53,Calculations!$A$3:$A$53,$B880)</f>
        <v>0</v>
      </c>
      <c r="P880" s="51">
        <f>P154/SUMIFS(P$3:P$722,$B$3:$B$722,$B880)*SUMIFS(Calculations!$E$3:$E$53,Calculations!$A$3:$A$53,$B880)</f>
        <v>0</v>
      </c>
      <c r="Q880" s="51">
        <f>Q154/SUMIFS(Q$3:Q$722,$B$3:$B$722,$B880)*SUMIFS(Calculations!$E$3:$E$53,Calculations!$A$3:$A$53,$B880)</f>
        <v>0</v>
      </c>
      <c r="R880" s="51">
        <f>R154/SUMIFS(R$3:R$722,$B$3:$B$722,$B880)*SUMIFS(Calculations!$E$3:$E$53,Calculations!$A$3:$A$53,$B880)</f>
        <v>0</v>
      </c>
    </row>
    <row r="881" spans="2:18">
      <c r="B881" s="51" t="s">
        <v>257</v>
      </c>
      <c r="C881" s="51" t="s">
        <v>523</v>
      </c>
      <c r="D881" s="51" t="s">
        <v>528</v>
      </c>
      <c r="E881" s="51" t="str">
        <f t="shared" si="86"/>
        <v>solar thermal</v>
      </c>
      <c r="F881" s="51">
        <f>F155/SUMIFS(F$3:F$722,$B$3:$B$722,$B881)*SUMIFS(Calculations!$E$3:$E$53,Calculations!$A$3:$A$53,$B881)</f>
        <v>0</v>
      </c>
      <c r="G881" s="51">
        <f>G155/SUMIFS(G$3:G$722,$B$3:$B$722,$B881)*SUMIFS(Calculations!$E$3:$E$53,Calculations!$A$3:$A$53,$B881)</f>
        <v>0</v>
      </c>
      <c r="H881" s="51">
        <f>H155/SUMIFS(H$3:H$722,$B$3:$B$722,$B881)*SUMIFS(Calculations!$E$3:$E$53,Calculations!$A$3:$A$53,$B881)</f>
        <v>0</v>
      </c>
      <c r="I881" s="51">
        <f>I155/SUMIFS(I$3:I$722,$B$3:$B$722,$B881)*SUMIFS(Calculations!$E$3:$E$53,Calculations!$A$3:$A$53,$B881)</f>
        <v>0</v>
      </c>
      <c r="J881" s="51">
        <f>J155/SUMIFS(J$3:J$722,$B$3:$B$722,$B881)*SUMIFS(Calculations!$E$3:$E$53,Calculations!$A$3:$A$53,$B881)</f>
        <v>0</v>
      </c>
      <c r="K881" s="51">
        <f>K155/SUMIFS(K$3:K$722,$B$3:$B$722,$B881)*SUMIFS(Calculations!$E$3:$E$53,Calculations!$A$3:$A$53,$B881)</f>
        <v>0</v>
      </c>
      <c r="L881" s="51">
        <f>L155/SUMIFS(L$3:L$722,$B$3:$B$722,$B881)*SUMIFS(Calculations!$E$3:$E$53,Calculations!$A$3:$A$53,$B881)</f>
        <v>0</v>
      </c>
      <c r="M881" s="51">
        <f>M155/SUMIFS(M$3:M$722,$B$3:$B$722,$B881)*SUMIFS(Calculations!$E$3:$E$53,Calculations!$A$3:$A$53,$B881)</f>
        <v>0</v>
      </c>
      <c r="N881" s="51">
        <f>N155/SUMIFS(N$3:N$722,$B$3:$B$722,$B881)*SUMIFS(Calculations!$E$3:$E$53,Calculations!$A$3:$A$53,$B881)</f>
        <v>0</v>
      </c>
      <c r="O881" s="51">
        <f>O155/SUMIFS(O$3:O$722,$B$3:$B$722,$B881)*SUMIFS(Calculations!$E$3:$E$53,Calculations!$A$3:$A$53,$B881)</f>
        <v>0</v>
      </c>
      <c r="P881" s="51">
        <f>P155/SUMIFS(P$3:P$722,$B$3:$B$722,$B881)*SUMIFS(Calculations!$E$3:$E$53,Calculations!$A$3:$A$53,$B881)</f>
        <v>0</v>
      </c>
      <c r="Q881" s="51">
        <f>Q155/SUMIFS(Q$3:Q$722,$B$3:$B$722,$B881)*SUMIFS(Calculations!$E$3:$E$53,Calculations!$A$3:$A$53,$B881)</f>
        <v>0</v>
      </c>
      <c r="R881" s="51">
        <f>R155/SUMIFS(R$3:R$722,$B$3:$B$722,$B881)*SUMIFS(Calculations!$E$3:$E$53,Calculations!$A$3:$A$53,$B881)</f>
        <v>0</v>
      </c>
    </row>
    <row r="882" spans="2:18">
      <c r="B882" s="51" t="s">
        <v>257</v>
      </c>
      <c r="C882" s="51" t="s">
        <v>523</v>
      </c>
      <c r="D882" s="51" t="s">
        <v>529</v>
      </c>
      <c r="E882" s="51" t="str">
        <f t="shared" si="86"/>
        <v>geothermal</v>
      </c>
      <c r="F882" s="51">
        <f>F156/SUMIFS(F$3:F$722,$B$3:$B$722,$B882)*SUMIFS(Calculations!$E$3:$E$53,Calculations!$A$3:$A$53,$B882)</f>
        <v>0</v>
      </c>
      <c r="G882" s="51">
        <f>G156/SUMIFS(G$3:G$722,$B$3:$B$722,$B882)*SUMIFS(Calculations!$E$3:$E$53,Calculations!$A$3:$A$53,$B882)</f>
        <v>0</v>
      </c>
      <c r="H882" s="51">
        <f>H156/SUMIFS(H$3:H$722,$B$3:$B$722,$B882)*SUMIFS(Calculations!$E$3:$E$53,Calculations!$A$3:$A$53,$B882)</f>
        <v>0</v>
      </c>
      <c r="I882" s="51">
        <f>I156/SUMIFS(I$3:I$722,$B$3:$B$722,$B882)*SUMIFS(Calculations!$E$3:$E$53,Calculations!$A$3:$A$53,$B882)</f>
        <v>0</v>
      </c>
      <c r="J882" s="51">
        <f>J156/SUMIFS(J$3:J$722,$B$3:$B$722,$B882)*SUMIFS(Calculations!$E$3:$E$53,Calculations!$A$3:$A$53,$B882)</f>
        <v>0</v>
      </c>
      <c r="K882" s="51">
        <f>K156/SUMIFS(K$3:K$722,$B$3:$B$722,$B882)*SUMIFS(Calculations!$E$3:$E$53,Calculations!$A$3:$A$53,$B882)</f>
        <v>0</v>
      </c>
      <c r="L882" s="51">
        <f>L156/SUMIFS(L$3:L$722,$B$3:$B$722,$B882)*SUMIFS(Calculations!$E$3:$E$53,Calculations!$A$3:$A$53,$B882)</f>
        <v>0</v>
      </c>
      <c r="M882" s="51">
        <f>M156/SUMIFS(M$3:M$722,$B$3:$B$722,$B882)*SUMIFS(Calculations!$E$3:$E$53,Calculations!$A$3:$A$53,$B882)</f>
        <v>0</v>
      </c>
      <c r="N882" s="51">
        <f>N156/SUMIFS(N$3:N$722,$B$3:$B$722,$B882)*SUMIFS(Calculations!$E$3:$E$53,Calculations!$A$3:$A$53,$B882)</f>
        <v>0</v>
      </c>
      <c r="O882" s="51">
        <f>O156/SUMIFS(O$3:O$722,$B$3:$B$722,$B882)*SUMIFS(Calculations!$E$3:$E$53,Calculations!$A$3:$A$53,$B882)</f>
        <v>0</v>
      </c>
      <c r="P882" s="51">
        <f>P156/SUMIFS(P$3:P$722,$B$3:$B$722,$B882)*SUMIFS(Calculations!$E$3:$E$53,Calculations!$A$3:$A$53,$B882)</f>
        <v>0</v>
      </c>
      <c r="Q882" s="51">
        <f>Q156/SUMIFS(Q$3:Q$722,$B$3:$B$722,$B882)*SUMIFS(Calculations!$E$3:$E$53,Calculations!$A$3:$A$53,$B882)</f>
        <v>0</v>
      </c>
      <c r="R882" s="51">
        <f>R156/SUMIFS(R$3:R$722,$B$3:$B$722,$B882)*SUMIFS(Calculations!$E$3:$E$53,Calculations!$A$3:$A$53,$B882)</f>
        <v>0</v>
      </c>
    </row>
    <row r="883" spans="2:18">
      <c r="B883" s="51" t="s">
        <v>257</v>
      </c>
      <c r="C883" s="51" t="s">
        <v>523</v>
      </c>
      <c r="D883" s="51" t="s">
        <v>530</v>
      </c>
      <c r="E883" s="51" t="str">
        <f t="shared" si="86"/>
        <v>hydro</v>
      </c>
      <c r="F883" s="51">
        <f>F157/SUMIFS(F$3:F$722,$B$3:$B$722,$B883)*SUMIFS(Calculations!$E$3:$E$53,Calculations!$A$3:$A$53,$B883)</f>
        <v>0</v>
      </c>
      <c r="G883" s="51">
        <f>G157/SUMIFS(G$3:G$722,$B$3:$B$722,$B883)*SUMIFS(Calculations!$E$3:$E$53,Calculations!$A$3:$A$53,$B883)</f>
        <v>0</v>
      </c>
      <c r="H883" s="51">
        <f>H157/SUMIFS(H$3:H$722,$B$3:$B$722,$B883)*SUMIFS(Calculations!$E$3:$E$53,Calculations!$A$3:$A$53,$B883)</f>
        <v>0</v>
      </c>
      <c r="I883" s="51">
        <f>I157/SUMIFS(I$3:I$722,$B$3:$B$722,$B883)*SUMIFS(Calculations!$E$3:$E$53,Calculations!$A$3:$A$53,$B883)</f>
        <v>0</v>
      </c>
      <c r="J883" s="51">
        <f>J157/SUMIFS(J$3:J$722,$B$3:$B$722,$B883)*SUMIFS(Calculations!$E$3:$E$53,Calculations!$A$3:$A$53,$B883)</f>
        <v>0</v>
      </c>
      <c r="K883" s="51">
        <f>K157/SUMIFS(K$3:K$722,$B$3:$B$722,$B883)*SUMIFS(Calculations!$E$3:$E$53,Calculations!$A$3:$A$53,$B883)</f>
        <v>0</v>
      </c>
      <c r="L883" s="51">
        <f>L157/SUMIFS(L$3:L$722,$B$3:$B$722,$B883)*SUMIFS(Calculations!$E$3:$E$53,Calculations!$A$3:$A$53,$B883)</f>
        <v>0</v>
      </c>
      <c r="M883" s="51">
        <f>M157/SUMIFS(M$3:M$722,$B$3:$B$722,$B883)*SUMIFS(Calculations!$E$3:$E$53,Calculations!$A$3:$A$53,$B883)</f>
        <v>0</v>
      </c>
      <c r="N883" s="51">
        <f>N157/SUMIFS(N$3:N$722,$B$3:$B$722,$B883)*SUMIFS(Calculations!$E$3:$E$53,Calculations!$A$3:$A$53,$B883)</f>
        <v>0</v>
      </c>
      <c r="O883" s="51">
        <f>O157/SUMIFS(O$3:O$722,$B$3:$B$722,$B883)*SUMIFS(Calculations!$E$3:$E$53,Calculations!$A$3:$A$53,$B883)</f>
        <v>0</v>
      </c>
      <c r="P883" s="51">
        <f>P157/SUMIFS(P$3:P$722,$B$3:$B$722,$B883)*SUMIFS(Calculations!$E$3:$E$53,Calculations!$A$3:$A$53,$B883)</f>
        <v>0</v>
      </c>
      <c r="Q883" s="51">
        <f>Q157/SUMIFS(Q$3:Q$722,$B$3:$B$722,$B883)*SUMIFS(Calculations!$E$3:$E$53,Calculations!$A$3:$A$53,$B883)</f>
        <v>0</v>
      </c>
      <c r="R883" s="51">
        <f>R157/SUMIFS(R$3:R$722,$B$3:$B$722,$B883)*SUMIFS(Calculations!$E$3:$E$53,Calculations!$A$3:$A$53,$B883)</f>
        <v>0</v>
      </c>
    </row>
    <row r="884" spans="2:18">
      <c r="B884" s="51" t="s">
        <v>257</v>
      </c>
      <c r="C884" s="51" t="s">
        <v>523</v>
      </c>
      <c r="D884" s="51" t="s">
        <v>531</v>
      </c>
      <c r="E884" s="51" t="str">
        <f t="shared" si="86"/>
        <v>hydro</v>
      </c>
      <c r="F884" s="51">
        <f>F158/SUMIFS(F$3:F$722,$B$3:$B$722,$B884)*SUMIFS(Calculations!$E$3:$E$53,Calculations!$A$3:$A$53,$B884)</f>
        <v>0</v>
      </c>
      <c r="G884" s="51">
        <f>G158/SUMIFS(G$3:G$722,$B$3:$B$722,$B884)*SUMIFS(Calculations!$E$3:$E$53,Calculations!$A$3:$A$53,$B884)</f>
        <v>0</v>
      </c>
      <c r="H884" s="51">
        <f>H158/SUMIFS(H$3:H$722,$B$3:$B$722,$B884)*SUMIFS(Calculations!$E$3:$E$53,Calculations!$A$3:$A$53,$B884)</f>
        <v>0</v>
      </c>
      <c r="I884" s="51">
        <f>I158/SUMIFS(I$3:I$722,$B$3:$B$722,$B884)*SUMIFS(Calculations!$E$3:$E$53,Calculations!$A$3:$A$53,$B884)</f>
        <v>0</v>
      </c>
      <c r="J884" s="51">
        <f>J158/SUMIFS(J$3:J$722,$B$3:$B$722,$B884)*SUMIFS(Calculations!$E$3:$E$53,Calculations!$A$3:$A$53,$B884)</f>
        <v>0</v>
      </c>
      <c r="K884" s="51">
        <f>K158/SUMIFS(K$3:K$722,$B$3:$B$722,$B884)*SUMIFS(Calculations!$E$3:$E$53,Calculations!$A$3:$A$53,$B884)</f>
        <v>0</v>
      </c>
      <c r="L884" s="51">
        <f>L158/SUMIFS(L$3:L$722,$B$3:$B$722,$B884)*SUMIFS(Calculations!$E$3:$E$53,Calculations!$A$3:$A$53,$B884)</f>
        <v>0</v>
      </c>
      <c r="M884" s="51">
        <f>M158/SUMIFS(M$3:M$722,$B$3:$B$722,$B884)*SUMIFS(Calculations!$E$3:$E$53,Calculations!$A$3:$A$53,$B884)</f>
        <v>0</v>
      </c>
      <c r="N884" s="51">
        <f>N158/SUMIFS(N$3:N$722,$B$3:$B$722,$B884)*SUMIFS(Calculations!$E$3:$E$53,Calculations!$A$3:$A$53,$B884)</f>
        <v>0</v>
      </c>
      <c r="O884" s="51">
        <f>O158/SUMIFS(O$3:O$722,$B$3:$B$722,$B884)*SUMIFS(Calculations!$E$3:$E$53,Calculations!$A$3:$A$53,$B884)</f>
        <v>0</v>
      </c>
      <c r="P884" s="51">
        <f>P158/SUMIFS(P$3:P$722,$B$3:$B$722,$B884)*SUMIFS(Calculations!$E$3:$E$53,Calculations!$A$3:$A$53,$B884)</f>
        <v>0</v>
      </c>
      <c r="Q884" s="51">
        <f>Q158/SUMIFS(Q$3:Q$722,$B$3:$B$722,$B884)*SUMIFS(Calculations!$E$3:$E$53,Calculations!$A$3:$A$53,$B884)</f>
        <v>0</v>
      </c>
      <c r="R884" s="51">
        <f>R158/SUMIFS(R$3:R$722,$B$3:$B$722,$B884)*SUMIFS(Calculations!$E$3:$E$53,Calculations!$A$3:$A$53,$B884)</f>
        <v>0</v>
      </c>
    </row>
    <row r="885" spans="2:18">
      <c r="B885" s="51" t="s">
        <v>257</v>
      </c>
      <c r="C885" s="51" t="s">
        <v>523</v>
      </c>
      <c r="D885" s="51" t="s">
        <v>532</v>
      </c>
      <c r="E885" s="51" t="str">
        <f t="shared" si="86"/>
        <v>onshore wind</v>
      </c>
      <c r="F885" s="51">
        <f>F159/SUMIFS(F$3:F$722,$B$3:$B$722,$B885)*SUMIFS(Calculations!$E$3:$E$53,Calculations!$A$3:$A$53,$B885)</f>
        <v>0</v>
      </c>
      <c r="G885" s="51">
        <f>G159/SUMIFS(G$3:G$722,$B$3:$B$722,$B885)*SUMIFS(Calculations!$E$3:$E$53,Calculations!$A$3:$A$53,$B885)</f>
        <v>0</v>
      </c>
      <c r="H885" s="51">
        <f>H159/SUMIFS(H$3:H$722,$B$3:$B$722,$B885)*SUMIFS(Calculations!$E$3:$E$53,Calculations!$A$3:$A$53,$B885)</f>
        <v>0</v>
      </c>
      <c r="I885" s="51">
        <f>I159/SUMIFS(I$3:I$722,$B$3:$B$722,$B885)*SUMIFS(Calculations!$E$3:$E$53,Calculations!$A$3:$A$53,$B885)</f>
        <v>0</v>
      </c>
      <c r="J885" s="51">
        <f>J159/SUMIFS(J$3:J$722,$B$3:$B$722,$B885)*SUMIFS(Calculations!$E$3:$E$53,Calculations!$A$3:$A$53,$B885)</f>
        <v>0</v>
      </c>
      <c r="K885" s="51">
        <f>K159/SUMIFS(K$3:K$722,$B$3:$B$722,$B885)*SUMIFS(Calculations!$E$3:$E$53,Calculations!$A$3:$A$53,$B885)</f>
        <v>0</v>
      </c>
      <c r="L885" s="51">
        <f>L159/SUMIFS(L$3:L$722,$B$3:$B$722,$B885)*SUMIFS(Calculations!$E$3:$E$53,Calculations!$A$3:$A$53,$B885)</f>
        <v>0</v>
      </c>
      <c r="M885" s="51">
        <f>M159/SUMIFS(M$3:M$722,$B$3:$B$722,$B885)*SUMIFS(Calculations!$E$3:$E$53,Calculations!$A$3:$A$53,$B885)</f>
        <v>0</v>
      </c>
      <c r="N885" s="51">
        <f>N159/SUMIFS(N$3:N$722,$B$3:$B$722,$B885)*SUMIFS(Calculations!$E$3:$E$53,Calculations!$A$3:$A$53,$B885)</f>
        <v>0</v>
      </c>
      <c r="O885" s="51">
        <f>O159/SUMIFS(O$3:O$722,$B$3:$B$722,$B885)*SUMIFS(Calculations!$E$3:$E$53,Calculations!$A$3:$A$53,$B885)</f>
        <v>0</v>
      </c>
      <c r="P885" s="51">
        <f>P159/SUMIFS(P$3:P$722,$B$3:$B$722,$B885)*SUMIFS(Calculations!$E$3:$E$53,Calculations!$A$3:$A$53,$B885)</f>
        <v>0</v>
      </c>
      <c r="Q885" s="51">
        <f>Q159/SUMIFS(Q$3:Q$722,$B$3:$B$722,$B885)*SUMIFS(Calculations!$E$3:$E$53,Calculations!$A$3:$A$53,$B885)</f>
        <v>0</v>
      </c>
      <c r="R885" s="51">
        <f>R159/SUMIFS(R$3:R$722,$B$3:$B$722,$B885)*SUMIFS(Calculations!$E$3:$E$53,Calculations!$A$3:$A$53,$B885)</f>
        <v>0</v>
      </c>
    </row>
    <row r="886" spans="2:18">
      <c r="B886" s="51" t="s">
        <v>257</v>
      </c>
      <c r="C886" s="51" t="s">
        <v>523</v>
      </c>
      <c r="D886" s="51" t="s">
        <v>533</v>
      </c>
      <c r="E886" s="51" t="str">
        <f t="shared" si="86"/>
        <v>natural gas nonpeaker</v>
      </c>
      <c r="F886" s="51">
        <f>F160/SUMIFS(F$3:F$722,$B$3:$B$722,$B886)*SUMIFS(Calculations!$E$3:$E$53,Calculations!$A$3:$A$53,$B886)</f>
        <v>0</v>
      </c>
      <c r="G886" s="51">
        <f>G160/SUMIFS(G$3:G$722,$B$3:$B$722,$B886)*SUMIFS(Calculations!$E$3:$E$53,Calculations!$A$3:$A$53,$B886)</f>
        <v>0</v>
      </c>
      <c r="H886" s="51">
        <f>H160/SUMIFS(H$3:H$722,$B$3:$B$722,$B886)*SUMIFS(Calculations!$E$3:$E$53,Calculations!$A$3:$A$53,$B886)</f>
        <v>0</v>
      </c>
      <c r="I886" s="51">
        <f>I160/SUMIFS(I$3:I$722,$B$3:$B$722,$B886)*SUMIFS(Calculations!$E$3:$E$53,Calculations!$A$3:$A$53,$B886)</f>
        <v>0</v>
      </c>
      <c r="J886" s="51">
        <f>J160/SUMIFS(J$3:J$722,$B$3:$B$722,$B886)*SUMIFS(Calculations!$E$3:$E$53,Calculations!$A$3:$A$53,$B886)</f>
        <v>0</v>
      </c>
      <c r="K886" s="51">
        <f>K160/SUMIFS(K$3:K$722,$B$3:$B$722,$B886)*SUMIFS(Calculations!$E$3:$E$53,Calculations!$A$3:$A$53,$B886)</f>
        <v>0</v>
      </c>
      <c r="L886" s="51">
        <f>L160/SUMIFS(L$3:L$722,$B$3:$B$722,$B886)*SUMIFS(Calculations!$E$3:$E$53,Calculations!$A$3:$A$53,$B886)</f>
        <v>0</v>
      </c>
      <c r="M886" s="51">
        <f>M160/SUMIFS(M$3:M$722,$B$3:$B$722,$B886)*SUMIFS(Calculations!$E$3:$E$53,Calculations!$A$3:$A$53,$B886)</f>
        <v>0</v>
      </c>
      <c r="N886" s="51">
        <f>N160/SUMIFS(N$3:N$722,$B$3:$B$722,$B886)*SUMIFS(Calculations!$E$3:$E$53,Calculations!$A$3:$A$53,$B886)</f>
        <v>0</v>
      </c>
      <c r="O886" s="51">
        <f>O160/SUMIFS(O$3:O$722,$B$3:$B$722,$B886)*SUMIFS(Calculations!$E$3:$E$53,Calculations!$A$3:$A$53,$B886)</f>
        <v>0</v>
      </c>
      <c r="P886" s="51">
        <f>P160/SUMIFS(P$3:P$722,$B$3:$B$722,$B886)*SUMIFS(Calculations!$E$3:$E$53,Calculations!$A$3:$A$53,$B886)</f>
        <v>0</v>
      </c>
      <c r="Q886" s="51">
        <f>Q160/SUMIFS(Q$3:Q$722,$B$3:$B$722,$B886)*SUMIFS(Calculations!$E$3:$E$53,Calculations!$A$3:$A$53,$B886)</f>
        <v>0</v>
      </c>
      <c r="R886" s="51">
        <f>R160/SUMIFS(R$3:R$722,$B$3:$B$722,$B886)*SUMIFS(Calculations!$E$3:$E$53,Calculations!$A$3:$A$53,$B886)</f>
        <v>0</v>
      </c>
    </row>
    <row r="887" spans="2:18">
      <c r="B887" s="51" t="s">
        <v>257</v>
      </c>
      <c r="C887" s="51" t="s">
        <v>523</v>
      </c>
      <c r="D887" s="51" t="s">
        <v>534</v>
      </c>
      <c r="E887" s="51" t="str">
        <f t="shared" si="86"/>
        <v>natural gas peaker</v>
      </c>
      <c r="F887" s="51">
        <f>F161/SUMIFS(F$3:F$722,$B$3:$B$722,$B887)*SUMIFS(Calculations!$E$3:$E$53,Calculations!$A$3:$A$53,$B887)</f>
        <v>0</v>
      </c>
      <c r="G887" s="51">
        <f>G161/SUMIFS(G$3:G$722,$B$3:$B$722,$B887)*SUMIFS(Calculations!$E$3:$E$53,Calculations!$A$3:$A$53,$B887)</f>
        <v>0</v>
      </c>
      <c r="H887" s="51">
        <f>H161/SUMIFS(H$3:H$722,$B$3:$B$722,$B887)*SUMIFS(Calculations!$E$3:$E$53,Calculations!$A$3:$A$53,$B887)</f>
        <v>0</v>
      </c>
      <c r="I887" s="51">
        <f>I161/SUMIFS(I$3:I$722,$B$3:$B$722,$B887)*SUMIFS(Calculations!$E$3:$E$53,Calculations!$A$3:$A$53,$B887)</f>
        <v>0</v>
      </c>
      <c r="J887" s="51">
        <f>J161/SUMIFS(J$3:J$722,$B$3:$B$722,$B887)*SUMIFS(Calculations!$E$3:$E$53,Calculations!$A$3:$A$53,$B887)</f>
        <v>0</v>
      </c>
      <c r="K887" s="51">
        <f>K161/SUMIFS(K$3:K$722,$B$3:$B$722,$B887)*SUMIFS(Calculations!$E$3:$E$53,Calculations!$A$3:$A$53,$B887)</f>
        <v>0</v>
      </c>
      <c r="L887" s="51">
        <f>L161/SUMIFS(L$3:L$722,$B$3:$B$722,$B887)*SUMIFS(Calculations!$E$3:$E$53,Calculations!$A$3:$A$53,$B887)</f>
        <v>0</v>
      </c>
      <c r="M887" s="51">
        <f>M161/SUMIFS(M$3:M$722,$B$3:$B$722,$B887)*SUMIFS(Calculations!$E$3:$E$53,Calculations!$A$3:$A$53,$B887)</f>
        <v>0</v>
      </c>
      <c r="N887" s="51">
        <f>N161/SUMIFS(N$3:N$722,$B$3:$B$722,$B887)*SUMIFS(Calculations!$E$3:$E$53,Calculations!$A$3:$A$53,$B887)</f>
        <v>0</v>
      </c>
      <c r="O887" s="51">
        <f>O161/SUMIFS(O$3:O$722,$B$3:$B$722,$B887)*SUMIFS(Calculations!$E$3:$E$53,Calculations!$A$3:$A$53,$B887)</f>
        <v>0</v>
      </c>
      <c r="P887" s="51">
        <f>P161/SUMIFS(P$3:P$722,$B$3:$B$722,$B887)*SUMIFS(Calculations!$E$3:$E$53,Calculations!$A$3:$A$53,$B887)</f>
        <v>0</v>
      </c>
      <c r="Q887" s="51">
        <f>Q161/SUMIFS(Q$3:Q$722,$B$3:$B$722,$B887)*SUMIFS(Calculations!$E$3:$E$53,Calculations!$A$3:$A$53,$B887)</f>
        <v>0</v>
      </c>
      <c r="R887" s="51">
        <f>R161/SUMIFS(R$3:R$722,$B$3:$B$722,$B887)*SUMIFS(Calculations!$E$3:$E$53,Calculations!$A$3:$A$53,$B887)</f>
        <v>0</v>
      </c>
    </row>
    <row r="888" spans="2:18">
      <c r="B888" s="51" t="s">
        <v>257</v>
      </c>
      <c r="C888" s="51" t="s">
        <v>523</v>
      </c>
      <c r="D888" s="51" t="s">
        <v>535</v>
      </c>
      <c r="E888" s="51" t="str">
        <f t="shared" si="86"/>
        <v>nuclear</v>
      </c>
      <c r="F888" s="51">
        <f>F162/SUMIFS(F$3:F$722,$B$3:$B$722,$B888)*SUMIFS(Calculations!$E$3:$E$53,Calculations!$A$3:$A$53,$B888)</f>
        <v>0</v>
      </c>
      <c r="G888" s="51">
        <f>G162/SUMIFS(G$3:G$722,$B$3:$B$722,$B888)*SUMIFS(Calculations!$E$3:$E$53,Calculations!$A$3:$A$53,$B888)</f>
        <v>0</v>
      </c>
      <c r="H888" s="51">
        <f>H162/SUMIFS(H$3:H$722,$B$3:$B$722,$B888)*SUMIFS(Calculations!$E$3:$E$53,Calculations!$A$3:$A$53,$B888)</f>
        <v>0</v>
      </c>
      <c r="I888" s="51">
        <f>I162/SUMIFS(I$3:I$722,$B$3:$B$722,$B888)*SUMIFS(Calculations!$E$3:$E$53,Calculations!$A$3:$A$53,$B888)</f>
        <v>0</v>
      </c>
      <c r="J888" s="51">
        <f>J162/SUMIFS(J$3:J$722,$B$3:$B$722,$B888)*SUMIFS(Calculations!$E$3:$E$53,Calculations!$A$3:$A$53,$B888)</f>
        <v>0</v>
      </c>
      <c r="K888" s="51">
        <f>K162/SUMIFS(K$3:K$722,$B$3:$B$722,$B888)*SUMIFS(Calculations!$E$3:$E$53,Calculations!$A$3:$A$53,$B888)</f>
        <v>0</v>
      </c>
      <c r="L888" s="51">
        <f>L162/SUMIFS(L$3:L$722,$B$3:$B$722,$B888)*SUMIFS(Calculations!$E$3:$E$53,Calculations!$A$3:$A$53,$B888)</f>
        <v>0</v>
      </c>
      <c r="M888" s="51">
        <f>M162/SUMIFS(M$3:M$722,$B$3:$B$722,$B888)*SUMIFS(Calculations!$E$3:$E$53,Calculations!$A$3:$A$53,$B888)</f>
        <v>0</v>
      </c>
      <c r="N888" s="51">
        <f>N162/SUMIFS(N$3:N$722,$B$3:$B$722,$B888)*SUMIFS(Calculations!$E$3:$E$53,Calculations!$A$3:$A$53,$B888)</f>
        <v>0</v>
      </c>
      <c r="O888" s="51">
        <f>O162/SUMIFS(O$3:O$722,$B$3:$B$722,$B888)*SUMIFS(Calculations!$E$3:$E$53,Calculations!$A$3:$A$53,$B888)</f>
        <v>0</v>
      </c>
      <c r="P888" s="51">
        <f>P162/SUMIFS(P$3:P$722,$B$3:$B$722,$B888)*SUMIFS(Calculations!$E$3:$E$53,Calculations!$A$3:$A$53,$B888)</f>
        <v>0</v>
      </c>
      <c r="Q888" s="51">
        <f>Q162/SUMIFS(Q$3:Q$722,$B$3:$B$722,$B888)*SUMIFS(Calculations!$E$3:$E$53,Calculations!$A$3:$A$53,$B888)</f>
        <v>0</v>
      </c>
      <c r="R888" s="51">
        <f>R162/SUMIFS(R$3:R$722,$B$3:$B$722,$B888)*SUMIFS(Calculations!$E$3:$E$53,Calculations!$A$3:$A$53,$B888)</f>
        <v>0</v>
      </c>
    </row>
    <row r="889" spans="2:18">
      <c r="B889" s="51" t="s">
        <v>257</v>
      </c>
      <c r="C889" s="51" t="s">
        <v>523</v>
      </c>
      <c r="D889" s="51" t="s">
        <v>536</v>
      </c>
      <c r="E889" s="51" t="str">
        <f t="shared" si="86"/>
        <v>offshore wind</v>
      </c>
      <c r="F889" s="51">
        <f>F163/SUMIFS(F$3:F$722,$B$3:$B$722,$B889)*SUMIFS(Calculations!$E$3:$E$53,Calculations!$A$3:$A$53,$B889)</f>
        <v>0</v>
      </c>
      <c r="G889" s="51">
        <f>G163/SUMIFS(G$3:G$722,$B$3:$B$722,$B889)*SUMIFS(Calculations!$E$3:$E$53,Calculations!$A$3:$A$53,$B889)</f>
        <v>0</v>
      </c>
      <c r="H889" s="51">
        <f>H163/SUMIFS(H$3:H$722,$B$3:$B$722,$B889)*SUMIFS(Calculations!$E$3:$E$53,Calculations!$A$3:$A$53,$B889)</f>
        <v>0</v>
      </c>
      <c r="I889" s="51">
        <f>I163/SUMIFS(I$3:I$722,$B$3:$B$722,$B889)*SUMIFS(Calculations!$E$3:$E$53,Calculations!$A$3:$A$53,$B889)</f>
        <v>0</v>
      </c>
      <c r="J889" s="51">
        <f>J163/SUMIFS(J$3:J$722,$B$3:$B$722,$B889)*SUMIFS(Calculations!$E$3:$E$53,Calculations!$A$3:$A$53,$B889)</f>
        <v>0</v>
      </c>
      <c r="K889" s="51">
        <f>K163/SUMIFS(K$3:K$722,$B$3:$B$722,$B889)*SUMIFS(Calculations!$E$3:$E$53,Calculations!$A$3:$A$53,$B889)</f>
        <v>0</v>
      </c>
      <c r="L889" s="51">
        <f>L163/SUMIFS(L$3:L$722,$B$3:$B$722,$B889)*SUMIFS(Calculations!$E$3:$E$53,Calculations!$A$3:$A$53,$B889)</f>
        <v>0</v>
      </c>
      <c r="M889" s="51">
        <f>M163/SUMIFS(M$3:M$722,$B$3:$B$722,$B889)*SUMIFS(Calculations!$E$3:$E$53,Calculations!$A$3:$A$53,$B889)</f>
        <v>0</v>
      </c>
      <c r="N889" s="51">
        <f>N163/SUMIFS(N$3:N$722,$B$3:$B$722,$B889)*SUMIFS(Calculations!$E$3:$E$53,Calculations!$A$3:$A$53,$B889)</f>
        <v>0</v>
      </c>
      <c r="O889" s="51">
        <f>O163/SUMIFS(O$3:O$722,$B$3:$B$722,$B889)*SUMIFS(Calculations!$E$3:$E$53,Calculations!$A$3:$A$53,$B889)</f>
        <v>0</v>
      </c>
      <c r="P889" s="51">
        <f>P163/SUMIFS(P$3:P$722,$B$3:$B$722,$B889)*SUMIFS(Calculations!$E$3:$E$53,Calculations!$A$3:$A$53,$B889)</f>
        <v>0</v>
      </c>
      <c r="Q889" s="51">
        <f>Q163/SUMIFS(Q$3:Q$722,$B$3:$B$722,$B889)*SUMIFS(Calculations!$E$3:$E$53,Calculations!$A$3:$A$53,$B889)</f>
        <v>0</v>
      </c>
      <c r="R889" s="51">
        <f>R163/SUMIFS(R$3:R$722,$B$3:$B$722,$B889)*SUMIFS(Calculations!$E$3:$E$53,Calculations!$A$3:$A$53,$B889)</f>
        <v>0</v>
      </c>
    </row>
    <row r="890" spans="2:18">
      <c r="B890" s="51" t="s">
        <v>257</v>
      </c>
      <c r="C890" s="51" t="s">
        <v>523</v>
      </c>
      <c r="D890" s="51" t="s">
        <v>537</v>
      </c>
      <c r="E890" s="51" t="str">
        <f t="shared" si="86"/>
        <v>crude oil</v>
      </c>
      <c r="F890" s="51">
        <f>F164/SUMIFS(F$3:F$722,$B$3:$B$722,$B890)*SUMIFS(Calculations!$E$3:$E$53,Calculations!$A$3:$A$53,$B890)</f>
        <v>0</v>
      </c>
      <c r="G890" s="51">
        <f>G164/SUMIFS(G$3:G$722,$B$3:$B$722,$B890)*SUMIFS(Calculations!$E$3:$E$53,Calculations!$A$3:$A$53,$B890)</f>
        <v>0</v>
      </c>
      <c r="H890" s="51">
        <f>H164/SUMIFS(H$3:H$722,$B$3:$B$722,$B890)*SUMIFS(Calculations!$E$3:$E$53,Calculations!$A$3:$A$53,$B890)</f>
        <v>0</v>
      </c>
      <c r="I890" s="51">
        <f>I164/SUMIFS(I$3:I$722,$B$3:$B$722,$B890)*SUMIFS(Calculations!$E$3:$E$53,Calculations!$A$3:$A$53,$B890)</f>
        <v>0</v>
      </c>
      <c r="J890" s="51">
        <f>J164/SUMIFS(J$3:J$722,$B$3:$B$722,$B890)*SUMIFS(Calculations!$E$3:$E$53,Calculations!$A$3:$A$53,$B890)</f>
        <v>0</v>
      </c>
      <c r="K890" s="51">
        <f>K164/SUMIFS(K$3:K$722,$B$3:$B$722,$B890)*SUMIFS(Calculations!$E$3:$E$53,Calculations!$A$3:$A$53,$B890)</f>
        <v>0</v>
      </c>
      <c r="L890" s="51">
        <f>L164/SUMIFS(L$3:L$722,$B$3:$B$722,$B890)*SUMIFS(Calculations!$E$3:$E$53,Calculations!$A$3:$A$53,$B890)</f>
        <v>0</v>
      </c>
      <c r="M890" s="51">
        <f>M164/SUMIFS(M$3:M$722,$B$3:$B$722,$B890)*SUMIFS(Calculations!$E$3:$E$53,Calculations!$A$3:$A$53,$B890)</f>
        <v>0</v>
      </c>
      <c r="N890" s="51">
        <f>N164/SUMIFS(N$3:N$722,$B$3:$B$722,$B890)*SUMIFS(Calculations!$E$3:$E$53,Calculations!$A$3:$A$53,$B890)</f>
        <v>0</v>
      </c>
      <c r="O890" s="51">
        <f>O164/SUMIFS(O$3:O$722,$B$3:$B$722,$B890)*SUMIFS(Calculations!$E$3:$E$53,Calculations!$A$3:$A$53,$B890)</f>
        <v>0</v>
      </c>
      <c r="P890" s="51">
        <f>P164/SUMIFS(P$3:P$722,$B$3:$B$722,$B890)*SUMIFS(Calculations!$E$3:$E$53,Calculations!$A$3:$A$53,$B890)</f>
        <v>0</v>
      </c>
      <c r="Q890" s="51">
        <f>Q164/SUMIFS(Q$3:Q$722,$B$3:$B$722,$B890)*SUMIFS(Calculations!$E$3:$E$53,Calculations!$A$3:$A$53,$B890)</f>
        <v>0</v>
      </c>
      <c r="R890" s="51">
        <f>R164/SUMIFS(R$3:R$722,$B$3:$B$722,$B890)*SUMIFS(Calculations!$E$3:$E$53,Calculations!$A$3:$A$53,$B890)</f>
        <v>0</v>
      </c>
    </row>
    <row r="891" spans="2:18">
      <c r="B891" s="51" t="s">
        <v>257</v>
      </c>
      <c r="C891" s="51" t="s">
        <v>523</v>
      </c>
      <c r="D891" s="51" t="s">
        <v>538</v>
      </c>
      <c r="E891" s="51" t="str">
        <f t="shared" si="86"/>
        <v>solar PV</v>
      </c>
      <c r="F891" s="51">
        <f>F165/SUMIFS(F$3:F$722,$B$3:$B$722,$B891)*SUMIFS(Calculations!$E$3:$E$53,Calculations!$A$3:$A$53,$B891)</f>
        <v>0</v>
      </c>
      <c r="G891" s="51">
        <f>G165/SUMIFS(G$3:G$722,$B$3:$B$722,$B891)*SUMIFS(Calculations!$E$3:$E$53,Calculations!$A$3:$A$53,$B891)</f>
        <v>0</v>
      </c>
      <c r="H891" s="51">
        <f>H165/SUMIFS(H$3:H$722,$B$3:$B$722,$B891)*SUMIFS(Calculations!$E$3:$E$53,Calculations!$A$3:$A$53,$B891)</f>
        <v>0</v>
      </c>
      <c r="I891" s="51">
        <f>I165/SUMIFS(I$3:I$722,$B$3:$B$722,$B891)*SUMIFS(Calculations!$E$3:$E$53,Calculations!$A$3:$A$53,$B891)</f>
        <v>0</v>
      </c>
      <c r="J891" s="51">
        <f>J165/SUMIFS(J$3:J$722,$B$3:$B$722,$B891)*SUMIFS(Calculations!$E$3:$E$53,Calculations!$A$3:$A$53,$B891)</f>
        <v>0</v>
      </c>
      <c r="K891" s="51">
        <f>K165/SUMIFS(K$3:K$722,$B$3:$B$722,$B891)*SUMIFS(Calculations!$E$3:$E$53,Calculations!$A$3:$A$53,$B891)</f>
        <v>0</v>
      </c>
      <c r="L891" s="51">
        <f>L165/SUMIFS(L$3:L$722,$B$3:$B$722,$B891)*SUMIFS(Calculations!$E$3:$E$53,Calculations!$A$3:$A$53,$B891)</f>
        <v>0</v>
      </c>
      <c r="M891" s="51">
        <f>M165/SUMIFS(M$3:M$722,$B$3:$B$722,$B891)*SUMIFS(Calculations!$E$3:$E$53,Calculations!$A$3:$A$53,$B891)</f>
        <v>0</v>
      </c>
      <c r="N891" s="51">
        <f>N165/SUMIFS(N$3:N$722,$B$3:$B$722,$B891)*SUMIFS(Calculations!$E$3:$E$53,Calculations!$A$3:$A$53,$B891)</f>
        <v>0</v>
      </c>
      <c r="O891" s="51">
        <f>O165/SUMIFS(O$3:O$722,$B$3:$B$722,$B891)*SUMIFS(Calculations!$E$3:$E$53,Calculations!$A$3:$A$53,$B891)</f>
        <v>0</v>
      </c>
      <c r="P891" s="51">
        <f>P165/SUMIFS(P$3:P$722,$B$3:$B$722,$B891)*SUMIFS(Calculations!$E$3:$E$53,Calculations!$A$3:$A$53,$B891)</f>
        <v>0</v>
      </c>
      <c r="Q891" s="51">
        <f>Q165/SUMIFS(Q$3:Q$722,$B$3:$B$722,$B891)*SUMIFS(Calculations!$E$3:$E$53,Calculations!$A$3:$A$53,$B891)</f>
        <v>0</v>
      </c>
      <c r="R891" s="51">
        <f>R165/SUMIFS(R$3:R$722,$B$3:$B$722,$B891)*SUMIFS(Calculations!$E$3:$E$53,Calculations!$A$3:$A$53,$B891)</f>
        <v>0</v>
      </c>
    </row>
    <row r="892" spans="2:18">
      <c r="B892" s="51" t="s">
        <v>257</v>
      </c>
      <c r="C892" s="51" t="s">
        <v>523</v>
      </c>
      <c r="D892" s="51" t="s">
        <v>539</v>
      </c>
      <c r="E892" s="51" t="str">
        <f t="shared" si="86"/>
        <v>storage</v>
      </c>
      <c r="F892" s="51">
        <f>F166/SUMIFS(F$3:F$722,$B$3:$B$722,$B892)*SUMIFS(Calculations!$E$3:$E$53,Calculations!$A$3:$A$53,$B892)</f>
        <v>0</v>
      </c>
      <c r="G892" s="51">
        <f>G166/SUMIFS(G$3:G$722,$B$3:$B$722,$B892)*SUMIFS(Calculations!$E$3:$E$53,Calculations!$A$3:$A$53,$B892)</f>
        <v>0</v>
      </c>
      <c r="H892" s="51">
        <f>H166/SUMIFS(H$3:H$722,$B$3:$B$722,$B892)*SUMIFS(Calculations!$E$3:$E$53,Calculations!$A$3:$A$53,$B892)</f>
        <v>0</v>
      </c>
      <c r="I892" s="51">
        <f>I166/SUMIFS(I$3:I$722,$B$3:$B$722,$B892)*SUMIFS(Calculations!$E$3:$E$53,Calculations!$A$3:$A$53,$B892)</f>
        <v>0</v>
      </c>
      <c r="J892" s="51">
        <f>J166/SUMIFS(J$3:J$722,$B$3:$B$722,$B892)*SUMIFS(Calculations!$E$3:$E$53,Calculations!$A$3:$A$53,$B892)</f>
        <v>0</v>
      </c>
      <c r="K892" s="51">
        <f>K166/SUMIFS(K$3:K$722,$B$3:$B$722,$B892)*SUMIFS(Calculations!$E$3:$E$53,Calculations!$A$3:$A$53,$B892)</f>
        <v>0</v>
      </c>
      <c r="L892" s="51">
        <f>L166/SUMIFS(L$3:L$722,$B$3:$B$722,$B892)*SUMIFS(Calculations!$E$3:$E$53,Calculations!$A$3:$A$53,$B892)</f>
        <v>0</v>
      </c>
      <c r="M892" s="51">
        <f>M166/SUMIFS(M$3:M$722,$B$3:$B$722,$B892)*SUMIFS(Calculations!$E$3:$E$53,Calculations!$A$3:$A$53,$B892)</f>
        <v>0</v>
      </c>
      <c r="N892" s="51">
        <f>N166/SUMIFS(N$3:N$722,$B$3:$B$722,$B892)*SUMIFS(Calculations!$E$3:$E$53,Calculations!$A$3:$A$53,$B892)</f>
        <v>0</v>
      </c>
      <c r="O892" s="51">
        <f>O166/SUMIFS(O$3:O$722,$B$3:$B$722,$B892)*SUMIFS(Calculations!$E$3:$E$53,Calculations!$A$3:$A$53,$B892)</f>
        <v>0</v>
      </c>
      <c r="P892" s="51">
        <f>P166/SUMIFS(P$3:P$722,$B$3:$B$722,$B892)*SUMIFS(Calculations!$E$3:$E$53,Calculations!$A$3:$A$53,$B892)</f>
        <v>0</v>
      </c>
      <c r="Q892" s="51">
        <f>Q166/SUMIFS(Q$3:Q$722,$B$3:$B$722,$B892)*SUMIFS(Calculations!$E$3:$E$53,Calculations!$A$3:$A$53,$B892)</f>
        <v>0</v>
      </c>
      <c r="R892" s="51">
        <f>R166/SUMIFS(R$3:R$722,$B$3:$B$722,$B892)*SUMIFS(Calculations!$E$3:$E$53,Calculations!$A$3:$A$53,$B892)</f>
        <v>0</v>
      </c>
    </row>
    <row r="893" spans="2:18">
      <c r="B893" s="51" t="s">
        <v>257</v>
      </c>
      <c r="C893" s="51" t="s">
        <v>523</v>
      </c>
      <c r="D893" s="51" t="s">
        <v>540</v>
      </c>
      <c r="E893" s="51" t="str">
        <f t="shared" si="86"/>
        <v>solar PV</v>
      </c>
      <c r="F893" s="51">
        <f>F167/SUMIFS(F$3:F$722,$B$3:$B$722,$B893)*SUMIFS(Calculations!$E$3:$E$53,Calculations!$A$3:$A$53,$B893)</f>
        <v>0</v>
      </c>
      <c r="G893" s="51">
        <f>G167/SUMIFS(G$3:G$722,$B$3:$B$722,$B893)*SUMIFS(Calculations!$E$3:$E$53,Calculations!$A$3:$A$53,$B893)</f>
        <v>0</v>
      </c>
      <c r="H893" s="51">
        <f>H167/SUMIFS(H$3:H$722,$B$3:$B$722,$B893)*SUMIFS(Calculations!$E$3:$E$53,Calculations!$A$3:$A$53,$B893)</f>
        <v>0</v>
      </c>
      <c r="I893" s="51">
        <f>I167/SUMIFS(I$3:I$722,$B$3:$B$722,$B893)*SUMIFS(Calculations!$E$3:$E$53,Calculations!$A$3:$A$53,$B893)</f>
        <v>0</v>
      </c>
      <c r="J893" s="51">
        <f>J167/SUMIFS(J$3:J$722,$B$3:$B$722,$B893)*SUMIFS(Calculations!$E$3:$E$53,Calculations!$A$3:$A$53,$B893)</f>
        <v>0</v>
      </c>
      <c r="K893" s="51">
        <f>K167/SUMIFS(K$3:K$722,$B$3:$B$722,$B893)*SUMIFS(Calculations!$E$3:$E$53,Calculations!$A$3:$A$53,$B893)</f>
        <v>0</v>
      </c>
      <c r="L893" s="51">
        <f>L167/SUMIFS(L$3:L$722,$B$3:$B$722,$B893)*SUMIFS(Calculations!$E$3:$E$53,Calculations!$A$3:$A$53,$B893)</f>
        <v>0</v>
      </c>
      <c r="M893" s="51">
        <f>M167/SUMIFS(M$3:M$722,$B$3:$B$722,$B893)*SUMIFS(Calculations!$E$3:$E$53,Calculations!$A$3:$A$53,$B893)</f>
        <v>0</v>
      </c>
      <c r="N893" s="51">
        <f>N167/SUMIFS(N$3:N$722,$B$3:$B$722,$B893)*SUMIFS(Calculations!$E$3:$E$53,Calculations!$A$3:$A$53,$B893)</f>
        <v>0</v>
      </c>
      <c r="O893" s="51">
        <f>O167/SUMIFS(O$3:O$722,$B$3:$B$722,$B893)*SUMIFS(Calculations!$E$3:$E$53,Calculations!$A$3:$A$53,$B893)</f>
        <v>0</v>
      </c>
      <c r="P893" s="51">
        <f>P167/SUMIFS(P$3:P$722,$B$3:$B$722,$B893)*SUMIFS(Calculations!$E$3:$E$53,Calculations!$A$3:$A$53,$B893)</f>
        <v>0</v>
      </c>
      <c r="Q893" s="51">
        <f>Q167/SUMIFS(Q$3:Q$722,$B$3:$B$722,$B893)*SUMIFS(Calculations!$E$3:$E$53,Calculations!$A$3:$A$53,$B893)</f>
        <v>0</v>
      </c>
      <c r="R893" s="51">
        <f>R167/SUMIFS(R$3:R$722,$B$3:$B$722,$B893)*SUMIFS(Calculations!$E$3:$E$53,Calculations!$A$3:$A$53,$B893)</f>
        <v>0</v>
      </c>
    </row>
    <row r="894" spans="2:18">
      <c r="B894" s="51" t="s">
        <v>363</v>
      </c>
      <c r="C894" s="51" t="s">
        <v>523</v>
      </c>
      <c r="D894" s="51" t="s">
        <v>526</v>
      </c>
      <c r="E894" s="51" t="str">
        <f t="shared" si="86"/>
        <v>biomass</v>
      </c>
      <c r="F894" s="51">
        <f>F168/SUMIFS(F$3:F$722,$B$3:$B$722,$B894)*SUMIFS(Calculations!$E$3:$E$53,Calculations!$A$3:$A$53,$B894)</f>
        <v>0</v>
      </c>
      <c r="G894" s="51">
        <f>G168/SUMIFS(G$3:G$722,$B$3:$B$722,$B894)*SUMIFS(Calculations!$E$3:$E$53,Calculations!$A$3:$A$53,$B894)</f>
        <v>0</v>
      </c>
      <c r="H894" s="51">
        <f>H168/SUMIFS(H$3:H$722,$B$3:$B$722,$B894)*SUMIFS(Calculations!$E$3:$E$53,Calculations!$A$3:$A$53,$B894)</f>
        <v>0</v>
      </c>
      <c r="I894" s="51">
        <f>I168/SUMIFS(I$3:I$722,$B$3:$B$722,$B894)*SUMIFS(Calculations!$E$3:$E$53,Calculations!$A$3:$A$53,$B894)</f>
        <v>0</v>
      </c>
      <c r="J894" s="51">
        <f>J168/SUMIFS(J$3:J$722,$B$3:$B$722,$B894)*SUMIFS(Calculations!$E$3:$E$53,Calculations!$A$3:$A$53,$B894)</f>
        <v>0</v>
      </c>
      <c r="K894" s="51">
        <f>K168/SUMIFS(K$3:K$722,$B$3:$B$722,$B894)*SUMIFS(Calculations!$E$3:$E$53,Calculations!$A$3:$A$53,$B894)</f>
        <v>0</v>
      </c>
      <c r="L894" s="51">
        <f>L168/SUMIFS(L$3:L$722,$B$3:$B$722,$B894)*SUMIFS(Calculations!$E$3:$E$53,Calculations!$A$3:$A$53,$B894)</f>
        <v>0</v>
      </c>
      <c r="M894" s="51">
        <f>M168/SUMIFS(M$3:M$722,$B$3:$B$722,$B894)*SUMIFS(Calculations!$E$3:$E$53,Calculations!$A$3:$A$53,$B894)</f>
        <v>0</v>
      </c>
      <c r="N894" s="51">
        <f>N168/SUMIFS(N$3:N$722,$B$3:$B$722,$B894)*SUMIFS(Calculations!$E$3:$E$53,Calculations!$A$3:$A$53,$B894)</f>
        <v>0</v>
      </c>
      <c r="O894" s="51">
        <f>O168/SUMIFS(O$3:O$722,$B$3:$B$722,$B894)*SUMIFS(Calculations!$E$3:$E$53,Calculations!$A$3:$A$53,$B894)</f>
        <v>0</v>
      </c>
      <c r="P894" s="51">
        <f>P168/SUMIFS(P$3:P$722,$B$3:$B$722,$B894)*SUMIFS(Calculations!$E$3:$E$53,Calculations!$A$3:$A$53,$B894)</f>
        <v>0</v>
      </c>
      <c r="Q894" s="51">
        <f>Q168/SUMIFS(Q$3:Q$722,$B$3:$B$722,$B894)*SUMIFS(Calculations!$E$3:$E$53,Calculations!$A$3:$A$53,$B894)</f>
        <v>0</v>
      </c>
      <c r="R894" s="51">
        <f>R168/SUMIFS(R$3:R$722,$B$3:$B$722,$B894)*SUMIFS(Calculations!$E$3:$E$53,Calculations!$A$3:$A$53,$B894)</f>
        <v>0</v>
      </c>
    </row>
    <row r="895" spans="2:18">
      <c r="B895" s="51" t="s">
        <v>363</v>
      </c>
      <c r="C895" s="51" t="s">
        <v>523</v>
      </c>
      <c r="D895" s="51" t="s">
        <v>527</v>
      </c>
      <c r="E895" s="51" t="str">
        <f t="shared" si="86"/>
        <v>hard coal</v>
      </c>
      <c r="F895" s="51">
        <f>F169/SUMIFS(F$3:F$722,$B$3:$B$722,$B895)*SUMIFS(Calculations!$E$3:$E$53,Calculations!$A$3:$A$53,$B895)</f>
        <v>0</v>
      </c>
      <c r="G895" s="51">
        <f>G169/SUMIFS(G$3:G$722,$B$3:$B$722,$B895)*SUMIFS(Calculations!$E$3:$E$53,Calculations!$A$3:$A$53,$B895)</f>
        <v>0</v>
      </c>
      <c r="H895" s="51">
        <f>H169/SUMIFS(H$3:H$722,$B$3:$B$722,$B895)*SUMIFS(Calculations!$E$3:$E$53,Calculations!$A$3:$A$53,$B895)</f>
        <v>0</v>
      </c>
      <c r="I895" s="51">
        <f>I169/SUMIFS(I$3:I$722,$B$3:$B$722,$B895)*SUMIFS(Calculations!$E$3:$E$53,Calculations!$A$3:$A$53,$B895)</f>
        <v>0</v>
      </c>
      <c r="J895" s="51">
        <f>J169/SUMIFS(J$3:J$722,$B$3:$B$722,$B895)*SUMIFS(Calculations!$E$3:$E$53,Calculations!$A$3:$A$53,$B895)</f>
        <v>0</v>
      </c>
      <c r="K895" s="51">
        <f>K169/SUMIFS(K$3:K$722,$B$3:$B$722,$B895)*SUMIFS(Calculations!$E$3:$E$53,Calculations!$A$3:$A$53,$B895)</f>
        <v>0</v>
      </c>
      <c r="L895" s="51">
        <f>L169/SUMIFS(L$3:L$722,$B$3:$B$722,$B895)*SUMIFS(Calculations!$E$3:$E$53,Calculations!$A$3:$A$53,$B895)</f>
        <v>0</v>
      </c>
      <c r="M895" s="51">
        <f>M169/SUMIFS(M$3:M$722,$B$3:$B$722,$B895)*SUMIFS(Calculations!$E$3:$E$53,Calculations!$A$3:$A$53,$B895)</f>
        <v>0</v>
      </c>
      <c r="N895" s="51">
        <f>N169/SUMIFS(N$3:N$722,$B$3:$B$722,$B895)*SUMIFS(Calculations!$E$3:$E$53,Calculations!$A$3:$A$53,$B895)</f>
        <v>0</v>
      </c>
      <c r="O895" s="51">
        <f>O169/SUMIFS(O$3:O$722,$B$3:$B$722,$B895)*SUMIFS(Calculations!$E$3:$E$53,Calculations!$A$3:$A$53,$B895)</f>
        <v>0</v>
      </c>
      <c r="P895" s="51">
        <f>P169/SUMIFS(P$3:P$722,$B$3:$B$722,$B895)*SUMIFS(Calculations!$E$3:$E$53,Calculations!$A$3:$A$53,$B895)</f>
        <v>0</v>
      </c>
      <c r="Q895" s="51">
        <f>Q169/SUMIFS(Q$3:Q$722,$B$3:$B$722,$B895)*SUMIFS(Calculations!$E$3:$E$53,Calculations!$A$3:$A$53,$B895)</f>
        <v>0</v>
      </c>
      <c r="R895" s="51">
        <f>R169/SUMIFS(R$3:R$722,$B$3:$B$722,$B895)*SUMIFS(Calculations!$E$3:$E$53,Calculations!$A$3:$A$53,$B895)</f>
        <v>0</v>
      </c>
    </row>
    <row r="896" spans="2:18">
      <c r="B896" s="51" t="s">
        <v>363</v>
      </c>
      <c r="C896" s="51" t="s">
        <v>523</v>
      </c>
      <c r="D896" s="51" t="s">
        <v>528</v>
      </c>
      <c r="E896" s="51" t="str">
        <f t="shared" si="86"/>
        <v>solar thermal</v>
      </c>
      <c r="F896" s="51">
        <f>F170/SUMIFS(F$3:F$722,$B$3:$B$722,$B896)*SUMIFS(Calculations!$E$3:$E$53,Calculations!$A$3:$A$53,$B896)</f>
        <v>0</v>
      </c>
      <c r="G896" s="51">
        <f>G170/SUMIFS(G$3:G$722,$B$3:$B$722,$B896)*SUMIFS(Calculations!$E$3:$E$53,Calculations!$A$3:$A$53,$B896)</f>
        <v>0</v>
      </c>
      <c r="H896" s="51">
        <f>H170/SUMIFS(H$3:H$722,$B$3:$B$722,$B896)*SUMIFS(Calculations!$E$3:$E$53,Calculations!$A$3:$A$53,$B896)</f>
        <v>0</v>
      </c>
      <c r="I896" s="51">
        <f>I170/SUMIFS(I$3:I$722,$B$3:$B$722,$B896)*SUMIFS(Calculations!$E$3:$E$53,Calculations!$A$3:$A$53,$B896)</f>
        <v>0</v>
      </c>
      <c r="J896" s="51">
        <f>J170/SUMIFS(J$3:J$722,$B$3:$B$722,$B896)*SUMIFS(Calculations!$E$3:$E$53,Calculations!$A$3:$A$53,$B896)</f>
        <v>0</v>
      </c>
      <c r="K896" s="51">
        <f>K170/SUMIFS(K$3:K$722,$B$3:$B$722,$B896)*SUMIFS(Calculations!$E$3:$E$53,Calculations!$A$3:$A$53,$B896)</f>
        <v>0</v>
      </c>
      <c r="L896" s="51">
        <f>L170/SUMIFS(L$3:L$722,$B$3:$B$722,$B896)*SUMIFS(Calculations!$E$3:$E$53,Calculations!$A$3:$A$53,$B896)</f>
        <v>0</v>
      </c>
      <c r="M896" s="51">
        <f>M170/SUMIFS(M$3:M$722,$B$3:$B$722,$B896)*SUMIFS(Calculations!$E$3:$E$53,Calculations!$A$3:$A$53,$B896)</f>
        <v>0</v>
      </c>
      <c r="N896" s="51">
        <f>N170/SUMIFS(N$3:N$722,$B$3:$B$722,$B896)*SUMIFS(Calculations!$E$3:$E$53,Calculations!$A$3:$A$53,$B896)</f>
        <v>0</v>
      </c>
      <c r="O896" s="51">
        <f>O170/SUMIFS(O$3:O$722,$B$3:$B$722,$B896)*SUMIFS(Calculations!$E$3:$E$53,Calculations!$A$3:$A$53,$B896)</f>
        <v>0</v>
      </c>
      <c r="P896" s="51">
        <f>P170/SUMIFS(P$3:P$722,$B$3:$B$722,$B896)*SUMIFS(Calculations!$E$3:$E$53,Calculations!$A$3:$A$53,$B896)</f>
        <v>0</v>
      </c>
      <c r="Q896" s="51">
        <f>Q170/SUMIFS(Q$3:Q$722,$B$3:$B$722,$B896)*SUMIFS(Calculations!$E$3:$E$53,Calculations!$A$3:$A$53,$B896)</f>
        <v>0</v>
      </c>
      <c r="R896" s="51">
        <f>R170/SUMIFS(R$3:R$722,$B$3:$B$722,$B896)*SUMIFS(Calculations!$E$3:$E$53,Calculations!$A$3:$A$53,$B896)</f>
        <v>0</v>
      </c>
    </row>
    <row r="897" spans="2:18">
      <c r="B897" s="51" t="s">
        <v>363</v>
      </c>
      <c r="C897" s="51" t="s">
        <v>523</v>
      </c>
      <c r="D897" s="51" t="s">
        <v>529</v>
      </c>
      <c r="E897" s="51" t="str">
        <f t="shared" si="86"/>
        <v>geothermal</v>
      </c>
      <c r="F897" s="51">
        <f>F171/SUMIFS(F$3:F$722,$B$3:$B$722,$B897)*SUMIFS(Calculations!$E$3:$E$53,Calculations!$A$3:$A$53,$B897)</f>
        <v>0</v>
      </c>
      <c r="G897" s="51">
        <f>G171/SUMIFS(G$3:G$722,$B$3:$B$722,$B897)*SUMIFS(Calculations!$E$3:$E$53,Calculations!$A$3:$A$53,$B897)</f>
        <v>0</v>
      </c>
      <c r="H897" s="51">
        <f>H171/SUMIFS(H$3:H$722,$B$3:$B$722,$B897)*SUMIFS(Calculations!$E$3:$E$53,Calculations!$A$3:$A$53,$B897)</f>
        <v>0</v>
      </c>
      <c r="I897" s="51">
        <f>I171/SUMIFS(I$3:I$722,$B$3:$B$722,$B897)*SUMIFS(Calculations!$E$3:$E$53,Calculations!$A$3:$A$53,$B897)</f>
        <v>0</v>
      </c>
      <c r="J897" s="51">
        <f>J171/SUMIFS(J$3:J$722,$B$3:$B$722,$B897)*SUMIFS(Calculations!$E$3:$E$53,Calculations!$A$3:$A$53,$B897)</f>
        <v>0</v>
      </c>
      <c r="K897" s="51">
        <f>K171/SUMIFS(K$3:K$722,$B$3:$B$722,$B897)*SUMIFS(Calculations!$E$3:$E$53,Calculations!$A$3:$A$53,$B897)</f>
        <v>0</v>
      </c>
      <c r="L897" s="51">
        <f>L171/SUMIFS(L$3:L$722,$B$3:$B$722,$B897)*SUMIFS(Calculations!$E$3:$E$53,Calculations!$A$3:$A$53,$B897)</f>
        <v>0</v>
      </c>
      <c r="M897" s="51">
        <f>M171/SUMIFS(M$3:M$722,$B$3:$B$722,$B897)*SUMIFS(Calculations!$E$3:$E$53,Calculations!$A$3:$A$53,$B897)</f>
        <v>0</v>
      </c>
      <c r="N897" s="51">
        <f>N171/SUMIFS(N$3:N$722,$B$3:$B$722,$B897)*SUMIFS(Calculations!$E$3:$E$53,Calculations!$A$3:$A$53,$B897)</f>
        <v>0</v>
      </c>
      <c r="O897" s="51">
        <f>O171/SUMIFS(O$3:O$722,$B$3:$B$722,$B897)*SUMIFS(Calculations!$E$3:$E$53,Calculations!$A$3:$A$53,$B897)</f>
        <v>0</v>
      </c>
      <c r="P897" s="51">
        <f>P171/SUMIFS(P$3:P$722,$B$3:$B$722,$B897)*SUMIFS(Calculations!$E$3:$E$53,Calculations!$A$3:$A$53,$B897)</f>
        <v>0</v>
      </c>
      <c r="Q897" s="51">
        <f>Q171/SUMIFS(Q$3:Q$722,$B$3:$B$722,$B897)*SUMIFS(Calculations!$E$3:$E$53,Calculations!$A$3:$A$53,$B897)</f>
        <v>0</v>
      </c>
      <c r="R897" s="51">
        <f>R171/SUMIFS(R$3:R$722,$B$3:$B$722,$B897)*SUMIFS(Calculations!$E$3:$E$53,Calculations!$A$3:$A$53,$B897)</f>
        <v>0</v>
      </c>
    </row>
    <row r="898" spans="2:18">
      <c r="B898" s="51" t="s">
        <v>363</v>
      </c>
      <c r="C898" s="51" t="s">
        <v>523</v>
      </c>
      <c r="D898" s="51" t="s">
        <v>530</v>
      </c>
      <c r="E898" s="51" t="str">
        <f t="shared" si="86"/>
        <v>hydro</v>
      </c>
      <c r="F898" s="51">
        <f>F172/SUMIFS(F$3:F$722,$B$3:$B$722,$B898)*SUMIFS(Calculations!$E$3:$E$53,Calculations!$A$3:$A$53,$B898)</f>
        <v>0</v>
      </c>
      <c r="G898" s="51">
        <f>G172/SUMIFS(G$3:G$722,$B$3:$B$722,$B898)*SUMIFS(Calculations!$E$3:$E$53,Calculations!$A$3:$A$53,$B898)</f>
        <v>0</v>
      </c>
      <c r="H898" s="51">
        <f>H172/SUMIFS(H$3:H$722,$B$3:$B$722,$B898)*SUMIFS(Calculations!$E$3:$E$53,Calculations!$A$3:$A$53,$B898)</f>
        <v>0</v>
      </c>
      <c r="I898" s="51">
        <f>I172/SUMIFS(I$3:I$722,$B$3:$B$722,$B898)*SUMIFS(Calculations!$E$3:$E$53,Calculations!$A$3:$A$53,$B898)</f>
        <v>0</v>
      </c>
      <c r="J898" s="51">
        <f>J172/SUMIFS(J$3:J$722,$B$3:$B$722,$B898)*SUMIFS(Calculations!$E$3:$E$53,Calculations!$A$3:$A$53,$B898)</f>
        <v>0</v>
      </c>
      <c r="K898" s="51">
        <f>K172/SUMIFS(K$3:K$722,$B$3:$B$722,$B898)*SUMIFS(Calculations!$E$3:$E$53,Calculations!$A$3:$A$53,$B898)</f>
        <v>0</v>
      </c>
      <c r="L898" s="51">
        <f>L172/SUMIFS(L$3:L$722,$B$3:$B$722,$B898)*SUMIFS(Calculations!$E$3:$E$53,Calculations!$A$3:$A$53,$B898)</f>
        <v>0</v>
      </c>
      <c r="M898" s="51">
        <f>M172/SUMIFS(M$3:M$722,$B$3:$B$722,$B898)*SUMIFS(Calculations!$E$3:$E$53,Calculations!$A$3:$A$53,$B898)</f>
        <v>0</v>
      </c>
      <c r="N898" s="51">
        <f>N172/SUMIFS(N$3:N$722,$B$3:$B$722,$B898)*SUMIFS(Calculations!$E$3:$E$53,Calculations!$A$3:$A$53,$B898)</f>
        <v>0</v>
      </c>
      <c r="O898" s="51">
        <f>O172/SUMIFS(O$3:O$722,$B$3:$B$722,$B898)*SUMIFS(Calculations!$E$3:$E$53,Calculations!$A$3:$A$53,$B898)</f>
        <v>0</v>
      </c>
      <c r="P898" s="51">
        <f>P172/SUMIFS(P$3:P$722,$B$3:$B$722,$B898)*SUMIFS(Calculations!$E$3:$E$53,Calculations!$A$3:$A$53,$B898)</f>
        <v>0</v>
      </c>
      <c r="Q898" s="51">
        <f>Q172/SUMIFS(Q$3:Q$722,$B$3:$B$722,$B898)*SUMIFS(Calculations!$E$3:$E$53,Calculations!$A$3:$A$53,$B898)</f>
        <v>0</v>
      </c>
      <c r="R898" s="51">
        <f>R172/SUMIFS(R$3:R$722,$B$3:$B$722,$B898)*SUMIFS(Calculations!$E$3:$E$53,Calculations!$A$3:$A$53,$B898)</f>
        <v>0</v>
      </c>
    </row>
    <row r="899" spans="2:18">
      <c r="B899" s="51" t="s">
        <v>363</v>
      </c>
      <c r="C899" s="51" t="s">
        <v>523</v>
      </c>
      <c r="D899" s="51" t="s">
        <v>531</v>
      </c>
      <c r="E899" s="51" t="str">
        <f t="shared" si="86"/>
        <v>hydro</v>
      </c>
      <c r="F899" s="51">
        <f>F173/SUMIFS(F$3:F$722,$B$3:$B$722,$B899)*SUMIFS(Calculations!$E$3:$E$53,Calculations!$A$3:$A$53,$B899)</f>
        <v>0</v>
      </c>
      <c r="G899" s="51">
        <f>G173/SUMIFS(G$3:G$722,$B$3:$B$722,$B899)*SUMIFS(Calculations!$E$3:$E$53,Calculations!$A$3:$A$53,$B899)</f>
        <v>0</v>
      </c>
      <c r="H899" s="51">
        <f>H173/SUMIFS(H$3:H$722,$B$3:$B$722,$B899)*SUMIFS(Calculations!$E$3:$E$53,Calculations!$A$3:$A$53,$B899)</f>
        <v>0</v>
      </c>
      <c r="I899" s="51">
        <f>I173/SUMIFS(I$3:I$722,$B$3:$B$722,$B899)*SUMIFS(Calculations!$E$3:$E$53,Calculations!$A$3:$A$53,$B899)</f>
        <v>0</v>
      </c>
      <c r="J899" s="51">
        <f>J173/SUMIFS(J$3:J$722,$B$3:$B$722,$B899)*SUMIFS(Calculations!$E$3:$E$53,Calculations!$A$3:$A$53,$B899)</f>
        <v>0</v>
      </c>
      <c r="K899" s="51">
        <f>K173/SUMIFS(K$3:K$722,$B$3:$B$722,$B899)*SUMIFS(Calculations!$E$3:$E$53,Calculations!$A$3:$A$53,$B899)</f>
        <v>0</v>
      </c>
      <c r="L899" s="51">
        <f>L173/SUMIFS(L$3:L$722,$B$3:$B$722,$B899)*SUMIFS(Calculations!$E$3:$E$53,Calculations!$A$3:$A$53,$B899)</f>
        <v>0</v>
      </c>
      <c r="M899" s="51">
        <f>M173/SUMIFS(M$3:M$722,$B$3:$B$722,$B899)*SUMIFS(Calculations!$E$3:$E$53,Calculations!$A$3:$A$53,$B899)</f>
        <v>0</v>
      </c>
      <c r="N899" s="51">
        <f>N173/SUMIFS(N$3:N$722,$B$3:$B$722,$B899)*SUMIFS(Calculations!$E$3:$E$53,Calculations!$A$3:$A$53,$B899)</f>
        <v>0</v>
      </c>
      <c r="O899" s="51">
        <f>O173/SUMIFS(O$3:O$722,$B$3:$B$722,$B899)*SUMIFS(Calculations!$E$3:$E$53,Calculations!$A$3:$A$53,$B899)</f>
        <v>0</v>
      </c>
      <c r="P899" s="51">
        <f>P173/SUMIFS(P$3:P$722,$B$3:$B$722,$B899)*SUMIFS(Calculations!$E$3:$E$53,Calculations!$A$3:$A$53,$B899)</f>
        <v>0</v>
      </c>
      <c r="Q899" s="51">
        <f>Q173/SUMIFS(Q$3:Q$722,$B$3:$B$722,$B899)*SUMIFS(Calculations!$E$3:$E$53,Calculations!$A$3:$A$53,$B899)</f>
        <v>0</v>
      </c>
      <c r="R899" s="51">
        <f>R173/SUMIFS(R$3:R$722,$B$3:$B$722,$B899)*SUMIFS(Calculations!$E$3:$E$53,Calculations!$A$3:$A$53,$B899)</f>
        <v>0</v>
      </c>
    </row>
    <row r="900" spans="2:18">
      <c r="B900" s="51" t="s">
        <v>363</v>
      </c>
      <c r="C900" s="51" t="s">
        <v>523</v>
      </c>
      <c r="D900" s="51" t="s">
        <v>532</v>
      </c>
      <c r="E900" s="51" t="str">
        <f t="shared" si="86"/>
        <v>onshore wind</v>
      </c>
      <c r="F900" s="51">
        <f>F174/SUMIFS(F$3:F$722,$B$3:$B$722,$B900)*SUMIFS(Calculations!$E$3:$E$53,Calculations!$A$3:$A$53,$B900)</f>
        <v>0</v>
      </c>
      <c r="G900" s="51">
        <f>G174/SUMIFS(G$3:G$722,$B$3:$B$722,$B900)*SUMIFS(Calculations!$E$3:$E$53,Calculations!$A$3:$A$53,$B900)</f>
        <v>0</v>
      </c>
      <c r="H900" s="51">
        <f>H174/SUMIFS(H$3:H$722,$B$3:$B$722,$B900)*SUMIFS(Calculations!$E$3:$E$53,Calculations!$A$3:$A$53,$B900)</f>
        <v>0</v>
      </c>
      <c r="I900" s="51">
        <f>I174/SUMIFS(I$3:I$722,$B$3:$B$722,$B900)*SUMIFS(Calculations!$E$3:$E$53,Calculations!$A$3:$A$53,$B900)</f>
        <v>0</v>
      </c>
      <c r="J900" s="51">
        <f>J174/SUMIFS(J$3:J$722,$B$3:$B$722,$B900)*SUMIFS(Calculations!$E$3:$E$53,Calculations!$A$3:$A$53,$B900)</f>
        <v>0</v>
      </c>
      <c r="K900" s="51">
        <f>K174/SUMIFS(K$3:K$722,$B$3:$B$722,$B900)*SUMIFS(Calculations!$E$3:$E$53,Calculations!$A$3:$A$53,$B900)</f>
        <v>0</v>
      </c>
      <c r="L900" s="51">
        <f>L174/SUMIFS(L$3:L$722,$B$3:$B$722,$B900)*SUMIFS(Calculations!$E$3:$E$53,Calculations!$A$3:$A$53,$B900)</f>
        <v>0</v>
      </c>
      <c r="M900" s="51">
        <f>M174/SUMIFS(M$3:M$722,$B$3:$B$722,$B900)*SUMIFS(Calculations!$E$3:$E$53,Calculations!$A$3:$A$53,$B900)</f>
        <v>0</v>
      </c>
      <c r="N900" s="51">
        <f>N174/SUMIFS(N$3:N$722,$B$3:$B$722,$B900)*SUMIFS(Calculations!$E$3:$E$53,Calculations!$A$3:$A$53,$B900)</f>
        <v>0</v>
      </c>
      <c r="O900" s="51">
        <f>O174/SUMIFS(O$3:O$722,$B$3:$B$722,$B900)*SUMIFS(Calculations!$E$3:$E$53,Calculations!$A$3:$A$53,$B900)</f>
        <v>0</v>
      </c>
      <c r="P900" s="51">
        <f>P174/SUMIFS(P$3:P$722,$B$3:$B$722,$B900)*SUMIFS(Calculations!$E$3:$E$53,Calculations!$A$3:$A$53,$B900)</f>
        <v>0</v>
      </c>
      <c r="Q900" s="51">
        <f>Q174/SUMIFS(Q$3:Q$722,$B$3:$B$722,$B900)*SUMIFS(Calculations!$E$3:$E$53,Calculations!$A$3:$A$53,$B900)</f>
        <v>0</v>
      </c>
      <c r="R900" s="51">
        <f>R174/SUMIFS(R$3:R$722,$B$3:$B$722,$B900)*SUMIFS(Calculations!$E$3:$E$53,Calculations!$A$3:$A$53,$B900)</f>
        <v>0</v>
      </c>
    </row>
    <row r="901" spans="2:18">
      <c r="B901" s="51" t="s">
        <v>363</v>
      </c>
      <c r="C901" s="51" t="s">
        <v>523</v>
      </c>
      <c r="D901" s="51" t="s">
        <v>533</v>
      </c>
      <c r="E901" s="51" t="str">
        <f t="shared" si="86"/>
        <v>natural gas nonpeaker</v>
      </c>
      <c r="F901" s="51">
        <f>F175/SUMIFS(F$3:F$722,$B$3:$B$722,$B901)*SUMIFS(Calculations!$E$3:$E$53,Calculations!$A$3:$A$53,$B901)</f>
        <v>0</v>
      </c>
      <c r="G901" s="51">
        <f>G175/SUMIFS(G$3:G$722,$B$3:$B$722,$B901)*SUMIFS(Calculations!$E$3:$E$53,Calculations!$A$3:$A$53,$B901)</f>
        <v>0</v>
      </c>
      <c r="H901" s="51">
        <f>H175/SUMIFS(H$3:H$722,$B$3:$B$722,$B901)*SUMIFS(Calculations!$E$3:$E$53,Calculations!$A$3:$A$53,$B901)</f>
        <v>0</v>
      </c>
      <c r="I901" s="51">
        <f>I175/SUMIFS(I$3:I$722,$B$3:$B$722,$B901)*SUMIFS(Calculations!$E$3:$E$53,Calculations!$A$3:$A$53,$B901)</f>
        <v>0</v>
      </c>
      <c r="J901" s="51">
        <f>J175/SUMIFS(J$3:J$722,$B$3:$B$722,$B901)*SUMIFS(Calculations!$E$3:$E$53,Calculations!$A$3:$A$53,$B901)</f>
        <v>0</v>
      </c>
      <c r="K901" s="51">
        <f>K175/SUMIFS(K$3:K$722,$B$3:$B$722,$B901)*SUMIFS(Calculations!$E$3:$E$53,Calculations!$A$3:$A$53,$B901)</f>
        <v>0</v>
      </c>
      <c r="L901" s="51">
        <f>L175/SUMIFS(L$3:L$722,$B$3:$B$722,$B901)*SUMIFS(Calculations!$E$3:$E$53,Calculations!$A$3:$A$53,$B901)</f>
        <v>0</v>
      </c>
      <c r="M901" s="51">
        <f>M175/SUMIFS(M$3:M$722,$B$3:$B$722,$B901)*SUMIFS(Calculations!$E$3:$E$53,Calculations!$A$3:$A$53,$B901)</f>
        <v>0</v>
      </c>
      <c r="N901" s="51">
        <f>N175/SUMIFS(N$3:N$722,$B$3:$B$722,$B901)*SUMIFS(Calculations!$E$3:$E$53,Calculations!$A$3:$A$53,$B901)</f>
        <v>0</v>
      </c>
      <c r="O901" s="51">
        <f>O175/SUMIFS(O$3:O$722,$B$3:$B$722,$B901)*SUMIFS(Calculations!$E$3:$E$53,Calculations!$A$3:$A$53,$B901)</f>
        <v>0</v>
      </c>
      <c r="P901" s="51">
        <f>P175/SUMIFS(P$3:P$722,$B$3:$B$722,$B901)*SUMIFS(Calculations!$E$3:$E$53,Calculations!$A$3:$A$53,$B901)</f>
        <v>0</v>
      </c>
      <c r="Q901" s="51">
        <f>Q175/SUMIFS(Q$3:Q$722,$B$3:$B$722,$B901)*SUMIFS(Calculations!$E$3:$E$53,Calculations!$A$3:$A$53,$B901)</f>
        <v>0</v>
      </c>
      <c r="R901" s="51">
        <f>R175/SUMIFS(R$3:R$722,$B$3:$B$722,$B901)*SUMIFS(Calculations!$E$3:$E$53,Calculations!$A$3:$A$53,$B901)</f>
        <v>0</v>
      </c>
    </row>
    <row r="902" spans="2:18">
      <c r="B902" s="51" t="s">
        <v>363</v>
      </c>
      <c r="C902" s="51" t="s">
        <v>523</v>
      </c>
      <c r="D902" s="51" t="s">
        <v>534</v>
      </c>
      <c r="E902" s="51" t="str">
        <f t="shared" si="86"/>
        <v>natural gas peaker</v>
      </c>
      <c r="F902" s="51">
        <f>F176/SUMIFS(F$3:F$722,$B$3:$B$722,$B902)*SUMIFS(Calculations!$E$3:$E$53,Calculations!$A$3:$A$53,$B902)</f>
        <v>0</v>
      </c>
      <c r="G902" s="51">
        <f>G176/SUMIFS(G$3:G$722,$B$3:$B$722,$B902)*SUMIFS(Calculations!$E$3:$E$53,Calculations!$A$3:$A$53,$B902)</f>
        <v>0</v>
      </c>
      <c r="H902" s="51">
        <f>H176/SUMIFS(H$3:H$722,$B$3:$B$722,$B902)*SUMIFS(Calculations!$E$3:$E$53,Calculations!$A$3:$A$53,$B902)</f>
        <v>0</v>
      </c>
      <c r="I902" s="51">
        <f>I176/SUMIFS(I$3:I$722,$B$3:$B$722,$B902)*SUMIFS(Calculations!$E$3:$E$53,Calculations!$A$3:$A$53,$B902)</f>
        <v>0</v>
      </c>
      <c r="J902" s="51">
        <f>J176/SUMIFS(J$3:J$722,$B$3:$B$722,$B902)*SUMIFS(Calculations!$E$3:$E$53,Calculations!$A$3:$A$53,$B902)</f>
        <v>0</v>
      </c>
      <c r="K902" s="51">
        <f>K176/SUMIFS(K$3:K$722,$B$3:$B$722,$B902)*SUMIFS(Calculations!$E$3:$E$53,Calculations!$A$3:$A$53,$B902)</f>
        <v>0</v>
      </c>
      <c r="L902" s="51">
        <f>L176/SUMIFS(L$3:L$722,$B$3:$B$722,$B902)*SUMIFS(Calculations!$E$3:$E$53,Calculations!$A$3:$A$53,$B902)</f>
        <v>0</v>
      </c>
      <c r="M902" s="51">
        <f>M176/SUMIFS(M$3:M$722,$B$3:$B$722,$B902)*SUMIFS(Calculations!$E$3:$E$53,Calculations!$A$3:$A$53,$B902)</f>
        <v>0</v>
      </c>
      <c r="N902" s="51">
        <f>N176/SUMIFS(N$3:N$722,$B$3:$B$722,$B902)*SUMIFS(Calculations!$E$3:$E$53,Calculations!$A$3:$A$53,$B902)</f>
        <v>0</v>
      </c>
      <c r="O902" s="51">
        <f>O176/SUMIFS(O$3:O$722,$B$3:$B$722,$B902)*SUMIFS(Calculations!$E$3:$E$53,Calculations!$A$3:$A$53,$B902)</f>
        <v>0</v>
      </c>
      <c r="P902" s="51">
        <f>P176/SUMIFS(P$3:P$722,$B$3:$B$722,$B902)*SUMIFS(Calculations!$E$3:$E$53,Calculations!$A$3:$A$53,$B902)</f>
        <v>0</v>
      </c>
      <c r="Q902" s="51">
        <f>Q176/SUMIFS(Q$3:Q$722,$B$3:$B$722,$B902)*SUMIFS(Calculations!$E$3:$E$53,Calculations!$A$3:$A$53,$B902)</f>
        <v>0</v>
      </c>
      <c r="R902" s="51">
        <f>R176/SUMIFS(R$3:R$722,$B$3:$B$722,$B902)*SUMIFS(Calculations!$E$3:$E$53,Calculations!$A$3:$A$53,$B902)</f>
        <v>0</v>
      </c>
    </row>
    <row r="903" spans="2:18">
      <c r="B903" s="51" t="s">
        <v>363</v>
      </c>
      <c r="C903" s="51" t="s">
        <v>523</v>
      </c>
      <c r="D903" s="51" t="s">
        <v>535</v>
      </c>
      <c r="E903" s="51" t="str">
        <f t="shared" si="86"/>
        <v>nuclear</v>
      </c>
      <c r="F903" s="51">
        <f>F177/SUMIFS(F$3:F$722,$B$3:$B$722,$B903)*SUMIFS(Calculations!$E$3:$E$53,Calculations!$A$3:$A$53,$B903)</f>
        <v>0</v>
      </c>
      <c r="G903" s="51">
        <f>G177/SUMIFS(G$3:G$722,$B$3:$B$722,$B903)*SUMIFS(Calculations!$E$3:$E$53,Calculations!$A$3:$A$53,$B903)</f>
        <v>0</v>
      </c>
      <c r="H903" s="51">
        <f>H177/SUMIFS(H$3:H$722,$B$3:$B$722,$B903)*SUMIFS(Calculations!$E$3:$E$53,Calculations!$A$3:$A$53,$B903)</f>
        <v>0</v>
      </c>
      <c r="I903" s="51">
        <f>I177/SUMIFS(I$3:I$722,$B$3:$B$722,$B903)*SUMIFS(Calculations!$E$3:$E$53,Calculations!$A$3:$A$53,$B903)</f>
        <v>0</v>
      </c>
      <c r="J903" s="51">
        <f>J177/SUMIFS(J$3:J$722,$B$3:$B$722,$B903)*SUMIFS(Calculations!$E$3:$E$53,Calculations!$A$3:$A$53,$B903)</f>
        <v>0</v>
      </c>
      <c r="K903" s="51">
        <f>K177/SUMIFS(K$3:K$722,$B$3:$B$722,$B903)*SUMIFS(Calculations!$E$3:$E$53,Calculations!$A$3:$A$53,$B903)</f>
        <v>0</v>
      </c>
      <c r="L903" s="51">
        <f>L177/SUMIFS(L$3:L$722,$B$3:$B$722,$B903)*SUMIFS(Calculations!$E$3:$E$53,Calculations!$A$3:$A$53,$B903)</f>
        <v>0</v>
      </c>
      <c r="M903" s="51">
        <f>M177/SUMIFS(M$3:M$722,$B$3:$B$722,$B903)*SUMIFS(Calculations!$E$3:$E$53,Calculations!$A$3:$A$53,$B903)</f>
        <v>0</v>
      </c>
      <c r="N903" s="51">
        <f>N177/SUMIFS(N$3:N$722,$B$3:$B$722,$B903)*SUMIFS(Calculations!$E$3:$E$53,Calculations!$A$3:$A$53,$B903)</f>
        <v>0</v>
      </c>
      <c r="O903" s="51">
        <f>O177/SUMIFS(O$3:O$722,$B$3:$B$722,$B903)*SUMIFS(Calculations!$E$3:$E$53,Calculations!$A$3:$A$53,$B903)</f>
        <v>0</v>
      </c>
      <c r="P903" s="51">
        <f>P177/SUMIFS(P$3:P$722,$B$3:$B$722,$B903)*SUMIFS(Calculations!$E$3:$E$53,Calculations!$A$3:$A$53,$B903)</f>
        <v>0</v>
      </c>
      <c r="Q903" s="51">
        <f>Q177/SUMIFS(Q$3:Q$722,$B$3:$B$722,$B903)*SUMIFS(Calculations!$E$3:$E$53,Calculations!$A$3:$A$53,$B903)</f>
        <v>0</v>
      </c>
      <c r="R903" s="51">
        <f>R177/SUMIFS(R$3:R$722,$B$3:$B$722,$B903)*SUMIFS(Calculations!$E$3:$E$53,Calculations!$A$3:$A$53,$B903)</f>
        <v>0</v>
      </c>
    </row>
    <row r="904" spans="2:18">
      <c r="B904" s="51" t="s">
        <v>363</v>
      </c>
      <c r="C904" s="51" t="s">
        <v>523</v>
      </c>
      <c r="D904" s="51" t="s">
        <v>536</v>
      </c>
      <c r="E904" s="51" t="str">
        <f t="shared" si="86"/>
        <v>offshore wind</v>
      </c>
      <c r="F904" s="51">
        <f>F178/SUMIFS(F$3:F$722,$B$3:$B$722,$B904)*SUMIFS(Calculations!$E$3:$E$53,Calculations!$A$3:$A$53,$B904)</f>
        <v>0</v>
      </c>
      <c r="G904" s="51">
        <f>G178/SUMIFS(G$3:G$722,$B$3:$B$722,$B904)*SUMIFS(Calculations!$E$3:$E$53,Calculations!$A$3:$A$53,$B904)</f>
        <v>0</v>
      </c>
      <c r="H904" s="51">
        <f>H178/SUMIFS(H$3:H$722,$B$3:$B$722,$B904)*SUMIFS(Calculations!$E$3:$E$53,Calculations!$A$3:$A$53,$B904)</f>
        <v>0</v>
      </c>
      <c r="I904" s="51">
        <f>I178/SUMIFS(I$3:I$722,$B$3:$B$722,$B904)*SUMIFS(Calculations!$E$3:$E$53,Calculations!$A$3:$A$53,$B904)</f>
        <v>0</v>
      </c>
      <c r="J904" s="51">
        <f>J178/SUMIFS(J$3:J$722,$B$3:$B$722,$B904)*SUMIFS(Calculations!$E$3:$E$53,Calculations!$A$3:$A$53,$B904)</f>
        <v>0</v>
      </c>
      <c r="K904" s="51">
        <f>K178/SUMIFS(K$3:K$722,$B$3:$B$722,$B904)*SUMIFS(Calculations!$E$3:$E$53,Calculations!$A$3:$A$53,$B904)</f>
        <v>0</v>
      </c>
      <c r="L904" s="51">
        <f>L178/SUMIFS(L$3:L$722,$B$3:$B$722,$B904)*SUMIFS(Calculations!$E$3:$E$53,Calculations!$A$3:$A$53,$B904)</f>
        <v>0</v>
      </c>
      <c r="M904" s="51">
        <f>M178/SUMIFS(M$3:M$722,$B$3:$B$722,$B904)*SUMIFS(Calculations!$E$3:$E$53,Calculations!$A$3:$A$53,$B904)</f>
        <v>0</v>
      </c>
      <c r="N904" s="51">
        <f>N178/SUMIFS(N$3:N$722,$B$3:$B$722,$B904)*SUMIFS(Calculations!$E$3:$E$53,Calculations!$A$3:$A$53,$B904)</f>
        <v>0</v>
      </c>
      <c r="O904" s="51">
        <f>O178/SUMIFS(O$3:O$722,$B$3:$B$722,$B904)*SUMIFS(Calculations!$E$3:$E$53,Calculations!$A$3:$A$53,$B904)</f>
        <v>0</v>
      </c>
      <c r="P904" s="51">
        <f>P178/SUMIFS(P$3:P$722,$B$3:$B$722,$B904)*SUMIFS(Calculations!$E$3:$E$53,Calculations!$A$3:$A$53,$B904)</f>
        <v>0</v>
      </c>
      <c r="Q904" s="51">
        <f>Q178/SUMIFS(Q$3:Q$722,$B$3:$B$722,$B904)*SUMIFS(Calculations!$E$3:$E$53,Calculations!$A$3:$A$53,$B904)</f>
        <v>0</v>
      </c>
      <c r="R904" s="51">
        <f>R178/SUMIFS(R$3:R$722,$B$3:$B$722,$B904)*SUMIFS(Calculations!$E$3:$E$53,Calculations!$A$3:$A$53,$B904)</f>
        <v>0</v>
      </c>
    </row>
    <row r="905" spans="2:18">
      <c r="B905" s="51" t="s">
        <v>363</v>
      </c>
      <c r="C905" s="51" t="s">
        <v>523</v>
      </c>
      <c r="D905" s="51" t="s">
        <v>537</v>
      </c>
      <c r="E905" s="51" t="str">
        <f t="shared" si="86"/>
        <v>crude oil</v>
      </c>
      <c r="F905" s="51">
        <f>F179/SUMIFS(F$3:F$722,$B$3:$B$722,$B905)*SUMIFS(Calculations!$E$3:$E$53,Calculations!$A$3:$A$53,$B905)</f>
        <v>0</v>
      </c>
      <c r="G905" s="51">
        <f>G179/SUMIFS(G$3:G$722,$B$3:$B$722,$B905)*SUMIFS(Calculations!$E$3:$E$53,Calculations!$A$3:$A$53,$B905)</f>
        <v>0</v>
      </c>
      <c r="H905" s="51">
        <f>H179/SUMIFS(H$3:H$722,$B$3:$B$722,$B905)*SUMIFS(Calculations!$E$3:$E$53,Calculations!$A$3:$A$53,$B905)</f>
        <v>0</v>
      </c>
      <c r="I905" s="51">
        <f>I179/SUMIFS(I$3:I$722,$B$3:$B$722,$B905)*SUMIFS(Calculations!$E$3:$E$53,Calculations!$A$3:$A$53,$B905)</f>
        <v>0</v>
      </c>
      <c r="J905" s="51">
        <f>J179/SUMIFS(J$3:J$722,$B$3:$B$722,$B905)*SUMIFS(Calculations!$E$3:$E$53,Calculations!$A$3:$A$53,$B905)</f>
        <v>0</v>
      </c>
      <c r="K905" s="51">
        <f>K179/SUMIFS(K$3:K$722,$B$3:$B$722,$B905)*SUMIFS(Calculations!$E$3:$E$53,Calculations!$A$3:$A$53,$B905)</f>
        <v>0</v>
      </c>
      <c r="L905" s="51">
        <f>L179/SUMIFS(L$3:L$722,$B$3:$B$722,$B905)*SUMIFS(Calculations!$E$3:$E$53,Calculations!$A$3:$A$53,$B905)</f>
        <v>0</v>
      </c>
      <c r="M905" s="51">
        <f>M179/SUMIFS(M$3:M$722,$B$3:$B$722,$B905)*SUMIFS(Calculations!$E$3:$E$53,Calculations!$A$3:$A$53,$B905)</f>
        <v>0</v>
      </c>
      <c r="N905" s="51">
        <f>N179/SUMIFS(N$3:N$722,$B$3:$B$722,$B905)*SUMIFS(Calculations!$E$3:$E$53,Calculations!$A$3:$A$53,$B905)</f>
        <v>0</v>
      </c>
      <c r="O905" s="51">
        <f>O179/SUMIFS(O$3:O$722,$B$3:$B$722,$B905)*SUMIFS(Calculations!$E$3:$E$53,Calculations!$A$3:$A$53,$B905)</f>
        <v>0</v>
      </c>
      <c r="P905" s="51">
        <f>P179/SUMIFS(P$3:P$722,$B$3:$B$722,$B905)*SUMIFS(Calculations!$E$3:$E$53,Calculations!$A$3:$A$53,$B905)</f>
        <v>0</v>
      </c>
      <c r="Q905" s="51">
        <f>Q179/SUMIFS(Q$3:Q$722,$B$3:$B$722,$B905)*SUMIFS(Calculations!$E$3:$E$53,Calculations!$A$3:$A$53,$B905)</f>
        <v>0</v>
      </c>
      <c r="R905" s="51">
        <f>R179/SUMIFS(R$3:R$722,$B$3:$B$722,$B905)*SUMIFS(Calculations!$E$3:$E$53,Calculations!$A$3:$A$53,$B905)</f>
        <v>0</v>
      </c>
    </row>
    <row r="906" spans="2:18">
      <c r="B906" s="51" t="s">
        <v>363</v>
      </c>
      <c r="C906" s="51" t="s">
        <v>523</v>
      </c>
      <c r="D906" s="51" t="s">
        <v>538</v>
      </c>
      <c r="E906" s="51" t="str">
        <f t="shared" si="86"/>
        <v>solar PV</v>
      </c>
      <c r="F906" s="51">
        <f>F180/SUMIFS(F$3:F$722,$B$3:$B$722,$B906)*SUMIFS(Calculations!$E$3:$E$53,Calculations!$A$3:$A$53,$B906)</f>
        <v>0</v>
      </c>
      <c r="G906" s="51">
        <f>G180/SUMIFS(G$3:G$722,$B$3:$B$722,$B906)*SUMIFS(Calculations!$E$3:$E$53,Calculations!$A$3:$A$53,$B906)</f>
        <v>0</v>
      </c>
      <c r="H906" s="51">
        <f>H180/SUMIFS(H$3:H$722,$B$3:$B$722,$B906)*SUMIFS(Calculations!$E$3:$E$53,Calculations!$A$3:$A$53,$B906)</f>
        <v>0</v>
      </c>
      <c r="I906" s="51">
        <f>I180/SUMIFS(I$3:I$722,$B$3:$B$722,$B906)*SUMIFS(Calculations!$E$3:$E$53,Calculations!$A$3:$A$53,$B906)</f>
        <v>0</v>
      </c>
      <c r="J906" s="51">
        <f>J180/SUMIFS(J$3:J$722,$B$3:$B$722,$B906)*SUMIFS(Calculations!$E$3:$E$53,Calculations!$A$3:$A$53,$B906)</f>
        <v>0</v>
      </c>
      <c r="K906" s="51">
        <f>K180/SUMIFS(K$3:K$722,$B$3:$B$722,$B906)*SUMIFS(Calculations!$E$3:$E$53,Calculations!$A$3:$A$53,$B906)</f>
        <v>0</v>
      </c>
      <c r="L906" s="51">
        <f>L180/SUMIFS(L$3:L$722,$B$3:$B$722,$B906)*SUMIFS(Calculations!$E$3:$E$53,Calculations!$A$3:$A$53,$B906)</f>
        <v>0</v>
      </c>
      <c r="M906" s="51">
        <f>M180/SUMIFS(M$3:M$722,$B$3:$B$722,$B906)*SUMIFS(Calculations!$E$3:$E$53,Calculations!$A$3:$A$53,$B906)</f>
        <v>0</v>
      </c>
      <c r="N906" s="51">
        <f>N180/SUMIFS(N$3:N$722,$B$3:$B$722,$B906)*SUMIFS(Calculations!$E$3:$E$53,Calculations!$A$3:$A$53,$B906)</f>
        <v>0</v>
      </c>
      <c r="O906" s="51">
        <f>O180/SUMIFS(O$3:O$722,$B$3:$B$722,$B906)*SUMIFS(Calculations!$E$3:$E$53,Calculations!$A$3:$A$53,$B906)</f>
        <v>0</v>
      </c>
      <c r="P906" s="51">
        <f>P180/SUMIFS(P$3:P$722,$B$3:$B$722,$B906)*SUMIFS(Calculations!$E$3:$E$53,Calculations!$A$3:$A$53,$B906)</f>
        <v>0</v>
      </c>
      <c r="Q906" s="51">
        <f>Q180/SUMIFS(Q$3:Q$722,$B$3:$B$722,$B906)*SUMIFS(Calculations!$E$3:$E$53,Calculations!$A$3:$A$53,$B906)</f>
        <v>0</v>
      </c>
      <c r="R906" s="51">
        <f>R180/SUMIFS(R$3:R$722,$B$3:$B$722,$B906)*SUMIFS(Calculations!$E$3:$E$53,Calculations!$A$3:$A$53,$B906)</f>
        <v>0</v>
      </c>
    </row>
    <row r="907" spans="2:18">
      <c r="B907" s="51" t="s">
        <v>363</v>
      </c>
      <c r="C907" s="51" t="s">
        <v>523</v>
      </c>
      <c r="D907" s="51" t="s">
        <v>539</v>
      </c>
      <c r="E907" s="51" t="str">
        <f t="shared" si="86"/>
        <v>storage</v>
      </c>
      <c r="F907" s="51">
        <f>F181/SUMIFS(F$3:F$722,$B$3:$B$722,$B907)*SUMIFS(Calculations!$E$3:$E$53,Calculations!$A$3:$A$53,$B907)</f>
        <v>0</v>
      </c>
      <c r="G907" s="51">
        <f>G181/SUMIFS(G$3:G$722,$B$3:$B$722,$B907)*SUMIFS(Calculations!$E$3:$E$53,Calculations!$A$3:$A$53,$B907)</f>
        <v>0</v>
      </c>
      <c r="H907" s="51">
        <f>H181/SUMIFS(H$3:H$722,$B$3:$B$722,$B907)*SUMIFS(Calculations!$E$3:$E$53,Calculations!$A$3:$A$53,$B907)</f>
        <v>0</v>
      </c>
      <c r="I907" s="51">
        <f>I181/SUMIFS(I$3:I$722,$B$3:$B$722,$B907)*SUMIFS(Calculations!$E$3:$E$53,Calculations!$A$3:$A$53,$B907)</f>
        <v>0</v>
      </c>
      <c r="J907" s="51">
        <f>J181/SUMIFS(J$3:J$722,$B$3:$B$722,$B907)*SUMIFS(Calculations!$E$3:$E$53,Calculations!$A$3:$A$53,$B907)</f>
        <v>0</v>
      </c>
      <c r="K907" s="51">
        <f>K181/SUMIFS(K$3:K$722,$B$3:$B$722,$B907)*SUMIFS(Calculations!$E$3:$E$53,Calculations!$A$3:$A$53,$B907)</f>
        <v>0</v>
      </c>
      <c r="L907" s="51">
        <f>L181/SUMIFS(L$3:L$722,$B$3:$B$722,$B907)*SUMIFS(Calculations!$E$3:$E$53,Calculations!$A$3:$A$53,$B907)</f>
        <v>0</v>
      </c>
      <c r="M907" s="51">
        <f>M181/SUMIFS(M$3:M$722,$B$3:$B$722,$B907)*SUMIFS(Calculations!$E$3:$E$53,Calculations!$A$3:$A$53,$B907)</f>
        <v>0</v>
      </c>
      <c r="N907" s="51">
        <f>N181/SUMIFS(N$3:N$722,$B$3:$B$722,$B907)*SUMIFS(Calculations!$E$3:$E$53,Calculations!$A$3:$A$53,$B907)</f>
        <v>0</v>
      </c>
      <c r="O907" s="51">
        <f>O181/SUMIFS(O$3:O$722,$B$3:$B$722,$B907)*SUMIFS(Calculations!$E$3:$E$53,Calculations!$A$3:$A$53,$B907)</f>
        <v>0</v>
      </c>
      <c r="P907" s="51">
        <f>P181/SUMIFS(P$3:P$722,$B$3:$B$722,$B907)*SUMIFS(Calculations!$E$3:$E$53,Calculations!$A$3:$A$53,$B907)</f>
        <v>0</v>
      </c>
      <c r="Q907" s="51">
        <f>Q181/SUMIFS(Q$3:Q$722,$B$3:$B$722,$B907)*SUMIFS(Calculations!$E$3:$E$53,Calculations!$A$3:$A$53,$B907)</f>
        <v>0</v>
      </c>
      <c r="R907" s="51">
        <f>R181/SUMIFS(R$3:R$722,$B$3:$B$722,$B907)*SUMIFS(Calculations!$E$3:$E$53,Calculations!$A$3:$A$53,$B907)</f>
        <v>0</v>
      </c>
    </row>
    <row r="908" spans="2:18">
      <c r="B908" s="51" t="s">
        <v>363</v>
      </c>
      <c r="C908" s="51" t="s">
        <v>523</v>
      </c>
      <c r="D908" s="51" t="s">
        <v>540</v>
      </c>
      <c r="E908" s="51" t="str">
        <f t="shared" si="86"/>
        <v>solar PV</v>
      </c>
      <c r="F908" s="51">
        <f>F182/SUMIFS(F$3:F$722,$B$3:$B$722,$B908)*SUMIFS(Calculations!$E$3:$E$53,Calculations!$A$3:$A$53,$B908)</f>
        <v>0</v>
      </c>
      <c r="G908" s="51">
        <f>G182/SUMIFS(G$3:G$722,$B$3:$B$722,$B908)*SUMIFS(Calculations!$E$3:$E$53,Calculations!$A$3:$A$53,$B908)</f>
        <v>0</v>
      </c>
      <c r="H908" s="51">
        <f>H182/SUMIFS(H$3:H$722,$B$3:$B$722,$B908)*SUMIFS(Calculations!$E$3:$E$53,Calculations!$A$3:$A$53,$B908)</f>
        <v>0</v>
      </c>
      <c r="I908" s="51">
        <f>I182/SUMIFS(I$3:I$722,$B$3:$B$722,$B908)*SUMIFS(Calculations!$E$3:$E$53,Calculations!$A$3:$A$53,$B908)</f>
        <v>0</v>
      </c>
      <c r="J908" s="51">
        <f>J182/SUMIFS(J$3:J$722,$B$3:$B$722,$B908)*SUMIFS(Calculations!$E$3:$E$53,Calculations!$A$3:$A$53,$B908)</f>
        <v>0</v>
      </c>
      <c r="K908" s="51">
        <f>K182/SUMIFS(K$3:K$722,$B$3:$B$722,$B908)*SUMIFS(Calculations!$E$3:$E$53,Calculations!$A$3:$A$53,$B908)</f>
        <v>0</v>
      </c>
      <c r="L908" s="51">
        <f>L182/SUMIFS(L$3:L$722,$B$3:$B$722,$B908)*SUMIFS(Calculations!$E$3:$E$53,Calculations!$A$3:$A$53,$B908)</f>
        <v>0</v>
      </c>
      <c r="M908" s="51">
        <f>M182/SUMIFS(M$3:M$722,$B$3:$B$722,$B908)*SUMIFS(Calculations!$E$3:$E$53,Calculations!$A$3:$A$53,$B908)</f>
        <v>0</v>
      </c>
      <c r="N908" s="51">
        <f>N182/SUMIFS(N$3:N$722,$B$3:$B$722,$B908)*SUMIFS(Calculations!$E$3:$E$53,Calculations!$A$3:$A$53,$B908)</f>
        <v>0</v>
      </c>
      <c r="O908" s="51">
        <f>O182/SUMIFS(O$3:O$722,$B$3:$B$722,$B908)*SUMIFS(Calculations!$E$3:$E$53,Calculations!$A$3:$A$53,$B908)</f>
        <v>0</v>
      </c>
      <c r="P908" s="51">
        <f>P182/SUMIFS(P$3:P$722,$B$3:$B$722,$B908)*SUMIFS(Calculations!$E$3:$E$53,Calculations!$A$3:$A$53,$B908)</f>
        <v>0</v>
      </c>
      <c r="Q908" s="51">
        <f>Q182/SUMIFS(Q$3:Q$722,$B$3:$B$722,$B908)*SUMIFS(Calculations!$E$3:$E$53,Calculations!$A$3:$A$53,$B908)</f>
        <v>0</v>
      </c>
      <c r="R908" s="51">
        <f>R182/SUMIFS(R$3:R$722,$B$3:$B$722,$B908)*SUMIFS(Calculations!$E$3:$E$53,Calculations!$A$3:$A$53,$B908)</f>
        <v>0</v>
      </c>
    </row>
    <row r="909" spans="2:18">
      <c r="B909" s="51" t="s">
        <v>372</v>
      </c>
      <c r="C909" s="51" t="s">
        <v>523</v>
      </c>
      <c r="D909" s="51" t="s">
        <v>526</v>
      </c>
      <c r="E909" s="51" t="str">
        <f t="shared" si="86"/>
        <v>biomass</v>
      </c>
      <c r="F909" s="51">
        <f>F183/SUMIFS(F$3:F$722,$B$3:$B$722,$B909)*SUMIFS(Calculations!$E$3:$E$53,Calculations!$A$3:$A$53,$B909)</f>
        <v>0</v>
      </c>
      <c r="G909" s="51">
        <f>G183/SUMIFS(G$3:G$722,$B$3:$B$722,$B909)*SUMIFS(Calculations!$E$3:$E$53,Calculations!$A$3:$A$53,$B909)</f>
        <v>0</v>
      </c>
      <c r="H909" s="51">
        <f>H183/SUMIFS(H$3:H$722,$B$3:$B$722,$B909)*SUMIFS(Calculations!$E$3:$E$53,Calculations!$A$3:$A$53,$B909)</f>
        <v>0</v>
      </c>
      <c r="I909" s="51">
        <f>I183/SUMIFS(I$3:I$722,$B$3:$B$722,$B909)*SUMIFS(Calculations!$E$3:$E$53,Calculations!$A$3:$A$53,$B909)</f>
        <v>0</v>
      </c>
      <c r="J909" s="51">
        <f>J183/SUMIFS(J$3:J$722,$B$3:$B$722,$B909)*SUMIFS(Calculations!$E$3:$E$53,Calculations!$A$3:$A$53,$B909)</f>
        <v>0</v>
      </c>
      <c r="K909" s="51">
        <f>K183/SUMIFS(K$3:K$722,$B$3:$B$722,$B909)*SUMIFS(Calculations!$E$3:$E$53,Calculations!$A$3:$A$53,$B909)</f>
        <v>0</v>
      </c>
      <c r="L909" s="51">
        <f>L183/SUMIFS(L$3:L$722,$B$3:$B$722,$B909)*SUMIFS(Calculations!$E$3:$E$53,Calculations!$A$3:$A$53,$B909)</f>
        <v>0</v>
      </c>
      <c r="M909" s="51">
        <f>M183/SUMIFS(M$3:M$722,$B$3:$B$722,$B909)*SUMIFS(Calculations!$E$3:$E$53,Calculations!$A$3:$A$53,$B909)</f>
        <v>0</v>
      </c>
      <c r="N909" s="51">
        <f>N183/SUMIFS(N$3:N$722,$B$3:$B$722,$B909)*SUMIFS(Calculations!$E$3:$E$53,Calculations!$A$3:$A$53,$B909)</f>
        <v>0</v>
      </c>
      <c r="O909" s="51">
        <f>O183/SUMIFS(O$3:O$722,$B$3:$B$722,$B909)*SUMIFS(Calculations!$E$3:$E$53,Calculations!$A$3:$A$53,$B909)</f>
        <v>0</v>
      </c>
      <c r="P909" s="51">
        <f>P183/SUMIFS(P$3:P$722,$B$3:$B$722,$B909)*SUMIFS(Calculations!$E$3:$E$53,Calculations!$A$3:$A$53,$B909)</f>
        <v>0</v>
      </c>
      <c r="Q909" s="51">
        <f>Q183/SUMIFS(Q$3:Q$722,$B$3:$B$722,$B909)*SUMIFS(Calculations!$E$3:$E$53,Calculations!$A$3:$A$53,$B909)</f>
        <v>0</v>
      </c>
      <c r="R909" s="51">
        <f>R183/SUMIFS(R$3:R$722,$B$3:$B$722,$B909)*SUMIFS(Calculations!$E$3:$E$53,Calculations!$A$3:$A$53,$B909)</f>
        <v>0</v>
      </c>
    </row>
    <row r="910" spans="2:18">
      <c r="B910" s="51" t="s">
        <v>372</v>
      </c>
      <c r="C910" s="51" t="s">
        <v>523</v>
      </c>
      <c r="D910" s="51" t="s">
        <v>527</v>
      </c>
      <c r="E910" s="51" t="str">
        <f t="shared" si="86"/>
        <v>hard coal</v>
      </c>
      <c r="F910" s="51">
        <f>F184/SUMIFS(F$3:F$722,$B$3:$B$722,$B910)*SUMIFS(Calculations!$E$3:$E$53,Calculations!$A$3:$A$53,$B910)</f>
        <v>0</v>
      </c>
      <c r="G910" s="51">
        <f>G184/SUMIFS(G$3:G$722,$B$3:$B$722,$B910)*SUMIFS(Calculations!$E$3:$E$53,Calculations!$A$3:$A$53,$B910)</f>
        <v>0</v>
      </c>
      <c r="H910" s="51">
        <f>H184/SUMIFS(H$3:H$722,$B$3:$B$722,$B910)*SUMIFS(Calculations!$E$3:$E$53,Calculations!$A$3:$A$53,$B910)</f>
        <v>0</v>
      </c>
      <c r="I910" s="51">
        <f>I184/SUMIFS(I$3:I$722,$B$3:$B$722,$B910)*SUMIFS(Calculations!$E$3:$E$53,Calculations!$A$3:$A$53,$B910)</f>
        <v>0</v>
      </c>
      <c r="J910" s="51">
        <f>J184/SUMIFS(J$3:J$722,$B$3:$B$722,$B910)*SUMIFS(Calculations!$E$3:$E$53,Calculations!$A$3:$A$53,$B910)</f>
        <v>0</v>
      </c>
      <c r="K910" s="51">
        <f>K184/SUMIFS(K$3:K$722,$B$3:$B$722,$B910)*SUMIFS(Calculations!$E$3:$E$53,Calculations!$A$3:$A$53,$B910)</f>
        <v>0</v>
      </c>
      <c r="L910" s="51">
        <f>L184/SUMIFS(L$3:L$722,$B$3:$B$722,$B910)*SUMIFS(Calculations!$E$3:$E$53,Calculations!$A$3:$A$53,$B910)</f>
        <v>0</v>
      </c>
      <c r="M910" s="51">
        <f>M184/SUMIFS(M$3:M$722,$B$3:$B$722,$B910)*SUMIFS(Calculations!$E$3:$E$53,Calculations!$A$3:$A$53,$B910)</f>
        <v>0</v>
      </c>
      <c r="N910" s="51">
        <f>N184/SUMIFS(N$3:N$722,$B$3:$B$722,$B910)*SUMIFS(Calculations!$E$3:$E$53,Calculations!$A$3:$A$53,$B910)</f>
        <v>0</v>
      </c>
      <c r="O910" s="51">
        <f>O184/SUMIFS(O$3:O$722,$B$3:$B$722,$B910)*SUMIFS(Calculations!$E$3:$E$53,Calculations!$A$3:$A$53,$B910)</f>
        <v>0</v>
      </c>
      <c r="P910" s="51">
        <f>P184/SUMIFS(P$3:P$722,$B$3:$B$722,$B910)*SUMIFS(Calculations!$E$3:$E$53,Calculations!$A$3:$A$53,$B910)</f>
        <v>0</v>
      </c>
      <c r="Q910" s="51">
        <f>Q184/SUMIFS(Q$3:Q$722,$B$3:$B$722,$B910)*SUMIFS(Calculations!$E$3:$E$53,Calculations!$A$3:$A$53,$B910)</f>
        <v>0</v>
      </c>
      <c r="R910" s="51">
        <f>R184/SUMIFS(R$3:R$722,$B$3:$B$722,$B910)*SUMIFS(Calculations!$E$3:$E$53,Calculations!$A$3:$A$53,$B910)</f>
        <v>0</v>
      </c>
    </row>
    <row r="911" spans="2:18">
      <c r="B911" s="51" t="s">
        <v>372</v>
      </c>
      <c r="C911" s="51" t="s">
        <v>523</v>
      </c>
      <c r="D911" s="51" t="s">
        <v>528</v>
      </c>
      <c r="E911" s="51" t="str">
        <f t="shared" si="86"/>
        <v>solar thermal</v>
      </c>
      <c r="F911" s="51">
        <f>F185/SUMIFS(F$3:F$722,$B$3:$B$722,$B911)*SUMIFS(Calculations!$E$3:$E$53,Calculations!$A$3:$A$53,$B911)</f>
        <v>0</v>
      </c>
      <c r="G911" s="51">
        <f>G185/SUMIFS(G$3:G$722,$B$3:$B$722,$B911)*SUMIFS(Calculations!$E$3:$E$53,Calculations!$A$3:$A$53,$B911)</f>
        <v>0</v>
      </c>
      <c r="H911" s="51">
        <f>H185/SUMIFS(H$3:H$722,$B$3:$B$722,$B911)*SUMIFS(Calculations!$E$3:$E$53,Calculations!$A$3:$A$53,$B911)</f>
        <v>0</v>
      </c>
      <c r="I911" s="51">
        <f>I185/SUMIFS(I$3:I$722,$B$3:$B$722,$B911)*SUMIFS(Calculations!$E$3:$E$53,Calculations!$A$3:$A$53,$B911)</f>
        <v>0</v>
      </c>
      <c r="J911" s="51">
        <f>J185/SUMIFS(J$3:J$722,$B$3:$B$722,$B911)*SUMIFS(Calculations!$E$3:$E$53,Calculations!$A$3:$A$53,$B911)</f>
        <v>0</v>
      </c>
      <c r="K911" s="51">
        <f>K185/SUMIFS(K$3:K$722,$B$3:$B$722,$B911)*SUMIFS(Calculations!$E$3:$E$53,Calculations!$A$3:$A$53,$B911)</f>
        <v>0</v>
      </c>
      <c r="L911" s="51">
        <f>L185/SUMIFS(L$3:L$722,$B$3:$B$722,$B911)*SUMIFS(Calculations!$E$3:$E$53,Calculations!$A$3:$A$53,$B911)</f>
        <v>0</v>
      </c>
      <c r="M911" s="51">
        <f>M185/SUMIFS(M$3:M$722,$B$3:$B$722,$B911)*SUMIFS(Calculations!$E$3:$E$53,Calculations!$A$3:$A$53,$B911)</f>
        <v>0</v>
      </c>
      <c r="N911" s="51">
        <f>N185/SUMIFS(N$3:N$722,$B$3:$B$722,$B911)*SUMIFS(Calculations!$E$3:$E$53,Calculations!$A$3:$A$53,$B911)</f>
        <v>0</v>
      </c>
      <c r="O911" s="51">
        <f>O185/SUMIFS(O$3:O$722,$B$3:$B$722,$B911)*SUMIFS(Calculations!$E$3:$E$53,Calculations!$A$3:$A$53,$B911)</f>
        <v>0</v>
      </c>
      <c r="P911" s="51">
        <f>P185/SUMIFS(P$3:P$722,$B$3:$B$722,$B911)*SUMIFS(Calculations!$E$3:$E$53,Calculations!$A$3:$A$53,$B911)</f>
        <v>0</v>
      </c>
      <c r="Q911" s="51">
        <f>Q185/SUMIFS(Q$3:Q$722,$B$3:$B$722,$B911)*SUMIFS(Calculations!$E$3:$E$53,Calculations!$A$3:$A$53,$B911)</f>
        <v>0</v>
      </c>
      <c r="R911" s="51">
        <f>R185/SUMIFS(R$3:R$722,$B$3:$B$722,$B911)*SUMIFS(Calculations!$E$3:$E$53,Calculations!$A$3:$A$53,$B911)</f>
        <v>0</v>
      </c>
    </row>
    <row r="912" spans="2:18">
      <c r="B912" s="51" t="s">
        <v>372</v>
      </c>
      <c r="C912" s="51" t="s">
        <v>523</v>
      </c>
      <c r="D912" s="51" t="s">
        <v>529</v>
      </c>
      <c r="E912" s="51" t="str">
        <f t="shared" si="86"/>
        <v>geothermal</v>
      </c>
      <c r="F912" s="51">
        <f>F186/SUMIFS(F$3:F$722,$B$3:$B$722,$B912)*SUMIFS(Calculations!$E$3:$E$53,Calculations!$A$3:$A$53,$B912)</f>
        <v>0</v>
      </c>
      <c r="G912" s="51">
        <f>G186/SUMIFS(G$3:G$722,$B$3:$B$722,$B912)*SUMIFS(Calculations!$E$3:$E$53,Calculations!$A$3:$A$53,$B912)</f>
        <v>0</v>
      </c>
      <c r="H912" s="51">
        <f>H186/SUMIFS(H$3:H$722,$B$3:$B$722,$B912)*SUMIFS(Calculations!$E$3:$E$53,Calculations!$A$3:$A$53,$B912)</f>
        <v>0</v>
      </c>
      <c r="I912" s="51">
        <f>I186/SUMIFS(I$3:I$722,$B$3:$B$722,$B912)*SUMIFS(Calculations!$E$3:$E$53,Calculations!$A$3:$A$53,$B912)</f>
        <v>0</v>
      </c>
      <c r="J912" s="51">
        <f>J186/SUMIFS(J$3:J$722,$B$3:$B$722,$B912)*SUMIFS(Calculations!$E$3:$E$53,Calculations!$A$3:$A$53,$B912)</f>
        <v>0</v>
      </c>
      <c r="K912" s="51">
        <f>K186/SUMIFS(K$3:K$722,$B$3:$B$722,$B912)*SUMIFS(Calculations!$E$3:$E$53,Calculations!$A$3:$A$53,$B912)</f>
        <v>0</v>
      </c>
      <c r="L912" s="51">
        <f>L186/SUMIFS(L$3:L$722,$B$3:$B$722,$B912)*SUMIFS(Calculations!$E$3:$E$53,Calculations!$A$3:$A$53,$B912)</f>
        <v>0</v>
      </c>
      <c r="M912" s="51">
        <f>M186/SUMIFS(M$3:M$722,$B$3:$B$722,$B912)*SUMIFS(Calculations!$E$3:$E$53,Calculations!$A$3:$A$53,$B912)</f>
        <v>0</v>
      </c>
      <c r="N912" s="51">
        <f>N186/SUMIFS(N$3:N$722,$B$3:$B$722,$B912)*SUMIFS(Calculations!$E$3:$E$53,Calculations!$A$3:$A$53,$B912)</f>
        <v>0</v>
      </c>
      <c r="O912" s="51">
        <f>O186/SUMIFS(O$3:O$722,$B$3:$B$722,$B912)*SUMIFS(Calculations!$E$3:$E$53,Calculations!$A$3:$A$53,$B912)</f>
        <v>0</v>
      </c>
      <c r="P912" s="51">
        <f>P186/SUMIFS(P$3:P$722,$B$3:$B$722,$B912)*SUMIFS(Calculations!$E$3:$E$53,Calculations!$A$3:$A$53,$B912)</f>
        <v>0</v>
      </c>
      <c r="Q912" s="51">
        <f>Q186/SUMIFS(Q$3:Q$722,$B$3:$B$722,$B912)*SUMIFS(Calculations!$E$3:$E$53,Calculations!$A$3:$A$53,$B912)</f>
        <v>0</v>
      </c>
      <c r="R912" s="51">
        <f>R186/SUMIFS(R$3:R$722,$B$3:$B$722,$B912)*SUMIFS(Calculations!$E$3:$E$53,Calculations!$A$3:$A$53,$B912)</f>
        <v>0</v>
      </c>
    </row>
    <row r="913" spans="2:18">
      <c r="B913" s="51" t="s">
        <v>372</v>
      </c>
      <c r="C913" s="51" t="s">
        <v>523</v>
      </c>
      <c r="D913" s="51" t="s">
        <v>530</v>
      </c>
      <c r="E913" s="51" t="str">
        <f t="shared" si="86"/>
        <v>hydro</v>
      </c>
      <c r="F913" s="51">
        <f>F187/SUMIFS(F$3:F$722,$B$3:$B$722,$B913)*SUMIFS(Calculations!$E$3:$E$53,Calculations!$A$3:$A$53,$B913)</f>
        <v>0</v>
      </c>
      <c r="G913" s="51">
        <f>G187/SUMIFS(G$3:G$722,$B$3:$B$722,$B913)*SUMIFS(Calculations!$E$3:$E$53,Calculations!$A$3:$A$53,$B913)</f>
        <v>0</v>
      </c>
      <c r="H913" s="51">
        <f>H187/SUMIFS(H$3:H$722,$B$3:$B$722,$B913)*SUMIFS(Calculations!$E$3:$E$53,Calculations!$A$3:$A$53,$B913)</f>
        <v>0</v>
      </c>
      <c r="I913" s="51">
        <f>I187/SUMIFS(I$3:I$722,$B$3:$B$722,$B913)*SUMIFS(Calculations!$E$3:$E$53,Calculations!$A$3:$A$53,$B913)</f>
        <v>0</v>
      </c>
      <c r="J913" s="51">
        <f>J187/SUMIFS(J$3:J$722,$B$3:$B$722,$B913)*SUMIFS(Calculations!$E$3:$E$53,Calculations!$A$3:$A$53,$B913)</f>
        <v>0</v>
      </c>
      <c r="K913" s="51">
        <f>K187/SUMIFS(K$3:K$722,$B$3:$B$722,$B913)*SUMIFS(Calculations!$E$3:$E$53,Calculations!$A$3:$A$53,$B913)</f>
        <v>0</v>
      </c>
      <c r="L913" s="51">
        <f>L187/SUMIFS(L$3:L$722,$B$3:$B$722,$B913)*SUMIFS(Calculations!$E$3:$E$53,Calculations!$A$3:$A$53,$B913)</f>
        <v>0</v>
      </c>
      <c r="M913" s="51">
        <f>M187/SUMIFS(M$3:M$722,$B$3:$B$722,$B913)*SUMIFS(Calculations!$E$3:$E$53,Calculations!$A$3:$A$53,$B913)</f>
        <v>0</v>
      </c>
      <c r="N913" s="51">
        <f>N187/SUMIFS(N$3:N$722,$B$3:$B$722,$B913)*SUMIFS(Calculations!$E$3:$E$53,Calculations!$A$3:$A$53,$B913)</f>
        <v>0</v>
      </c>
      <c r="O913" s="51">
        <f>O187/SUMIFS(O$3:O$722,$B$3:$B$722,$B913)*SUMIFS(Calculations!$E$3:$E$53,Calculations!$A$3:$A$53,$B913)</f>
        <v>0</v>
      </c>
      <c r="P913" s="51">
        <f>P187/SUMIFS(P$3:P$722,$B$3:$B$722,$B913)*SUMIFS(Calculations!$E$3:$E$53,Calculations!$A$3:$A$53,$B913)</f>
        <v>0</v>
      </c>
      <c r="Q913" s="51">
        <f>Q187/SUMIFS(Q$3:Q$722,$B$3:$B$722,$B913)*SUMIFS(Calculations!$E$3:$E$53,Calculations!$A$3:$A$53,$B913)</f>
        <v>0</v>
      </c>
      <c r="R913" s="51">
        <f>R187/SUMIFS(R$3:R$722,$B$3:$B$722,$B913)*SUMIFS(Calculations!$E$3:$E$53,Calculations!$A$3:$A$53,$B913)</f>
        <v>0</v>
      </c>
    </row>
    <row r="914" spans="2:18">
      <c r="B914" s="51" t="s">
        <v>372</v>
      </c>
      <c r="C914" s="51" t="s">
        <v>523</v>
      </c>
      <c r="D914" s="51" t="s">
        <v>531</v>
      </c>
      <c r="E914" s="51" t="str">
        <f t="shared" si="86"/>
        <v>hydro</v>
      </c>
      <c r="F914" s="51">
        <f>F188/SUMIFS(F$3:F$722,$B$3:$B$722,$B914)*SUMIFS(Calculations!$E$3:$E$53,Calculations!$A$3:$A$53,$B914)</f>
        <v>0</v>
      </c>
      <c r="G914" s="51">
        <f>G188/SUMIFS(G$3:G$722,$B$3:$B$722,$B914)*SUMIFS(Calculations!$E$3:$E$53,Calculations!$A$3:$A$53,$B914)</f>
        <v>0</v>
      </c>
      <c r="H914" s="51">
        <f>H188/SUMIFS(H$3:H$722,$B$3:$B$722,$B914)*SUMIFS(Calculations!$E$3:$E$53,Calculations!$A$3:$A$53,$B914)</f>
        <v>0</v>
      </c>
      <c r="I914" s="51">
        <f>I188/SUMIFS(I$3:I$722,$B$3:$B$722,$B914)*SUMIFS(Calculations!$E$3:$E$53,Calculations!$A$3:$A$53,$B914)</f>
        <v>0</v>
      </c>
      <c r="J914" s="51">
        <f>J188/SUMIFS(J$3:J$722,$B$3:$B$722,$B914)*SUMIFS(Calculations!$E$3:$E$53,Calculations!$A$3:$A$53,$B914)</f>
        <v>0</v>
      </c>
      <c r="K914" s="51">
        <f>K188/SUMIFS(K$3:K$722,$B$3:$B$722,$B914)*SUMIFS(Calculations!$E$3:$E$53,Calculations!$A$3:$A$53,$B914)</f>
        <v>0</v>
      </c>
      <c r="L914" s="51">
        <f>L188/SUMIFS(L$3:L$722,$B$3:$B$722,$B914)*SUMIFS(Calculations!$E$3:$E$53,Calculations!$A$3:$A$53,$B914)</f>
        <v>0</v>
      </c>
      <c r="M914" s="51">
        <f>M188/SUMIFS(M$3:M$722,$B$3:$B$722,$B914)*SUMIFS(Calculations!$E$3:$E$53,Calculations!$A$3:$A$53,$B914)</f>
        <v>0</v>
      </c>
      <c r="N914" s="51">
        <f>N188/SUMIFS(N$3:N$722,$B$3:$B$722,$B914)*SUMIFS(Calculations!$E$3:$E$53,Calculations!$A$3:$A$53,$B914)</f>
        <v>0</v>
      </c>
      <c r="O914" s="51">
        <f>O188/SUMIFS(O$3:O$722,$B$3:$B$722,$B914)*SUMIFS(Calculations!$E$3:$E$53,Calculations!$A$3:$A$53,$B914)</f>
        <v>0</v>
      </c>
      <c r="P914" s="51">
        <f>P188/SUMIFS(P$3:P$722,$B$3:$B$722,$B914)*SUMIFS(Calculations!$E$3:$E$53,Calculations!$A$3:$A$53,$B914)</f>
        <v>0</v>
      </c>
      <c r="Q914" s="51">
        <f>Q188/SUMIFS(Q$3:Q$722,$B$3:$B$722,$B914)*SUMIFS(Calculations!$E$3:$E$53,Calculations!$A$3:$A$53,$B914)</f>
        <v>0</v>
      </c>
      <c r="R914" s="51">
        <f>R188/SUMIFS(R$3:R$722,$B$3:$B$722,$B914)*SUMIFS(Calculations!$E$3:$E$53,Calculations!$A$3:$A$53,$B914)</f>
        <v>0</v>
      </c>
    </row>
    <row r="915" spans="2:18">
      <c r="B915" s="51" t="s">
        <v>372</v>
      </c>
      <c r="C915" s="51" t="s">
        <v>523</v>
      </c>
      <c r="D915" s="51" t="s">
        <v>532</v>
      </c>
      <c r="E915" s="51" t="str">
        <f t="shared" si="86"/>
        <v>onshore wind</v>
      </c>
      <c r="F915" s="51">
        <f>F189/SUMIFS(F$3:F$722,$B$3:$B$722,$B915)*SUMIFS(Calculations!$E$3:$E$53,Calculations!$A$3:$A$53,$B915)</f>
        <v>0</v>
      </c>
      <c r="G915" s="51">
        <f>G189/SUMIFS(G$3:G$722,$B$3:$B$722,$B915)*SUMIFS(Calculations!$E$3:$E$53,Calculations!$A$3:$A$53,$B915)</f>
        <v>0</v>
      </c>
      <c r="H915" s="51">
        <f>H189/SUMIFS(H$3:H$722,$B$3:$B$722,$B915)*SUMIFS(Calculations!$E$3:$E$53,Calculations!$A$3:$A$53,$B915)</f>
        <v>0</v>
      </c>
      <c r="I915" s="51">
        <f>I189/SUMIFS(I$3:I$722,$B$3:$B$722,$B915)*SUMIFS(Calculations!$E$3:$E$53,Calculations!$A$3:$A$53,$B915)</f>
        <v>0</v>
      </c>
      <c r="J915" s="51">
        <f>J189/SUMIFS(J$3:J$722,$B$3:$B$722,$B915)*SUMIFS(Calculations!$E$3:$E$53,Calculations!$A$3:$A$53,$B915)</f>
        <v>0</v>
      </c>
      <c r="K915" s="51">
        <f>K189/SUMIFS(K$3:K$722,$B$3:$B$722,$B915)*SUMIFS(Calculations!$E$3:$E$53,Calculations!$A$3:$A$53,$B915)</f>
        <v>0</v>
      </c>
      <c r="L915" s="51">
        <f>L189/SUMIFS(L$3:L$722,$B$3:$B$722,$B915)*SUMIFS(Calculations!$E$3:$E$53,Calculations!$A$3:$A$53,$B915)</f>
        <v>0</v>
      </c>
      <c r="M915" s="51">
        <f>M189/SUMIFS(M$3:M$722,$B$3:$B$722,$B915)*SUMIFS(Calculations!$E$3:$E$53,Calculations!$A$3:$A$53,$B915)</f>
        <v>0</v>
      </c>
      <c r="N915" s="51">
        <f>N189/SUMIFS(N$3:N$722,$B$3:$B$722,$B915)*SUMIFS(Calculations!$E$3:$E$53,Calculations!$A$3:$A$53,$B915)</f>
        <v>0</v>
      </c>
      <c r="O915" s="51">
        <f>O189/SUMIFS(O$3:O$722,$B$3:$B$722,$B915)*SUMIFS(Calculations!$E$3:$E$53,Calculations!$A$3:$A$53,$B915)</f>
        <v>0</v>
      </c>
      <c r="P915" s="51">
        <f>P189/SUMIFS(P$3:P$722,$B$3:$B$722,$B915)*SUMIFS(Calculations!$E$3:$E$53,Calculations!$A$3:$A$53,$B915)</f>
        <v>0</v>
      </c>
      <c r="Q915" s="51">
        <f>Q189/SUMIFS(Q$3:Q$722,$B$3:$B$722,$B915)*SUMIFS(Calculations!$E$3:$E$53,Calculations!$A$3:$A$53,$B915)</f>
        <v>0</v>
      </c>
      <c r="R915" s="51">
        <f>R189/SUMIFS(R$3:R$722,$B$3:$B$722,$B915)*SUMIFS(Calculations!$E$3:$E$53,Calculations!$A$3:$A$53,$B915)</f>
        <v>0</v>
      </c>
    </row>
    <row r="916" spans="2:18">
      <c r="B916" s="51" t="s">
        <v>372</v>
      </c>
      <c r="C916" s="51" t="s">
        <v>523</v>
      </c>
      <c r="D916" s="51" t="s">
        <v>533</v>
      </c>
      <c r="E916" s="51" t="str">
        <f t="shared" si="86"/>
        <v>natural gas nonpeaker</v>
      </c>
      <c r="F916" s="51">
        <f>F190/SUMIFS(F$3:F$722,$B$3:$B$722,$B916)*SUMIFS(Calculations!$E$3:$E$53,Calculations!$A$3:$A$53,$B916)</f>
        <v>0</v>
      </c>
      <c r="G916" s="51">
        <f>G190/SUMIFS(G$3:G$722,$B$3:$B$722,$B916)*SUMIFS(Calculations!$E$3:$E$53,Calculations!$A$3:$A$53,$B916)</f>
        <v>0</v>
      </c>
      <c r="H916" s="51">
        <f>H190/SUMIFS(H$3:H$722,$B$3:$B$722,$B916)*SUMIFS(Calculations!$E$3:$E$53,Calculations!$A$3:$A$53,$B916)</f>
        <v>0</v>
      </c>
      <c r="I916" s="51">
        <f>I190/SUMIFS(I$3:I$722,$B$3:$B$722,$B916)*SUMIFS(Calculations!$E$3:$E$53,Calculations!$A$3:$A$53,$B916)</f>
        <v>0</v>
      </c>
      <c r="J916" s="51">
        <f>J190/SUMIFS(J$3:J$722,$B$3:$B$722,$B916)*SUMIFS(Calculations!$E$3:$E$53,Calculations!$A$3:$A$53,$B916)</f>
        <v>0</v>
      </c>
      <c r="K916" s="51">
        <f>K190/SUMIFS(K$3:K$722,$B$3:$B$722,$B916)*SUMIFS(Calculations!$E$3:$E$53,Calculations!$A$3:$A$53,$B916)</f>
        <v>0</v>
      </c>
      <c r="L916" s="51">
        <f>L190/SUMIFS(L$3:L$722,$B$3:$B$722,$B916)*SUMIFS(Calculations!$E$3:$E$53,Calculations!$A$3:$A$53,$B916)</f>
        <v>0</v>
      </c>
      <c r="M916" s="51">
        <f>M190/SUMIFS(M$3:M$722,$B$3:$B$722,$B916)*SUMIFS(Calculations!$E$3:$E$53,Calculations!$A$3:$A$53,$B916)</f>
        <v>0</v>
      </c>
      <c r="N916" s="51">
        <f>N190/SUMIFS(N$3:N$722,$B$3:$B$722,$B916)*SUMIFS(Calculations!$E$3:$E$53,Calculations!$A$3:$A$53,$B916)</f>
        <v>0</v>
      </c>
      <c r="O916" s="51">
        <f>O190/SUMIFS(O$3:O$722,$B$3:$B$722,$B916)*SUMIFS(Calculations!$E$3:$E$53,Calculations!$A$3:$A$53,$B916)</f>
        <v>0</v>
      </c>
      <c r="P916" s="51">
        <f>P190/SUMIFS(P$3:P$722,$B$3:$B$722,$B916)*SUMIFS(Calculations!$E$3:$E$53,Calculations!$A$3:$A$53,$B916)</f>
        <v>0</v>
      </c>
      <c r="Q916" s="51">
        <f>Q190/SUMIFS(Q$3:Q$722,$B$3:$B$722,$B916)*SUMIFS(Calculations!$E$3:$E$53,Calculations!$A$3:$A$53,$B916)</f>
        <v>0</v>
      </c>
      <c r="R916" s="51">
        <f>R190/SUMIFS(R$3:R$722,$B$3:$B$722,$B916)*SUMIFS(Calculations!$E$3:$E$53,Calculations!$A$3:$A$53,$B916)</f>
        <v>0</v>
      </c>
    </row>
    <row r="917" spans="2:18">
      <c r="B917" s="51" t="s">
        <v>372</v>
      </c>
      <c r="C917" s="51" t="s">
        <v>523</v>
      </c>
      <c r="D917" s="51" t="s">
        <v>534</v>
      </c>
      <c r="E917" s="51" t="str">
        <f t="shared" si="86"/>
        <v>natural gas peaker</v>
      </c>
      <c r="F917" s="51">
        <f>F191/SUMIFS(F$3:F$722,$B$3:$B$722,$B917)*SUMIFS(Calculations!$E$3:$E$53,Calculations!$A$3:$A$53,$B917)</f>
        <v>0</v>
      </c>
      <c r="G917" s="51">
        <f>G191/SUMIFS(G$3:G$722,$B$3:$B$722,$B917)*SUMIFS(Calculations!$E$3:$E$53,Calculations!$A$3:$A$53,$B917)</f>
        <v>0</v>
      </c>
      <c r="H917" s="51">
        <f>H191/SUMIFS(H$3:H$722,$B$3:$B$722,$B917)*SUMIFS(Calculations!$E$3:$E$53,Calculations!$A$3:$A$53,$B917)</f>
        <v>0</v>
      </c>
      <c r="I917" s="51">
        <f>I191/SUMIFS(I$3:I$722,$B$3:$B$722,$B917)*SUMIFS(Calculations!$E$3:$E$53,Calculations!$A$3:$A$53,$B917)</f>
        <v>0</v>
      </c>
      <c r="J917" s="51">
        <f>J191/SUMIFS(J$3:J$722,$B$3:$B$722,$B917)*SUMIFS(Calculations!$E$3:$E$53,Calculations!$A$3:$A$53,$B917)</f>
        <v>0</v>
      </c>
      <c r="K917" s="51">
        <f>K191/SUMIFS(K$3:K$722,$B$3:$B$722,$B917)*SUMIFS(Calculations!$E$3:$E$53,Calculations!$A$3:$A$53,$B917)</f>
        <v>0</v>
      </c>
      <c r="L917" s="51">
        <f>L191/SUMIFS(L$3:L$722,$B$3:$B$722,$B917)*SUMIFS(Calculations!$E$3:$E$53,Calculations!$A$3:$A$53,$B917)</f>
        <v>0</v>
      </c>
      <c r="M917" s="51">
        <f>M191/SUMIFS(M$3:M$722,$B$3:$B$722,$B917)*SUMIFS(Calculations!$E$3:$E$53,Calculations!$A$3:$A$53,$B917)</f>
        <v>0</v>
      </c>
      <c r="N917" s="51">
        <f>N191/SUMIFS(N$3:N$722,$B$3:$B$722,$B917)*SUMIFS(Calculations!$E$3:$E$53,Calculations!$A$3:$A$53,$B917)</f>
        <v>0</v>
      </c>
      <c r="O917" s="51">
        <f>O191/SUMIFS(O$3:O$722,$B$3:$B$722,$B917)*SUMIFS(Calculations!$E$3:$E$53,Calculations!$A$3:$A$53,$B917)</f>
        <v>0</v>
      </c>
      <c r="P917" s="51">
        <f>P191/SUMIFS(P$3:P$722,$B$3:$B$722,$B917)*SUMIFS(Calculations!$E$3:$E$53,Calculations!$A$3:$A$53,$B917)</f>
        <v>0</v>
      </c>
      <c r="Q917" s="51">
        <f>Q191/SUMIFS(Q$3:Q$722,$B$3:$B$722,$B917)*SUMIFS(Calculations!$E$3:$E$53,Calculations!$A$3:$A$53,$B917)</f>
        <v>0</v>
      </c>
      <c r="R917" s="51">
        <f>R191/SUMIFS(R$3:R$722,$B$3:$B$722,$B917)*SUMIFS(Calculations!$E$3:$E$53,Calculations!$A$3:$A$53,$B917)</f>
        <v>0</v>
      </c>
    </row>
    <row r="918" spans="2:18">
      <c r="B918" s="51" t="s">
        <v>372</v>
      </c>
      <c r="C918" s="51" t="s">
        <v>523</v>
      </c>
      <c r="D918" s="51" t="s">
        <v>535</v>
      </c>
      <c r="E918" s="51" t="str">
        <f t="shared" si="86"/>
        <v>nuclear</v>
      </c>
      <c r="F918" s="51">
        <f>F192/SUMIFS(F$3:F$722,$B$3:$B$722,$B918)*SUMIFS(Calculations!$E$3:$E$53,Calculations!$A$3:$A$53,$B918)</f>
        <v>0</v>
      </c>
      <c r="G918" s="51">
        <f>G192/SUMIFS(G$3:G$722,$B$3:$B$722,$B918)*SUMIFS(Calculations!$E$3:$E$53,Calculations!$A$3:$A$53,$B918)</f>
        <v>0</v>
      </c>
      <c r="H918" s="51">
        <f>H192/SUMIFS(H$3:H$722,$B$3:$B$722,$B918)*SUMIFS(Calculations!$E$3:$E$53,Calculations!$A$3:$A$53,$B918)</f>
        <v>0</v>
      </c>
      <c r="I918" s="51">
        <f>I192/SUMIFS(I$3:I$722,$B$3:$B$722,$B918)*SUMIFS(Calculations!$E$3:$E$53,Calculations!$A$3:$A$53,$B918)</f>
        <v>0</v>
      </c>
      <c r="J918" s="51">
        <f>J192/SUMIFS(J$3:J$722,$B$3:$B$722,$B918)*SUMIFS(Calculations!$E$3:$E$53,Calculations!$A$3:$A$53,$B918)</f>
        <v>0</v>
      </c>
      <c r="K918" s="51">
        <f>K192/SUMIFS(K$3:K$722,$B$3:$B$722,$B918)*SUMIFS(Calculations!$E$3:$E$53,Calculations!$A$3:$A$53,$B918)</f>
        <v>0</v>
      </c>
      <c r="L918" s="51">
        <f>L192/SUMIFS(L$3:L$722,$B$3:$B$722,$B918)*SUMIFS(Calculations!$E$3:$E$53,Calculations!$A$3:$A$53,$B918)</f>
        <v>0</v>
      </c>
      <c r="M918" s="51">
        <f>M192/SUMIFS(M$3:M$722,$B$3:$B$722,$B918)*SUMIFS(Calculations!$E$3:$E$53,Calculations!$A$3:$A$53,$B918)</f>
        <v>0</v>
      </c>
      <c r="N918" s="51">
        <f>N192/SUMIFS(N$3:N$722,$B$3:$B$722,$B918)*SUMIFS(Calculations!$E$3:$E$53,Calculations!$A$3:$A$53,$B918)</f>
        <v>0</v>
      </c>
      <c r="O918" s="51">
        <f>O192/SUMIFS(O$3:O$722,$B$3:$B$722,$B918)*SUMIFS(Calculations!$E$3:$E$53,Calculations!$A$3:$A$53,$B918)</f>
        <v>0</v>
      </c>
      <c r="P918" s="51">
        <f>P192/SUMIFS(P$3:P$722,$B$3:$B$722,$B918)*SUMIFS(Calculations!$E$3:$E$53,Calculations!$A$3:$A$53,$B918)</f>
        <v>0</v>
      </c>
      <c r="Q918" s="51">
        <f>Q192/SUMIFS(Q$3:Q$722,$B$3:$B$722,$B918)*SUMIFS(Calculations!$E$3:$E$53,Calculations!$A$3:$A$53,$B918)</f>
        <v>0</v>
      </c>
      <c r="R918" s="51">
        <f>R192/SUMIFS(R$3:R$722,$B$3:$B$722,$B918)*SUMIFS(Calculations!$E$3:$E$53,Calculations!$A$3:$A$53,$B918)</f>
        <v>0</v>
      </c>
    </row>
    <row r="919" spans="2:18">
      <c r="B919" s="51" t="s">
        <v>372</v>
      </c>
      <c r="C919" s="51" t="s">
        <v>523</v>
      </c>
      <c r="D919" s="51" t="s">
        <v>536</v>
      </c>
      <c r="E919" s="51" t="str">
        <f t="shared" si="86"/>
        <v>offshore wind</v>
      </c>
      <c r="F919" s="51">
        <f>F193/SUMIFS(F$3:F$722,$B$3:$B$722,$B919)*SUMIFS(Calculations!$E$3:$E$53,Calculations!$A$3:$A$53,$B919)</f>
        <v>0</v>
      </c>
      <c r="G919" s="51">
        <f>G193/SUMIFS(G$3:G$722,$B$3:$B$722,$B919)*SUMIFS(Calculations!$E$3:$E$53,Calculations!$A$3:$A$53,$B919)</f>
        <v>0</v>
      </c>
      <c r="H919" s="51">
        <f>H193/SUMIFS(H$3:H$722,$B$3:$B$722,$B919)*SUMIFS(Calculations!$E$3:$E$53,Calculations!$A$3:$A$53,$B919)</f>
        <v>0</v>
      </c>
      <c r="I919" s="51">
        <f>I193/SUMIFS(I$3:I$722,$B$3:$B$722,$B919)*SUMIFS(Calculations!$E$3:$E$53,Calculations!$A$3:$A$53,$B919)</f>
        <v>0</v>
      </c>
      <c r="J919" s="51">
        <f>J193/SUMIFS(J$3:J$722,$B$3:$B$722,$B919)*SUMIFS(Calculations!$E$3:$E$53,Calculations!$A$3:$A$53,$B919)</f>
        <v>0</v>
      </c>
      <c r="K919" s="51">
        <f>K193/SUMIFS(K$3:K$722,$B$3:$B$722,$B919)*SUMIFS(Calculations!$E$3:$E$53,Calculations!$A$3:$A$53,$B919)</f>
        <v>0</v>
      </c>
      <c r="L919" s="51">
        <f>L193/SUMIFS(L$3:L$722,$B$3:$B$722,$B919)*SUMIFS(Calculations!$E$3:$E$53,Calculations!$A$3:$A$53,$B919)</f>
        <v>0</v>
      </c>
      <c r="M919" s="51">
        <f>M193/SUMIFS(M$3:M$722,$B$3:$B$722,$B919)*SUMIFS(Calculations!$E$3:$E$53,Calculations!$A$3:$A$53,$B919)</f>
        <v>0</v>
      </c>
      <c r="N919" s="51">
        <f>N193/SUMIFS(N$3:N$722,$B$3:$B$722,$B919)*SUMIFS(Calculations!$E$3:$E$53,Calculations!$A$3:$A$53,$B919)</f>
        <v>0</v>
      </c>
      <c r="O919" s="51">
        <f>O193/SUMIFS(O$3:O$722,$B$3:$B$722,$B919)*SUMIFS(Calculations!$E$3:$E$53,Calculations!$A$3:$A$53,$B919)</f>
        <v>0</v>
      </c>
      <c r="P919" s="51">
        <f>P193/SUMIFS(P$3:P$722,$B$3:$B$722,$B919)*SUMIFS(Calculations!$E$3:$E$53,Calculations!$A$3:$A$53,$B919)</f>
        <v>0</v>
      </c>
      <c r="Q919" s="51">
        <f>Q193/SUMIFS(Q$3:Q$722,$B$3:$B$722,$B919)*SUMIFS(Calculations!$E$3:$E$53,Calculations!$A$3:$A$53,$B919)</f>
        <v>0</v>
      </c>
      <c r="R919" s="51">
        <f>R193/SUMIFS(R$3:R$722,$B$3:$B$722,$B919)*SUMIFS(Calculations!$E$3:$E$53,Calculations!$A$3:$A$53,$B919)</f>
        <v>0</v>
      </c>
    </row>
    <row r="920" spans="2:18">
      <c r="B920" s="51" t="s">
        <v>372</v>
      </c>
      <c r="C920" s="51" t="s">
        <v>523</v>
      </c>
      <c r="D920" s="51" t="s">
        <v>537</v>
      </c>
      <c r="E920" s="51" t="str">
        <f t="shared" si="86"/>
        <v>crude oil</v>
      </c>
      <c r="F920" s="51">
        <f>F194/SUMIFS(F$3:F$722,$B$3:$B$722,$B920)*SUMIFS(Calculations!$E$3:$E$53,Calculations!$A$3:$A$53,$B920)</f>
        <v>0</v>
      </c>
      <c r="G920" s="51">
        <f>G194/SUMIFS(G$3:G$722,$B$3:$B$722,$B920)*SUMIFS(Calculations!$E$3:$E$53,Calculations!$A$3:$A$53,$B920)</f>
        <v>0</v>
      </c>
      <c r="H920" s="51">
        <f>H194/SUMIFS(H$3:H$722,$B$3:$B$722,$B920)*SUMIFS(Calculations!$E$3:$E$53,Calculations!$A$3:$A$53,$B920)</f>
        <v>0</v>
      </c>
      <c r="I920" s="51">
        <f>I194/SUMIFS(I$3:I$722,$B$3:$B$722,$B920)*SUMIFS(Calculations!$E$3:$E$53,Calculations!$A$3:$A$53,$B920)</f>
        <v>0</v>
      </c>
      <c r="J920" s="51">
        <f>J194/SUMIFS(J$3:J$722,$B$3:$B$722,$B920)*SUMIFS(Calculations!$E$3:$E$53,Calculations!$A$3:$A$53,$B920)</f>
        <v>0</v>
      </c>
      <c r="K920" s="51">
        <f>K194/SUMIFS(K$3:K$722,$B$3:$B$722,$B920)*SUMIFS(Calculations!$E$3:$E$53,Calculations!$A$3:$A$53,$B920)</f>
        <v>0</v>
      </c>
      <c r="L920" s="51">
        <f>L194/SUMIFS(L$3:L$722,$B$3:$B$722,$B920)*SUMIFS(Calculations!$E$3:$E$53,Calculations!$A$3:$A$53,$B920)</f>
        <v>0</v>
      </c>
      <c r="M920" s="51">
        <f>M194/SUMIFS(M$3:M$722,$B$3:$B$722,$B920)*SUMIFS(Calculations!$E$3:$E$53,Calculations!$A$3:$A$53,$B920)</f>
        <v>0</v>
      </c>
      <c r="N920" s="51">
        <f>N194/SUMIFS(N$3:N$722,$B$3:$B$722,$B920)*SUMIFS(Calculations!$E$3:$E$53,Calculations!$A$3:$A$53,$B920)</f>
        <v>0</v>
      </c>
      <c r="O920" s="51">
        <f>O194/SUMIFS(O$3:O$722,$B$3:$B$722,$B920)*SUMIFS(Calculations!$E$3:$E$53,Calculations!$A$3:$A$53,$B920)</f>
        <v>0</v>
      </c>
      <c r="P920" s="51">
        <f>P194/SUMIFS(P$3:P$722,$B$3:$B$722,$B920)*SUMIFS(Calculations!$E$3:$E$53,Calculations!$A$3:$A$53,$B920)</f>
        <v>0</v>
      </c>
      <c r="Q920" s="51">
        <f>Q194/SUMIFS(Q$3:Q$722,$B$3:$B$722,$B920)*SUMIFS(Calculations!$E$3:$E$53,Calculations!$A$3:$A$53,$B920)</f>
        <v>0</v>
      </c>
      <c r="R920" s="51">
        <f>R194/SUMIFS(R$3:R$722,$B$3:$B$722,$B920)*SUMIFS(Calculations!$E$3:$E$53,Calculations!$A$3:$A$53,$B920)</f>
        <v>0</v>
      </c>
    </row>
    <row r="921" spans="2:18">
      <c r="B921" s="51" t="s">
        <v>372</v>
      </c>
      <c r="C921" s="51" t="s">
        <v>523</v>
      </c>
      <c r="D921" s="51" t="s">
        <v>538</v>
      </c>
      <c r="E921" s="51" t="str">
        <f t="shared" ref="E921:E984" si="87">LOOKUP(D921,$U$2:$V$15,$V$2:$V$15)</f>
        <v>solar PV</v>
      </c>
      <c r="F921" s="51">
        <f>F195/SUMIFS(F$3:F$722,$B$3:$B$722,$B921)*SUMIFS(Calculations!$E$3:$E$53,Calculations!$A$3:$A$53,$B921)</f>
        <v>0</v>
      </c>
      <c r="G921" s="51">
        <f>G195/SUMIFS(G$3:G$722,$B$3:$B$722,$B921)*SUMIFS(Calculations!$E$3:$E$53,Calculations!$A$3:$A$53,$B921)</f>
        <v>0</v>
      </c>
      <c r="H921" s="51">
        <f>H195/SUMIFS(H$3:H$722,$B$3:$B$722,$B921)*SUMIFS(Calculations!$E$3:$E$53,Calculations!$A$3:$A$53,$B921)</f>
        <v>0</v>
      </c>
      <c r="I921" s="51">
        <f>I195/SUMIFS(I$3:I$722,$B$3:$B$722,$B921)*SUMIFS(Calculations!$E$3:$E$53,Calculations!$A$3:$A$53,$B921)</f>
        <v>0</v>
      </c>
      <c r="J921" s="51">
        <f>J195/SUMIFS(J$3:J$722,$B$3:$B$722,$B921)*SUMIFS(Calculations!$E$3:$E$53,Calculations!$A$3:$A$53,$B921)</f>
        <v>0</v>
      </c>
      <c r="K921" s="51">
        <f>K195/SUMIFS(K$3:K$722,$B$3:$B$722,$B921)*SUMIFS(Calculations!$E$3:$E$53,Calculations!$A$3:$A$53,$B921)</f>
        <v>0</v>
      </c>
      <c r="L921" s="51">
        <f>L195/SUMIFS(L$3:L$722,$B$3:$B$722,$B921)*SUMIFS(Calculations!$E$3:$E$53,Calculations!$A$3:$A$53,$B921)</f>
        <v>0</v>
      </c>
      <c r="M921" s="51">
        <f>M195/SUMIFS(M$3:M$722,$B$3:$B$722,$B921)*SUMIFS(Calculations!$E$3:$E$53,Calculations!$A$3:$A$53,$B921)</f>
        <v>0</v>
      </c>
      <c r="N921" s="51">
        <f>N195/SUMIFS(N$3:N$722,$B$3:$B$722,$B921)*SUMIFS(Calculations!$E$3:$E$53,Calculations!$A$3:$A$53,$B921)</f>
        <v>0</v>
      </c>
      <c r="O921" s="51">
        <f>O195/SUMIFS(O$3:O$722,$B$3:$B$722,$B921)*SUMIFS(Calculations!$E$3:$E$53,Calculations!$A$3:$A$53,$B921)</f>
        <v>0</v>
      </c>
      <c r="P921" s="51">
        <f>P195/SUMIFS(P$3:P$722,$B$3:$B$722,$B921)*SUMIFS(Calculations!$E$3:$E$53,Calculations!$A$3:$A$53,$B921)</f>
        <v>0</v>
      </c>
      <c r="Q921" s="51">
        <f>Q195/SUMIFS(Q$3:Q$722,$B$3:$B$722,$B921)*SUMIFS(Calculations!$E$3:$E$53,Calculations!$A$3:$A$53,$B921)</f>
        <v>0</v>
      </c>
      <c r="R921" s="51">
        <f>R195/SUMIFS(R$3:R$722,$B$3:$B$722,$B921)*SUMIFS(Calculations!$E$3:$E$53,Calculations!$A$3:$A$53,$B921)</f>
        <v>0</v>
      </c>
    </row>
    <row r="922" spans="2:18">
      <c r="B922" s="51" t="s">
        <v>372</v>
      </c>
      <c r="C922" s="51" t="s">
        <v>523</v>
      </c>
      <c r="D922" s="51" t="s">
        <v>539</v>
      </c>
      <c r="E922" s="51" t="str">
        <f t="shared" si="87"/>
        <v>storage</v>
      </c>
      <c r="F922" s="51">
        <f>F196/SUMIFS(F$3:F$722,$B$3:$B$722,$B922)*SUMIFS(Calculations!$E$3:$E$53,Calculations!$A$3:$A$53,$B922)</f>
        <v>0</v>
      </c>
      <c r="G922" s="51">
        <f>G196/SUMIFS(G$3:G$722,$B$3:$B$722,$B922)*SUMIFS(Calculations!$E$3:$E$53,Calculations!$A$3:$A$53,$B922)</f>
        <v>0</v>
      </c>
      <c r="H922" s="51">
        <f>H196/SUMIFS(H$3:H$722,$B$3:$B$722,$B922)*SUMIFS(Calculations!$E$3:$E$53,Calculations!$A$3:$A$53,$B922)</f>
        <v>0</v>
      </c>
      <c r="I922" s="51">
        <f>I196/SUMIFS(I$3:I$722,$B$3:$B$722,$B922)*SUMIFS(Calculations!$E$3:$E$53,Calculations!$A$3:$A$53,$B922)</f>
        <v>0</v>
      </c>
      <c r="J922" s="51">
        <f>J196/SUMIFS(J$3:J$722,$B$3:$B$722,$B922)*SUMIFS(Calculations!$E$3:$E$53,Calculations!$A$3:$A$53,$B922)</f>
        <v>0</v>
      </c>
      <c r="K922" s="51">
        <f>K196/SUMIFS(K$3:K$722,$B$3:$B$722,$B922)*SUMIFS(Calculations!$E$3:$E$53,Calculations!$A$3:$A$53,$B922)</f>
        <v>0</v>
      </c>
      <c r="L922" s="51">
        <f>L196/SUMIFS(L$3:L$722,$B$3:$B$722,$B922)*SUMIFS(Calculations!$E$3:$E$53,Calculations!$A$3:$A$53,$B922)</f>
        <v>0</v>
      </c>
      <c r="M922" s="51">
        <f>M196/SUMIFS(M$3:M$722,$B$3:$B$722,$B922)*SUMIFS(Calculations!$E$3:$E$53,Calculations!$A$3:$A$53,$B922)</f>
        <v>0</v>
      </c>
      <c r="N922" s="51">
        <f>N196/SUMIFS(N$3:N$722,$B$3:$B$722,$B922)*SUMIFS(Calculations!$E$3:$E$53,Calculations!$A$3:$A$53,$B922)</f>
        <v>0</v>
      </c>
      <c r="O922" s="51">
        <f>O196/SUMIFS(O$3:O$722,$B$3:$B$722,$B922)*SUMIFS(Calculations!$E$3:$E$53,Calculations!$A$3:$A$53,$B922)</f>
        <v>0</v>
      </c>
      <c r="P922" s="51">
        <f>P196/SUMIFS(P$3:P$722,$B$3:$B$722,$B922)*SUMIFS(Calculations!$E$3:$E$53,Calculations!$A$3:$A$53,$B922)</f>
        <v>0</v>
      </c>
      <c r="Q922" s="51">
        <f>Q196/SUMIFS(Q$3:Q$722,$B$3:$B$722,$B922)*SUMIFS(Calculations!$E$3:$E$53,Calculations!$A$3:$A$53,$B922)</f>
        <v>0</v>
      </c>
      <c r="R922" s="51">
        <f>R196/SUMIFS(R$3:R$722,$B$3:$B$722,$B922)*SUMIFS(Calculations!$E$3:$E$53,Calculations!$A$3:$A$53,$B922)</f>
        <v>0</v>
      </c>
    </row>
    <row r="923" spans="2:18">
      <c r="B923" s="51" t="s">
        <v>372</v>
      </c>
      <c r="C923" s="51" t="s">
        <v>523</v>
      </c>
      <c r="D923" s="51" t="s">
        <v>540</v>
      </c>
      <c r="E923" s="51" t="str">
        <f t="shared" si="87"/>
        <v>solar PV</v>
      </c>
      <c r="F923" s="51">
        <f>F197/SUMIFS(F$3:F$722,$B$3:$B$722,$B923)*SUMIFS(Calculations!$E$3:$E$53,Calculations!$A$3:$A$53,$B923)</f>
        <v>0</v>
      </c>
      <c r="G923" s="51">
        <f>G197/SUMIFS(G$3:G$722,$B$3:$B$722,$B923)*SUMIFS(Calculations!$E$3:$E$53,Calculations!$A$3:$A$53,$B923)</f>
        <v>0</v>
      </c>
      <c r="H923" s="51">
        <f>H197/SUMIFS(H$3:H$722,$B$3:$B$722,$B923)*SUMIFS(Calculations!$E$3:$E$53,Calculations!$A$3:$A$53,$B923)</f>
        <v>0</v>
      </c>
      <c r="I923" s="51">
        <f>I197/SUMIFS(I$3:I$722,$B$3:$B$722,$B923)*SUMIFS(Calculations!$E$3:$E$53,Calculations!$A$3:$A$53,$B923)</f>
        <v>0</v>
      </c>
      <c r="J923" s="51">
        <f>J197/SUMIFS(J$3:J$722,$B$3:$B$722,$B923)*SUMIFS(Calculations!$E$3:$E$53,Calculations!$A$3:$A$53,$B923)</f>
        <v>0</v>
      </c>
      <c r="K923" s="51">
        <f>K197/SUMIFS(K$3:K$722,$B$3:$B$722,$B923)*SUMIFS(Calculations!$E$3:$E$53,Calculations!$A$3:$A$53,$B923)</f>
        <v>0</v>
      </c>
      <c r="L923" s="51">
        <f>L197/SUMIFS(L$3:L$722,$B$3:$B$722,$B923)*SUMIFS(Calculations!$E$3:$E$53,Calculations!$A$3:$A$53,$B923)</f>
        <v>0</v>
      </c>
      <c r="M923" s="51">
        <f>M197/SUMIFS(M$3:M$722,$B$3:$B$722,$B923)*SUMIFS(Calculations!$E$3:$E$53,Calculations!$A$3:$A$53,$B923)</f>
        <v>0</v>
      </c>
      <c r="N923" s="51">
        <f>N197/SUMIFS(N$3:N$722,$B$3:$B$722,$B923)*SUMIFS(Calculations!$E$3:$E$53,Calculations!$A$3:$A$53,$B923)</f>
        <v>0</v>
      </c>
      <c r="O923" s="51">
        <f>O197/SUMIFS(O$3:O$722,$B$3:$B$722,$B923)*SUMIFS(Calculations!$E$3:$E$53,Calculations!$A$3:$A$53,$B923)</f>
        <v>0</v>
      </c>
      <c r="P923" s="51">
        <f>P197/SUMIFS(P$3:P$722,$B$3:$B$722,$B923)*SUMIFS(Calculations!$E$3:$E$53,Calculations!$A$3:$A$53,$B923)</f>
        <v>0</v>
      </c>
      <c r="Q923" s="51">
        <f>Q197/SUMIFS(Q$3:Q$722,$B$3:$B$722,$B923)*SUMIFS(Calculations!$E$3:$E$53,Calculations!$A$3:$A$53,$B923)</f>
        <v>0</v>
      </c>
      <c r="R923" s="51">
        <f>R197/SUMIFS(R$3:R$722,$B$3:$B$722,$B923)*SUMIFS(Calculations!$E$3:$E$53,Calculations!$A$3:$A$53,$B923)</f>
        <v>0</v>
      </c>
    </row>
    <row r="924" spans="2:18">
      <c r="B924" s="51" t="s">
        <v>309</v>
      </c>
      <c r="C924" s="51" t="s">
        <v>523</v>
      </c>
      <c r="D924" s="51" t="s">
        <v>526</v>
      </c>
      <c r="E924" s="51" t="str">
        <f t="shared" si="87"/>
        <v>biomass</v>
      </c>
      <c r="F924" s="51">
        <f>F198/SUMIFS(F$3:F$722,$B$3:$B$722,$B924)*SUMIFS(Calculations!$E$3:$E$53,Calculations!$A$3:$A$53,$B924)</f>
        <v>0</v>
      </c>
      <c r="G924" s="51">
        <f>G198/SUMIFS(G$3:G$722,$B$3:$B$722,$B924)*SUMIFS(Calculations!$E$3:$E$53,Calculations!$A$3:$A$53,$B924)</f>
        <v>0</v>
      </c>
      <c r="H924" s="51">
        <f>H198/SUMIFS(H$3:H$722,$B$3:$B$722,$B924)*SUMIFS(Calculations!$E$3:$E$53,Calculations!$A$3:$A$53,$B924)</f>
        <v>0</v>
      </c>
      <c r="I924" s="51">
        <f>I198/SUMIFS(I$3:I$722,$B$3:$B$722,$B924)*SUMIFS(Calculations!$E$3:$E$53,Calculations!$A$3:$A$53,$B924)</f>
        <v>0</v>
      </c>
      <c r="J924" s="51">
        <f>J198/SUMIFS(J$3:J$722,$B$3:$B$722,$B924)*SUMIFS(Calculations!$E$3:$E$53,Calculations!$A$3:$A$53,$B924)</f>
        <v>0</v>
      </c>
      <c r="K924" s="51">
        <f>K198/SUMIFS(K$3:K$722,$B$3:$B$722,$B924)*SUMIFS(Calculations!$E$3:$E$53,Calculations!$A$3:$A$53,$B924)</f>
        <v>0</v>
      </c>
      <c r="L924" s="51">
        <f>L198/SUMIFS(L$3:L$722,$B$3:$B$722,$B924)*SUMIFS(Calculations!$E$3:$E$53,Calculations!$A$3:$A$53,$B924)</f>
        <v>0</v>
      </c>
      <c r="M924" s="51">
        <f>M198/SUMIFS(M$3:M$722,$B$3:$B$722,$B924)*SUMIFS(Calculations!$E$3:$E$53,Calculations!$A$3:$A$53,$B924)</f>
        <v>0</v>
      </c>
      <c r="N924" s="51">
        <f>N198/SUMIFS(N$3:N$722,$B$3:$B$722,$B924)*SUMIFS(Calculations!$E$3:$E$53,Calculations!$A$3:$A$53,$B924)</f>
        <v>0</v>
      </c>
      <c r="O924" s="51">
        <f>O198/SUMIFS(O$3:O$722,$B$3:$B$722,$B924)*SUMIFS(Calculations!$E$3:$E$53,Calculations!$A$3:$A$53,$B924)</f>
        <v>0</v>
      </c>
      <c r="P924" s="51">
        <f>P198/SUMIFS(P$3:P$722,$B$3:$B$722,$B924)*SUMIFS(Calculations!$E$3:$E$53,Calculations!$A$3:$A$53,$B924)</f>
        <v>0</v>
      </c>
      <c r="Q924" s="51">
        <f>Q198/SUMIFS(Q$3:Q$722,$B$3:$B$722,$B924)*SUMIFS(Calculations!$E$3:$E$53,Calculations!$A$3:$A$53,$B924)</f>
        <v>0</v>
      </c>
      <c r="R924" s="51">
        <f>R198/SUMIFS(R$3:R$722,$B$3:$B$722,$B924)*SUMIFS(Calculations!$E$3:$E$53,Calculations!$A$3:$A$53,$B924)</f>
        <v>0</v>
      </c>
    </row>
    <row r="925" spans="2:18">
      <c r="B925" s="51" t="s">
        <v>309</v>
      </c>
      <c r="C925" s="51" t="s">
        <v>523</v>
      </c>
      <c r="D925" s="51" t="s">
        <v>527</v>
      </c>
      <c r="E925" s="51" t="str">
        <f t="shared" si="87"/>
        <v>hard coal</v>
      </c>
      <c r="F925" s="51">
        <f>F199/SUMIFS(F$3:F$722,$B$3:$B$722,$B925)*SUMIFS(Calculations!$E$3:$E$53,Calculations!$A$3:$A$53,$B925)</f>
        <v>0</v>
      </c>
      <c r="G925" s="51">
        <f>G199/SUMIFS(G$3:G$722,$B$3:$B$722,$B925)*SUMIFS(Calculations!$E$3:$E$53,Calculations!$A$3:$A$53,$B925)</f>
        <v>0</v>
      </c>
      <c r="H925" s="51">
        <f>H199/SUMIFS(H$3:H$722,$B$3:$B$722,$B925)*SUMIFS(Calculations!$E$3:$E$53,Calculations!$A$3:$A$53,$B925)</f>
        <v>0</v>
      </c>
      <c r="I925" s="51">
        <f>I199/SUMIFS(I$3:I$722,$B$3:$B$722,$B925)*SUMIFS(Calculations!$E$3:$E$53,Calculations!$A$3:$A$53,$B925)</f>
        <v>0</v>
      </c>
      <c r="J925" s="51">
        <f>J199/SUMIFS(J$3:J$722,$B$3:$B$722,$B925)*SUMIFS(Calculations!$E$3:$E$53,Calculations!$A$3:$A$53,$B925)</f>
        <v>0</v>
      </c>
      <c r="K925" s="51">
        <f>K199/SUMIFS(K$3:K$722,$B$3:$B$722,$B925)*SUMIFS(Calculations!$E$3:$E$53,Calculations!$A$3:$A$53,$B925)</f>
        <v>0</v>
      </c>
      <c r="L925" s="51">
        <f>L199/SUMIFS(L$3:L$722,$B$3:$B$722,$B925)*SUMIFS(Calculations!$E$3:$E$53,Calculations!$A$3:$A$53,$B925)</f>
        <v>0</v>
      </c>
      <c r="M925" s="51">
        <f>M199/SUMIFS(M$3:M$722,$B$3:$B$722,$B925)*SUMIFS(Calculations!$E$3:$E$53,Calculations!$A$3:$A$53,$B925)</f>
        <v>0</v>
      </c>
      <c r="N925" s="51">
        <f>N199/SUMIFS(N$3:N$722,$B$3:$B$722,$B925)*SUMIFS(Calculations!$E$3:$E$53,Calculations!$A$3:$A$53,$B925)</f>
        <v>0</v>
      </c>
      <c r="O925" s="51">
        <f>O199/SUMIFS(O$3:O$722,$B$3:$B$722,$B925)*SUMIFS(Calculations!$E$3:$E$53,Calculations!$A$3:$A$53,$B925)</f>
        <v>0</v>
      </c>
      <c r="P925" s="51">
        <f>P199/SUMIFS(P$3:P$722,$B$3:$B$722,$B925)*SUMIFS(Calculations!$E$3:$E$53,Calculations!$A$3:$A$53,$B925)</f>
        <v>0</v>
      </c>
      <c r="Q925" s="51">
        <f>Q199/SUMIFS(Q$3:Q$722,$B$3:$B$722,$B925)*SUMIFS(Calculations!$E$3:$E$53,Calculations!$A$3:$A$53,$B925)</f>
        <v>0</v>
      </c>
      <c r="R925" s="51">
        <f>R199/SUMIFS(R$3:R$722,$B$3:$B$722,$B925)*SUMIFS(Calculations!$E$3:$E$53,Calculations!$A$3:$A$53,$B925)</f>
        <v>0</v>
      </c>
    </row>
    <row r="926" spans="2:18">
      <c r="B926" s="51" t="s">
        <v>309</v>
      </c>
      <c r="C926" s="51" t="s">
        <v>523</v>
      </c>
      <c r="D926" s="51" t="s">
        <v>528</v>
      </c>
      <c r="E926" s="51" t="str">
        <f t="shared" si="87"/>
        <v>solar thermal</v>
      </c>
      <c r="F926" s="51">
        <f>F200/SUMIFS(F$3:F$722,$B$3:$B$722,$B926)*SUMIFS(Calculations!$E$3:$E$53,Calculations!$A$3:$A$53,$B926)</f>
        <v>0</v>
      </c>
      <c r="G926" s="51">
        <f>G200/SUMIFS(G$3:G$722,$B$3:$B$722,$B926)*SUMIFS(Calculations!$E$3:$E$53,Calculations!$A$3:$A$53,$B926)</f>
        <v>0</v>
      </c>
      <c r="H926" s="51">
        <f>H200/SUMIFS(H$3:H$722,$B$3:$B$722,$B926)*SUMIFS(Calculations!$E$3:$E$53,Calculations!$A$3:$A$53,$B926)</f>
        <v>0</v>
      </c>
      <c r="I926" s="51">
        <f>I200/SUMIFS(I$3:I$722,$B$3:$B$722,$B926)*SUMIFS(Calculations!$E$3:$E$53,Calculations!$A$3:$A$53,$B926)</f>
        <v>0</v>
      </c>
      <c r="J926" s="51">
        <f>J200/SUMIFS(J$3:J$722,$B$3:$B$722,$B926)*SUMIFS(Calculations!$E$3:$E$53,Calculations!$A$3:$A$53,$B926)</f>
        <v>0</v>
      </c>
      <c r="K926" s="51">
        <f>K200/SUMIFS(K$3:K$722,$B$3:$B$722,$B926)*SUMIFS(Calculations!$E$3:$E$53,Calculations!$A$3:$A$53,$B926)</f>
        <v>0</v>
      </c>
      <c r="L926" s="51">
        <f>L200/SUMIFS(L$3:L$722,$B$3:$B$722,$B926)*SUMIFS(Calculations!$E$3:$E$53,Calculations!$A$3:$A$53,$B926)</f>
        <v>0</v>
      </c>
      <c r="M926" s="51">
        <f>M200/SUMIFS(M$3:M$722,$B$3:$B$722,$B926)*SUMIFS(Calculations!$E$3:$E$53,Calculations!$A$3:$A$53,$B926)</f>
        <v>0</v>
      </c>
      <c r="N926" s="51">
        <f>N200/SUMIFS(N$3:N$722,$B$3:$B$722,$B926)*SUMIFS(Calculations!$E$3:$E$53,Calculations!$A$3:$A$53,$B926)</f>
        <v>0</v>
      </c>
      <c r="O926" s="51">
        <f>O200/SUMIFS(O$3:O$722,$B$3:$B$722,$B926)*SUMIFS(Calculations!$E$3:$E$53,Calculations!$A$3:$A$53,$B926)</f>
        <v>0</v>
      </c>
      <c r="P926" s="51">
        <f>P200/SUMIFS(P$3:P$722,$B$3:$B$722,$B926)*SUMIFS(Calculations!$E$3:$E$53,Calculations!$A$3:$A$53,$B926)</f>
        <v>0</v>
      </c>
      <c r="Q926" s="51">
        <f>Q200/SUMIFS(Q$3:Q$722,$B$3:$B$722,$B926)*SUMIFS(Calculations!$E$3:$E$53,Calculations!$A$3:$A$53,$B926)</f>
        <v>0</v>
      </c>
      <c r="R926" s="51">
        <f>R200/SUMIFS(R$3:R$722,$B$3:$B$722,$B926)*SUMIFS(Calculations!$E$3:$E$53,Calculations!$A$3:$A$53,$B926)</f>
        <v>0</v>
      </c>
    </row>
    <row r="927" spans="2:18">
      <c r="B927" s="51" t="s">
        <v>309</v>
      </c>
      <c r="C927" s="51" t="s">
        <v>523</v>
      </c>
      <c r="D927" s="51" t="s">
        <v>529</v>
      </c>
      <c r="E927" s="51" t="str">
        <f t="shared" si="87"/>
        <v>geothermal</v>
      </c>
      <c r="F927" s="51">
        <f>F201/SUMIFS(F$3:F$722,$B$3:$B$722,$B927)*SUMIFS(Calculations!$E$3:$E$53,Calculations!$A$3:$A$53,$B927)</f>
        <v>0</v>
      </c>
      <c r="G927" s="51">
        <f>G201/SUMIFS(G$3:G$722,$B$3:$B$722,$B927)*SUMIFS(Calculations!$E$3:$E$53,Calculations!$A$3:$A$53,$B927)</f>
        <v>0</v>
      </c>
      <c r="H927" s="51">
        <f>H201/SUMIFS(H$3:H$722,$B$3:$B$722,$B927)*SUMIFS(Calculations!$E$3:$E$53,Calculations!$A$3:$A$53,$B927)</f>
        <v>0</v>
      </c>
      <c r="I927" s="51">
        <f>I201/SUMIFS(I$3:I$722,$B$3:$B$722,$B927)*SUMIFS(Calculations!$E$3:$E$53,Calculations!$A$3:$A$53,$B927)</f>
        <v>0</v>
      </c>
      <c r="J927" s="51">
        <f>J201/SUMIFS(J$3:J$722,$B$3:$B$722,$B927)*SUMIFS(Calculations!$E$3:$E$53,Calculations!$A$3:$A$53,$B927)</f>
        <v>0</v>
      </c>
      <c r="K927" s="51">
        <f>K201/SUMIFS(K$3:K$722,$B$3:$B$722,$B927)*SUMIFS(Calculations!$E$3:$E$53,Calculations!$A$3:$A$53,$B927)</f>
        <v>0</v>
      </c>
      <c r="L927" s="51">
        <f>L201/SUMIFS(L$3:L$722,$B$3:$B$722,$B927)*SUMIFS(Calculations!$E$3:$E$53,Calculations!$A$3:$A$53,$B927)</f>
        <v>0</v>
      </c>
      <c r="M927" s="51">
        <f>M201/SUMIFS(M$3:M$722,$B$3:$B$722,$B927)*SUMIFS(Calculations!$E$3:$E$53,Calculations!$A$3:$A$53,$B927)</f>
        <v>0</v>
      </c>
      <c r="N927" s="51">
        <f>N201/SUMIFS(N$3:N$722,$B$3:$B$722,$B927)*SUMIFS(Calculations!$E$3:$E$53,Calculations!$A$3:$A$53,$B927)</f>
        <v>0</v>
      </c>
      <c r="O927" s="51">
        <f>O201/SUMIFS(O$3:O$722,$B$3:$B$722,$B927)*SUMIFS(Calculations!$E$3:$E$53,Calculations!$A$3:$A$53,$B927)</f>
        <v>0</v>
      </c>
      <c r="P927" s="51">
        <f>P201/SUMIFS(P$3:P$722,$B$3:$B$722,$B927)*SUMIFS(Calculations!$E$3:$E$53,Calculations!$A$3:$A$53,$B927)</f>
        <v>0</v>
      </c>
      <c r="Q927" s="51">
        <f>Q201/SUMIFS(Q$3:Q$722,$B$3:$B$722,$B927)*SUMIFS(Calculations!$E$3:$E$53,Calculations!$A$3:$A$53,$B927)</f>
        <v>0</v>
      </c>
      <c r="R927" s="51">
        <f>R201/SUMIFS(R$3:R$722,$B$3:$B$722,$B927)*SUMIFS(Calculations!$E$3:$E$53,Calculations!$A$3:$A$53,$B927)</f>
        <v>0</v>
      </c>
    </row>
    <row r="928" spans="2:18">
      <c r="B928" s="51" t="s">
        <v>309</v>
      </c>
      <c r="C928" s="51" t="s">
        <v>523</v>
      </c>
      <c r="D928" s="51" t="s">
        <v>530</v>
      </c>
      <c r="E928" s="51" t="str">
        <f t="shared" si="87"/>
        <v>hydro</v>
      </c>
      <c r="F928" s="51">
        <f>F202/SUMIFS(F$3:F$722,$B$3:$B$722,$B928)*SUMIFS(Calculations!$E$3:$E$53,Calculations!$A$3:$A$53,$B928)</f>
        <v>0</v>
      </c>
      <c r="G928" s="51">
        <f>G202/SUMIFS(G$3:G$722,$B$3:$B$722,$B928)*SUMIFS(Calculations!$E$3:$E$53,Calculations!$A$3:$A$53,$B928)</f>
        <v>0</v>
      </c>
      <c r="H928" s="51">
        <f>H202/SUMIFS(H$3:H$722,$B$3:$B$722,$B928)*SUMIFS(Calculations!$E$3:$E$53,Calculations!$A$3:$A$53,$B928)</f>
        <v>0</v>
      </c>
      <c r="I928" s="51">
        <f>I202/SUMIFS(I$3:I$722,$B$3:$B$722,$B928)*SUMIFS(Calculations!$E$3:$E$53,Calculations!$A$3:$A$53,$B928)</f>
        <v>0</v>
      </c>
      <c r="J928" s="51">
        <f>J202/SUMIFS(J$3:J$722,$B$3:$B$722,$B928)*SUMIFS(Calculations!$E$3:$E$53,Calculations!$A$3:$A$53,$B928)</f>
        <v>0</v>
      </c>
      <c r="K928" s="51">
        <f>K202/SUMIFS(K$3:K$722,$B$3:$B$722,$B928)*SUMIFS(Calculations!$E$3:$E$53,Calculations!$A$3:$A$53,$B928)</f>
        <v>0</v>
      </c>
      <c r="L928" s="51">
        <f>L202/SUMIFS(L$3:L$722,$B$3:$B$722,$B928)*SUMIFS(Calculations!$E$3:$E$53,Calculations!$A$3:$A$53,$B928)</f>
        <v>0</v>
      </c>
      <c r="M928" s="51">
        <f>M202/SUMIFS(M$3:M$722,$B$3:$B$722,$B928)*SUMIFS(Calculations!$E$3:$E$53,Calculations!$A$3:$A$53,$B928)</f>
        <v>0</v>
      </c>
      <c r="N928" s="51">
        <f>N202/SUMIFS(N$3:N$722,$B$3:$B$722,$B928)*SUMIFS(Calculations!$E$3:$E$53,Calculations!$A$3:$A$53,$B928)</f>
        <v>0</v>
      </c>
      <c r="O928" s="51">
        <f>O202/SUMIFS(O$3:O$722,$B$3:$B$722,$B928)*SUMIFS(Calculations!$E$3:$E$53,Calculations!$A$3:$A$53,$B928)</f>
        <v>0</v>
      </c>
      <c r="P928" s="51">
        <f>P202/SUMIFS(P$3:P$722,$B$3:$B$722,$B928)*SUMIFS(Calculations!$E$3:$E$53,Calculations!$A$3:$A$53,$B928)</f>
        <v>0</v>
      </c>
      <c r="Q928" s="51">
        <f>Q202/SUMIFS(Q$3:Q$722,$B$3:$B$722,$B928)*SUMIFS(Calculations!$E$3:$E$53,Calculations!$A$3:$A$53,$B928)</f>
        <v>0</v>
      </c>
      <c r="R928" s="51">
        <f>R202/SUMIFS(R$3:R$722,$B$3:$B$722,$B928)*SUMIFS(Calculations!$E$3:$E$53,Calculations!$A$3:$A$53,$B928)</f>
        <v>0</v>
      </c>
    </row>
    <row r="929" spans="2:18">
      <c r="B929" s="51" t="s">
        <v>309</v>
      </c>
      <c r="C929" s="51" t="s">
        <v>523</v>
      </c>
      <c r="D929" s="51" t="s">
        <v>531</v>
      </c>
      <c r="E929" s="51" t="str">
        <f t="shared" si="87"/>
        <v>hydro</v>
      </c>
      <c r="F929" s="51">
        <f>F203/SUMIFS(F$3:F$722,$B$3:$B$722,$B929)*SUMIFS(Calculations!$E$3:$E$53,Calculations!$A$3:$A$53,$B929)</f>
        <v>0</v>
      </c>
      <c r="G929" s="51">
        <f>G203/SUMIFS(G$3:G$722,$B$3:$B$722,$B929)*SUMIFS(Calculations!$E$3:$E$53,Calculations!$A$3:$A$53,$B929)</f>
        <v>0</v>
      </c>
      <c r="H929" s="51">
        <f>H203/SUMIFS(H$3:H$722,$B$3:$B$722,$B929)*SUMIFS(Calculations!$E$3:$E$53,Calculations!$A$3:$A$53,$B929)</f>
        <v>0</v>
      </c>
      <c r="I929" s="51">
        <f>I203/SUMIFS(I$3:I$722,$B$3:$B$722,$B929)*SUMIFS(Calculations!$E$3:$E$53,Calculations!$A$3:$A$53,$B929)</f>
        <v>0</v>
      </c>
      <c r="J929" s="51">
        <f>J203/SUMIFS(J$3:J$722,$B$3:$B$722,$B929)*SUMIFS(Calculations!$E$3:$E$53,Calculations!$A$3:$A$53,$B929)</f>
        <v>0</v>
      </c>
      <c r="K929" s="51">
        <f>K203/SUMIFS(K$3:K$722,$B$3:$B$722,$B929)*SUMIFS(Calculations!$E$3:$E$53,Calculations!$A$3:$A$53,$B929)</f>
        <v>0</v>
      </c>
      <c r="L929" s="51">
        <f>L203/SUMIFS(L$3:L$722,$B$3:$B$722,$B929)*SUMIFS(Calculations!$E$3:$E$53,Calculations!$A$3:$A$53,$B929)</f>
        <v>0</v>
      </c>
      <c r="M929" s="51">
        <f>M203/SUMIFS(M$3:M$722,$B$3:$B$722,$B929)*SUMIFS(Calculations!$E$3:$E$53,Calculations!$A$3:$A$53,$B929)</f>
        <v>0</v>
      </c>
      <c r="N929" s="51">
        <f>N203/SUMIFS(N$3:N$722,$B$3:$B$722,$B929)*SUMIFS(Calculations!$E$3:$E$53,Calculations!$A$3:$A$53,$B929)</f>
        <v>0</v>
      </c>
      <c r="O929" s="51">
        <f>O203/SUMIFS(O$3:O$722,$B$3:$B$722,$B929)*SUMIFS(Calculations!$E$3:$E$53,Calculations!$A$3:$A$53,$B929)</f>
        <v>0</v>
      </c>
      <c r="P929" s="51">
        <f>P203/SUMIFS(P$3:P$722,$B$3:$B$722,$B929)*SUMIFS(Calculations!$E$3:$E$53,Calculations!$A$3:$A$53,$B929)</f>
        <v>0</v>
      </c>
      <c r="Q929" s="51">
        <f>Q203/SUMIFS(Q$3:Q$722,$B$3:$B$722,$B929)*SUMIFS(Calculations!$E$3:$E$53,Calculations!$A$3:$A$53,$B929)</f>
        <v>0</v>
      </c>
      <c r="R929" s="51">
        <f>R203/SUMIFS(R$3:R$722,$B$3:$B$722,$B929)*SUMIFS(Calculations!$E$3:$E$53,Calculations!$A$3:$A$53,$B929)</f>
        <v>0</v>
      </c>
    </row>
    <row r="930" spans="2:18">
      <c r="B930" s="51" t="s">
        <v>309</v>
      </c>
      <c r="C930" s="51" t="s">
        <v>523</v>
      </c>
      <c r="D930" s="51" t="s">
        <v>532</v>
      </c>
      <c r="E930" s="51" t="str">
        <f t="shared" si="87"/>
        <v>onshore wind</v>
      </c>
      <c r="F930" s="51">
        <f>F204/SUMIFS(F$3:F$722,$B$3:$B$722,$B930)*SUMIFS(Calculations!$E$3:$E$53,Calculations!$A$3:$A$53,$B930)</f>
        <v>0</v>
      </c>
      <c r="G930" s="51">
        <f>G204/SUMIFS(G$3:G$722,$B$3:$B$722,$B930)*SUMIFS(Calculations!$E$3:$E$53,Calculations!$A$3:$A$53,$B930)</f>
        <v>0</v>
      </c>
      <c r="H930" s="51">
        <f>H204/SUMIFS(H$3:H$722,$B$3:$B$722,$B930)*SUMIFS(Calculations!$E$3:$E$53,Calculations!$A$3:$A$53,$B930)</f>
        <v>0</v>
      </c>
      <c r="I930" s="51">
        <f>I204/SUMIFS(I$3:I$722,$B$3:$B$722,$B930)*SUMIFS(Calculations!$E$3:$E$53,Calculations!$A$3:$A$53,$B930)</f>
        <v>0</v>
      </c>
      <c r="J930" s="51">
        <f>J204/SUMIFS(J$3:J$722,$B$3:$B$722,$B930)*SUMIFS(Calculations!$E$3:$E$53,Calculations!$A$3:$A$53,$B930)</f>
        <v>0</v>
      </c>
      <c r="K930" s="51">
        <f>K204/SUMIFS(K$3:K$722,$B$3:$B$722,$B930)*SUMIFS(Calculations!$E$3:$E$53,Calculations!$A$3:$A$53,$B930)</f>
        <v>0</v>
      </c>
      <c r="L930" s="51">
        <f>L204/SUMIFS(L$3:L$722,$B$3:$B$722,$B930)*SUMIFS(Calculations!$E$3:$E$53,Calculations!$A$3:$A$53,$B930)</f>
        <v>0</v>
      </c>
      <c r="M930" s="51">
        <f>M204/SUMIFS(M$3:M$722,$B$3:$B$722,$B930)*SUMIFS(Calculations!$E$3:$E$53,Calculations!$A$3:$A$53,$B930)</f>
        <v>0</v>
      </c>
      <c r="N930" s="51">
        <f>N204/SUMIFS(N$3:N$722,$B$3:$B$722,$B930)*SUMIFS(Calculations!$E$3:$E$53,Calculations!$A$3:$A$53,$B930)</f>
        <v>0</v>
      </c>
      <c r="O930" s="51">
        <f>O204/SUMIFS(O$3:O$722,$B$3:$B$722,$B930)*SUMIFS(Calculations!$E$3:$E$53,Calculations!$A$3:$A$53,$B930)</f>
        <v>0</v>
      </c>
      <c r="P930" s="51">
        <f>P204/SUMIFS(P$3:P$722,$B$3:$B$722,$B930)*SUMIFS(Calculations!$E$3:$E$53,Calculations!$A$3:$A$53,$B930)</f>
        <v>0</v>
      </c>
      <c r="Q930" s="51">
        <f>Q204/SUMIFS(Q$3:Q$722,$B$3:$B$722,$B930)*SUMIFS(Calculations!$E$3:$E$53,Calculations!$A$3:$A$53,$B930)</f>
        <v>0</v>
      </c>
      <c r="R930" s="51">
        <f>R204/SUMIFS(R$3:R$722,$B$3:$B$722,$B930)*SUMIFS(Calculations!$E$3:$E$53,Calculations!$A$3:$A$53,$B930)</f>
        <v>0</v>
      </c>
    </row>
    <row r="931" spans="2:18">
      <c r="B931" s="51" t="s">
        <v>309</v>
      </c>
      <c r="C931" s="51" t="s">
        <v>523</v>
      </c>
      <c r="D931" s="51" t="s">
        <v>533</v>
      </c>
      <c r="E931" s="51" t="str">
        <f t="shared" si="87"/>
        <v>natural gas nonpeaker</v>
      </c>
      <c r="F931" s="51">
        <f>F205/SUMIFS(F$3:F$722,$B$3:$B$722,$B931)*SUMIFS(Calculations!$E$3:$E$53,Calculations!$A$3:$A$53,$B931)</f>
        <v>0</v>
      </c>
      <c r="G931" s="51">
        <f>G205/SUMIFS(G$3:G$722,$B$3:$B$722,$B931)*SUMIFS(Calculations!$E$3:$E$53,Calculations!$A$3:$A$53,$B931)</f>
        <v>0</v>
      </c>
      <c r="H931" s="51">
        <f>H205/SUMIFS(H$3:H$722,$B$3:$B$722,$B931)*SUMIFS(Calculations!$E$3:$E$53,Calculations!$A$3:$A$53,$B931)</f>
        <v>0</v>
      </c>
      <c r="I931" s="51">
        <f>I205/SUMIFS(I$3:I$722,$B$3:$B$722,$B931)*SUMIFS(Calculations!$E$3:$E$53,Calculations!$A$3:$A$53,$B931)</f>
        <v>0</v>
      </c>
      <c r="J931" s="51">
        <f>J205/SUMIFS(J$3:J$722,$B$3:$B$722,$B931)*SUMIFS(Calculations!$E$3:$E$53,Calculations!$A$3:$A$53,$B931)</f>
        <v>0</v>
      </c>
      <c r="K931" s="51">
        <f>K205/SUMIFS(K$3:K$722,$B$3:$B$722,$B931)*SUMIFS(Calculations!$E$3:$E$53,Calculations!$A$3:$A$53,$B931)</f>
        <v>0</v>
      </c>
      <c r="L931" s="51">
        <f>L205/SUMIFS(L$3:L$722,$B$3:$B$722,$B931)*SUMIFS(Calculations!$E$3:$E$53,Calculations!$A$3:$A$53,$B931)</f>
        <v>0</v>
      </c>
      <c r="M931" s="51">
        <f>M205/SUMIFS(M$3:M$722,$B$3:$B$722,$B931)*SUMIFS(Calculations!$E$3:$E$53,Calculations!$A$3:$A$53,$B931)</f>
        <v>0</v>
      </c>
      <c r="N931" s="51">
        <f>N205/SUMIFS(N$3:N$722,$B$3:$B$722,$B931)*SUMIFS(Calculations!$E$3:$E$53,Calculations!$A$3:$A$53,$B931)</f>
        <v>0</v>
      </c>
      <c r="O931" s="51">
        <f>O205/SUMIFS(O$3:O$722,$B$3:$B$722,$B931)*SUMIFS(Calculations!$E$3:$E$53,Calculations!$A$3:$A$53,$B931)</f>
        <v>0</v>
      </c>
      <c r="P931" s="51">
        <f>P205/SUMIFS(P$3:P$722,$B$3:$B$722,$B931)*SUMIFS(Calculations!$E$3:$E$53,Calculations!$A$3:$A$53,$B931)</f>
        <v>0</v>
      </c>
      <c r="Q931" s="51">
        <f>Q205/SUMIFS(Q$3:Q$722,$B$3:$B$722,$B931)*SUMIFS(Calculations!$E$3:$E$53,Calculations!$A$3:$A$53,$B931)</f>
        <v>0</v>
      </c>
      <c r="R931" s="51">
        <f>R205/SUMIFS(R$3:R$722,$B$3:$B$722,$B931)*SUMIFS(Calculations!$E$3:$E$53,Calculations!$A$3:$A$53,$B931)</f>
        <v>0</v>
      </c>
    </row>
    <row r="932" spans="2:18">
      <c r="B932" s="51" t="s">
        <v>309</v>
      </c>
      <c r="C932" s="51" t="s">
        <v>523</v>
      </c>
      <c r="D932" s="51" t="s">
        <v>534</v>
      </c>
      <c r="E932" s="51" t="str">
        <f t="shared" si="87"/>
        <v>natural gas peaker</v>
      </c>
      <c r="F932" s="51">
        <f>F206/SUMIFS(F$3:F$722,$B$3:$B$722,$B932)*SUMIFS(Calculations!$E$3:$E$53,Calculations!$A$3:$A$53,$B932)</f>
        <v>0</v>
      </c>
      <c r="G932" s="51">
        <f>G206/SUMIFS(G$3:G$722,$B$3:$B$722,$B932)*SUMIFS(Calculations!$E$3:$E$53,Calculations!$A$3:$A$53,$B932)</f>
        <v>0</v>
      </c>
      <c r="H932" s="51">
        <f>H206/SUMIFS(H$3:H$722,$B$3:$B$722,$B932)*SUMIFS(Calculations!$E$3:$E$53,Calculations!$A$3:$A$53,$B932)</f>
        <v>0</v>
      </c>
      <c r="I932" s="51">
        <f>I206/SUMIFS(I$3:I$722,$B$3:$B$722,$B932)*SUMIFS(Calculations!$E$3:$E$53,Calculations!$A$3:$A$53,$B932)</f>
        <v>0</v>
      </c>
      <c r="J932" s="51">
        <f>J206/SUMIFS(J$3:J$722,$B$3:$B$722,$B932)*SUMIFS(Calculations!$E$3:$E$53,Calculations!$A$3:$A$53,$B932)</f>
        <v>0</v>
      </c>
      <c r="K932" s="51">
        <f>K206/SUMIFS(K$3:K$722,$B$3:$B$722,$B932)*SUMIFS(Calculations!$E$3:$E$53,Calculations!$A$3:$A$53,$B932)</f>
        <v>0</v>
      </c>
      <c r="L932" s="51">
        <f>L206/SUMIFS(L$3:L$722,$B$3:$B$722,$B932)*SUMIFS(Calculations!$E$3:$E$53,Calculations!$A$3:$A$53,$B932)</f>
        <v>0</v>
      </c>
      <c r="M932" s="51">
        <f>M206/SUMIFS(M$3:M$722,$B$3:$B$722,$B932)*SUMIFS(Calculations!$E$3:$E$53,Calculations!$A$3:$A$53,$B932)</f>
        <v>0</v>
      </c>
      <c r="N932" s="51">
        <f>N206/SUMIFS(N$3:N$722,$B$3:$B$722,$B932)*SUMIFS(Calculations!$E$3:$E$53,Calculations!$A$3:$A$53,$B932)</f>
        <v>0</v>
      </c>
      <c r="O932" s="51">
        <f>O206/SUMIFS(O$3:O$722,$B$3:$B$722,$B932)*SUMIFS(Calculations!$E$3:$E$53,Calculations!$A$3:$A$53,$B932)</f>
        <v>0</v>
      </c>
      <c r="P932" s="51">
        <f>P206/SUMIFS(P$3:P$722,$B$3:$B$722,$B932)*SUMIFS(Calculations!$E$3:$E$53,Calculations!$A$3:$A$53,$B932)</f>
        <v>0</v>
      </c>
      <c r="Q932" s="51">
        <f>Q206/SUMIFS(Q$3:Q$722,$B$3:$B$722,$B932)*SUMIFS(Calculations!$E$3:$E$53,Calculations!$A$3:$A$53,$B932)</f>
        <v>0</v>
      </c>
      <c r="R932" s="51">
        <f>R206/SUMIFS(R$3:R$722,$B$3:$B$722,$B932)*SUMIFS(Calculations!$E$3:$E$53,Calculations!$A$3:$A$53,$B932)</f>
        <v>0</v>
      </c>
    </row>
    <row r="933" spans="2:18">
      <c r="B933" s="51" t="s">
        <v>309</v>
      </c>
      <c r="C933" s="51" t="s">
        <v>523</v>
      </c>
      <c r="D933" s="51" t="s">
        <v>535</v>
      </c>
      <c r="E933" s="51" t="str">
        <f t="shared" si="87"/>
        <v>nuclear</v>
      </c>
      <c r="F933" s="51">
        <f>F207/SUMIFS(F$3:F$722,$B$3:$B$722,$B933)*SUMIFS(Calculations!$E$3:$E$53,Calculations!$A$3:$A$53,$B933)</f>
        <v>0</v>
      </c>
      <c r="G933" s="51">
        <f>G207/SUMIFS(G$3:G$722,$B$3:$B$722,$B933)*SUMIFS(Calculations!$E$3:$E$53,Calculations!$A$3:$A$53,$B933)</f>
        <v>0</v>
      </c>
      <c r="H933" s="51">
        <f>H207/SUMIFS(H$3:H$722,$B$3:$B$722,$B933)*SUMIFS(Calculations!$E$3:$E$53,Calculations!$A$3:$A$53,$B933)</f>
        <v>0</v>
      </c>
      <c r="I933" s="51">
        <f>I207/SUMIFS(I$3:I$722,$B$3:$B$722,$B933)*SUMIFS(Calculations!$E$3:$E$53,Calculations!$A$3:$A$53,$B933)</f>
        <v>0</v>
      </c>
      <c r="J933" s="51">
        <f>J207/SUMIFS(J$3:J$722,$B$3:$B$722,$B933)*SUMIFS(Calculations!$E$3:$E$53,Calculations!$A$3:$A$53,$B933)</f>
        <v>0</v>
      </c>
      <c r="K933" s="51">
        <f>K207/SUMIFS(K$3:K$722,$B$3:$B$722,$B933)*SUMIFS(Calculations!$E$3:$E$53,Calculations!$A$3:$A$53,$B933)</f>
        <v>0</v>
      </c>
      <c r="L933" s="51">
        <f>L207/SUMIFS(L$3:L$722,$B$3:$B$722,$B933)*SUMIFS(Calculations!$E$3:$E$53,Calculations!$A$3:$A$53,$B933)</f>
        <v>0</v>
      </c>
      <c r="M933" s="51">
        <f>M207/SUMIFS(M$3:M$722,$B$3:$B$722,$B933)*SUMIFS(Calculations!$E$3:$E$53,Calculations!$A$3:$A$53,$B933)</f>
        <v>0</v>
      </c>
      <c r="N933" s="51">
        <f>N207/SUMIFS(N$3:N$722,$B$3:$B$722,$B933)*SUMIFS(Calculations!$E$3:$E$53,Calculations!$A$3:$A$53,$B933)</f>
        <v>0</v>
      </c>
      <c r="O933" s="51">
        <f>O207/SUMIFS(O$3:O$722,$B$3:$B$722,$B933)*SUMIFS(Calculations!$E$3:$E$53,Calculations!$A$3:$A$53,$B933)</f>
        <v>0</v>
      </c>
      <c r="P933" s="51">
        <f>P207/SUMIFS(P$3:P$722,$B$3:$B$722,$B933)*SUMIFS(Calculations!$E$3:$E$53,Calculations!$A$3:$A$53,$B933)</f>
        <v>0</v>
      </c>
      <c r="Q933" s="51">
        <f>Q207/SUMIFS(Q$3:Q$722,$B$3:$B$722,$B933)*SUMIFS(Calculations!$E$3:$E$53,Calculations!$A$3:$A$53,$B933)</f>
        <v>0</v>
      </c>
      <c r="R933" s="51">
        <f>R207/SUMIFS(R$3:R$722,$B$3:$B$722,$B933)*SUMIFS(Calculations!$E$3:$E$53,Calculations!$A$3:$A$53,$B933)</f>
        <v>0</v>
      </c>
    </row>
    <row r="934" spans="2:18">
      <c r="B934" s="51" t="s">
        <v>309</v>
      </c>
      <c r="C934" s="51" t="s">
        <v>523</v>
      </c>
      <c r="D934" s="51" t="s">
        <v>536</v>
      </c>
      <c r="E934" s="51" t="str">
        <f t="shared" si="87"/>
        <v>offshore wind</v>
      </c>
      <c r="F934" s="51">
        <f>F208/SUMIFS(F$3:F$722,$B$3:$B$722,$B934)*SUMIFS(Calculations!$E$3:$E$53,Calculations!$A$3:$A$53,$B934)</f>
        <v>0</v>
      </c>
      <c r="G934" s="51">
        <f>G208/SUMIFS(G$3:G$722,$B$3:$B$722,$B934)*SUMIFS(Calculations!$E$3:$E$53,Calculations!$A$3:$A$53,$B934)</f>
        <v>0</v>
      </c>
      <c r="H934" s="51">
        <f>H208/SUMIFS(H$3:H$722,$B$3:$B$722,$B934)*SUMIFS(Calculations!$E$3:$E$53,Calculations!$A$3:$A$53,$B934)</f>
        <v>0</v>
      </c>
      <c r="I934" s="51">
        <f>I208/SUMIFS(I$3:I$722,$B$3:$B$722,$B934)*SUMIFS(Calculations!$E$3:$E$53,Calculations!$A$3:$A$53,$B934)</f>
        <v>0</v>
      </c>
      <c r="J934" s="51">
        <f>J208/SUMIFS(J$3:J$722,$B$3:$B$722,$B934)*SUMIFS(Calculations!$E$3:$E$53,Calculations!$A$3:$A$53,$B934)</f>
        <v>0</v>
      </c>
      <c r="K934" s="51">
        <f>K208/SUMIFS(K$3:K$722,$B$3:$B$722,$B934)*SUMIFS(Calculations!$E$3:$E$53,Calculations!$A$3:$A$53,$B934)</f>
        <v>0</v>
      </c>
      <c r="L934" s="51">
        <f>L208/SUMIFS(L$3:L$722,$B$3:$B$722,$B934)*SUMIFS(Calculations!$E$3:$E$53,Calculations!$A$3:$A$53,$B934)</f>
        <v>0</v>
      </c>
      <c r="M934" s="51">
        <f>M208/SUMIFS(M$3:M$722,$B$3:$B$722,$B934)*SUMIFS(Calculations!$E$3:$E$53,Calculations!$A$3:$A$53,$B934)</f>
        <v>0</v>
      </c>
      <c r="N934" s="51">
        <f>N208/SUMIFS(N$3:N$722,$B$3:$B$722,$B934)*SUMIFS(Calculations!$E$3:$E$53,Calculations!$A$3:$A$53,$B934)</f>
        <v>0</v>
      </c>
      <c r="O934" s="51">
        <f>O208/SUMIFS(O$3:O$722,$B$3:$B$722,$B934)*SUMIFS(Calculations!$E$3:$E$53,Calculations!$A$3:$A$53,$B934)</f>
        <v>0</v>
      </c>
      <c r="P934" s="51">
        <f>P208/SUMIFS(P$3:P$722,$B$3:$B$722,$B934)*SUMIFS(Calculations!$E$3:$E$53,Calculations!$A$3:$A$53,$B934)</f>
        <v>0</v>
      </c>
      <c r="Q934" s="51">
        <f>Q208/SUMIFS(Q$3:Q$722,$B$3:$B$722,$B934)*SUMIFS(Calculations!$E$3:$E$53,Calculations!$A$3:$A$53,$B934)</f>
        <v>0</v>
      </c>
      <c r="R934" s="51">
        <f>R208/SUMIFS(R$3:R$722,$B$3:$B$722,$B934)*SUMIFS(Calculations!$E$3:$E$53,Calculations!$A$3:$A$53,$B934)</f>
        <v>0</v>
      </c>
    </row>
    <row r="935" spans="2:18">
      <c r="B935" s="51" t="s">
        <v>309</v>
      </c>
      <c r="C935" s="51" t="s">
        <v>523</v>
      </c>
      <c r="D935" s="51" t="s">
        <v>537</v>
      </c>
      <c r="E935" s="51" t="str">
        <f t="shared" si="87"/>
        <v>crude oil</v>
      </c>
      <c r="F935" s="51">
        <f>F209/SUMIFS(F$3:F$722,$B$3:$B$722,$B935)*SUMIFS(Calculations!$E$3:$E$53,Calculations!$A$3:$A$53,$B935)</f>
        <v>0</v>
      </c>
      <c r="G935" s="51">
        <f>G209/SUMIFS(G$3:G$722,$B$3:$B$722,$B935)*SUMIFS(Calculations!$E$3:$E$53,Calculations!$A$3:$A$53,$B935)</f>
        <v>0</v>
      </c>
      <c r="H935" s="51">
        <f>H209/SUMIFS(H$3:H$722,$B$3:$B$722,$B935)*SUMIFS(Calculations!$E$3:$E$53,Calculations!$A$3:$A$53,$B935)</f>
        <v>0</v>
      </c>
      <c r="I935" s="51">
        <f>I209/SUMIFS(I$3:I$722,$B$3:$B$722,$B935)*SUMIFS(Calculations!$E$3:$E$53,Calculations!$A$3:$A$53,$B935)</f>
        <v>0</v>
      </c>
      <c r="J935" s="51">
        <f>J209/SUMIFS(J$3:J$722,$B$3:$B$722,$B935)*SUMIFS(Calculations!$E$3:$E$53,Calculations!$A$3:$A$53,$B935)</f>
        <v>0</v>
      </c>
      <c r="K935" s="51">
        <f>K209/SUMIFS(K$3:K$722,$B$3:$B$722,$B935)*SUMIFS(Calculations!$E$3:$E$53,Calculations!$A$3:$A$53,$B935)</f>
        <v>0</v>
      </c>
      <c r="L935" s="51">
        <f>L209/SUMIFS(L$3:L$722,$B$3:$B$722,$B935)*SUMIFS(Calculations!$E$3:$E$53,Calculations!$A$3:$A$53,$B935)</f>
        <v>0</v>
      </c>
      <c r="M935" s="51">
        <f>M209/SUMIFS(M$3:M$722,$B$3:$B$722,$B935)*SUMIFS(Calculations!$E$3:$E$53,Calculations!$A$3:$A$53,$B935)</f>
        <v>0</v>
      </c>
      <c r="N935" s="51">
        <f>N209/SUMIFS(N$3:N$722,$B$3:$B$722,$B935)*SUMIFS(Calculations!$E$3:$E$53,Calculations!$A$3:$A$53,$B935)</f>
        <v>0</v>
      </c>
      <c r="O935" s="51">
        <f>O209/SUMIFS(O$3:O$722,$B$3:$B$722,$B935)*SUMIFS(Calculations!$E$3:$E$53,Calculations!$A$3:$A$53,$B935)</f>
        <v>0</v>
      </c>
      <c r="P935" s="51">
        <f>P209/SUMIFS(P$3:P$722,$B$3:$B$722,$B935)*SUMIFS(Calculations!$E$3:$E$53,Calculations!$A$3:$A$53,$B935)</f>
        <v>0</v>
      </c>
      <c r="Q935" s="51">
        <f>Q209/SUMIFS(Q$3:Q$722,$B$3:$B$722,$B935)*SUMIFS(Calculations!$E$3:$E$53,Calculations!$A$3:$A$53,$B935)</f>
        <v>0</v>
      </c>
      <c r="R935" s="51">
        <f>R209/SUMIFS(R$3:R$722,$B$3:$B$722,$B935)*SUMIFS(Calculations!$E$3:$E$53,Calculations!$A$3:$A$53,$B935)</f>
        <v>0</v>
      </c>
    </row>
    <row r="936" spans="2:18">
      <c r="B936" s="51" t="s">
        <v>309</v>
      </c>
      <c r="C936" s="51" t="s">
        <v>523</v>
      </c>
      <c r="D936" s="51" t="s">
        <v>538</v>
      </c>
      <c r="E936" s="51" t="str">
        <f t="shared" si="87"/>
        <v>solar PV</v>
      </c>
      <c r="F936" s="51">
        <f>F210/SUMIFS(F$3:F$722,$B$3:$B$722,$B936)*SUMIFS(Calculations!$E$3:$E$53,Calculations!$A$3:$A$53,$B936)</f>
        <v>0</v>
      </c>
      <c r="G936" s="51">
        <f>G210/SUMIFS(G$3:G$722,$B$3:$B$722,$B936)*SUMIFS(Calculations!$E$3:$E$53,Calculations!$A$3:$A$53,$B936)</f>
        <v>0</v>
      </c>
      <c r="H936" s="51">
        <f>H210/SUMIFS(H$3:H$722,$B$3:$B$722,$B936)*SUMIFS(Calculations!$E$3:$E$53,Calculations!$A$3:$A$53,$B936)</f>
        <v>0</v>
      </c>
      <c r="I936" s="51">
        <f>I210/SUMIFS(I$3:I$722,$B$3:$B$722,$B936)*SUMIFS(Calculations!$E$3:$E$53,Calculations!$A$3:$A$53,$B936)</f>
        <v>0</v>
      </c>
      <c r="J936" s="51">
        <f>J210/SUMIFS(J$3:J$722,$B$3:$B$722,$B936)*SUMIFS(Calculations!$E$3:$E$53,Calculations!$A$3:$A$53,$B936)</f>
        <v>0</v>
      </c>
      <c r="K936" s="51">
        <f>K210/SUMIFS(K$3:K$722,$B$3:$B$722,$B936)*SUMIFS(Calculations!$E$3:$E$53,Calculations!$A$3:$A$53,$B936)</f>
        <v>0</v>
      </c>
      <c r="L936" s="51">
        <f>L210/SUMIFS(L$3:L$722,$B$3:$B$722,$B936)*SUMIFS(Calculations!$E$3:$E$53,Calculations!$A$3:$A$53,$B936)</f>
        <v>0</v>
      </c>
      <c r="M936" s="51">
        <f>M210/SUMIFS(M$3:M$722,$B$3:$B$722,$B936)*SUMIFS(Calculations!$E$3:$E$53,Calculations!$A$3:$A$53,$B936)</f>
        <v>0</v>
      </c>
      <c r="N936" s="51">
        <f>N210/SUMIFS(N$3:N$722,$B$3:$B$722,$B936)*SUMIFS(Calculations!$E$3:$E$53,Calculations!$A$3:$A$53,$B936)</f>
        <v>0</v>
      </c>
      <c r="O936" s="51">
        <f>O210/SUMIFS(O$3:O$722,$B$3:$B$722,$B936)*SUMIFS(Calculations!$E$3:$E$53,Calculations!$A$3:$A$53,$B936)</f>
        <v>0</v>
      </c>
      <c r="P936" s="51">
        <f>P210/SUMIFS(P$3:P$722,$B$3:$B$722,$B936)*SUMIFS(Calculations!$E$3:$E$53,Calculations!$A$3:$A$53,$B936)</f>
        <v>0</v>
      </c>
      <c r="Q936" s="51">
        <f>Q210/SUMIFS(Q$3:Q$722,$B$3:$B$722,$B936)*SUMIFS(Calculations!$E$3:$E$53,Calculations!$A$3:$A$53,$B936)</f>
        <v>0</v>
      </c>
      <c r="R936" s="51">
        <f>R210/SUMIFS(R$3:R$722,$B$3:$B$722,$B936)*SUMIFS(Calculations!$E$3:$E$53,Calculations!$A$3:$A$53,$B936)</f>
        <v>0</v>
      </c>
    </row>
    <row r="937" spans="2:18">
      <c r="B937" s="51" t="s">
        <v>309</v>
      </c>
      <c r="C937" s="51" t="s">
        <v>523</v>
      </c>
      <c r="D937" s="51" t="s">
        <v>539</v>
      </c>
      <c r="E937" s="51" t="str">
        <f t="shared" si="87"/>
        <v>storage</v>
      </c>
      <c r="F937" s="51">
        <f>F211/SUMIFS(F$3:F$722,$B$3:$B$722,$B937)*SUMIFS(Calculations!$E$3:$E$53,Calculations!$A$3:$A$53,$B937)</f>
        <v>0</v>
      </c>
      <c r="G937" s="51">
        <f>G211/SUMIFS(G$3:G$722,$B$3:$B$722,$B937)*SUMIFS(Calculations!$E$3:$E$53,Calculations!$A$3:$A$53,$B937)</f>
        <v>0</v>
      </c>
      <c r="H937" s="51">
        <f>H211/SUMIFS(H$3:H$722,$B$3:$B$722,$B937)*SUMIFS(Calculations!$E$3:$E$53,Calculations!$A$3:$A$53,$B937)</f>
        <v>0</v>
      </c>
      <c r="I937" s="51">
        <f>I211/SUMIFS(I$3:I$722,$B$3:$B$722,$B937)*SUMIFS(Calculations!$E$3:$E$53,Calculations!$A$3:$A$53,$B937)</f>
        <v>0</v>
      </c>
      <c r="J937" s="51">
        <f>J211/SUMIFS(J$3:J$722,$B$3:$B$722,$B937)*SUMIFS(Calculations!$E$3:$E$53,Calculations!$A$3:$A$53,$B937)</f>
        <v>0</v>
      </c>
      <c r="K937" s="51">
        <f>K211/SUMIFS(K$3:K$722,$B$3:$B$722,$B937)*SUMIFS(Calculations!$E$3:$E$53,Calculations!$A$3:$A$53,$B937)</f>
        <v>0</v>
      </c>
      <c r="L937" s="51">
        <f>L211/SUMIFS(L$3:L$722,$B$3:$B$722,$B937)*SUMIFS(Calculations!$E$3:$E$53,Calculations!$A$3:$A$53,$B937)</f>
        <v>0</v>
      </c>
      <c r="M937" s="51">
        <f>M211/SUMIFS(M$3:M$722,$B$3:$B$722,$B937)*SUMIFS(Calculations!$E$3:$E$53,Calculations!$A$3:$A$53,$B937)</f>
        <v>0</v>
      </c>
      <c r="N937" s="51">
        <f>N211/SUMIFS(N$3:N$722,$B$3:$B$722,$B937)*SUMIFS(Calculations!$E$3:$E$53,Calculations!$A$3:$A$53,$B937)</f>
        <v>0</v>
      </c>
      <c r="O937" s="51">
        <f>O211/SUMIFS(O$3:O$722,$B$3:$B$722,$B937)*SUMIFS(Calculations!$E$3:$E$53,Calculations!$A$3:$A$53,$B937)</f>
        <v>0</v>
      </c>
      <c r="P937" s="51">
        <f>P211/SUMIFS(P$3:P$722,$B$3:$B$722,$B937)*SUMIFS(Calculations!$E$3:$E$53,Calculations!$A$3:$A$53,$B937)</f>
        <v>0</v>
      </c>
      <c r="Q937" s="51">
        <f>Q211/SUMIFS(Q$3:Q$722,$B$3:$B$722,$B937)*SUMIFS(Calculations!$E$3:$E$53,Calculations!$A$3:$A$53,$B937)</f>
        <v>0</v>
      </c>
      <c r="R937" s="51">
        <f>R211/SUMIFS(R$3:R$722,$B$3:$B$722,$B937)*SUMIFS(Calculations!$E$3:$E$53,Calculations!$A$3:$A$53,$B937)</f>
        <v>0</v>
      </c>
    </row>
    <row r="938" spans="2:18">
      <c r="B938" s="51" t="s">
        <v>309</v>
      </c>
      <c r="C938" s="51" t="s">
        <v>523</v>
      </c>
      <c r="D938" s="51" t="s">
        <v>540</v>
      </c>
      <c r="E938" s="51" t="str">
        <f t="shared" si="87"/>
        <v>solar PV</v>
      </c>
      <c r="F938" s="51">
        <f>F212/SUMIFS(F$3:F$722,$B$3:$B$722,$B938)*SUMIFS(Calculations!$E$3:$E$53,Calculations!$A$3:$A$53,$B938)</f>
        <v>0</v>
      </c>
      <c r="G938" s="51">
        <f>G212/SUMIFS(G$3:G$722,$B$3:$B$722,$B938)*SUMIFS(Calculations!$E$3:$E$53,Calculations!$A$3:$A$53,$B938)</f>
        <v>0</v>
      </c>
      <c r="H938" s="51">
        <f>H212/SUMIFS(H$3:H$722,$B$3:$B$722,$B938)*SUMIFS(Calculations!$E$3:$E$53,Calculations!$A$3:$A$53,$B938)</f>
        <v>0</v>
      </c>
      <c r="I938" s="51">
        <f>I212/SUMIFS(I$3:I$722,$B$3:$B$722,$B938)*SUMIFS(Calculations!$E$3:$E$53,Calculations!$A$3:$A$53,$B938)</f>
        <v>0</v>
      </c>
      <c r="J938" s="51">
        <f>J212/SUMIFS(J$3:J$722,$B$3:$B$722,$B938)*SUMIFS(Calculations!$E$3:$E$53,Calculations!$A$3:$A$53,$B938)</f>
        <v>0</v>
      </c>
      <c r="K938" s="51">
        <f>K212/SUMIFS(K$3:K$722,$B$3:$B$722,$B938)*SUMIFS(Calculations!$E$3:$E$53,Calculations!$A$3:$A$53,$B938)</f>
        <v>0</v>
      </c>
      <c r="L938" s="51">
        <f>L212/SUMIFS(L$3:L$722,$B$3:$B$722,$B938)*SUMIFS(Calculations!$E$3:$E$53,Calculations!$A$3:$A$53,$B938)</f>
        <v>0</v>
      </c>
      <c r="M938" s="51">
        <f>M212/SUMIFS(M$3:M$722,$B$3:$B$722,$B938)*SUMIFS(Calculations!$E$3:$E$53,Calculations!$A$3:$A$53,$B938)</f>
        <v>0</v>
      </c>
      <c r="N938" s="51">
        <f>N212/SUMIFS(N$3:N$722,$B$3:$B$722,$B938)*SUMIFS(Calculations!$E$3:$E$53,Calculations!$A$3:$A$53,$B938)</f>
        <v>0</v>
      </c>
      <c r="O938" s="51">
        <f>O212/SUMIFS(O$3:O$722,$B$3:$B$722,$B938)*SUMIFS(Calculations!$E$3:$E$53,Calculations!$A$3:$A$53,$B938)</f>
        <v>0</v>
      </c>
      <c r="P938" s="51">
        <f>P212/SUMIFS(P$3:P$722,$B$3:$B$722,$B938)*SUMIFS(Calculations!$E$3:$E$53,Calculations!$A$3:$A$53,$B938)</f>
        <v>0</v>
      </c>
      <c r="Q938" s="51">
        <f>Q212/SUMIFS(Q$3:Q$722,$B$3:$B$722,$B938)*SUMIFS(Calculations!$E$3:$E$53,Calculations!$A$3:$A$53,$B938)</f>
        <v>0</v>
      </c>
      <c r="R938" s="51">
        <f>R212/SUMIFS(R$3:R$722,$B$3:$B$722,$B938)*SUMIFS(Calculations!$E$3:$E$53,Calculations!$A$3:$A$53,$B938)</f>
        <v>0</v>
      </c>
    </row>
    <row r="939" spans="2:18">
      <c r="B939" s="51" t="s">
        <v>374</v>
      </c>
      <c r="C939" s="51" t="s">
        <v>523</v>
      </c>
      <c r="D939" s="51" t="s">
        <v>526</v>
      </c>
      <c r="E939" s="51" t="str">
        <f t="shared" si="87"/>
        <v>biomass</v>
      </c>
      <c r="F939" s="51">
        <f>F213/SUMIFS(F$3:F$722,$B$3:$B$722,$B939)*SUMIFS(Calculations!$E$3:$E$53,Calculations!$A$3:$A$53,$B939)</f>
        <v>0</v>
      </c>
      <c r="G939" s="51">
        <f>G213/SUMIFS(G$3:G$722,$B$3:$B$722,$B939)*SUMIFS(Calculations!$E$3:$E$53,Calculations!$A$3:$A$53,$B939)</f>
        <v>0</v>
      </c>
      <c r="H939" s="51">
        <f>H213/SUMIFS(H$3:H$722,$B$3:$B$722,$B939)*SUMIFS(Calculations!$E$3:$E$53,Calculations!$A$3:$A$53,$B939)</f>
        <v>0</v>
      </c>
      <c r="I939" s="51">
        <f>I213/SUMIFS(I$3:I$722,$B$3:$B$722,$B939)*SUMIFS(Calculations!$E$3:$E$53,Calculations!$A$3:$A$53,$B939)</f>
        <v>0</v>
      </c>
      <c r="J939" s="51">
        <f>J213/SUMIFS(J$3:J$722,$B$3:$B$722,$B939)*SUMIFS(Calculations!$E$3:$E$53,Calculations!$A$3:$A$53,$B939)</f>
        <v>0</v>
      </c>
      <c r="K939" s="51">
        <f>K213/SUMIFS(K$3:K$722,$B$3:$B$722,$B939)*SUMIFS(Calculations!$E$3:$E$53,Calculations!$A$3:$A$53,$B939)</f>
        <v>0</v>
      </c>
      <c r="L939" s="51">
        <f>L213/SUMIFS(L$3:L$722,$B$3:$B$722,$B939)*SUMIFS(Calculations!$E$3:$E$53,Calculations!$A$3:$A$53,$B939)</f>
        <v>0</v>
      </c>
      <c r="M939" s="51">
        <f>M213/SUMIFS(M$3:M$722,$B$3:$B$722,$B939)*SUMIFS(Calculations!$E$3:$E$53,Calculations!$A$3:$A$53,$B939)</f>
        <v>0</v>
      </c>
      <c r="N939" s="51">
        <f>N213/SUMIFS(N$3:N$722,$B$3:$B$722,$B939)*SUMIFS(Calculations!$E$3:$E$53,Calculations!$A$3:$A$53,$B939)</f>
        <v>0</v>
      </c>
      <c r="O939" s="51">
        <f>O213/SUMIFS(O$3:O$722,$B$3:$B$722,$B939)*SUMIFS(Calculations!$E$3:$E$53,Calculations!$A$3:$A$53,$B939)</f>
        <v>0</v>
      </c>
      <c r="P939" s="51">
        <f>P213/SUMIFS(P$3:P$722,$B$3:$B$722,$B939)*SUMIFS(Calculations!$E$3:$E$53,Calculations!$A$3:$A$53,$B939)</f>
        <v>0</v>
      </c>
      <c r="Q939" s="51">
        <f>Q213/SUMIFS(Q$3:Q$722,$B$3:$B$722,$B939)*SUMIFS(Calculations!$E$3:$E$53,Calculations!$A$3:$A$53,$B939)</f>
        <v>0</v>
      </c>
      <c r="R939" s="51">
        <f>R213/SUMIFS(R$3:R$722,$B$3:$B$722,$B939)*SUMIFS(Calculations!$E$3:$E$53,Calculations!$A$3:$A$53,$B939)</f>
        <v>0</v>
      </c>
    </row>
    <row r="940" spans="2:18">
      <c r="B940" s="51" t="s">
        <v>374</v>
      </c>
      <c r="C940" s="51" t="s">
        <v>523</v>
      </c>
      <c r="D940" s="51" t="s">
        <v>527</v>
      </c>
      <c r="E940" s="51" t="str">
        <f t="shared" si="87"/>
        <v>hard coal</v>
      </c>
      <c r="F940" s="51">
        <f>F214/SUMIFS(F$3:F$722,$B$3:$B$722,$B940)*SUMIFS(Calculations!$E$3:$E$53,Calculations!$A$3:$A$53,$B940)</f>
        <v>0</v>
      </c>
      <c r="G940" s="51">
        <f>G214/SUMIFS(G$3:G$722,$B$3:$B$722,$B940)*SUMIFS(Calculations!$E$3:$E$53,Calculations!$A$3:$A$53,$B940)</f>
        <v>0</v>
      </c>
      <c r="H940" s="51">
        <f>H214/SUMIFS(H$3:H$722,$B$3:$B$722,$B940)*SUMIFS(Calculations!$E$3:$E$53,Calculations!$A$3:$A$53,$B940)</f>
        <v>0</v>
      </c>
      <c r="I940" s="51">
        <f>I214/SUMIFS(I$3:I$722,$B$3:$B$722,$B940)*SUMIFS(Calculations!$E$3:$E$53,Calculations!$A$3:$A$53,$B940)</f>
        <v>0</v>
      </c>
      <c r="J940" s="51">
        <f>J214/SUMIFS(J$3:J$722,$B$3:$B$722,$B940)*SUMIFS(Calculations!$E$3:$E$53,Calculations!$A$3:$A$53,$B940)</f>
        <v>0</v>
      </c>
      <c r="K940" s="51">
        <f>K214/SUMIFS(K$3:K$722,$B$3:$B$722,$B940)*SUMIFS(Calculations!$E$3:$E$53,Calculations!$A$3:$A$53,$B940)</f>
        <v>0</v>
      </c>
      <c r="L940" s="51">
        <f>L214/SUMIFS(L$3:L$722,$B$3:$B$722,$B940)*SUMIFS(Calculations!$E$3:$E$53,Calculations!$A$3:$A$53,$B940)</f>
        <v>0</v>
      </c>
      <c r="M940" s="51">
        <f>M214/SUMIFS(M$3:M$722,$B$3:$B$722,$B940)*SUMIFS(Calculations!$E$3:$E$53,Calculations!$A$3:$A$53,$B940)</f>
        <v>0</v>
      </c>
      <c r="N940" s="51">
        <f>N214/SUMIFS(N$3:N$722,$B$3:$B$722,$B940)*SUMIFS(Calculations!$E$3:$E$53,Calculations!$A$3:$A$53,$B940)</f>
        <v>0</v>
      </c>
      <c r="O940" s="51">
        <f>O214/SUMIFS(O$3:O$722,$B$3:$B$722,$B940)*SUMIFS(Calculations!$E$3:$E$53,Calculations!$A$3:$A$53,$B940)</f>
        <v>0</v>
      </c>
      <c r="P940" s="51">
        <f>P214/SUMIFS(P$3:P$722,$B$3:$B$722,$B940)*SUMIFS(Calculations!$E$3:$E$53,Calculations!$A$3:$A$53,$B940)</f>
        <v>0</v>
      </c>
      <c r="Q940" s="51">
        <f>Q214/SUMIFS(Q$3:Q$722,$B$3:$B$722,$B940)*SUMIFS(Calculations!$E$3:$E$53,Calculations!$A$3:$A$53,$B940)</f>
        <v>0</v>
      </c>
      <c r="R940" s="51">
        <f>R214/SUMIFS(R$3:R$722,$B$3:$B$722,$B940)*SUMIFS(Calculations!$E$3:$E$53,Calculations!$A$3:$A$53,$B940)</f>
        <v>0</v>
      </c>
    </row>
    <row r="941" spans="2:18">
      <c r="B941" s="51" t="s">
        <v>374</v>
      </c>
      <c r="C941" s="51" t="s">
        <v>523</v>
      </c>
      <c r="D941" s="51" t="s">
        <v>528</v>
      </c>
      <c r="E941" s="51" t="str">
        <f t="shared" si="87"/>
        <v>solar thermal</v>
      </c>
      <c r="F941" s="51">
        <f>F215/SUMIFS(F$3:F$722,$B$3:$B$722,$B941)*SUMIFS(Calculations!$E$3:$E$53,Calculations!$A$3:$A$53,$B941)</f>
        <v>0</v>
      </c>
      <c r="G941" s="51">
        <f>G215/SUMIFS(G$3:G$722,$B$3:$B$722,$B941)*SUMIFS(Calculations!$E$3:$E$53,Calculations!$A$3:$A$53,$B941)</f>
        <v>0</v>
      </c>
      <c r="H941" s="51">
        <f>H215/SUMIFS(H$3:H$722,$B$3:$B$722,$B941)*SUMIFS(Calculations!$E$3:$E$53,Calculations!$A$3:$A$53,$B941)</f>
        <v>0</v>
      </c>
      <c r="I941" s="51">
        <f>I215/SUMIFS(I$3:I$722,$B$3:$B$722,$B941)*SUMIFS(Calculations!$E$3:$E$53,Calculations!$A$3:$A$53,$B941)</f>
        <v>0</v>
      </c>
      <c r="J941" s="51">
        <f>J215/SUMIFS(J$3:J$722,$B$3:$B$722,$B941)*SUMIFS(Calculations!$E$3:$E$53,Calculations!$A$3:$A$53,$B941)</f>
        <v>0</v>
      </c>
      <c r="K941" s="51">
        <f>K215/SUMIFS(K$3:K$722,$B$3:$B$722,$B941)*SUMIFS(Calculations!$E$3:$E$53,Calculations!$A$3:$A$53,$B941)</f>
        <v>0</v>
      </c>
      <c r="L941" s="51">
        <f>L215/SUMIFS(L$3:L$722,$B$3:$B$722,$B941)*SUMIFS(Calculations!$E$3:$E$53,Calculations!$A$3:$A$53,$B941)</f>
        <v>0</v>
      </c>
      <c r="M941" s="51">
        <f>M215/SUMIFS(M$3:M$722,$B$3:$B$722,$B941)*SUMIFS(Calculations!$E$3:$E$53,Calculations!$A$3:$A$53,$B941)</f>
        <v>0</v>
      </c>
      <c r="N941" s="51">
        <f>N215/SUMIFS(N$3:N$722,$B$3:$B$722,$B941)*SUMIFS(Calculations!$E$3:$E$53,Calculations!$A$3:$A$53,$B941)</f>
        <v>0</v>
      </c>
      <c r="O941" s="51">
        <f>O215/SUMIFS(O$3:O$722,$B$3:$B$722,$B941)*SUMIFS(Calculations!$E$3:$E$53,Calculations!$A$3:$A$53,$B941)</f>
        <v>0</v>
      </c>
      <c r="P941" s="51">
        <f>P215/SUMIFS(P$3:P$722,$B$3:$B$722,$B941)*SUMIFS(Calculations!$E$3:$E$53,Calculations!$A$3:$A$53,$B941)</f>
        <v>0</v>
      </c>
      <c r="Q941" s="51">
        <f>Q215/SUMIFS(Q$3:Q$722,$B$3:$B$722,$B941)*SUMIFS(Calculations!$E$3:$E$53,Calculations!$A$3:$A$53,$B941)</f>
        <v>0</v>
      </c>
      <c r="R941" s="51">
        <f>R215/SUMIFS(R$3:R$722,$B$3:$B$722,$B941)*SUMIFS(Calculations!$E$3:$E$53,Calculations!$A$3:$A$53,$B941)</f>
        <v>0</v>
      </c>
    </row>
    <row r="942" spans="2:18">
      <c r="B942" s="51" t="s">
        <v>374</v>
      </c>
      <c r="C942" s="51" t="s">
        <v>523</v>
      </c>
      <c r="D942" s="51" t="s">
        <v>529</v>
      </c>
      <c r="E942" s="51" t="str">
        <f t="shared" si="87"/>
        <v>geothermal</v>
      </c>
      <c r="F942" s="51">
        <f>F216/SUMIFS(F$3:F$722,$B$3:$B$722,$B942)*SUMIFS(Calculations!$E$3:$E$53,Calculations!$A$3:$A$53,$B942)</f>
        <v>0</v>
      </c>
      <c r="G942" s="51">
        <f>G216/SUMIFS(G$3:G$722,$B$3:$B$722,$B942)*SUMIFS(Calculations!$E$3:$E$53,Calculations!$A$3:$A$53,$B942)</f>
        <v>0</v>
      </c>
      <c r="H942" s="51">
        <f>H216/SUMIFS(H$3:H$722,$B$3:$B$722,$B942)*SUMIFS(Calculations!$E$3:$E$53,Calculations!$A$3:$A$53,$B942)</f>
        <v>0</v>
      </c>
      <c r="I942" s="51">
        <f>I216/SUMIFS(I$3:I$722,$B$3:$B$722,$B942)*SUMIFS(Calculations!$E$3:$E$53,Calculations!$A$3:$A$53,$B942)</f>
        <v>0</v>
      </c>
      <c r="J942" s="51">
        <f>J216/SUMIFS(J$3:J$722,$B$3:$B$722,$B942)*SUMIFS(Calculations!$E$3:$E$53,Calculations!$A$3:$A$53,$B942)</f>
        <v>0</v>
      </c>
      <c r="K942" s="51">
        <f>K216/SUMIFS(K$3:K$722,$B$3:$B$722,$B942)*SUMIFS(Calculations!$E$3:$E$53,Calculations!$A$3:$A$53,$B942)</f>
        <v>0</v>
      </c>
      <c r="L942" s="51">
        <f>L216/SUMIFS(L$3:L$722,$B$3:$B$722,$B942)*SUMIFS(Calculations!$E$3:$E$53,Calculations!$A$3:$A$53,$B942)</f>
        <v>0</v>
      </c>
      <c r="M942" s="51">
        <f>M216/SUMIFS(M$3:M$722,$B$3:$B$722,$B942)*SUMIFS(Calculations!$E$3:$E$53,Calculations!$A$3:$A$53,$B942)</f>
        <v>0</v>
      </c>
      <c r="N942" s="51">
        <f>N216/SUMIFS(N$3:N$722,$B$3:$B$722,$B942)*SUMIFS(Calculations!$E$3:$E$53,Calculations!$A$3:$A$53,$B942)</f>
        <v>0</v>
      </c>
      <c r="O942" s="51">
        <f>O216/SUMIFS(O$3:O$722,$B$3:$B$722,$B942)*SUMIFS(Calculations!$E$3:$E$53,Calculations!$A$3:$A$53,$B942)</f>
        <v>0</v>
      </c>
      <c r="P942" s="51">
        <f>P216/SUMIFS(P$3:P$722,$B$3:$B$722,$B942)*SUMIFS(Calculations!$E$3:$E$53,Calculations!$A$3:$A$53,$B942)</f>
        <v>0</v>
      </c>
      <c r="Q942" s="51">
        <f>Q216/SUMIFS(Q$3:Q$722,$B$3:$B$722,$B942)*SUMIFS(Calculations!$E$3:$E$53,Calculations!$A$3:$A$53,$B942)</f>
        <v>0</v>
      </c>
      <c r="R942" s="51">
        <f>R216/SUMIFS(R$3:R$722,$B$3:$B$722,$B942)*SUMIFS(Calculations!$E$3:$E$53,Calculations!$A$3:$A$53,$B942)</f>
        <v>0</v>
      </c>
    </row>
    <row r="943" spans="2:18">
      <c r="B943" s="51" t="s">
        <v>374</v>
      </c>
      <c r="C943" s="51" t="s">
        <v>523</v>
      </c>
      <c r="D943" s="51" t="s">
        <v>530</v>
      </c>
      <c r="E943" s="51" t="str">
        <f t="shared" si="87"/>
        <v>hydro</v>
      </c>
      <c r="F943" s="51">
        <f>F217/SUMIFS(F$3:F$722,$B$3:$B$722,$B943)*SUMIFS(Calculations!$E$3:$E$53,Calculations!$A$3:$A$53,$B943)</f>
        <v>0</v>
      </c>
      <c r="G943" s="51">
        <f>G217/SUMIFS(G$3:G$722,$B$3:$B$722,$B943)*SUMIFS(Calculations!$E$3:$E$53,Calculations!$A$3:$A$53,$B943)</f>
        <v>0</v>
      </c>
      <c r="H943" s="51">
        <f>H217/SUMIFS(H$3:H$722,$B$3:$B$722,$B943)*SUMIFS(Calculations!$E$3:$E$53,Calculations!$A$3:$A$53,$B943)</f>
        <v>0</v>
      </c>
      <c r="I943" s="51">
        <f>I217/SUMIFS(I$3:I$722,$B$3:$B$722,$B943)*SUMIFS(Calculations!$E$3:$E$53,Calculations!$A$3:$A$53,$B943)</f>
        <v>0</v>
      </c>
      <c r="J943" s="51">
        <f>J217/SUMIFS(J$3:J$722,$B$3:$B$722,$B943)*SUMIFS(Calculations!$E$3:$E$53,Calculations!$A$3:$A$53,$B943)</f>
        <v>0</v>
      </c>
      <c r="K943" s="51">
        <f>K217/SUMIFS(K$3:K$722,$B$3:$B$722,$B943)*SUMIFS(Calculations!$E$3:$E$53,Calculations!$A$3:$A$53,$B943)</f>
        <v>0</v>
      </c>
      <c r="L943" s="51">
        <f>L217/SUMIFS(L$3:L$722,$B$3:$B$722,$B943)*SUMIFS(Calculations!$E$3:$E$53,Calculations!$A$3:$A$53,$B943)</f>
        <v>0</v>
      </c>
      <c r="M943" s="51">
        <f>M217/SUMIFS(M$3:M$722,$B$3:$B$722,$B943)*SUMIFS(Calculations!$E$3:$E$53,Calculations!$A$3:$A$53,$B943)</f>
        <v>0</v>
      </c>
      <c r="N943" s="51">
        <f>N217/SUMIFS(N$3:N$722,$B$3:$B$722,$B943)*SUMIFS(Calculations!$E$3:$E$53,Calculations!$A$3:$A$53,$B943)</f>
        <v>0</v>
      </c>
      <c r="O943" s="51">
        <f>O217/SUMIFS(O$3:O$722,$B$3:$B$722,$B943)*SUMIFS(Calculations!$E$3:$E$53,Calculations!$A$3:$A$53,$B943)</f>
        <v>0</v>
      </c>
      <c r="P943" s="51">
        <f>P217/SUMIFS(P$3:P$722,$B$3:$B$722,$B943)*SUMIFS(Calculations!$E$3:$E$53,Calculations!$A$3:$A$53,$B943)</f>
        <v>0</v>
      </c>
      <c r="Q943" s="51">
        <f>Q217/SUMIFS(Q$3:Q$722,$B$3:$B$722,$B943)*SUMIFS(Calculations!$E$3:$E$53,Calculations!$A$3:$A$53,$B943)</f>
        <v>0</v>
      </c>
      <c r="R943" s="51">
        <f>R217/SUMIFS(R$3:R$722,$B$3:$B$722,$B943)*SUMIFS(Calculations!$E$3:$E$53,Calculations!$A$3:$A$53,$B943)</f>
        <v>0</v>
      </c>
    </row>
    <row r="944" spans="2:18">
      <c r="B944" s="51" t="s">
        <v>374</v>
      </c>
      <c r="C944" s="51" t="s">
        <v>523</v>
      </c>
      <c r="D944" s="51" t="s">
        <v>531</v>
      </c>
      <c r="E944" s="51" t="str">
        <f t="shared" si="87"/>
        <v>hydro</v>
      </c>
      <c r="F944" s="51">
        <f>F218/SUMIFS(F$3:F$722,$B$3:$B$722,$B944)*SUMIFS(Calculations!$E$3:$E$53,Calculations!$A$3:$A$53,$B944)</f>
        <v>0</v>
      </c>
      <c r="G944" s="51">
        <f>G218/SUMIFS(G$3:G$722,$B$3:$B$722,$B944)*SUMIFS(Calculations!$E$3:$E$53,Calculations!$A$3:$A$53,$B944)</f>
        <v>0</v>
      </c>
      <c r="H944" s="51">
        <f>H218/SUMIFS(H$3:H$722,$B$3:$B$722,$B944)*SUMIFS(Calculations!$E$3:$E$53,Calculations!$A$3:$A$53,$B944)</f>
        <v>0</v>
      </c>
      <c r="I944" s="51">
        <f>I218/SUMIFS(I$3:I$722,$B$3:$B$722,$B944)*SUMIFS(Calculations!$E$3:$E$53,Calculations!$A$3:$A$53,$B944)</f>
        <v>0</v>
      </c>
      <c r="J944" s="51">
        <f>J218/SUMIFS(J$3:J$722,$B$3:$B$722,$B944)*SUMIFS(Calculations!$E$3:$E$53,Calculations!$A$3:$A$53,$B944)</f>
        <v>0</v>
      </c>
      <c r="K944" s="51">
        <f>K218/SUMIFS(K$3:K$722,$B$3:$B$722,$B944)*SUMIFS(Calculations!$E$3:$E$53,Calculations!$A$3:$A$53,$B944)</f>
        <v>0</v>
      </c>
      <c r="L944" s="51">
        <f>L218/SUMIFS(L$3:L$722,$B$3:$B$722,$B944)*SUMIFS(Calculations!$E$3:$E$53,Calculations!$A$3:$A$53,$B944)</f>
        <v>0</v>
      </c>
      <c r="M944" s="51">
        <f>M218/SUMIFS(M$3:M$722,$B$3:$B$722,$B944)*SUMIFS(Calculations!$E$3:$E$53,Calculations!$A$3:$A$53,$B944)</f>
        <v>0</v>
      </c>
      <c r="N944" s="51">
        <f>N218/SUMIFS(N$3:N$722,$B$3:$B$722,$B944)*SUMIFS(Calculations!$E$3:$E$53,Calculations!$A$3:$A$53,$B944)</f>
        <v>0</v>
      </c>
      <c r="O944" s="51">
        <f>O218/SUMIFS(O$3:O$722,$B$3:$B$722,$B944)*SUMIFS(Calculations!$E$3:$E$53,Calculations!$A$3:$A$53,$B944)</f>
        <v>0</v>
      </c>
      <c r="P944" s="51">
        <f>P218/SUMIFS(P$3:P$722,$B$3:$B$722,$B944)*SUMIFS(Calculations!$E$3:$E$53,Calculations!$A$3:$A$53,$B944)</f>
        <v>0</v>
      </c>
      <c r="Q944" s="51">
        <f>Q218/SUMIFS(Q$3:Q$722,$B$3:$B$722,$B944)*SUMIFS(Calculations!$E$3:$E$53,Calculations!$A$3:$A$53,$B944)</f>
        <v>0</v>
      </c>
      <c r="R944" s="51">
        <f>R218/SUMIFS(R$3:R$722,$B$3:$B$722,$B944)*SUMIFS(Calculations!$E$3:$E$53,Calculations!$A$3:$A$53,$B944)</f>
        <v>0</v>
      </c>
    </row>
    <row r="945" spans="2:18">
      <c r="B945" s="51" t="s">
        <v>374</v>
      </c>
      <c r="C945" s="51" t="s">
        <v>523</v>
      </c>
      <c r="D945" s="51" t="s">
        <v>532</v>
      </c>
      <c r="E945" s="51" t="str">
        <f t="shared" si="87"/>
        <v>onshore wind</v>
      </c>
      <c r="F945" s="51">
        <f>F219/SUMIFS(F$3:F$722,$B$3:$B$722,$B945)*SUMIFS(Calculations!$E$3:$E$53,Calculations!$A$3:$A$53,$B945)</f>
        <v>0</v>
      </c>
      <c r="G945" s="51">
        <f>G219/SUMIFS(G$3:G$722,$B$3:$B$722,$B945)*SUMIFS(Calculations!$E$3:$E$53,Calculations!$A$3:$A$53,$B945)</f>
        <v>0</v>
      </c>
      <c r="H945" s="51">
        <f>H219/SUMIFS(H$3:H$722,$B$3:$B$722,$B945)*SUMIFS(Calculations!$E$3:$E$53,Calculations!$A$3:$A$53,$B945)</f>
        <v>0</v>
      </c>
      <c r="I945" s="51">
        <f>I219/SUMIFS(I$3:I$722,$B$3:$B$722,$B945)*SUMIFS(Calculations!$E$3:$E$53,Calculations!$A$3:$A$53,$B945)</f>
        <v>0</v>
      </c>
      <c r="J945" s="51">
        <f>J219/SUMIFS(J$3:J$722,$B$3:$B$722,$B945)*SUMIFS(Calculations!$E$3:$E$53,Calculations!$A$3:$A$53,$B945)</f>
        <v>0</v>
      </c>
      <c r="K945" s="51">
        <f>K219/SUMIFS(K$3:K$722,$B$3:$B$722,$B945)*SUMIFS(Calculations!$E$3:$E$53,Calculations!$A$3:$A$53,$B945)</f>
        <v>0</v>
      </c>
      <c r="L945" s="51">
        <f>L219/SUMIFS(L$3:L$722,$B$3:$B$722,$B945)*SUMIFS(Calculations!$E$3:$E$53,Calculations!$A$3:$A$53,$B945)</f>
        <v>0</v>
      </c>
      <c r="M945" s="51">
        <f>M219/SUMIFS(M$3:M$722,$B$3:$B$722,$B945)*SUMIFS(Calculations!$E$3:$E$53,Calculations!$A$3:$A$53,$B945)</f>
        <v>0</v>
      </c>
      <c r="N945" s="51">
        <f>N219/SUMIFS(N$3:N$722,$B$3:$B$722,$B945)*SUMIFS(Calculations!$E$3:$E$53,Calculations!$A$3:$A$53,$B945)</f>
        <v>0</v>
      </c>
      <c r="O945" s="51">
        <f>O219/SUMIFS(O$3:O$722,$B$3:$B$722,$B945)*SUMIFS(Calculations!$E$3:$E$53,Calculations!$A$3:$A$53,$B945)</f>
        <v>0</v>
      </c>
      <c r="P945" s="51">
        <f>P219/SUMIFS(P$3:P$722,$B$3:$B$722,$B945)*SUMIFS(Calculations!$E$3:$E$53,Calculations!$A$3:$A$53,$B945)</f>
        <v>0</v>
      </c>
      <c r="Q945" s="51">
        <f>Q219/SUMIFS(Q$3:Q$722,$B$3:$B$722,$B945)*SUMIFS(Calculations!$E$3:$E$53,Calculations!$A$3:$A$53,$B945)</f>
        <v>0</v>
      </c>
      <c r="R945" s="51">
        <f>R219/SUMIFS(R$3:R$722,$B$3:$B$722,$B945)*SUMIFS(Calculations!$E$3:$E$53,Calculations!$A$3:$A$53,$B945)</f>
        <v>0</v>
      </c>
    </row>
    <row r="946" spans="2:18">
      <c r="B946" s="51" t="s">
        <v>374</v>
      </c>
      <c r="C946" s="51" t="s">
        <v>523</v>
      </c>
      <c r="D946" s="51" t="s">
        <v>533</v>
      </c>
      <c r="E946" s="51" t="str">
        <f t="shared" si="87"/>
        <v>natural gas nonpeaker</v>
      </c>
      <c r="F946" s="51">
        <f>F220/SUMIFS(F$3:F$722,$B$3:$B$722,$B946)*SUMIFS(Calculations!$E$3:$E$53,Calculations!$A$3:$A$53,$B946)</f>
        <v>0</v>
      </c>
      <c r="G946" s="51">
        <f>G220/SUMIFS(G$3:G$722,$B$3:$B$722,$B946)*SUMIFS(Calculations!$E$3:$E$53,Calculations!$A$3:$A$53,$B946)</f>
        <v>0</v>
      </c>
      <c r="H946" s="51">
        <f>H220/SUMIFS(H$3:H$722,$B$3:$B$722,$B946)*SUMIFS(Calculations!$E$3:$E$53,Calculations!$A$3:$A$53,$B946)</f>
        <v>0</v>
      </c>
      <c r="I946" s="51">
        <f>I220/SUMIFS(I$3:I$722,$B$3:$B$722,$B946)*SUMIFS(Calculations!$E$3:$E$53,Calculations!$A$3:$A$53,$B946)</f>
        <v>0</v>
      </c>
      <c r="J946" s="51">
        <f>J220/SUMIFS(J$3:J$722,$B$3:$B$722,$B946)*SUMIFS(Calculations!$E$3:$E$53,Calculations!$A$3:$A$53,$B946)</f>
        <v>0</v>
      </c>
      <c r="K946" s="51">
        <f>K220/SUMIFS(K$3:K$722,$B$3:$B$722,$B946)*SUMIFS(Calculations!$E$3:$E$53,Calculations!$A$3:$A$53,$B946)</f>
        <v>0</v>
      </c>
      <c r="L946" s="51">
        <f>L220/SUMIFS(L$3:L$722,$B$3:$B$722,$B946)*SUMIFS(Calculations!$E$3:$E$53,Calculations!$A$3:$A$53,$B946)</f>
        <v>0</v>
      </c>
      <c r="M946" s="51">
        <f>M220/SUMIFS(M$3:M$722,$B$3:$B$722,$B946)*SUMIFS(Calculations!$E$3:$E$53,Calculations!$A$3:$A$53,$B946)</f>
        <v>0</v>
      </c>
      <c r="N946" s="51">
        <f>N220/SUMIFS(N$3:N$722,$B$3:$B$722,$B946)*SUMIFS(Calculations!$E$3:$E$53,Calculations!$A$3:$A$53,$B946)</f>
        <v>0</v>
      </c>
      <c r="O946" s="51">
        <f>O220/SUMIFS(O$3:O$722,$B$3:$B$722,$B946)*SUMIFS(Calculations!$E$3:$E$53,Calculations!$A$3:$A$53,$B946)</f>
        <v>0</v>
      </c>
      <c r="P946" s="51">
        <f>P220/SUMIFS(P$3:P$722,$B$3:$B$722,$B946)*SUMIFS(Calculations!$E$3:$E$53,Calculations!$A$3:$A$53,$B946)</f>
        <v>0</v>
      </c>
      <c r="Q946" s="51">
        <f>Q220/SUMIFS(Q$3:Q$722,$B$3:$B$722,$B946)*SUMIFS(Calculations!$E$3:$E$53,Calculations!$A$3:$A$53,$B946)</f>
        <v>0</v>
      </c>
      <c r="R946" s="51">
        <f>R220/SUMIFS(R$3:R$722,$B$3:$B$722,$B946)*SUMIFS(Calculations!$E$3:$E$53,Calculations!$A$3:$A$53,$B946)</f>
        <v>0</v>
      </c>
    </row>
    <row r="947" spans="2:18">
      <c r="B947" s="51" t="s">
        <v>374</v>
      </c>
      <c r="C947" s="51" t="s">
        <v>523</v>
      </c>
      <c r="D947" s="51" t="s">
        <v>534</v>
      </c>
      <c r="E947" s="51" t="str">
        <f t="shared" si="87"/>
        <v>natural gas peaker</v>
      </c>
      <c r="F947" s="51">
        <f>F221/SUMIFS(F$3:F$722,$B$3:$B$722,$B947)*SUMIFS(Calculations!$E$3:$E$53,Calculations!$A$3:$A$53,$B947)</f>
        <v>0</v>
      </c>
      <c r="G947" s="51">
        <f>G221/SUMIFS(G$3:G$722,$B$3:$B$722,$B947)*SUMIFS(Calculations!$E$3:$E$53,Calculations!$A$3:$A$53,$B947)</f>
        <v>0</v>
      </c>
      <c r="H947" s="51">
        <f>H221/SUMIFS(H$3:H$722,$B$3:$B$722,$B947)*SUMIFS(Calculations!$E$3:$E$53,Calculations!$A$3:$A$53,$B947)</f>
        <v>0</v>
      </c>
      <c r="I947" s="51">
        <f>I221/SUMIFS(I$3:I$722,$B$3:$B$722,$B947)*SUMIFS(Calculations!$E$3:$E$53,Calculations!$A$3:$A$53,$B947)</f>
        <v>0</v>
      </c>
      <c r="J947" s="51">
        <f>J221/SUMIFS(J$3:J$722,$B$3:$B$722,$B947)*SUMIFS(Calculations!$E$3:$E$53,Calculations!$A$3:$A$53,$B947)</f>
        <v>0</v>
      </c>
      <c r="K947" s="51">
        <f>K221/SUMIFS(K$3:K$722,$B$3:$B$722,$B947)*SUMIFS(Calculations!$E$3:$E$53,Calculations!$A$3:$A$53,$B947)</f>
        <v>0</v>
      </c>
      <c r="L947" s="51">
        <f>L221/SUMIFS(L$3:L$722,$B$3:$B$722,$B947)*SUMIFS(Calculations!$E$3:$E$53,Calculations!$A$3:$A$53,$B947)</f>
        <v>0</v>
      </c>
      <c r="M947" s="51">
        <f>M221/SUMIFS(M$3:M$722,$B$3:$B$722,$B947)*SUMIFS(Calculations!$E$3:$E$53,Calculations!$A$3:$A$53,$B947)</f>
        <v>0</v>
      </c>
      <c r="N947" s="51">
        <f>N221/SUMIFS(N$3:N$722,$B$3:$B$722,$B947)*SUMIFS(Calculations!$E$3:$E$53,Calculations!$A$3:$A$53,$B947)</f>
        <v>0</v>
      </c>
      <c r="O947" s="51">
        <f>O221/SUMIFS(O$3:O$722,$B$3:$B$722,$B947)*SUMIFS(Calculations!$E$3:$E$53,Calculations!$A$3:$A$53,$B947)</f>
        <v>0</v>
      </c>
      <c r="P947" s="51">
        <f>P221/SUMIFS(P$3:P$722,$B$3:$B$722,$B947)*SUMIFS(Calculations!$E$3:$E$53,Calculations!$A$3:$A$53,$B947)</f>
        <v>0</v>
      </c>
      <c r="Q947" s="51">
        <f>Q221/SUMIFS(Q$3:Q$722,$B$3:$B$722,$B947)*SUMIFS(Calculations!$E$3:$E$53,Calculations!$A$3:$A$53,$B947)</f>
        <v>0</v>
      </c>
      <c r="R947" s="51">
        <f>R221/SUMIFS(R$3:R$722,$B$3:$B$722,$B947)*SUMIFS(Calculations!$E$3:$E$53,Calculations!$A$3:$A$53,$B947)</f>
        <v>0</v>
      </c>
    </row>
    <row r="948" spans="2:18">
      <c r="B948" s="51" t="s">
        <v>374</v>
      </c>
      <c r="C948" s="51" t="s">
        <v>523</v>
      </c>
      <c r="D948" s="51" t="s">
        <v>535</v>
      </c>
      <c r="E948" s="51" t="str">
        <f t="shared" si="87"/>
        <v>nuclear</v>
      </c>
      <c r="F948" s="51">
        <f>F222/SUMIFS(F$3:F$722,$B$3:$B$722,$B948)*SUMIFS(Calculations!$E$3:$E$53,Calculations!$A$3:$A$53,$B948)</f>
        <v>0</v>
      </c>
      <c r="G948" s="51">
        <f>G222/SUMIFS(G$3:G$722,$B$3:$B$722,$B948)*SUMIFS(Calculations!$E$3:$E$53,Calculations!$A$3:$A$53,$B948)</f>
        <v>0</v>
      </c>
      <c r="H948" s="51">
        <f>H222/SUMIFS(H$3:H$722,$B$3:$B$722,$B948)*SUMIFS(Calculations!$E$3:$E$53,Calculations!$A$3:$A$53,$B948)</f>
        <v>0</v>
      </c>
      <c r="I948" s="51">
        <f>I222/SUMIFS(I$3:I$722,$B$3:$B$722,$B948)*SUMIFS(Calculations!$E$3:$E$53,Calculations!$A$3:$A$53,$B948)</f>
        <v>0</v>
      </c>
      <c r="J948" s="51">
        <f>J222/SUMIFS(J$3:J$722,$B$3:$B$722,$B948)*SUMIFS(Calculations!$E$3:$E$53,Calculations!$A$3:$A$53,$B948)</f>
        <v>0</v>
      </c>
      <c r="K948" s="51">
        <f>K222/SUMIFS(K$3:K$722,$B$3:$B$722,$B948)*SUMIFS(Calculations!$E$3:$E$53,Calculations!$A$3:$A$53,$B948)</f>
        <v>0</v>
      </c>
      <c r="L948" s="51">
        <f>L222/SUMIFS(L$3:L$722,$B$3:$B$722,$B948)*SUMIFS(Calculations!$E$3:$E$53,Calculations!$A$3:$A$53,$B948)</f>
        <v>0</v>
      </c>
      <c r="M948" s="51">
        <f>M222/SUMIFS(M$3:M$722,$B$3:$B$722,$B948)*SUMIFS(Calculations!$E$3:$E$53,Calculations!$A$3:$A$53,$B948)</f>
        <v>0</v>
      </c>
      <c r="N948" s="51">
        <f>N222/SUMIFS(N$3:N$722,$B$3:$B$722,$B948)*SUMIFS(Calculations!$E$3:$E$53,Calculations!$A$3:$A$53,$B948)</f>
        <v>0</v>
      </c>
      <c r="O948" s="51">
        <f>O222/SUMIFS(O$3:O$722,$B$3:$B$722,$B948)*SUMIFS(Calculations!$E$3:$E$53,Calculations!$A$3:$A$53,$B948)</f>
        <v>0</v>
      </c>
      <c r="P948" s="51">
        <f>P222/SUMIFS(P$3:P$722,$B$3:$B$722,$B948)*SUMIFS(Calculations!$E$3:$E$53,Calculations!$A$3:$A$53,$B948)</f>
        <v>0</v>
      </c>
      <c r="Q948" s="51">
        <f>Q222/SUMIFS(Q$3:Q$722,$B$3:$B$722,$B948)*SUMIFS(Calculations!$E$3:$E$53,Calculations!$A$3:$A$53,$B948)</f>
        <v>0</v>
      </c>
      <c r="R948" s="51">
        <f>R222/SUMIFS(R$3:R$722,$B$3:$B$722,$B948)*SUMIFS(Calculations!$E$3:$E$53,Calculations!$A$3:$A$53,$B948)</f>
        <v>0</v>
      </c>
    </row>
    <row r="949" spans="2:18">
      <c r="B949" s="51" t="s">
        <v>374</v>
      </c>
      <c r="C949" s="51" t="s">
        <v>523</v>
      </c>
      <c r="D949" s="51" t="s">
        <v>536</v>
      </c>
      <c r="E949" s="51" t="str">
        <f t="shared" si="87"/>
        <v>offshore wind</v>
      </c>
      <c r="F949" s="51">
        <f>F223/SUMIFS(F$3:F$722,$B$3:$B$722,$B949)*SUMIFS(Calculations!$E$3:$E$53,Calculations!$A$3:$A$53,$B949)</f>
        <v>0</v>
      </c>
      <c r="G949" s="51">
        <f>G223/SUMIFS(G$3:G$722,$B$3:$B$722,$B949)*SUMIFS(Calculations!$E$3:$E$53,Calculations!$A$3:$A$53,$B949)</f>
        <v>0</v>
      </c>
      <c r="H949" s="51">
        <f>H223/SUMIFS(H$3:H$722,$B$3:$B$722,$B949)*SUMIFS(Calculations!$E$3:$E$53,Calculations!$A$3:$A$53,$B949)</f>
        <v>0</v>
      </c>
      <c r="I949" s="51">
        <f>I223/SUMIFS(I$3:I$722,$B$3:$B$722,$B949)*SUMIFS(Calculations!$E$3:$E$53,Calculations!$A$3:$A$53,$B949)</f>
        <v>0</v>
      </c>
      <c r="J949" s="51">
        <f>J223/SUMIFS(J$3:J$722,$B$3:$B$722,$B949)*SUMIFS(Calculations!$E$3:$E$53,Calculations!$A$3:$A$53,$B949)</f>
        <v>0</v>
      </c>
      <c r="K949" s="51">
        <f>K223/SUMIFS(K$3:K$722,$B$3:$B$722,$B949)*SUMIFS(Calculations!$E$3:$E$53,Calculations!$A$3:$A$53,$B949)</f>
        <v>0</v>
      </c>
      <c r="L949" s="51">
        <f>L223/SUMIFS(L$3:L$722,$B$3:$B$722,$B949)*SUMIFS(Calculations!$E$3:$E$53,Calculations!$A$3:$A$53,$B949)</f>
        <v>0</v>
      </c>
      <c r="M949" s="51">
        <f>M223/SUMIFS(M$3:M$722,$B$3:$B$722,$B949)*SUMIFS(Calculations!$E$3:$E$53,Calculations!$A$3:$A$53,$B949)</f>
        <v>0</v>
      </c>
      <c r="N949" s="51">
        <f>N223/SUMIFS(N$3:N$722,$B$3:$B$722,$B949)*SUMIFS(Calculations!$E$3:$E$53,Calculations!$A$3:$A$53,$B949)</f>
        <v>0</v>
      </c>
      <c r="O949" s="51">
        <f>O223/SUMIFS(O$3:O$722,$B$3:$B$722,$B949)*SUMIFS(Calculations!$E$3:$E$53,Calculations!$A$3:$A$53,$B949)</f>
        <v>0</v>
      </c>
      <c r="P949" s="51">
        <f>P223/SUMIFS(P$3:P$722,$B$3:$B$722,$B949)*SUMIFS(Calculations!$E$3:$E$53,Calculations!$A$3:$A$53,$B949)</f>
        <v>0</v>
      </c>
      <c r="Q949" s="51">
        <f>Q223/SUMIFS(Q$3:Q$722,$B$3:$B$722,$B949)*SUMIFS(Calculations!$E$3:$E$53,Calculations!$A$3:$A$53,$B949)</f>
        <v>0</v>
      </c>
      <c r="R949" s="51">
        <f>R223/SUMIFS(R$3:R$722,$B$3:$B$722,$B949)*SUMIFS(Calculations!$E$3:$E$53,Calculations!$A$3:$A$53,$B949)</f>
        <v>0</v>
      </c>
    </row>
    <row r="950" spans="2:18">
      <c r="B950" s="51" t="s">
        <v>374</v>
      </c>
      <c r="C950" s="51" t="s">
        <v>523</v>
      </c>
      <c r="D950" s="51" t="s">
        <v>537</v>
      </c>
      <c r="E950" s="51" t="str">
        <f t="shared" si="87"/>
        <v>crude oil</v>
      </c>
      <c r="F950" s="51">
        <f>F224/SUMIFS(F$3:F$722,$B$3:$B$722,$B950)*SUMIFS(Calculations!$E$3:$E$53,Calculations!$A$3:$A$53,$B950)</f>
        <v>0</v>
      </c>
      <c r="G950" s="51">
        <f>G224/SUMIFS(G$3:G$722,$B$3:$B$722,$B950)*SUMIFS(Calculations!$E$3:$E$53,Calculations!$A$3:$A$53,$B950)</f>
        <v>0</v>
      </c>
      <c r="H950" s="51">
        <f>H224/SUMIFS(H$3:H$722,$B$3:$B$722,$B950)*SUMIFS(Calculations!$E$3:$E$53,Calculations!$A$3:$A$53,$B950)</f>
        <v>0</v>
      </c>
      <c r="I950" s="51">
        <f>I224/SUMIFS(I$3:I$722,$B$3:$B$722,$B950)*SUMIFS(Calculations!$E$3:$E$53,Calculations!$A$3:$A$53,$B950)</f>
        <v>0</v>
      </c>
      <c r="J950" s="51">
        <f>J224/SUMIFS(J$3:J$722,$B$3:$B$722,$B950)*SUMIFS(Calculations!$E$3:$E$53,Calculations!$A$3:$A$53,$B950)</f>
        <v>0</v>
      </c>
      <c r="K950" s="51">
        <f>K224/SUMIFS(K$3:K$722,$B$3:$B$722,$B950)*SUMIFS(Calculations!$E$3:$E$53,Calculations!$A$3:$A$53,$B950)</f>
        <v>0</v>
      </c>
      <c r="L950" s="51">
        <f>L224/SUMIFS(L$3:L$722,$B$3:$B$722,$B950)*SUMIFS(Calculations!$E$3:$E$53,Calculations!$A$3:$A$53,$B950)</f>
        <v>0</v>
      </c>
      <c r="M950" s="51">
        <f>M224/SUMIFS(M$3:M$722,$B$3:$B$722,$B950)*SUMIFS(Calculations!$E$3:$E$53,Calculations!$A$3:$A$53,$B950)</f>
        <v>0</v>
      </c>
      <c r="N950" s="51">
        <f>N224/SUMIFS(N$3:N$722,$B$3:$B$722,$B950)*SUMIFS(Calculations!$E$3:$E$53,Calculations!$A$3:$A$53,$B950)</f>
        <v>0</v>
      </c>
      <c r="O950" s="51">
        <f>O224/SUMIFS(O$3:O$722,$B$3:$B$722,$B950)*SUMIFS(Calculations!$E$3:$E$53,Calculations!$A$3:$A$53,$B950)</f>
        <v>0</v>
      </c>
      <c r="P950" s="51">
        <f>P224/SUMIFS(P$3:P$722,$B$3:$B$722,$B950)*SUMIFS(Calculations!$E$3:$E$53,Calculations!$A$3:$A$53,$B950)</f>
        <v>0</v>
      </c>
      <c r="Q950" s="51">
        <f>Q224/SUMIFS(Q$3:Q$722,$B$3:$B$722,$B950)*SUMIFS(Calculations!$E$3:$E$53,Calculations!$A$3:$A$53,$B950)</f>
        <v>0</v>
      </c>
      <c r="R950" s="51">
        <f>R224/SUMIFS(R$3:R$722,$B$3:$B$722,$B950)*SUMIFS(Calculations!$E$3:$E$53,Calculations!$A$3:$A$53,$B950)</f>
        <v>0</v>
      </c>
    </row>
    <row r="951" spans="2:18">
      <c r="B951" s="51" t="s">
        <v>374</v>
      </c>
      <c r="C951" s="51" t="s">
        <v>523</v>
      </c>
      <c r="D951" s="51" t="s">
        <v>538</v>
      </c>
      <c r="E951" s="51" t="str">
        <f t="shared" si="87"/>
        <v>solar PV</v>
      </c>
      <c r="F951" s="51">
        <f>F225/SUMIFS(F$3:F$722,$B$3:$B$722,$B951)*SUMIFS(Calculations!$E$3:$E$53,Calculations!$A$3:$A$53,$B951)</f>
        <v>0</v>
      </c>
      <c r="G951" s="51">
        <f>G225/SUMIFS(G$3:G$722,$B$3:$B$722,$B951)*SUMIFS(Calculations!$E$3:$E$53,Calculations!$A$3:$A$53,$B951)</f>
        <v>0</v>
      </c>
      <c r="H951" s="51">
        <f>H225/SUMIFS(H$3:H$722,$B$3:$B$722,$B951)*SUMIFS(Calculations!$E$3:$E$53,Calculations!$A$3:$A$53,$B951)</f>
        <v>0</v>
      </c>
      <c r="I951" s="51">
        <f>I225/SUMIFS(I$3:I$722,$B$3:$B$722,$B951)*SUMIFS(Calculations!$E$3:$E$53,Calculations!$A$3:$A$53,$B951)</f>
        <v>0</v>
      </c>
      <c r="J951" s="51">
        <f>J225/SUMIFS(J$3:J$722,$B$3:$B$722,$B951)*SUMIFS(Calculations!$E$3:$E$53,Calculations!$A$3:$A$53,$B951)</f>
        <v>0</v>
      </c>
      <c r="K951" s="51">
        <f>K225/SUMIFS(K$3:K$722,$B$3:$B$722,$B951)*SUMIFS(Calculations!$E$3:$E$53,Calculations!$A$3:$A$53,$B951)</f>
        <v>0</v>
      </c>
      <c r="L951" s="51">
        <f>L225/SUMIFS(L$3:L$722,$B$3:$B$722,$B951)*SUMIFS(Calculations!$E$3:$E$53,Calculations!$A$3:$A$53,$B951)</f>
        <v>0</v>
      </c>
      <c r="M951" s="51">
        <f>M225/SUMIFS(M$3:M$722,$B$3:$B$722,$B951)*SUMIFS(Calculations!$E$3:$E$53,Calculations!$A$3:$A$53,$B951)</f>
        <v>0</v>
      </c>
      <c r="N951" s="51">
        <f>N225/SUMIFS(N$3:N$722,$B$3:$B$722,$B951)*SUMIFS(Calculations!$E$3:$E$53,Calculations!$A$3:$A$53,$B951)</f>
        <v>0</v>
      </c>
      <c r="O951" s="51">
        <f>O225/SUMIFS(O$3:O$722,$B$3:$B$722,$B951)*SUMIFS(Calculations!$E$3:$E$53,Calculations!$A$3:$A$53,$B951)</f>
        <v>0</v>
      </c>
      <c r="P951" s="51">
        <f>P225/SUMIFS(P$3:P$722,$B$3:$B$722,$B951)*SUMIFS(Calculations!$E$3:$E$53,Calculations!$A$3:$A$53,$B951)</f>
        <v>0</v>
      </c>
      <c r="Q951" s="51">
        <f>Q225/SUMIFS(Q$3:Q$722,$B$3:$B$722,$B951)*SUMIFS(Calculations!$E$3:$E$53,Calculations!$A$3:$A$53,$B951)</f>
        <v>0</v>
      </c>
      <c r="R951" s="51">
        <f>R225/SUMIFS(R$3:R$722,$B$3:$B$722,$B951)*SUMIFS(Calculations!$E$3:$E$53,Calculations!$A$3:$A$53,$B951)</f>
        <v>0</v>
      </c>
    </row>
    <row r="952" spans="2:18">
      <c r="B952" s="51" t="s">
        <v>374</v>
      </c>
      <c r="C952" s="51" t="s">
        <v>523</v>
      </c>
      <c r="D952" s="51" t="s">
        <v>539</v>
      </c>
      <c r="E952" s="51" t="str">
        <f t="shared" si="87"/>
        <v>storage</v>
      </c>
      <c r="F952" s="51">
        <f>F226/SUMIFS(F$3:F$722,$B$3:$B$722,$B952)*SUMIFS(Calculations!$E$3:$E$53,Calculations!$A$3:$A$53,$B952)</f>
        <v>0</v>
      </c>
      <c r="G952" s="51">
        <f>G226/SUMIFS(G$3:G$722,$B$3:$B$722,$B952)*SUMIFS(Calculations!$E$3:$E$53,Calculations!$A$3:$A$53,$B952)</f>
        <v>0</v>
      </c>
      <c r="H952" s="51">
        <f>H226/SUMIFS(H$3:H$722,$B$3:$B$722,$B952)*SUMIFS(Calculations!$E$3:$E$53,Calculations!$A$3:$A$53,$B952)</f>
        <v>0</v>
      </c>
      <c r="I952" s="51">
        <f>I226/SUMIFS(I$3:I$722,$B$3:$B$722,$B952)*SUMIFS(Calculations!$E$3:$E$53,Calculations!$A$3:$A$53,$B952)</f>
        <v>0</v>
      </c>
      <c r="J952" s="51">
        <f>J226/SUMIFS(J$3:J$722,$B$3:$B$722,$B952)*SUMIFS(Calculations!$E$3:$E$53,Calculations!$A$3:$A$53,$B952)</f>
        <v>0</v>
      </c>
      <c r="K952" s="51">
        <f>K226/SUMIFS(K$3:K$722,$B$3:$B$722,$B952)*SUMIFS(Calculations!$E$3:$E$53,Calculations!$A$3:$A$53,$B952)</f>
        <v>0</v>
      </c>
      <c r="L952" s="51">
        <f>L226/SUMIFS(L$3:L$722,$B$3:$B$722,$B952)*SUMIFS(Calculations!$E$3:$E$53,Calculations!$A$3:$A$53,$B952)</f>
        <v>0</v>
      </c>
      <c r="M952" s="51">
        <f>M226/SUMIFS(M$3:M$722,$B$3:$B$722,$B952)*SUMIFS(Calculations!$E$3:$E$53,Calculations!$A$3:$A$53,$B952)</f>
        <v>0</v>
      </c>
      <c r="N952" s="51">
        <f>N226/SUMIFS(N$3:N$722,$B$3:$B$722,$B952)*SUMIFS(Calculations!$E$3:$E$53,Calculations!$A$3:$A$53,$B952)</f>
        <v>0</v>
      </c>
      <c r="O952" s="51">
        <f>O226/SUMIFS(O$3:O$722,$B$3:$B$722,$B952)*SUMIFS(Calculations!$E$3:$E$53,Calculations!$A$3:$A$53,$B952)</f>
        <v>0</v>
      </c>
      <c r="P952" s="51">
        <f>P226/SUMIFS(P$3:P$722,$B$3:$B$722,$B952)*SUMIFS(Calculations!$E$3:$E$53,Calculations!$A$3:$A$53,$B952)</f>
        <v>0</v>
      </c>
      <c r="Q952" s="51">
        <f>Q226/SUMIFS(Q$3:Q$722,$B$3:$B$722,$B952)*SUMIFS(Calculations!$E$3:$E$53,Calculations!$A$3:$A$53,$B952)</f>
        <v>0</v>
      </c>
      <c r="R952" s="51">
        <f>R226/SUMIFS(R$3:R$722,$B$3:$B$722,$B952)*SUMIFS(Calculations!$E$3:$E$53,Calculations!$A$3:$A$53,$B952)</f>
        <v>0</v>
      </c>
    </row>
    <row r="953" spans="2:18">
      <c r="B953" s="51" t="s">
        <v>374</v>
      </c>
      <c r="C953" s="51" t="s">
        <v>523</v>
      </c>
      <c r="D953" s="51" t="s">
        <v>540</v>
      </c>
      <c r="E953" s="51" t="str">
        <f t="shared" si="87"/>
        <v>solar PV</v>
      </c>
      <c r="F953" s="51">
        <f>F227/SUMIFS(F$3:F$722,$B$3:$B$722,$B953)*SUMIFS(Calculations!$E$3:$E$53,Calculations!$A$3:$A$53,$B953)</f>
        <v>0</v>
      </c>
      <c r="G953" s="51">
        <f>G227/SUMIFS(G$3:G$722,$B$3:$B$722,$B953)*SUMIFS(Calculations!$E$3:$E$53,Calculations!$A$3:$A$53,$B953)</f>
        <v>0</v>
      </c>
      <c r="H953" s="51">
        <f>H227/SUMIFS(H$3:H$722,$B$3:$B$722,$B953)*SUMIFS(Calculations!$E$3:$E$53,Calculations!$A$3:$A$53,$B953)</f>
        <v>0</v>
      </c>
      <c r="I953" s="51">
        <f>I227/SUMIFS(I$3:I$722,$B$3:$B$722,$B953)*SUMIFS(Calculations!$E$3:$E$53,Calculations!$A$3:$A$53,$B953)</f>
        <v>0</v>
      </c>
      <c r="J953" s="51">
        <f>J227/SUMIFS(J$3:J$722,$B$3:$B$722,$B953)*SUMIFS(Calculations!$E$3:$E$53,Calculations!$A$3:$A$53,$B953)</f>
        <v>0</v>
      </c>
      <c r="K953" s="51">
        <f>K227/SUMIFS(K$3:K$722,$B$3:$B$722,$B953)*SUMIFS(Calculations!$E$3:$E$53,Calculations!$A$3:$A$53,$B953)</f>
        <v>0</v>
      </c>
      <c r="L953" s="51">
        <f>L227/SUMIFS(L$3:L$722,$B$3:$B$722,$B953)*SUMIFS(Calculations!$E$3:$E$53,Calculations!$A$3:$A$53,$B953)</f>
        <v>0</v>
      </c>
      <c r="M953" s="51">
        <f>M227/SUMIFS(M$3:M$722,$B$3:$B$722,$B953)*SUMIFS(Calculations!$E$3:$E$53,Calculations!$A$3:$A$53,$B953)</f>
        <v>0</v>
      </c>
      <c r="N953" s="51">
        <f>N227/SUMIFS(N$3:N$722,$B$3:$B$722,$B953)*SUMIFS(Calculations!$E$3:$E$53,Calculations!$A$3:$A$53,$B953)</f>
        <v>0</v>
      </c>
      <c r="O953" s="51">
        <f>O227/SUMIFS(O$3:O$722,$B$3:$B$722,$B953)*SUMIFS(Calculations!$E$3:$E$53,Calculations!$A$3:$A$53,$B953)</f>
        <v>0</v>
      </c>
      <c r="P953" s="51">
        <f>P227/SUMIFS(P$3:P$722,$B$3:$B$722,$B953)*SUMIFS(Calculations!$E$3:$E$53,Calculations!$A$3:$A$53,$B953)</f>
        <v>0</v>
      </c>
      <c r="Q953" s="51">
        <f>Q227/SUMIFS(Q$3:Q$722,$B$3:$B$722,$B953)*SUMIFS(Calculations!$E$3:$E$53,Calculations!$A$3:$A$53,$B953)</f>
        <v>0</v>
      </c>
      <c r="R953" s="51">
        <f>R227/SUMIFS(R$3:R$722,$B$3:$B$722,$B953)*SUMIFS(Calculations!$E$3:$E$53,Calculations!$A$3:$A$53,$B953)</f>
        <v>0</v>
      </c>
    </row>
    <row r="954" spans="2:18">
      <c r="B954" s="51" t="s">
        <v>352</v>
      </c>
      <c r="C954" s="51" t="s">
        <v>523</v>
      </c>
      <c r="D954" s="51" t="s">
        <v>526</v>
      </c>
      <c r="E954" s="51" t="str">
        <f t="shared" si="87"/>
        <v>biomass</v>
      </c>
      <c r="F954" s="51">
        <f>F228/SUMIFS(F$3:F$722,$B$3:$B$722,$B954)*SUMIFS(Calculations!$E$3:$E$53,Calculations!$A$3:$A$53,$B954)</f>
        <v>0</v>
      </c>
      <c r="G954" s="51">
        <f>G228/SUMIFS(G$3:G$722,$B$3:$B$722,$B954)*SUMIFS(Calculations!$E$3:$E$53,Calculations!$A$3:$A$53,$B954)</f>
        <v>0</v>
      </c>
      <c r="H954" s="51">
        <f>H228/SUMIFS(H$3:H$722,$B$3:$B$722,$B954)*SUMIFS(Calculations!$E$3:$E$53,Calculations!$A$3:$A$53,$B954)</f>
        <v>0</v>
      </c>
      <c r="I954" s="51">
        <f>I228/SUMIFS(I$3:I$722,$B$3:$B$722,$B954)*SUMIFS(Calculations!$E$3:$E$53,Calculations!$A$3:$A$53,$B954)</f>
        <v>0</v>
      </c>
      <c r="J954" s="51">
        <f>J228/SUMIFS(J$3:J$722,$B$3:$B$722,$B954)*SUMIFS(Calculations!$E$3:$E$53,Calculations!$A$3:$A$53,$B954)</f>
        <v>0</v>
      </c>
      <c r="K954" s="51">
        <f>K228/SUMIFS(K$3:K$722,$B$3:$B$722,$B954)*SUMIFS(Calculations!$E$3:$E$53,Calculations!$A$3:$A$53,$B954)</f>
        <v>0</v>
      </c>
      <c r="L954" s="51">
        <f>L228/SUMIFS(L$3:L$722,$B$3:$B$722,$B954)*SUMIFS(Calculations!$E$3:$E$53,Calculations!$A$3:$A$53,$B954)</f>
        <v>0</v>
      </c>
      <c r="M954" s="51">
        <f>M228/SUMIFS(M$3:M$722,$B$3:$B$722,$B954)*SUMIFS(Calculations!$E$3:$E$53,Calculations!$A$3:$A$53,$B954)</f>
        <v>0</v>
      </c>
      <c r="N954" s="51">
        <f>N228/SUMIFS(N$3:N$722,$B$3:$B$722,$B954)*SUMIFS(Calculations!$E$3:$E$53,Calculations!$A$3:$A$53,$B954)</f>
        <v>0</v>
      </c>
      <c r="O954" s="51">
        <f>O228/SUMIFS(O$3:O$722,$B$3:$B$722,$B954)*SUMIFS(Calculations!$E$3:$E$53,Calculations!$A$3:$A$53,$B954)</f>
        <v>0</v>
      </c>
      <c r="P954" s="51">
        <f>P228/SUMIFS(P$3:P$722,$B$3:$B$722,$B954)*SUMIFS(Calculations!$E$3:$E$53,Calculations!$A$3:$A$53,$B954)</f>
        <v>0</v>
      </c>
      <c r="Q954" s="51">
        <f>Q228/SUMIFS(Q$3:Q$722,$B$3:$B$722,$B954)*SUMIFS(Calculations!$E$3:$E$53,Calculations!$A$3:$A$53,$B954)</f>
        <v>0</v>
      </c>
      <c r="R954" s="51">
        <f>R228/SUMIFS(R$3:R$722,$B$3:$B$722,$B954)*SUMIFS(Calculations!$E$3:$E$53,Calculations!$A$3:$A$53,$B954)</f>
        <v>0</v>
      </c>
    </row>
    <row r="955" spans="2:18">
      <c r="B955" s="51" t="s">
        <v>352</v>
      </c>
      <c r="C955" s="51" t="s">
        <v>523</v>
      </c>
      <c r="D955" s="51" t="s">
        <v>527</v>
      </c>
      <c r="E955" s="51" t="str">
        <f t="shared" si="87"/>
        <v>hard coal</v>
      </c>
      <c r="F955" s="51">
        <f>F229/SUMIFS(F$3:F$722,$B$3:$B$722,$B955)*SUMIFS(Calculations!$E$3:$E$53,Calculations!$A$3:$A$53,$B955)</f>
        <v>0</v>
      </c>
      <c r="G955" s="51">
        <f>G229/SUMIFS(G$3:G$722,$B$3:$B$722,$B955)*SUMIFS(Calculations!$E$3:$E$53,Calculations!$A$3:$A$53,$B955)</f>
        <v>0</v>
      </c>
      <c r="H955" s="51">
        <f>H229/SUMIFS(H$3:H$722,$B$3:$B$722,$B955)*SUMIFS(Calculations!$E$3:$E$53,Calculations!$A$3:$A$53,$B955)</f>
        <v>0</v>
      </c>
      <c r="I955" s="51">
        <f>I229/SUMIFS(I$3:I$722,$B$3:$B$722,$B955)*SUMIFS(Calculations!$E$3:$E$53,Calculations!$A$3:$A$53,$B955)</f>
        <v>0</v>
      </c>
      <c r="J955" s="51">
        <f>J229/SUMIFS(J$3:J$722,$B$3:$B$722,$B955)*SUMIFS(Calculations!$E$3:$E$53,Calculations!$A$3:$A$53,$B955)</f>
        <v>0</v>
      </c>
      <c r="K955" s="51">
        <f>K229/SUMIFS(K$3:K$722,$B$3:$B$722,$B955)*SUMIFS(Calculations!$E$3:$E$53,Calculations!$A$3:$A$53,$B955)</f>
        <v>0</v>
      </c>
      <c r="L955" s="51">
        <f>L229/SUMIFS(L$3:L$722,$B$3:$B$722,$B955)*SUMIFS(Calculations!$E$3:$E$53,Calculations!$A$3:$A$53,$B955)</f>
        <v>0</v>
      </c>
      <c r="M955" s="51">
        <f>M229/SUMIFS(M$3:M$722,$B$3:$B$722,$B955)*SUMIFS(Calculations!$E$3:$E$53,Calculations!$A$3:$A$53,$B955)</f>
        <v>0</v>
      </c>
      <c r="N955" s="51">
        <f>N229/SUMIFS(N$3:N$722,$B$3:$B$722,$B955)*SUMIFS(Calculations!$E$3:$E$53,Calculations!$A$3:$A$53,$B955)</f>
        <v>0</v>
      </c>
      <c r="O955" s="51">
        <f>O229/SUMIFS(O$3:O$722,$B$3:$B$722,$B955)*SUMIFS(Calculations!$E$3:$E$53,Calculations!$A$3:$A$53,$B955)</f>
        <v>0</v>
      </c>
      <c r="P955" s="51">
        <f>P229/SUMIFS(P$3:P$722,$B$3:$B$722,$B955)*SUMIFS(Calculations!$E$3:$E$53,Calculations!$A$3:$A$53,$B955)</f>
        <v>0</v>
      </c>
      <c r="Q955" s="51">
        <f>Q229/SUMIFS(Q$3:Q$722,$B$3:$B$722,$B955)*SUMIFS(Calculations!$E$3:$E$53,Calculations!$A$3:$A$53,$B955)</f>
        <v>0</v>
      </c>
      <c r="R955" s="51">
        <f>R229/SUMIFS(R$3:R$722,$B$3:$B$722,$B955)*SUMIFS(Calculations!$E$3:$E$53,Calculations!$A$3:$A$53,$B955)</f>
        <v>0</v>
      </c>
    </row>
    <row r="956" spans="2:18">
      <c r="B956" s="51" t="s">
        <v>352</v>
      </c>
      <c r="C956" s="51" t="s">
        <v>523</v>
      </c>
      <c r="D956" s="51" t="s">
        <v>528</v>
      </c>
      <c r="E956" s="51" t="str">
        <f t="shared" si="87"/>
        <v>solar thermal</v>
      </c>
      <c r="F956" s="51">
        <f>F230/SUMIFS(F$3:F$722,$B$3:$B$722,$B956)*SUMIFS(Calculations!$E$3:$E$53,Calculations!$A$3:$A$53,$B956)</f>
        <v>0</v>
      </c>
      <c r="G956" s="51">
        <f>G230/SUMIFS(G$3:G$722,$B$3:$B$722,$B956)*SUMIFS(Calculations!$E$3:$E$53,Calculations!$A$3:$A$53,$B956)</f>
        <v>0</v>
      </c>
      <c r="H956" s="51">
        <f>H230/SUMIFS(H$3:H$722,$B$3:$B$722,$B956)*SUMIFS(Calculations!$E$3:$E$53,Calculations!$A$3:$A$53,$B956)</f>
        <v>0</v>
      </c>
      <c r="I956" s="51">
        <f>I230/SUMIFS(I$3:I$722,$B$3:$B$722,$B956)*SUMIFS(Calculations!$E$3:$E$53,Calculations!$A$3:$A$53,$B956)</f>
        <v>0</v>
      </c>
      <c r="J956" s="51">
        <f>J230/SUMIFS(J$3:J$722,$B$3:$B$722,$B956)*SUMIFS(Calculations!$E$3:$E$53,Calculations!$A$3:$A$53,$B956)</f>
        <v>0</v>
      </c>
      <c r="K956" s="51">
        <f>K230/SUMIFS(K$3:K$722,$B$3:$B$722,$B956)*SUMIFS(Calculations!$E$3:$E$53,Calculations!$A$3:$A$53,$B956)</f>
        <v>0</v>
      </c>
      <c r="L956" s="51">
        <f>L230/SUMIFS(L$3:L$722,$B$3:$B$722,$B956)*SUMIFS(Calculations!$E$3:$E$53,Calculations!$A$3:$A$53,$B956)</f>
        <v>0</v>
      </c>
      <c r="M956" s="51">
        <f>M230/SUMIFS(M$3:M$722,$B$3:$B$722,$B956)*SUMIFS(Calculations!$E$3:$E$53,Calculations!$A$3:$A$53,$B956)</f>
        <v>0</v>
      </c>
      <c r="N956" s="51">
        <f>N230/SUMIFS(N$3:N$722,$B$3:$B$722,$B956)*SUMIFS(Calculations!$E$3:$E$53,Calculations!$A$3:$A$53,$B956)</f>
        <v>0</v>
      </c>
      <c r="O956" s="51">
        <f>O230/SUMIFS(O$3:O$722,$B$3:$B$722,$B956)*SUMIFS(Calculations!$E$3:$E$53,Calculations!$A$3:$A$53,$B956)</f>
        <v>0</v>
      </c>
      <c r="P956" s="51">
        <f>P230/SUMIFS(P$3:P$722,$B$3:$B$722,$B956)*SUMIFS(Calculations!$E$3:$E$53,Calculations!$A$3:$A$53,$B956)</f>
        <v>0</v>
      </c>
      <c r="Q956" s="51">
        <f>Q230/SUMIFS(Q$3:Q$722,$B$3:$B$722,$B956)*SUMIFS(Calculations!$E$3:$E$53,Calculations!$A$3:$A$53,$B956)</f>
        <v>0</v>
      </c>
      <c r="R956" s="51">
        <f>R230/SUMIFS(R$3:R$722,$B$3:$B$722,$B956)*SUMIFS(Calculations!$E$3:$E$53,Calculations!$A$3:$A$53,$B956)</f>
        <v>0</v>
      </c>
    </row>
    <row r="957" spans="2:18">
      <c r="B957" s="51" t="s">
        <v>352</v>
      </c>
      <c r="C957" s="51" t="s">
        <v>523</v>
      </c>
      <c r="D957" s="51" t="s">
        <v>529</v>
      </c>
      <c r="E957" s="51" t="str">
        <f t="shared" si="87"/>
        <v>geothermal</v>
      </c>
      <c r="F957" s="51">
        <f>F231/SUMIFS(F$3:F$722,$B$3:$B$722,$B957)*SUMIFS(Calculations!$E$3:$E$53,Calculations!$A$3:$A$53,$B957)</f>
        <v>0</v>
      </c>
      <c r="G957" s="51">
        <f>G231/SUMIFS(G$3:G$722,$B$3:$B$722,$B957)*SUMIFS(Calculations!$E$3:$E$53,Calculations!$A$3:$A$53,$B957)</f>
        <v>0</v>
      </c>
      <c r="H957" s="51">
        <f>H231/SUMIFS(H$3:H$722,$B$3:$B$722,$B957)*SUMIFS(Calculations!$E$3:$E$53,Calculations!$A$3:$A$53,$B957)</f>
        <v>0</v>
      </c>
      <c r="I957" s="51">
        <f>I231/SUMIFS(I$3:I$722,$B$3:$B$722,$B957)*SUMIFS(Calculations!$E$3:$E$53,Calculations!$A$3:$A$53,$B957)</f>
        <v>0</v>
      </c>
      <c r="J957" s="51">
        <f>J231/SUMIFS(J$3:J$722,$B$3:$B$722,$B957)*SUMIFS(Calculations!$E$3:$E$53,Calculations!$A$3:$A$53,$B957)</f>
        <v>0</v>
      </c>
      <c r="K957" s="51">
        <f>K231/SUMIFS(K$3:K$722,$B$3:$B$722,$B957)*SUMIFS(Calculations!$E$3:$E$53,Calculations!$A$3:$A$53,$B957)</f>
        <v>0</v>
      </c>
      <c r="L957" s="51">
        <f>L231/SUMIFS(L$3:L$722,$B$3:$B$722,$B957)*SUMIFS(Calculations!$E$3:$E$53,Calculations!$A$3:$A$53,$B957)</f>
        <v>0</v>
      </c>
      <c r="M957" s="51">
        <f>M231/SUMIFS(M$3:M$722,$B$3:$B$722,$B957)*SUMIFS(Calculations!$E$3:$E$53,Calculations!$A$3:$A$53,$B957)</f>
        <v>0</v>
      </c>
      <c r="N957" s="51">
        <f>N231/SUMIFS(N$3:N$722,$B$3:$B$722,$B957)*SUMIFS(Calculations!$E$3:$E$53,Calculations!$A$3:$A$53,$B957)</f>
        <v>0</v>
      </c>
      <c r="O957" s="51">
        <f>O231/SUMIFS(O$3:O$722,$B$3:$B$722,$B957)*SUMIFS(Calculations!$E$3:$E$53,Calculations!$A$3:$A$53,$B957)</f>
        <v>0</v>
      </c>
      <c r="P957" s="51">
        <f>P231/SUMIFS(P$3:P$722,$B$3:$B$722,$B957)*SUMIFS(Calculations!$E$3:$E$53,Calculations!$A$3:$A$53,$B957)</f>
        <v>0</v>
      </c>
      <c r="Q957" s="51">
        <f>Q231/SUMIFS(Q$3:Q$722,$B$3:$B$722,$B957)*SUMIFS(Calculations!$E$3:$E$53,Calculations!$A$3:$A$53,$B957)</f>
        <v>0</v>
      </c>
      <c r="R957" s="51">
        <f>R231/SUMIFS(R$3:R$722,$B$3:$B$722,$B957)*SUMIFS(Calculations!$E$3:$E$53,Calculations!$A$3:$A$53,$B957)</f>
        <v>0</v>
      </c>
    </row>
    <row r="958" spans="2:18">
      <c r="B958" s="51" t="s">
        <v>352</v>
      </c>
      <c r="C958" s="51" t="s">
        <v>523</v>
      </c>
      <c r="D958" s="51" t="s">
        <v>530</v>
      </c>
      <c r="E958" s="51" t="str">
        <f t="shared" si="87"/>
        <v>hydro</v>
      </c>
      <c r="F958" s="51">
        <f>F232/SUMIFS(F$3:F$722,$B$3:$B$722,$B958)*SUMIFS(Calculations!$E$3:$E$53,Calculations!$A$3:$A$53,$B958)</f>
        <v>0</v>
      </c>
      <c r="G958" s="51">
        <f>G232/SUMIFS(G$3:G$722,$B$3:$B$722,$B958)*SUMIFS(Calculations!$E$3:$E$53,Calculations!$A$3:$A$53,$B958)</f>
        <v>0</v>
      </c>
      <c r="H958" s="51">
        <f>H232/SUMIFS(H$3:H$722,$B$3:$B$722,$B958)*SUMIFS(Calculations!$E$3:$E$53,Calculations!$A$3:$A$53,$B958)</f>
        <v>0</v>
      </c>
      <c r="I958" s="51">
        <f>I232/SUMIFS(I$3:I$722,$B$3:$B$722,$B958)*SUMIFS(Calculations!$E$3:$E$53,Calculations!$A$3:$A$53,$B958)</f>
        <v>0</v>
      </c>
      <c r="J958" s="51">
        <f>J232/SUMIFS(J$3:J$722,$B$3:$B$722,$B958)*SUMIFS(Calculations!$E$3:$E$53,Calculations!$A$3:$A$53,$B958)</f>
        <v>0</v>
      </c>
      <c r="K958" s="51">
        <f>K232/SUMIFS(K$3:K$722,$B$3:$B$722,$B958)*SUMIFS(Calculations!$E$3:$E$53,Calculations!$A$3:$A$53,$B958)</f>
        <v>0</v>
      </c>
      <c r="L958" s="51">
        <f>L232/SUMIFS(L$3:L$722,$B$3:$B$722,$B958)*SUMIFS(Calculations!$E$3:$E$53,Calculations!$A$3:$A$53,$B958)</f>
        <v>0</v>
      </c>
      <c r="M958" s="51">
        <f>M232/SUMIFS(M$3:M$722,$B$3:$B$722,$B958)*SUMIFS(Calculations!$E$3:$E$53,Calculations!$A$3:$A$53,$B958)</f>
        <v>0</v>
      </c>
      <c r="N958" s="51">
        <f>N232/SUMIFS(N$3:N$722,$B$3:$B$722,$B958)*SUMIFS(Calculations!$E$3:$E$53,Calculations!$A$3:$A$53,$B958)</f>
        <v>0</v>
      </c>
      <c r="O958" s="51">
        <f>O232/SUMIFS(O$3:O$722,$B$3:$B$722,$B958)*SUMIFS(Calculations!$E$3:$E$53,Calculations!$A$3:$A$53,$B958)</f>
        <v>0</v>
      </c>
      <c r="P958" s="51">
        <f>P232/SUMIFS(P$3:P$722,$B$3:$B$722,$B958)*SUMIFS(Calculations!$E$3:$E$53,Calculations!$A$3:$A$53,$B958)</f>
        <v>0</v>
      </c>
      <c r="Q958" s="51">
        <f>Q232/SUMIFS(Q$3:Q$722,$B$3:$B$722,$B958)*SUMIFS(Calculations!$E$3:$E$53,Calculations!$A$3:$A$53,$B958)</f>
        <v>0</v>
      </c>
      <c r="R958" s="51">
        <f>R232/SUMIFS(R$3:R$722,$B$3:$B$722,$B958)*SUMIFS(Calculations!$E$3:$E$53,Calculations!$A$3:$A$53,$B958)</f>
        <v>0</v>
      </c>
    </row>
    <row r="959" spans="2:18">
      <c r="B959" s="51" t="s">
        <v>352</v>
      </c>
      <c r="C959" s="51" t="s">
        <v>523</v>
      </c>
      <c r="D959" s="51" t="s">
        <v>531</v>
      </c>
      <c r="E959" s="51" t="str">
        <f t="shared" si="87"/>
        <v>hydro</v>
      </c>
      <c r="F959" s="51">
        <f>F233/SUMIFS(F$3:F$722,$B$3:$B$722,$B959)*SUMIFS(Calculations!$E$3:$E$53,Calculations!$A$3:$A$53,$B959)</f>
        <v>0</v>
      </c>
      <c r="G959" s="51">
        <f>G233/SUMIFS(G$3:G$722,$B$3:$B$722,$B959)*SUMIFS(Calculations!$E$3:$E$53,Calculations!$A$3:$A$53,$B959)</f>
        <v>0</v>
      </c>
      <c r="H959" s="51">
        <f>H233/SUMIFS(H$3:H$722,$B$3:$B$722,$B959)*SUMIFS(Calculations!$E$3:$E$53,Calculations!$A$3:$A$53,$B959)</f>
        <v>0</v>
      </c>
      <c r="I959" s="51">
        <f>I233/SUMIFS(I$3:I$722,$B$3:$B$722,$B959)*SUMIFS(Calculations!$E$3:$E$53,Calculations!$A$3:$A$53,$B959)</f>
        <v>0</v>
      </c>
      <c r="J959" s="51">
        <f>J233/SUMIFS(J$3:J$722,$B$3:$B$722,$B959)*SUMIFS(Calculations!$E$3:$E$53,Calculations!$A$3:$A$53,$B959)</f>
        <v>0</v>
      </c>
      <c r="K959" s="51">
        <f>K233/SUMIFS(K$3:K$722,$B$3:$B$722,$B959)*SUMIFS(Calculations!$E$3:$E$53,Calculations!$A$3:$A$53,$B959)</f>
        <v>0</v>
      </c>
      <c r="L959" s="51">
        <f>L233/SUMIFS(L$3:L$722,$B$3:$B$722,$B959)*SUMIFS(Calculations!$E$3:$E$53,Calculations!$A$3:$A$53,$B959)</f>
        <v>0</v>
      </c>
      <c r="M959" s="51">
        <f>M233/SUMIFS(M$3:M$722,$B$3:$B$722,$B959)*SUMIFS(Calculations!$E$3:$E$53,Calculations!$A$3:$A$53,$B959)</f>
        <v>0</v>
      </c>
      <c r="N959" s="51">
        <f>N233/SUMIFS(N$3:N$722,$B$3:$B$722,$B959)*SUMIFS(Calculations!$E$3:$E$53,Calculations!$A$3:$A$53,$B959)</f>
        <v>0</v>
      </c>
      <c r="O959" s="51">
        <f>O233/SUMIFS(O$3:O$722,$B$3:$B$722,$B959)*SUMIFS(Calculations!$E$3:$E$53,Calculations!$A$3:$A$53,$B959)</f>
        <v>0</v>
      </c>
      <c r="P959" s="51">
        <f>P233/SUMIFS(P$3:P$722,$B$3:$B$722,$B959)*SUMIFS(Calculations!$E$3:$E$53,Calculations!$A$3:$A$53,$B959)</f>
        <v>0</v>
      </c>
      <c r="Q959" s="51">
        <f>Q233/SUMIFS(Q$3:Q$722,$B$3:$B$722,$B959)*SUMIFS(Calculations!$E$3:$E$53,Calculations!$A$3:$A$53,$B959)</f>
        <v>0</v>
      </c>
      <c r="R959" s="51">
        <f>R233/SUMIFS(R$3:R$722,$B$3:$B$722,$B959)*SUMIFS(Calculations!$E$3:$E$53,Calculations!$A$3:$A$53,$B959)</f>
        <v>0</v>
      </c>
    </row>
    <row r="960" spans="2:18">
      <c r="B960" s="51" t="s">
        <v>352</v>
      </c>
      <c r="C960" s="51" t="s">
        <v>523</v>
      </c>
      <c r="D960" s="51" t="s">
        <v>532</v>
      </c>
      <c r="E960" s="51" t="str">
        <f t="shared" si="87"/>
        <v>onshore wind</v>
      </c>
      <c r="F960" s="51">
        <f>F234/SUMIFS(F$3:F$722,$B$3:$B$722,$B960)*SUMIFS(Calculations!$E$3:$E$53,Calculations!$A$3:$A$53,$B960)</f>
        <v>0</v>
      </c>
      <c r="G960" s="51">
        <f>G234/SUMIFS(G$3:G$722,$B$3:$B$722,$B960)*SUMIFS(Calculations!$E$3:$E$53,Calculations!$A$3:$A$53,$B960)</f>
        <v>0</v>
      </c>
      <c r="H960" s="51">
        <f>H234/SUMIFS(H$3:H$722,$B$3:$B$722,$B960)*SUMIFS(Calculations!$E$3:$E$53,Calculations!$A$3:$A$53,$B960)</f>
        <v>0</v>
      </c>
      <c r="I960" s="51">
        <f>I234/SUMIFS(I$3:I$722,$B$3:$B$722,$B960)*SUMIFS(Calculations!$E$3:$E$53,Calculations!$A$3:$A$53,$B960)</f>
        <v>0</v>
      </c>
      <c r="J960" s="51">
        <f>J234/SUMIFS(J$3:J$722,$B$3:$B$722,$B960)*SUMIFS(Calculations!$E$3:$E$53,Calculations!$A$3:$A$53,$B960)</f>
        <v>0</v>
      </c>
      <c r="K960" s="51">
        <f>K234/SUMIFS(K$3:K$722,$B$3:$B$722,$B960)*SUMIFS(Calculations!$E$3:$E$53,Calculations!$A$3:$A$53,$B960)</f>
        <v>0</v>
      </c>
      <c r="L960" s="51">
        <f>L234/SUMIFS(L$3:L$722,$B$3:$B$722,$B960)*SUMIFS(Calculations!$E$3:$E$53,Calculations!$A$3:$A$53,$B960)</f>
        <v>0</v>
      </c>
      <c r="M960" s="51">
        <f>M234/SUMIFS(M$3:M$722,$B$3:$B$722,$B960)*SUMIFS(Calculations!$E$3:$E$53,Calculations!$A$3:$A$53,$B960)</f>
        <v>0</v>
      </c>
      <c r="N960" s="51">
        <f>N234/SUMIFS(N$3:N$722,$B$3:$B$722,$B960)*SUMIFS(Calculations!$E$3:$E$53,Calculations!$A$3:$A$53,$B960)</f>
        <v>0</v>
      </c>
      <c r="O960" s="51">
        <f>O234/SUMIFS(O$3:O$722,$B$3:$B$722,$B960)*SUMIFS(Calculations!$E$3:$E$53,Calculations!$A$3:$A$53,$B960)</f>
        <v>0</v>
      </c>
      <c r="P960" s="51">
        <f>P234/SUMIFS(P$3:P$722,$B$3:$B$722,$B960)*SUMIFS(Calculations!$E$3:$E$53,Calculations!$A$3:$A$53,$B960)</f>
        <v>0</v>
      </c>
      <c r="Q960" s="51">
        <f>Q234/SUMIFS(Q$3:Q$722,$B$3:$B$722,$B960)*SUMIFS(Calculations!$E$3:$E$53,Calculations!$A$3:$A$53,$B960)</f>
        <v>0</v>
      </c>
      <c r="R960" s="51">
        <f>R234/SUMIFS(R$3:R$722,$B$3:$B$722,$B960)*SUMIFS(Calculations!$E$3:$E$53,Calculations!$A$3:$A$53,$B960)</f>
        <v>0</v>
      </c>
    </row>
    <row r="961" spans="2:18">
      <c r="B961" s="51" t="s">
        <v>352</v>
      </c>
      <c r="C961" s="51" t="s">
        <v>523</v>
      </c>
      <c r="D961" s="51" t="s">
        <v>533</v>
      </c>
      <c r="E961" s="51" t="str">
        <f t="shared" si="87"/>
        <v>natural gas nonpeaker</v>
      </c>
      <c r="F961" s="51">
        <f>F235/SUMIFS(F$3:F$722,$B$3:$B$722,$B961)*SUMIFS(Calculations!$E$3:$E$53,Calculations!$A$3:$A$53,$B961)</f>
        <v>0</v>
      </c>
      <c r="G961" s="51">
        <f>G235/SUMIFS(G$3:G$722,$B$3:$B$722,$B961)*SUMIFS(Calculations!$E$3:$E$53,Calculations!$A$3:$A$53,$B961)</f>
        <v>0</v>
      </c>
      <c r="H961" s="51">
        <f>H235/SUMIFS(H$3:H$722,$B$3:$B$722,$B961)*SUMIFS(Calculations!$E$3:$E$53,Calculations!$A$3:$A$53,$B961)</f>
        <v>0</v>
      </c>
      <c r="I961" s="51">
        <f>I235/SUMIFS(I$3:I$722,$B$3:$B$722,$B961)*SUMIFS(Calculations!$E$3:$E$53,Calculations!$A$3:$A$53,$B961)</f>
        <v>0</v>
      </c>
      <c r="J961" s="51">
        <f>J235/SUMIFS(J$3:J$722,$B$3:$B$722,$B961)*SUMIFS(Calculations!$E$3:$E$53,Calculations!$A$3:$A$53,$B961)</f>
        <v>0</v>
      </c>
      <c r="K961" s="51">
        <f>K235/SUMIFS(K$3:K$722,$B$3:$B$722,$B961)*SUMIFS(Calculations!$E$3:$E$53,Calculations!$A$3:$A$53,$B961)</f>
        <v>0</v>
      </c>
      <c r="L961" s="51">
        <f>L235/SUMIFS(L$3:L$722,$B$3:$B$722,$B961)*SUMIFS(Calculations!$E$3:$E$53,Calculations!$A$3:$A$53,$B961)</f>
        <v>0</v>
      </c>
      <c r="M961" s="51">
        <f>M235/SUMIFS(M$3:M$722,$B$3:$B$722,$B961)*SUMIFS(Calculations!$E$3:$E$53,Calculations!$A$3:$A$53,$B961)</f>
        <v>0</v>
      </c>
      <c r="N961" s="51">
        <f>N235/SUMIFS(N$3:N$722,$B$3:$B$722,$B961)*SUMIFS(Calculations!$E$3:$E$53,Calculations!$A$3:$A$53,$B961)</f>
        <v>0</v>
      </c>
      <c r="O961" s="51">
        <f>O235/SUMIFS(O$3:O$722,$B$3:$B$722,$B961)*SUMIFS(Calculations!$E$3:$E$53,Calculations!$A$3:$A$53,$B961)</f>
        <v>0</v>
      </c>
      <c r="P961" s="51">
        <f>P235/SUMIFS(P$3:P$722,$B$3:$B$722,$B961)*SUMIFS(Calculations!$E$3:$E$53,Calculations!$A$3:$A$53,$B961)</f>
        <v>0</v>
      </c>
      <c r="Q961" s="51">
        <f>Q235/SUMIFS(Q$3:Q$722,$B$3:$B$722,$B961)*SUMIFS(Calculations!$E$3:$E$53,Calculations!$A$3:$A$53,$B961)</f>
        <v>0</v>
      </c>
      <c r="R961" s="51">
        <f>R235/SUMIFS(R$3:R$722,$B$3:$B$722,$B961)*SUMIFS(Calculations!$E$3:$E$53,Calculations!$A$3:$A$53,$B961)</f>
        <v>0</v>
      </c>
    </row>
    <row r="962" spans="2:18">
      <c r="B962" s="51" t="s">
        <v>352</v>
      </c>
      <c r="C962" s="51" t="s">
        <v>523</v>
      </c>
      <c r="D962" s="51" t="s">
        <v>534</v>
      </c>
      <c r="E962" s="51" t="str">
        <f t="shared" si="87"/>
        <v>natural gas peaker</v>
      </c>
      <c r="F962" s="51">
        <f>F236/SUMIFS(F$3:F$722,$B$3:$B$722,$B962)*SUMIFS(Calculations!$E$3:$E$53,Calculations!$A$3:$A$53,$B962)</f>
        <v>0</v>
      </c>
      <c r="G962" s="51">
        <f>G236/SUMIFS(G$3:G$722,$B$3:$B$722,$B962)*SUMIFS(Calculations!$E$3:$E$53,Calculations!$A$3:$A$53,$B962)</f>
        <v>0</v>
      </c>
      <c r="H962" s="51">
        <f>H236/SUMIFS(H$3:H$722,$B$3:$B$722,$B962)*SUMIFS(Calculations!$E$3:$E$53,Calculations!$A$3:$A$53,$B962)</f>
        <v>0</v>
      </c>
      <c r="I962" s="51">
        <f>I236/SUMIFS(I$3:I$722,$B$3:$B$722,$B962)*SUMIFS(Calculations!$E$3:$E$53,Calculations!$A$3:$A$53,$B962)</f>
        <v>0</v>
      </c>
      <c r="J962" s="51">
        <f>J236/SUMIFS(J$3:J$722,$B$3:$B$722,$B962)*SUMIFS(Calculations!$E$3:$E$53,Calculations!$A$3:$A$53,$B962)</f>
        <v>0</v>
      </c>
      <c r="K962" s="51">
        <f>K236/SUMIFS(K$3:K$722,$B$3:$B$722,$B962)*SUMIFS(Calculations!$E$3:$E$53,Calculations!$A$3:$A$53,$B962)</f>
        <v>0</v>
      </c>
      <c r="L962" s="51">
        <f>L236/SUMIFS(L$3:L$722,$B$3:$B$722,$B962)*SUMIFS(Calculations!$E$3:$E$53,Calculations!$A$3:$A$53,$B962)</f>
        <v>0</v>
      </c>
      <c r="M962" s="51">
        <f>M236/SUMIFS(M$3:M$722,$B$3:$B$722,$B962)*SUMIFS(Calculations!$E$3:$E$53,Calculations!$A$3:$A$53,$B962)</f>
        <v>0</v>
      </c>
      <c r="N962" s="51">
        <f>N236/SUMIFS(N$3:N$722,$B$3:$B$722,$B962)*SUMIFS(Calculations!$E$3:$E$53,Calculations!$A$3:$A$53,$B962)</f>
        <v>0</v>
      </c>
      <c r="O962" s="51">
        <f>O236/SUMIFS(O$3:O$722,$B$3:$B$722,$B962)*SUMIFS(Calculations!$E$3:$E$53,Calculations!$A$3:$A$53,$B962)</f>
        <v>0</v>
      </c>
      <c r="P962" s="51">
        <f>P236/SUMIFS(P$3:P$722,$B$3:$B$722,$B962)*SUMIFS(Calculations!$E$3:$E$53,Calculations!$A$3:$A$53,$B962)</f>
        <v>0</v>
      </c>
      <c r="Q962" s="51">
        <f>Q236/SUMIFS(Q$3:Q$722,$B$3:$B$722,$B962)*SUMIFS(Calculations!$E$3:$E$53,Calculations!$A$3:$A$53,$B962)</f>
        <v>0</v>
      </c>
      <c r="R962" s="51">
        <f>R236/SUMIFS(R$3:R$722,$B$3:$B$722,$B962)*SUMIFS(Calculations!$E$3:$E$53,Calculations!$A$3:$A$53,$B962)</f>
        <v>0</v>
      </c>
    </row>
    <row r="963" spans="2:18">
      <c r="B963" s="51" t="s">
        <v>352</v>
      </c>
      <c r="C963" s="51" t="s">
        <v>523</v>
      </c>
      <c r="D963" s="51" t="s">
        <v>535</v>
      </c>
      <c r="E963" s="51" t="str">
        <f t="shared" si="87"/>
        <v>nuclear</v>
      </c>
      <c r="F963" s="51">
        <f>F237/SUMIFS(F$3:F$722,$B$3:$B$722,$B963)*SUMIFS(Calculations!$E$3:$E$53,Calculations!$A$3:$A$53,$B963)</f>
        <v>0</v>
      </c>
      <c r="G963" s="51">
        <f>G237/SUMIFS(G$3:G$722,$B$3:$B$722,$B963)*SUMIFS(Calculations!$E$3:$E$53,Calculations!$A$3:$A$53,$B963)</f>
        <v>0</v>
      </c>
      <c r="H963" s="51">
        <f>H237/SUMIFS(H$3:H$722,$B$3:$B$722,$B963)*SUMIFS(Calculations!$E$3:$E$53,Calculations!$A$3:$A$53,$B963)</f>
        <v>0</v>
      </c>
      <c r="I963" s="51">
        <f>I237/SUMIFS(I$3:I$722,$B$3:$B$722,$B963)*SUMIFS(Calculations!$E$3:$E$53,Calculations!$A$3:$A$53,$B963)</f>
        <v>0</v>
      </c>
      <c r="J963" s="51">
        <f>J237/SUMIFS(J$3:J$722,$B$3:$B$722,$B963)*SUMIFS(Calculations!$E$3:$E$53,Calculations!$A$3:$A$53,$B963)</f>
        <v>0</v>
      </c>
      <c r="K963" s="51">
        <f>K237/SUMIFS(K$3:K$722,$B$3:$B$722,$B963)*SUMIFS(Calculations!$E$3:$E$53,Calculations!$A$3:$A$53,$B963)</f>
        <v>0</v>
      </c>
      <c r="L963" s="51">
        <f>L237/SUMIFS(L$3:L$722,$B$3:$B$722,$B963)*SUMIFS(Calculations!$E$3:$E$53,Calculations!$A$3:$A$53,$B963)</f>
        <v>0</v>
      </c>
      <c r="M963" s="51">
        <f>M237/SUMIFS(M$3:M$722,$B$3:$B$722,$B963)*SUMIFS(Calculations!$E$3:$E$53,Calculations!$A$3:$A$53,$B963)</f>
        <v>0</v>
      </c>
      <c r="N963" s="51">
        <f>N237/SUMIFS(N$3:N$722,$B$3:$B$722,$B963)*SUMIFS(Calculations!$E$3:$E$53,Calculations!$A$3:$A$53,$B963)</f>
        <v>0</v>
      </c>
      <c r="O963" s="51">
        <f>O237/SUMIFS(O$3:O$722,$B$3:$B$722,$B963)*SUMIFS(Calculations!$E$3:$E$53,Calculations!$A$3:$A$53,$B963)</f>
        <v>0</v>
      </c>
      <c r="P963" s="51">
        <f>P237/SUMIFS(P$3:P$722,$B$3:$B$722,$B963)*SUMIFS(Calculations!$E$3:$E$53,Calculations!$A$3:$A$53,$B963)</f>
        <v>0</v>
      </c>
      <c r="Q963" s="51">
        <f>Q237/SUMIFS(Q$3:Q$722,$B$3:$B$722,$B963)*SUMIFS(Calculations!$E$3:$E$53,Calculations!$A$3:$A$53,$B963)</f>
        <v>0</v>
      </c>
      <c r="R963" s="51">
        <f>R237/SUMIFS(R$3:R$722,$B$3:$B$722,$B963)*SUMIFS(Calculations!$E$3:$E$53,Calculations!$A$3:$A$53,$B963)</f>
        <v>0</v>
      </c>
    </row>
    <row r="964" spans="2:18">
      <c r="B964" s="51" t="s">
        <v>352</v>
      </c>
      <c r="C964" s="51" t="s">
        <v>523</v>
      </c>
      <c r="D964" s="51" t="s">
        <v>536</v>
      </c>
      <c r="E964" s="51" t="str">
        <f t="shared" si="87"/>
        <v>offshore wind</v>
      </c>
      <c r="F964" s="51">
        <f>F238/SUMIFS(F$3:F$722,$B$3:$B$722,$B964)*SUMIFS(Calculations!$E$3:$E$53,Calculations!$A$3:$A$53,$B964)</f>
        <v>0</v>
      </c>
      <c r="G964" s="51">
        <f>G238/SUMIFS(G$3:G$722,$B$3:$B$722,$B964)*SUMIFS(Calculations!$E$3:$E$53,Calculations!$A$3:$A$53,$B964)</f>
        <v>0</v>
      </c>
      <c r="H964" s="51">
        <f>H238/SUMIFS(H$3:H$722,$B$3:$B$722,$B964)*SUMIFS(Calculations!$E$3:$E$53,Calculations!$A$3:$A$53,$B964)</f>
        <v>0</v>
      </c>
      <c r="I964" s="51">
        <f>I238/SUMIFS(I$3:I$722,$B$3:$B$722,$B964)*SUMIFS(Calculations!$E$3:$E$53,Calculations!$A$3:$A$53,$B964)</f>
        <v>0</v>
      </c>
      <c r="J964" s="51">
        <f>J238/SUMIFS(J$3:J$722,$B$3:$B$722,$B964)*SUMIFS(Calculations!$E$3:$E$53,Calculations!$A$3:$A$53,$B964)</f>
        <v>0</v>
      </c>
      <c r="K964" s="51">
        <f>K238/SUMIFS(K$3:K$722,$B$3:$B$722,$B964)*SUMIFS(Calculations!$E$3:$E$53,Calculations!$A$3:$A$53,$B964)</f>
        <v>0</v>
      </c>
      <c r="L964" s="51">
        <f>L238/SUMIFS(L$3:L$722,$B$3:$B$722,$B964)*SUMIFS(Calculations!$E$3:$E$53,Calculations!$A$3:$A$53,$B964)</f>
        <v>0</v>
      </c>
      <c r="M964" s="51">
        <f>M238/SUMIFS(M$3:M$722,$B$3:$B$722,$B964)*SUMIFS(Calculations!$E$3:$E$53,Calculations!$A$3:$A$53,$B964)</f>
        <v>0</v>
      </c>
      <c r="N964" s="51">
        <f>N238/SUMIFS(N$3:N$722,$B$3:$B$722,$B964)*SUMIFS(Calculations!$E$3:$E$53,Calculations!$A$3:$A$53,$B964)</f>
        <v>0</v>
      </c>
      <c r="O964" s="51">
        <f>O238/SUMIFS(O$3:O$722,$B$3:$B$722,$B964)*SUMIFS(Calculations!$E$3:$E$53,Calculations!$A$3:$A$53,$B964)</f>
        <v>0</v>
      </c>
      <c r="P964" s="51">
        <f>P238/SUMIFS(P$3:P$722,$B$3:$B$722,$B964)*SUMIFS(Calculations!$E$3:$E$53,Calculations!$A$3:$A$53,$B964)</f>
        <v>0</v>
      </c>
      <c r="Q964" s="51">
        <f>Q238/SUMIFS(Q$3:Q$722,$B$3:$B$722,$B964)*SUMIFS(Calculations!$E$3:$E$53,Calculations!$A$3:$A$53,$B964)</f>
        <v>0</v>
      </c>
      <c r="R964" s="51">
        <f>R238/SUMIFS(R$3:R$722,$B$3:$B$722,$B964)*SUMIFS(Calculations!$E$3:$E$53,Calculations!$A$3:$A$53,$B964)</f>
        <v>0</v>
      </c>
    </row>
    <row r="965" spans="2:18">
      <c r="B965" s="51" t="s">
        <v>352</v>
      </c>
      <c r="C965" s="51" t="s">
        <v>523</v>
      </c>
      <c r="D965" s="51" t="s">
        <v>537</v>
      </c>
      <c r="E965" s="51" t="str">
        <f t="shared" si="87"/>
        <v>crude oil</v>
      </c>
      <c r="F965" s="51">
        <f>F239/SUMIFS(F$3:F$722,$B$3:$B$722,$B965)*SUMIFS(Calculations!$E$3:$E$53,Calculations!$A$3:$A$53,$B965)</f>
        <v>0</v>
      </c>
      <c r="G965" s="51">
        <f>G239/SUMIFS(G$3:G$722,$B$3:$B$722,$B965)*SUMIFS(Calculations!$E$3:$E$53,Calculations!$A$3:$A$53,$B965)</f>
        <v>0</v>
      </c>
      <c r="H965" s="51">
        <f>H239/SUMIFS(H$3:H$722,$B$3:$B$722,$B965)*SUMIFS(Calculations!$E$3:$E$53,Calculations!$A$3:$A$53,$B965)</f>
        <v>0</v>
      </c>
      <c r="I965" s="51">
        <f>I239/SUMIFS(I$3:I$722,$B$3:$B$722,$B965)*SUMIFS(Calculations!$E$3:$E$53,Calculations!$A$3:$A$53,$B965)</f>
        <v>0</v>
      </c>
      <c r="J965" s="51">
        <f>J239/SUMIFS(J$3:J$722,$B$3:$B$722,$B965)*SUMIFS(Calculations!$E$3:$E$53,Calculations!$A$3:$A$53,$B965)</f>
        <v>0</v>
      </c>
      <c r="K965" s="51">
        <f>K239/SUMIFS(K$3:K$722,$B$3:$B$722,$B965)*SUMIFS(Calculations!$E$3:$E$53,Calculations!$A$3:$A$53,$B965)</f>
        <v>0</v>
      </c>
      <c r="L965" s="51">
        <f>L239/SUMIFS(L$3:L$722,$B$3:$B$722,$B965)*SUMIFS(Calculations!$E$3:$E$53,Calculations!$A$3:$A$53,$B965)</f>
        <v>0</v>
      </c>
      <c r="M965" s="51">
        <f>M239/SUMIFS(M$3:M$722,$B$3:$B$722,$B965)*SUMIFS(Calculations!$E$3:$E$53,Calculations!$A$3:$A$53,$B965)</f>
        <v>0</v>
      </c>
      <c r="N965" s="51">
        <f>N239/SUMIFS(N$3:N$722,$B$3:$B$722,$B965)*SUMIFS(Calculations!$E$3:$E$53,Calculations!$A$3:$A$53,$B965)</f>
        <v>0</v>
      </c>
      <c r="O965" s="51">
        <f>O239/SUMIFS(O$3:O$722,$B$3:$B$722,$B965)*SUMIFS(Calculations!$E$3:$E$53,Calculations!$A$3:$A$53,$B965)</f>
        <v>0</v>
      </c>
      <c r="P965" s="51">
        <f>P239/SUMIFS(P$3:P$722,$B$3:$B$722,$B965)*SUMIFS(Calculations!$E$3:$E$53,Calculations!$A$3:$A$53,$B965)</f>
        <v>0</v>
      </c>
      <c r="Q965" s="51">
        <f>Q239/SUMIFS(Q$3:Q$722,$B$3:$B$722,$B965)*SUMIFS(Calculations!$E$3:$E$53,Calculations!$A$3:$A$53,$B965)</f>
        <v>0</v>
      </c>
      <c r="R965" s="51">
        <f>R239/SUMIFS(R$3:R$722,$B$3:$B$722,$B965)*SUMIFS(Calculations!$E$3:$E$53,Calculations!$A$3:$A$53,$B965)</f>
        <v>0</v>
      </c>
    </row>
    <row r="966" spans="2:18">
      <c r="B966" s="51" t="s">
        <v>352</v>
      </c>
      <c r="C966" s="51" t="s">
        <v>523</v>
      </c>
      <c r="D966" s="51" t="s">
        <v>538</v>
      </c>
      <c r="E966" s="51" t="str">
        <f t="shared" si="87"/>
        <v>solar PV</v>
      </c>
      <c r="F966" s="51">
        <f>F240/SUMIFS(F$3:F$722,$B$3:$B$722,$B966)*SUMIFS(Calculations!$E$3:$E$53,Calculations!$A$3:$A$53,$B966)</f>
        <v>0</v>
      </c>
      <c r="G966" s="51">
        <f>G240/SUMIFS(G$3:G$722,$B$3:$B$722,$B966)*SUMIFS(Calculations!$E$3:$E$53,Calculations!$A$3:$A$53,$B966)</f>
        <v>0</v>
      </c>
      <c r="H966" s="51">
        <f>H240/SUMIFS(H$3:H$722,$B$3:$B$722,$B966)*SUMIFS(Calculations!$E$3:$E$53,Calculations!$A$3:$A$53,$B966)</f>
        <v>0</v>
      </c>
      <c r="I966" s="51">
        <f>I240/SUMIFS(I$3:I$722,$B$3:$B$722,$B966)*SUMIFS(Calculations!$E$3:$E$53,Calculations!$A$3:$A$53,$B966)</f>
        <v>0</v>
      </c>
      <c r="J966" s="51">
        <f>J240/SUMIFS(J$3:J$722,$B$3:$B$722,$B966)*SUMIFS(Calculations!$E$3:$E$53,Calculations!$A$3:$A$53,$B966)</f>
        <v>0</v>
      </c>
      <c r="K966" s="51">
        <f>K240/SUMIFS(K$3:K$722,$B$3:$B$722,$B966)*SUMIFS(Calculations!$E$3:$E$53,Calculations!$A$3:$A$53,$B966)</f>
        <v>0</v>
      </c>
      <c r="L966" s="51">
        <f>L240/SUMIFS(L$3:L$722,$B$3:$B$722,$B966)*SUMIFS(Calculations!$E$3:$E$53,Calculations!$A$3:$A$53,$B966)</f>
        <v>0</v>
      </c>
      <c r="M966" s="51">
        <f>M240/SUMIFS(M$3:M$722,$B$3:$B$722,$B966)*SUMIFS(Calculations!$E$3:$E$53,Calculations!$A$3:$A$53,$B966)</f>
        <v>0</v>
      </c>
      <c r="N966" s="51">
        <f>N240/SUMIFS(N$3:N$722,$B$3:$B$722,$B966)*SUMIFS(Calculations!$E$3:$E$53,Calculations!$A$3:$A$53,$B966)</f>
        <v>0</v>
      </c>
      <c r="O966" s="51">
        <f>O240/SUMIFS(O$3:O$722,$B$3:$B$722,$B966)*SUMIFS(Calculations!$E$3:$E$53,Calculations!$A$3:$A$53,$B966)</f>
        <v>0</v>
      </c>
      <c r="P966" s="51">
        <f>P240/SUMIFS(P$3:P$722,$B$3:$B$722,$B966)*SUMIFS(Calculations!$E$3:$E$53,Calculations!$A$3:$A$53,$B966)</f>
        <v>0</v>
      </c>
      <c r="Q966" s="51">
        <f>Q240/SUMIFS(Q$3:Q$722,$B$3:$B$722,$B966)*SUMIFS(Calculations!$E$3:$E$53,Calculations!$A$3:$A$53,$B966)</f>
        <v>0</v>
      </c>
      <c r="R966" s="51">
        <f>R240/SUMIFS(R$3:R$722,$B$3:$B$722,$B966)*SUMIFS(Calculations!$E$3:$E$53,Calculations!$A$3:$A$53,$B966)</f>
        <v>0</v>
      </c>
    </row>
    <row r="967" spans="2:18">
      <c r="B967" s="51" t="s">
        <v>352</v>
      </c>
      <c r="C967" s="51" t="s">
        <v>523</v>
      </c>
      <c r="D967" s="51" t="s">
        <v>539</v>
      </c>
      <c r="E967" s="51" t="str">
        <f t="shared" si="87"/>
        <v>storage</v>
      </c>
      <c r="F967" s="51">
        <f>F241/SUMIFS(F$3:F$722,$B$3:$B$722,$B967)*SUMIFS(Calculations!$E$3:$E$53,Calculations!$A$3:$A$53,$B967)</f>
        <v>0</v>
      </c>
      <c r="G967" s="51">
        <f>G241/SUMIFS(G$3:G$722,$B$3:$B$722,$B967)*SUMIFS(Calculations!$E$3:$E$53,Calculations!$A$3:$A$53,$B967)</f>
        <v>0</v>
      </c>
      <c r="H967" s="51">
        <f>H241/SUMIFS(H$3:H$722,$B$3:$B$722,$B967)*SUMIFS(Calculations!$E$3:$E$53,Calculations!$A$3:$A$53,$B967)</f>
        <v>0</v>
      </c>
      <c r="I967" s="51">
        <f>I241/SUMIFS(I$3:I$722,$B$3:$B$722,$B967)*SUMIFS(Calculations!$E$3:$E$53,Calculations!$A$3:$A$53,$B967)</f>
        <v>0</v>
      </c>
      <c r="J967" s="51">
        <f>J241/SUMIFS(J$3:J$722,$B$3:$B$722,$B967)*SUMIFS(Calculations!$E$3:$E$53,Calculations!$A$3:$A$53,$B967)</f>
        <v>0</v>
      </c>
      <c r="K967" s="51">
        <f>K241/SUMIFS(K$3:K$722,$B$3:$B$722,$B967)*SUMIFS(Calculations!$E$3:$E$53,Calculations!$A$3:$A$53,$B967)</f>
        <v>0</v>
      </c>
      <c r="L967" s="51">
        <f>L241/SUMIFS(L$3:L$722,$B$3:$B$722,$B967)*SUMIFS(Calculations!$E$3:$E$53,Calculations!$A$3:$A$53,$B967)</f>
        <v>0</v>
      </c>
      <c r="M967" s="51">
        <f>M241/SUMIFS(M$3:M$722,$B$3:$B$722,$B967)*SUMIFS(Calculations!$E$3:$E$53,Calculations!$A$3:$A$53,$B967)</f>
        <v>0</v>
      </c>
      <c r="N967" s="51">
        <f>N241/SUMIFS(N$3:N$722,$B$3:$B$722,$B967)*SUMIFS(Calculations!$E$3:$E$53,Calculations!$A$3:$A$53,$B967)</f>
        <v>0</v>
      </c>
      <c r="O967" s="51">
        <f>O241/SUMIFS(O$3:O$722,$B$3:$B$722,$B967)*SUMIFS(Calculations!$E$3:$E$53,Calculations!$A$3:$A$53,$B967)</f>
        <v>0</v>
      </c>
      <c r="P967" s="51">
        <f>P241/SUMIFS(P$3:P$722,$B$3:$B$722,$B967)*SUMIFS(Calculations!$E$3:$E$53,Calculations!$A$3:$A$53,$B967)</f>
        <v>0</v>
      </c>
      <c r="Q967" s="51">
        <f>Q241/SUMIFS(Q$3:Q$722,$B$3:$B$722,$B967)*SUMIFS(Calculations!$E$3:$E$53,Calculations!$A$3:$A$53,$B967)</f>
        <v>0</v>
      </c>
      <c r="R967" s="51">
        <f>R241/SUMIFS(R$3:R$722,$B$3:$B$722,$B967)*SUMIFS(Calculations!$E$3:$E$53,Calculations!$A$3:$A$53,$B967)</f>
        <v>0</v>
      </c>
    </row>
    <row r="968" spans="2:18">
      <c r="B968" s="51" t="s">
        <v>352</v>
      </c>
      <c r="C968" s="51" t="s">
        <v>523</v>
      </c>
      <c r="D968" s="51" t="s">
        <v>540</v>
      </c>
      <c r="E968" s="51" t="str">
        <f t="shared" si="87"/>
        <v>solar PV</v>
      </c>
      <c r="F968" s="51">
        <f>F242/SUMIFS(F$3:F$722,$B$3:$B$722,$B968)*SUMIFS(Calculations!$E$3:$E$53,Calculations!$A$3:$A$53,$B968)</f>
        <v>0</v>
      </c>
      <c r="G968" s="51">
        <f>G242/SUMIFS(G$3:G$722,$B$3:$B$722,$B968)*SUMIFS(Calculations!$E$3:$E$53,Calculations!$A$3:$A$53,$B968)</f>
        <v>0</v>
      </c>
      <c r="H968" s="51">
        <f>H242/SUMIFS(H$3:H$722,$B$3:$B$722,$B968)*SUMIFS(Calculations!$E$3:$E$53,Calculations!$A$3:$A$53,$B968)</f>
        <v>0</v>
      </c>
      <c r="I968" s="51">
        <f>I242/SUMIFS(I$3:I$722,$B$3:$B$722,$B968)*SUMIFS(Calculations!$E$3:$E$53,Calculations!$A$3:$A$53,$B968)</f>
        <v>0</v>
      </c>
      <c r="J968" s="51">
        <f>J242/SUMIFS(J$3:J$722,$B$3:$B$722,$B968)*SUMIFS(Calculations!$E$3:$E$53,Calculations!$A$3:$A$53,$B968)</f>
        <v>0</v>
      </c>
      <c r="K968" s="51">
        <f>K242/SUMIFS(K$3:K$722,$B$3:$B$722,$B968)*SUMIFS(Calculations!$E$3:$E$53,Calculations!$A$3:$A$53,$B968)</f>
        <v>0</v>
      </c>
      <c r="L968" s="51">
        <f>L242/SUMIFS(L$3:L$722,$B$3:$B$722,$B968)*SUMIFS(Calculations!$E$3:$E$53,Calculations!$A$3:$A$53,$B968)</f>
        <v>0</v>
      </c>
      <c r="M968" s="51">
        <f>M242/SUMIFS(M$3:M$722,$B$3:$B$722,$B968)*SUMIFS(Calculations!$E$3:$E$53,Calculations!$A$3:$A$53,$B968)</f>
        <v>0</v>
      </c>
      <c r="N968" s="51">
        <f>N242/SUMIFS(N$3:N$722,$B$3:$B$722,$B968)*SUMIFS(Calculations!$E$3:$E$53,Calculations!$A$3:$A$53,$B968)</f>
        <v>0</v>
      </c>
      <c r="O968" s="51">
        <f>O242/SUMIFS(O$3:O$722,$B$3:$B$722,$B968)*SUMIFS(Calculations!$E$3:$E$53,Calculations!$A$3:$A$53,$B968)</f>
        <v>0</v>
      </c>
      <c r="P968" s="51">
        <f>P242/SUMIFS(P$3:P$722,$B$3:$B$722,$B968)*SUMIFS(Calculations!$E$3:$E$53,Calculations!$A$3:$A$53,$B968)</f>
        <v>0</v>
      </c>
      <c r="Q968" s="51">
        <f>Q242/SUMIFS(Q$3:Q$722,$B$3:$B$722,$B968)*SUMIFS(Calculations!$E$3:$E$53,Calculations!$A$3:$A$53,$B968)</f>
        <v>0</v>
      </c>
      <c r="R968" s="51">
        <f>R242/SUMIFS(R$3:R$722,$B$3:$B$722,$B968)*SUMIFS(Calculations!$E$3:$E$53,Calculations!$A$3:$A$53,$B968)</f>
        <v>0</v>
      </c>
    </row>
    <row r="969" spans="2:18">
      <c r="B969" s="51" t="s">
        <v>430</v>
      </c>
      <c r="C969" s="51" t="s">
        <v>523</v>
      </c>
      <c r="D969" s="51" t="s">
        <v>526</v>
      </c>
      <c r="E969" s="51" t="str">
        <f t="shared" si="87"/>
        <v>biomass</v>
      </c>
      <c r="F969" s="51">
        <f>F243/SUMIFS(F$3:F$722,$B$3:$B$722,$B969)*SUMIFS(Calculations!$E$3:$E$53,Calculations!$A$3:$A$53,$B969)</f>
        <v>0</v>
      </c>
      <c r="G969" s="51">
        <f>G243/SUMIFS(G$3:G$722,$B$3:$B$722,$B969)*SUMIFS(Calculations!$E$3:$E$53,Calculations!$A$3:$A$53,$B969)</f>
        <v>0</v>
      </c>
      <c r="H969" s="51">
        <f>H243/SUMIFS(H$3:H$722,$B$3:$B$722,$B969)*SUMIFS(Calculations!$E$3:$E$53,Calculations!$A$3:$A$53,$B969)</f>
        <v>0</v>
      </c>
      <c r="I969" s="51">
        <f>I243/SUMIFS(I$3:I$722,$B$3:$B$722,$B969)*SUMIFS(Calculations!$E$3:$E$53,Calculations!$A$3:$A$53,$B969)</f>
        <v>0</v>
      </c>
      <c r="J969" s="51">
        <f>J243/SUMIFS(J$3:J$722,$B$3:$B$722,$B969)*SUMIFS(Calculations!$E$3:$E$53,Calculations!$A$3:$A$53,$B969)</f>
        <v>0</v>
      </c>
      <c r="K969" s="51">
        <f>K243/SUMIFS(K$3:K$722,$B$3:$B$722,$B969)*SUMIFS(Calculations!$E$3:$E$53,Calculations!$A$3:$A$53,$B969)</f>
        <v>0</v>
      </c>
      <c r="L969" s="51">
        <f>L243/SUMIFS(L$3:L$722,$B$3:$B$722,$B969)*SUMIFS(Calculations!$E$3:$E$53,Calculations!$A$3:$A$53,$B969)</f>
        <v>0</v>
      </c>
      <c r="M969" s="51">
        <f>M243/SUMIFS(M$3:M$722,$B$3:$B$722,$B969)*SUMIFS(Calculations!$E$3:$E$53,Calculations!$A$3:$A$53,$B969)</f>
        <v>0</v>
      </c>
      <c r="N969" s="51">
        <f>N243/SUMIFS(N$3:N$722,$B$3:$B$722,$B969)*SUMIFS(Calculations!$E$3:$E$53,Calculations!$A$3:$A$53,$B969)</f>
        <v>0</v>
      </c>
      <c r="O969" s="51">
        <f>O243/SUMIFS(O$3:O$722,$B$3:$B$722,$B969)*SUMIFS(Calculations!$E$3:$E$53,Calculations!$A$3:$A$53,$B969)</f>
        <v>0</v>
      </c>
      <c r="P969" s="51">
        <f>P243/SUMIFS(P$3:P$722,$B$3:$B$722,$B969)*SUMIFS(Calculations!$E$3:$E$53,Calculations!$A$3:$A$53,$B969)</f>
        <v>0</v>
      </c>
      <c r="Q969" s="51">
        <f>Q243/SUMIFS(Q$3:Q$722,$B$3:$B$722,$B969)*SUMIFS(Calculations!$E$3:$E$53,Calculations!$A$3:$A$53,$B969)</f>
        <v>0</v>
      </c>
      <c r="R969" s="51">
        <f>R243/SUMIFS(R$3:R$722,$B$3:$B$722,$B969)*SUMIFS(Calculations!$E$3:$E$53,Calculations!$A$3:$A$53,$B969)</f>
        <v>0</v>
      </c>
    </row>
    <row r="970" spans="2:18">
      <c r="B970" s="51" t="s">
        <v>430</v>
      </c>
      <c r="C970" s="51" t="s">
        <v>523</v>
      </c>
      <c r="D970" s="51" t="s">
        <v>527</v>
      </c>
      <c r="E970" s="51" t="str">
        <f t="shared" si="87"/>
        <v>hard coal</v>
      </c>
      <c r="F970" s="51">
        <f>F244/SUMIFS(F$3:F$722,$B$3:$B$722,$B970)*SUMIFS(Calculations!$E$3:$E$53,Calculations!$A$3:$A$53,$B970)</f>
        <v>0</v>
      </c>
      <c r="G970" s="51">
        <f>G244/SUMIFS(G$3:G$722,$B$3:$B$722,$B970)*SUMIFS(Calculations!$E$3:$E$53,Calculations!$A$3:$A$53,$B970)</f>
        <v>0</v>
      </c>
      <c r="H970" s="51">
        <f>H244/SUMIFS(H$3:H$722,$B$3:$B$722,$B970)*SUMIFS(Calculations!$E$3:$E$53,Calculations!$A$3:$A$53,$B970)</f>
        <v>0</v>
      </c>
      <c r="I970" s="51">
        <f>I244/SUMIFS(I$3:I$722,$B$3:$B$722,$B970)*SUMIFS(Calculations!$E$3:$E$53,Calculations!$A$3:$A$53,$B970)</f>
        <v>0</v>
      </c>
      <c r="J970" s="51">
        <f>J244/SUMIFS(J$3:J$722,$B$3:$B$722,$B970)*SUMIFS(Calculations!$E$3:$E$53,Calculations!$A$3:$A$53,$B970)</f>
        <v>0</v>
      </c>
      <c r="K970" s="51">
        <f>K244/SUMIFS(K$3:K$722,$B$3:$B$722,$B970)*SUMIFS(Calculations!$E$3:$E$53,Calculations!$A$3:$A$53,$B970)</f>
        <v>0</v>
      </c>
      <c r="L970" s="51">
        <f>L244/SUMIFS(L$3:L$722,$B$3:$B$722,$B970)*SUMIFS(Calculations!$E$3:$E$53,Calculations!$A$3:$A$53,$B970)</f>
        <v>0</v>
      </c>
      <c r="M970" s="51">
        <f>M244/SUMIFS(M$3:M$722,$B$3:$B$722,$B970)*SUMIFS(Calculations!$E$3:$E$53,Calculations!$A$3:$A$53,$B970)</f>
        <v>0</v>
      </c>
      <c r="N970" s="51">
        <f>N244/SUMIFS(N$3:N$722,$B$3:$B$722,$B970)*SUMIFS(Calculations!$E$3:$E$53,Calculations!$A$3:$A$53,$B970)</f>
        <v>0</v>
      </c>
      <c r="O970" s="51">
        <f>O244/SUMIFS(O$3:O$722,$B$3:$B$722,$B970)*SUMIFS(Calculations!$E$3:$E$53,Calculations!$A$3:$A$53,$B970)</f>
        <v>0</v>
      </c>
      <c r="P970" s="51">
        <f>P244/SUMIFS(P$3:P$722,$B$3:$B$722,$B970)*SUMIFS(Calculations!$E$3:$E$53,Calculations!$A$3:$A$53,$B970)</f>
        <v>0</v>
      </c>
      <c r="Q970" s="51">
        <f>Q244/SUMIFS(Q$3:Q$722,$B$3:$B$722,$B970)*SUMIFS(Calculations!$E$3:$E$53,Calculations!$A$3:$A$53,$B970)</f>
        <v>0</v>
      </c>
      <c r="R970" s="51">
        <f>R244/SUMIFS(R$3:R$722,$B$3:$B$722,$B970)*SUMIFS(Calculations!$E$3:$E$53,Calculations!$A$3:$A$53,$B970)</f>
        <v>0</v>
      </c>
    </row>
    <row r="971" spans="2:18">
      <c r="B971" s="51" t="s">
        <v>430</v>
      </c>
      <c r="C971" s="51" t="s">
        <v>523</v>
      </c>
      <c r="D971" s="51" t="s">
        <v>528</v>
      </c>
      <c r="E971" s="51" t="str">
        <f t="shared" si="87"/>
        <v>solar thermal</v>
      </c>
      <c r="F971" s="51">
        <f>F245/SUMIFS(F$3:F$722,$B$3:$B$722,$B971)*SUMIFS(Calculations!$E$3:$E$53,Calculations!$A$3:$A$53,$B971)</f>
        <v>0</v>
      </c>
      <c r="G971" s="51">
        <f>G245/SUMIFS(G$3:G$722,$B$3:$B$722,$B971)*SUMIFS(Calculations!$E$3:$E$53,Calculations!$A$3:$A$53,$B971)</f>
        <v>0</v>
      </c>
      <c r="H971" s="51">
        <f>H245/SUMIFS(H$3:H$722,$B$3:$B$722,$B971)*SUMIFS(Calculations!$E$3:$E$53,Calculations!$A$3:$A$53,$B971)</f>
        <v>0</v>
      </c>
      <c r="I971" s="51">
        <f>I245/SUMIFS(I$3:I$722,$B$3:$B$722,$B971)*SUMIFS(Calculations!$E$3:$E$53,Calculations!$A$3:$A$53,$B971)</f>
        <v>0</v>
      </c>
      <c r="J971" s="51">
        <f>J245/SUMIFS(J$3:J$722,$B$3:$B$722,$B971)*SUMIFS(Calculations!$E$3:$E$53,Calculations!$A$3:$A$53,$B971)</f>
        <v>0</v>
      </c>
      <c r="K971" s="51">
        <f>K245/SUMIFS(K$3:K$722,$B$3:$B$722,$B971)*SUMIFS(Calculations!$E$3:$E$53,Calculations!$A$3:$A$53,$B971)</f>
        <v>0</v>
      </c>
      <c r="L971" s="51">
        <f>L245/SUMIFS(L$3:L$722,$B$3:$B$722,$B971)*SUMIFS(Calculations!$E$3:$E$53,Calculations!$A$3:$A$53,$B971)</f>
        <v>0</v>
      </c>
      <c r="M971" s="51">
        <f>M245/SUMIFS(M$3:M$722,$B$3:$B$722,$B971)*SUMIFS(Calculations!$E$3:$E$53,Calculations!$A$3:$A$53,$B971)</f>
        <v>0</v>
      </c>
      <c r="N971" s="51">
        <f>N245/SUMIFS(N$3:N$722,$B$3:$B$722,$B971)*SUMIFS(Calculations!$E$3:$E$53,Calculations!$A$3:$A$53,$B971)</f>
        <v>0</v>
      </c>
      <c r="O971" s="51">
        <f>O245/SUMIFS(O$3:O$722,$B$3:$B$722,$B971)*SUMIFS(Calculations!$E$3:$E$53,Calculations!$A$3:$A$53,$B971)</f>
        <v>0</v>
      </c>
      <c r="P971" s="51">
        <f>P245/SUMIFS(P$3:P$722,$B$3:$B$722,$B971)*SUMIFS(Calculations!$E$3:$E$53,Calculations!$A$3:$A$53,$B971)</f>
        <v>0</v>
      </c>
      <c r="Q971" s="51">
        <f>Q245/SUMIFS(Q$3:Q$722,$B$3:$B$722,$B971)*SUMIFS(Calculations!$E$3:$E$53,Calculations!$A$3:$A$53,$B971)</f>
        <v>0</v>
      </c>
      <c r="R971" s="51">
        <f>R245/SUMIFS(R$3:R$722,$B$3:$B$722,$B971)*SUMIFS(Calculations!$E$3:$E$53,Calculations!$A$3:$A$53,$B971)</f>
        <v>0</v>
      </c>
    </row>
    <row r="972" spans="2:18">
      <c r="B972" s="51" t="s">
        <v>430</v>
      </c>
      <c r="C972" s="51" t="s">
        <v>523</v>
      </c>
      <c r="D972" s="51" t="s">
        <v>529</v>
      </c>
      <c r="E972" s="51" t="str">
        <f t="shared" si="87"/>
        <v>geothermal</v>
      </c>
      <c r="F972" s="51">
        <f>F246/SUMIFS(F$3:F$722,$B$3:$B$722,$B972)*SUMIFS(Calculations!$E$3:$E$53,Calculations!$A$3:$A$53,$B972)</f>
        <v>0</v>
      </c>
      <c r="G972" s="51">
        <f>G246/SUMIFS(G$3:G$722,$B$3:$B$722,$B972)*SUMIFS(Calculations!$E$3:$E$53,Calculations!$A$3:$A$53,$B972)</f>
        <v>0</v>
      </c>
      <c r="H972" s="51">
        <f>H246/SUMIFS(H$3:H$722,$B$3:$B$722,$B972)*SUMIFS(Calculations!$E$3:$E$53,Calculations!$A$3:$A$53,$B972)</f>
        <v>0</v>
      </c>
      <c r="I972" s="51">
        <f>I246/SUMIFS(I$3:I$722,$B$3:$B$722,$B972)*SUMIFS(Calculations!$E$3:$E$53,Calculations!$A$3:$A$53,$B972)</f>
        <v>0</v>
      </c>
      <c r="J972" s="51">
        <f>J246/SUMIFS(J$3:J$722,$B$3:$B$722,$B972)*SUMIFS(Calculations!$E$3:$E$53,Calculations!$A$3:$A$53,$B972)</f>
        <v>0</v>
      </c>
      <c r="K972" s="51">
        <f>K246/SUMIFS(K$3:K$722,$B$3:$B$722,$B972)*SUMIFS(Calculations!$E$3:$E$53,Calculations!$A$3:$A$53,$B972)</f>
        <v>0</v>
      </c>
      <c r="L972" s="51">
        <f>L246/SUMIFS(L$3:L$722,$B$3:$B$722,$B972)*SUMIFS(Calculations!$E$3:$E$53,Calculations!$A$3:$A$53,$B972)</f>
        <v>0</v>
      </c>
      <c r="M972" s="51">
        <f>M246/SUMIFS(M$3:M$722,$B$3:$B$722,$B972)*SUMIFS(Calculations!$E$3:$E$53,Calculations!$A$3:$A$53,$B972)</f>
        <v>0</v>
      </c>
      <c r="N972" s="51">
        <f>N246/SUMIFS(N$3:N$722,$B$3:$B$722,$B972)*SUMIFS(Calculations!$E$3:$E$53,Calculations!$A$3:$A$53,$B972)</f>
        <v>0</v>
      </c>
      <c r="O972" s="51">
        <f>O246/SUMIFS(O$3:O$722,$B$3:$B$722,$B972)*SUMIFS(Calculations!$E$3:$E$53,Calculations!$A$3:$A$53,$B972)</f>
        <v>0</v>
      </c>
      <c r="P972" s="51">
        <f>P246/SUMIFS(P$3:P$722,$B$3:$B$722,$B972)*SUMIFS(Calculations!$E$3:$E$53,Calculations!$A$3:$A$53,$B972)</f>
        <v>0</v>
      </c>
      <c r="Q972" s="51">
        <f>Q246/SUMIFS(Q$3:Q$722,$B$3:$B$722,$B972)*SUMIFS(Calculations!$E$3:$E$53,Calculations!$A$3:$A$53,$B972)</f>
        <v>0</v>
      </c>
      <c r="R972" s="51">
        <f>R246/SUMIFS(R$3:R$722,$B$3:$B$722,$B972)*SUMIFS(Calculations!$E$3:$E$53,Calculations!$A$3:$A$53,$B972)</f>
        <v>0</v>
      </c>
    </row>
    <row r="973" spans="2:18">
      <c r="B973" s="51" t="s">
        <v>430</v>
      </c>
      <c r="C973" s="51" t="s">
        <v>523</v>
      </c>
      <c r="D973" s="51" t="s">
        <v>530</v>
      </c>
      <c r="E973" s="51" t="str">
        <f t="shared" si="87"/>
        <v>hydro</v>
      </c>
      <c r="F973" s="51">
        <f>F247/SUMIFS(F$3:F$722,$B$3:$B$722,$B973)*SUMIFS(Calculations!$E$3:$E$53,Calculations!$A$3:$A$53,$B973)</f>
        <v>0</v>
      </c>
      <c r="G973" s="51">
        <f>G247/SUMIFS(G$3:G$722,$B$3:$B$722,$B973)*SUMIFS(Calculations!$E$3:$E$53,Calculations!$A$3:$A$53,$B973)</f>
        <v>0</v>
      </c>
      <c r="H973" s="51">
        <f>H247/SUMIFS(H$3:H$722,$B$3:$B$722,$B973)*SUMIFS(Calculations!$E$3:$E$53,Calculations!$A$3:$A$53,$B973)</f>
        <v>0</v>
      </c>
      <c r="I973" s="51">
        <f>I247/SUMIFS(I$3:I$722,$B$3:$B$722,$B973)*SUMIFS(Calculations!$E$3:$E$53,Calculations!$A$3:$A$53,$B973)</f>
        <v>0</v>
      </c>
      <c r="J973" s="51">
        <f>J247/SUMIFS(J$3:J$722,$B$3:$B$722,$B973)*SUMIFS(Calculations!$E$3:$E$53,Calculations!$A$3:$A$53,$B973)</f>
        <v>0</v>
      </c>
      <c r="K973" s="51">
        <f>K247/SUMIFS(K$3:K$722,$B$3:$B$722,$B973)*SUMIFS(Calculations!$E$3:$E$53,Calculations!$A$3:$A$53,$B973)</f>
        <v>0</v>
      </c>
      <c r="L973" s="51">
        <f>L247/SUMIFS(L$3:L$722,$B$3:$B$722,$B973)*SUMIFS(Calculations!$E$3:$E$53,Calculations!$A$3:$A$53,$B973)</f>
        <v>0</v>
      </c>
      <c r="M973" s="51">
        <f>M247/SUMIFS(M$3:M$722,$B$3:$B$722,$B973)*SUMIFS(Calculations!$E$3:$E$53,Calculations!$A$3:$A$53,$B973)</f>
        <v>0</v>
      </c>
      <c r="N973" s="51">
        <f>N247/SUMIFS(N$3:N$722,$B$3:$B$722,$B973)*SUMIFS(Calculations!$E$3:$E$53,Calculations!$A$3:$A$53,$B973)</f>
        <v>0</v>
      </c>
      <c r="O973" s="51">
        <f>O247/SUMIFS(O$3:O$722,$B$3:$B$722,$B973)*SUMIFS(Calculations!$E$3:$E$53,Calculations!$A$3:$A$53,$B973)</f>
        <v>0</v>
      </c>
      <c r="P973" s="51">
        <f>P247/SUMIFS(P$3:P$722,$B$3:$B$722,$B973)*SUMIFS(Calculations!$E$3:$E$53,Calculations!$A$3:$A$53,$B973)</f>
        <v>0</v>
      </c>
      <c r="Q973" s="51">
        <f>Q247/SUMIFS(Q$3:Q$722,$B$3:$B$722,$B973)*SUMIFS(Calculations!$E$3:$E$53,Calculations!$A$3:$A$53,$B973)</f>
        <v>0</v>
      </c>
      <c r="R973" s="51">
        <f>R247/SUMIFS(R$3:R$722,$B$3:$B$722,$B973)*SUMIFS(Calculations!$E$3:$E$53,Calculations!$A$3:$A$53,$B973)</f>
        <v>0</v>
      </c>
    </row>
    <row r="974" spans="2:18">
      <c r="B974" s="51" t="s">
        <v>430</v>
      </c>
      <c r="C974" s="51" t="s">
        <v>523</v>
      </c>
      <c r="D974" s="51" t="s">
        <v>531</v>
      </c>
      <c r="E974" s="51" t="str">
        <f t="shared" si="87"/>
        <v>hydro</v>
      </c>
      <c r="F974" s="51">
        <f>F248/SUMIFS(F$3:F$722,$B$3:$B$722,$B974)*SUMIFS(Calculations!$E$3:$E$53,Calculations!$A$3:$A$53,$B974)</f>
        <v>0</v>
      </c>
      <c r="G974" s="51">
        <f>G248/SUMIFS(G$3:G$722,$B$3:$B$722,$B974)*SUMIFS(Calculations!$E$3:$E$53,Calculations!$A$3:$A$53,$B974)</f>
        <v>0</v>
      </c>
      <c r="H974" s="51">
        <f>H248/SUMIFS(H$3:H$722,$B$3:$B$722,$B974)*SUMIFS(Calculations!$E$3:$E$53,Calculations!$A$3:$A$53,$B974)</f>
        <v>0</v>
      </c>
      <c r="I974" s="51">
        <f>I248/SUMIFS(I$3:I$722,$B$3:$B$722,$B974)*SUMIFS(Calculations!$E$3:$E$53,Calculations!$A$3:$A$53,$B974)</f>
        <v>0</v>
      </c>
      <c r="J974" s="51">
        <f>J248/SUMIFS(J$3:J$722,$B$3:$B$722,$B974)*SUMIFS(Calculations!$E$3:$E$53,Calculations!$A$3:$A$53,$B974)</f>
        <v>0</v>
      </c>
      <c r="K974" s="51">
        <f>K248/SUMIFS(K$3:K$722,$B$3:$B$722,$B974)*SUMIFS(Calculations!$E$3:$E$53,Calculations!$A$3:$A$53,$B974)</f>
        <v>0</v>
      </c>
      <c r="L974" s="51">
        <f>L248/SUMIFS(L$3:L$722,$B$3:$B$722,$B974)*SUMIFS(Calculations!$E$3:$E$53,Calculations!$A$3:$A$53,$B974)</f>
        <v>0</v>
      </c>
      <c r="M974" s="51">
        <f>M248/SUMIFS(M$3:M$722,$B$3:$B$722,$B974)*SUMIFS(Calculations!$E$3:$E$53,Calculations!$A$3:$A$53,$B974)</f>
        <v>0</v>
      </c>
      <c r="N974" s="51">
        <f>N248/SUMIFS(N$3:N$722,$B$3:$B$722,$B974)*SUMIFS(Calculations!$E$3:$E$53,Calculations!$A$3:$A$53,$B974)</f>
        <v>0</v>
      </c>
      <c r="O974" s="51">
        <f>O248/SUMIFS(O$3:O$722,$B$3:$B$722,$B974)*SUMIFS(Calculations!$E$3:$E$53,Calculations!$A$3:$A$53,$B974)</f>
        <v>0</v>
      </c>
      <c r="P974" s="51">
        <f>P248/SUMIFS(P$3:P$722,$B$3:$B$722,$B974)*SUMIFS(Calculations!$E$3:$E$53,Calculations!$A$3:$A$53,$B974)</f>
        <v>0</v>
      </c>
      <c r="Q974" s="51">
        <f>Q248/SUMIFS(Q$3:Q$722,$B$3:$B$722,$B974)*SUMIFS(Calculations!$E$3:$E$53,Calculations!$A$3:$A$53,$B974)</f>
        <v>0</v>
      </c>
      <c r="R974" s="51">
        <f>R248/SUMIFS(R$3:R$722,$B$3:$B$722,$B974)*SUMIFS(Calculations!$E$3:$E$53,Calculations!$A$3:$A$53,$B974)</f>
        <v>0</v>
      </c>
    </row>
    <row r="975" spans="2:18">
      <c r="B975" s="51" t="s">
        <v>430</v>
      </c>
      <c r="C975" s="51" t="s">
        <v>523</v>
      </c>
      <c r="D975" s="51" t="s">
        <v>532</v>
      </c>
      <c r="E975" s="51" t="str">
        <f t="shared" si="87"/>
        <v>onshore wind</v>
      </c>
      <c r="F975" s="51">
        <f>F249/SUMIFS(F$3:F$722,$B$3:$B$722,$B975)*SUMIFS(Calculations!$E$3:$E$53,Calculations!$A$3:$A$53,$B975)</f>
        <v>0</v>
      </c>
      <c r="G975" s="51">
        <f>G249/SUMIFS(G$3:G$722,$B$3:$B$722,$B975)*SUMIFS(Calculations!$E$3:$E$53,Calculations!$A$3:$A$53,$B975)</f>
        <v>0</v>
      </c>
      <c r="H975" s="51">
        <f>H249/SUMIFS(H$3:H$722,$B$3:$B$722,$B975)*SUMIFS(Calculations!$E$3:$E$53,Calculations!$A$3:$A$53,$B975)</f>
        <v>0</v>
      </c>
      <c r="I975" s="51">
        <f>I249/SUMIFS(I$3:I$722,$B$3:$B$722,$B975)*SUMIFS(Calculations!$E$3:$E$53,Calculations!$A$3:$A$53,$B975)</f>
        <v>0</v>
      </c>
      <c r="J975" s="51">
        <f>J249/SUMIFS(J$3:J$722,$B$3:$B$722,$B975)*SUMIFS(Calculations!$E$3:$E$53,Calculations!$A$3:$A$53,$B975)</f>
        <v>0</v>
      </c>
      <c r="K975" s="51">
        <f>K249/SUMIFS(K$3:K$722,$B$3:$B$722,$B975)*SUMIFS(Calculations!$E$3:$E$53,Calculations!$A$3:$A$53,$B975)</f>
        <v>0</v>
      </c>
      <c r="L975" s="51">
        <f>L249/SUMIFS(L$3:L$722,$B$3:$B$722,$B975)*SUMIFS(Calculations!$E$3:$E$53,Calculations!$A$3:$A$53,$B975)</f>
        <v>0</v>
      </c>
      <c r="M975" s="51">
        <f>M249/SUMIFS(M$3:M$722,$B$3:$B$722,$B975)*SUMIFS(Calculations!$E$3:$E$53,Calculations!$A$3:$A$53,$B975)</f>
        <v>0</v>
      </c>
      <c r="N975" s="51">
        <f>N249/SUMIFS(N$3:N$722,$B$3:$B$722,$B975)*SUMIFS(Calculations!$E$3:$E$53,Calculations!$A$3:$A$53,$B975)</f>
        <v>0</v>
      </c>
      <c r="O975" s="51">
        <f>O249/SUMIFS(O$3:O$722,$B$3:$B$722,$B975)*SUMIFS(Calculations!$E$3:$E$53,Calculations!$A$3:$A$53,$B975)</f>
        <v>0</v>
      </c>
      <c r="P975" s="51">
        <f>P249/SUMIFS(P$3:P$722,$B$3:$B$722,$B975)*SUMIFS(Calculations!$E$3:$E$53,Calculations!$A$3:$A$53,$B975)</f>
        <v>0</v>
      </c>
      <c r="Q975" s="51">
        <f>Q249/SUMIFS(Q$3:Q$722,$B$3:$B$722,$B975)*SUMIFS(Calculations!$E$3:$E$53,Calculations!$A$3:$A$53,$B975)</f>
        <v>0</v>
      </c>
      <c r="R975" s="51">
        <f>R249/SUMIFS(R$3:R$722,$B$3:$B$722,$B975)*SUMIFS(Calculations!$E$3:$E$53,Calculations!$A$3:$A$53,$B975)</f>
        <v>0</v>
      </c>
    </row>
    <row r="976" spans="2:18">
      <c r="B976" s="51" t="s">
        <v>430</v>
      </c>
      <c r="C976" s="51" t="s">
        <v>523</v>
      </c>
      <c r="D976" s="51" t="s">
        <v>533</v>
      </c>
      <c r="E976" s="51" t="str">
        <f t="shared" si="87"/>
        <v>natural gas nonpeaker</v>
      </c>
      <c r="F976" s="51">
        <f>F250/SUMIFS(F$3:F$722,$B$3:$B$722,$B976)*SUMIFS(Calculations!$E$3:$E$53,Calculations!$A$3:$A$53,$B976)</f>
        <v>0</v>
      </c>
      <c r="G976" s="51">
        <f>G250/SUMIFS(G$3:G$722,$B$3:$B$722,$B976)*SUMIFS(Calculations!$E$3:$E$53,Calculations!$A$3:$A$53,$B976)</f>
        <v>0</v>
      </c>
      <c r="H976" s="51">
        <f>H250/SUMIFS(H$3:H$722,$B$3:$B$722,$B976)*SUMIFS(Calculations!$E$3:$E$53,Calculations!$A$3:$A$53,$B976)</f>
        <v>0</v>
      </c>
      <c r="I976" s="51">
        <f>I250/SUMIFS(I$3:I$722,$B$3:$B$722,$B976)*SUMIFS(Calculations!$E$3:$E$53,Calculations!$A$3:$A$53,$B976)</f>
        <v>0</v>
      </c>
      <c r="J976" s="51">
        <f>J250/SUMIFS(J$3:J$722,$B$3:$B$722,$B976)*SUMIFS(Calculations!$E$3:$E$53,Calculations!$A$3:$A$53,$B976)</f>
        <v>0</v>
      </c>
      <c r="K976" s="51">
        <f>K250/SUMIFS(K$3:K$722,$B$3:$B$722,$B976)*SUMIFS(Calculations!$E$3:$E$53,Calculations!$A$3:$A$53,$B976)</f>
        <v>0</v>
      </c>
      <c r="L976" s="51">
        <f>L250/SUMIFS(L$3:L$722,$B$3:$B$722,$B976)*SUMIFS(Calculations!$E$3:$E$53,Calculations!$A$3:$A$53,$B976)</f>
        <v>0</v>
      </c>
      <c r="M976" s="51">
        <f>M250/SUMIFS(M$3:M$722,$B$3:$B$722,$B976)*SUMIFS(Calculations!$E$3:$E$53,Calculations!$A$3:$A$53,$B976)</f>
        <v>0</v>
      </c>
      <c r="N976" s="51">
        <f>N250/SUMIFS(N$3:N$722,$B$3:$B$722,$B976)*SUMIFS(Calculations!$E$3:$E$53,Calculations!$A$3:$A$53,$B976)</f>
        <v>0</v>
      </c>
      <c r="O976" s="51">
        <f>O250/SUMIFS(O$3:O$722,$B$3:$B$722,$B976)*SUMIFS(Calculations!$E$3:$E$53,Calculations!$A$3:$A$53,$B976)</f>
        <v>0</v>
      </c>
      <c r="P976" s="51">
        <f>P250/SUMIFS(P$3:P$722,$B$3:$B$722,$B976)*SUMIFS(Calculations!$E$3:$E$53,Calculations!$A$3:$A$53,$B976)</f>
        <v>0</v>
      </c>
      <c r="Q976" s="51">
        <f>Q250/SUMIFS(Q$3:Q$722,$B$3:$B$722,$B976)*SUMIFS(Calculations!$E$3:$E$53,Calculations!$A$3:$A$53,$B976)</f>
        <v>0</v>
      </c>
      <c r="R976" s="51">
        <f>R250/SUMIFS(R$3:R$722,$B$3:$B$722,$B976)*SUMIFS(Calculations!$E$3:$E$53,Calculations!$A$3:$A$53,$B976)</f>
        <v>0</v>
      </c>
    </row>
    <row r="977" spans="2:18">
      <c r="B977" s="51" t="s">
        <v>430</v>
      </c>
      <c r="C977" s="51" t="s">
        <v>523</v>
      </c>
      <c r="D977" s="51" t="s">
        <v>534</v>
      </c>
      <c r="E977" s="51" t="str">
        <f t="shared" si="87"/>
        <v>natural gas peaker</v>
      </c>
      <c r="F977" s="51">
        <f>F251/SUMIFS(F$3:F$722,$B$3:$B$722,$B977)*SUMIFS(Calculations!$E$3:$E$53,Calculations!$A$3:$A$53,$B977)</f>
        <v>0</v>
      </c>
      <c r="G977" s="51">
        <f>G251/SUMIFS(G$3:G$722,$B$3:$B$722,$B977)*SUMIFS(Calculations!$E$3:$E$53,Calculations!$A$3:$A$53,$B977)</f>
        <v>0</v>
      </c>
      <c r="H977" s="51">
        <f>H251/SUMIFS(H$3:H$722,$B$3:$B$722,$B977)*SUMIFS(Calculations!$E$3:$E$53,Calculations!$A$3:$A$53,$B977)</f>
        <v>0</v>
      </c>
      <c r="I977" s="51">
        <f>I251/SUMIFS(I$3:I$722,$B$3:$B$722,$B977)*SUMIFS(Calculations!$E$3:$E$53,Calculations!$A$3:$A$53,$B977)</f>
        <v>0</v>
      </c>
      <c r="J977" s="51">
        <f>J251/SUMIFS(J$3:J$722,$B$3:$B$722,$B977)*SUMIFS(Calculations!$E$3:$E$53,Calculations!$A$3:$A$53,$B977)</f>
        <v>0</v>
      </c>
      <c r="K977" s="51">
        <f>K251/SUMIFS(K$3:K$722,$B$3:$B$722,$B977)*SUMIFS(Calculations!$E$3:$E$53,Calculations!$A$3:$A$53,$B977)</f>
        <v>0</v>
      </c>
      <c r="L977" s="51">
        <f>L251/SUMIFS(L$3:L$722,$B$3:$B$722,$B977)*SUMIFS(Calculations!$E$3:$E$53,Calculations!$A$3:$A$53,$B977)</f>
        <v>0</v>
      </c>
      <c r="M977" s="51">
        <f>M251/SUMIFS(M$3:M$722,$B$3:$B$722,$B977)*SUMIFS(Calculations!$E$3:$E$53,Calculations!$A$3:$A$53,$B977)</f>
        <v>0</v>
      </c>
      <c r="N977" s="51">
        <f>N251/SUMIFS(N$3:N$722,$B$3:$B$722,$B977)*SUMIFS(Calculations!$E$3:$E$53,Calculations!$A$3:$A$53,$B977)</f>
        <v>0</v>
      </c>
      <c r="O977" s="51">
        <f>O251/SUMIFS(O$3:O$722,$B$3:$B$722,$B977)*SUMIFS(Calculations!$E$3:$E$53,Calculations!$A$3:$A$53,$B977)</f>
        <v>0</v>
      </c>
      <c r="P977" s="51">
        <f>P251/SUMIFS(P$3:P$722,$B$3:$B$722,$B977)*SUMIFS(Calculations!$E$3:$E$53,Calculations!$A$3:$A$53,$B977)</f>
        <v>0</v>
      </c>
      <c r="Q977" s="51">
        <f>Q251/SUMIFS(Q$3:Q$722,$B$3:$B$722,$B977)*SUMIFS(Calculations!$E$3:$E$53,Calculations!$A$3:$A$53,$B977)</f>
        <v>0</v>
      </c>
      <c r="R977" s="51">
        <f>R251/SUMIFS(R$3:R$722,$B$3:$B$722,$B977)*SUMIFS(Calculations!$E$3:$E$53,Calculations!$A$3:$A$53,$B977)</f>
        <v>0</v>
      </c>
    </row>
    <row r="978" spans="2:18">
      <c r="B978" s="51" t="s">
        <v>430</v>
      </c>
      <c r="C978" s="51" t="s">
        <v>523</v>
      </c>
      <c r="D978" s="51" t="s">
        <v>535</v>
      </c>
      <c r="E978" s="51" t="str">
        <f t="shared" si="87"/>
        <v>nuclear</v>
      </c>
      <c r="F978" s="51">
        <f>F252/SUMIFS(F$3:F$722,$B$3:$B$722,$B978)*SUMIFS(Calculations!$E$3:$E$53,Calculations!$A$3:$A$53,$B978)</f>
        <v>0</v>
      </c>
      <c r="G978" s="51">
        <f>G252/SUMIFS(G$3:G$722,$B$3:$B$722,$B978)*SUMIFS(Calculations!$E$3:$E$53,Calculations!$A$3:$A$53,$B978)</f>
        <v>0</v>
      </c>
      <c r="H978" s="51">
        <f>H252/SUMIFS(H$3:H$722,$B$3:$B$722,$B978)*SUMIFS(Calculations!$E$3:$E$53,Calculations!$A$3:$A$53,$B978)</f>
        <v>0</v>
      </c>
      <c r="I978" s="51">
        <f>I252/SUMIFS(I$3:I$722,$B$3:$B$722,$B978)*SUMIFS(Calculations!$E$3:$E$53,Calculations!$A$3:$A$53,$B978)</f>
        <v>0</v>
      </c>
      <c r="J978" s="51">
        <f>J252/SUMIFS(J$3:J$722,$B$3:$B$722,$B978)*SUMIFS(Calculations!$E$3:$E$53,Calculations!$A$3:$A$53,$B978)</f>
        <v>0</v>
      </c>
      <c r="K978" s="51">
        <f>K252/SUMIFS(K$3:K$722,$B$3:$B$722,$B978)*SUMIFS(Calculations!$E$3:$E$53,Calculations!$A$3:$A$53,$B978)</f>
        <v>0</v>
      </c>
      <c r="L978" s="51">
        <f>L252/SUMIFS(L$3:L$722,$B$3:$B$722,$B978)*SUMIFS(Calculations!$E$3:$E$53,Calculations!$A$3:$A$53,$B978)</f>
        <v>0</v>
      </c>
      <c r="M978" s="51">
        <f>M252/SUMIFS(M$3:M$722,$B$3:$B$722,$B978)*SUMIFS(Calculations!$E$3:$E$53,Calculations!$A$3:$A$53,$B978)</f>
        <v>0</v>
      </c>
      <c r="N978" s="51">
        <f>N252/SUMIFS(N$3:N$722,$B$3:$B$722,$B978)*SUMIFS(Calculations!$E$3:$E$53,Calculations!$A$3:$A$53,$B978)</f>
        <v>0</v>
      </c>
      <c r="O978" s="51">
        <f>O252/SUMIFS(O$3:O$722,$B$3:$B$722,$B978)*SUMIFS(Calculations!$E$3:$E$53,Calculations!$A$3:$A$53,$B978)</f>
        <v>0</v>
      </c>
      <c r="P978" s="51">
        <f>P252/SUMIFS(P$3:P$722,$B$3:$B$722,$B978)*SUMIFS(Calculations!$E$3:$E$53,Calculations!$A$3:$A$53,$B978)</f>
        <v>0</v>
      </c>
      <c r="Q978" s="51">
        <f>Q252/SUMIFS(Q$3:Q$722,$B$3:$B$722,$B978)*SUMIFS(Calculations!$E$3:$E$53,Calculations!$A$3:$A$53,$B978)</f>
        <v>0</v>
      </c>
      <c r="R978" s="51">
        <f>R252/SUMIFS(R$3:R$722,$B$3:$B$722,$B978)*SUMIFS(Calculations!$E$3:$E$53,Calculations!$A$3:$A$53,$B978)</f>
        <v>0</v>
      </c>
    </row>
    <row r="979" spans="2:18">
      <c r="B979" s="51" t="s">
        <v>430</v>
      </c>
      <c r="C979" s="51" t="s">
        <v>523</v>
      </c>
      <c r="D979" s="51" t="s">
        <v>536</v>
      </c>
      <c r="E979" s="51" t="str">
        <f t="shared" si="87"/>
        <v>offshore wind</v>
      </c>
      <c r="F979" s="51">
        <f>F253/SUMIFS(F$3:F$722,$B$3:$B$722,$B979)*SUMIFS(Calculations!$E$3:$E$53,Calculations!$A$3:$A$53,$B979)</f>
        <v>0</v>
      </c>
      <c r="G979" s="51">
        <f>G253/SUMIFS(G$3:G$722,$B$3:$B$722,$B979)*SUMIFS(Calculations!$E$3:$E$53,Calculations!$A$3:$A$53,$B979)</f>
        <v>0</v>
      </c>
      <c r="H979" s="51">
        <f>H253/SUMIFS(H$3:H$722,$B$3:$B$722,$B979)*SUMIFS(Calculations!$E$3:$E$53,Calculations!$A$3:$A$53,$B979)</f>
        <v>0</v>
      </c>
      <c r="I979" s="51">
        <f>I253/SUMIFS(I$3:I$722,$B$3:$B$722,$B979)*SUMIFS(Calculations!$E$3:$E$53,Calculations!$A$3:$A$53,$B979)</f>
        <v>0</v>
      </c>
      <c r="J979" s="51">
        <f>J253/SUMIFS(J$3:J$722,$B$3:$B$722,$B979)*SUMIFS(Calculations!$E$3:$E$53,Calculations!$A$3:$A$53,$B979)</f>
        <v>0</v>
      </c>
      <c r="K979" s="51">
        <f>K253/SUMIFS(K$3:K$722,$B$3:$B$722,$B979)*SUMIFS(Calculations!$E$3:$E$53,Calculations!$A$3:$A$53,$B979)</f>
        <v>0</v>
      </c>
      <c r="L979" s="51">
        <f>L253/SUMIFS(L$3:L$722,$B$3:$B$722,$B979)*SUMIFS(Calculations!$E$3:$E$53,Calculations!$A$3:$A$53,$B979)</f>
        <v>0</v>
      </c>
      <c r="M979" s="51">
        <f>M253/SUMIFS(M$3:M$722,$B$3:$B$722,$B979)*SUMIFS(Calculations!$E$3:$E$53,Calculations!$A$3:$A$53,$B979)</f>
        <v>0</v>
      </c>
      <c r="N979" s="51">
        <f>N253/SUMIFS(N$3:N$722,$B$3:$B$722,$B979)*SUMIFS(Calculations!$E$3:$E$53,Calculations!$A$3:$A$53,$B979)</f>
        <v>0</v>
      </c>
      <c r="O979" s="51">
        <f>O253/SUMIFS(O$3:O$722,$B$3:$B$722,$B979)*SUMIFS(Calculations!$E$3:$E$53,Calculations!$A$3:$A$53,$B979)</f>
        <v>0</v>
      </c>
      <c r="P979" s="51">
        <f>P253/SUMIFS(P$3:P$722,$B$3:$B$722,$B979)*SUMIFS(Calculations!$E$3:$E$53,Calculations!$A$3:$A$53,$B979)</f>
        <v>0</v>
      </c>
      <c r="Q979" s="51">
        <f>Q253/SUMIFS(Q$3:Q$722,$B$3:$B$722,$B979)*SUMIFS(Calculations!$E$3:$E$53,Calculations!$A$3:$A$53,$B979)</f>
        <v>0</v>
      </c>
      <c r="R979" s="51">
        <f>R253/SUMIFS(R$3:R$722,$B$3:$B$722,$B979)*SUMIFS(Calculations!$E$3:$E$53,Calculations!$A$3:$A$53,$B979)</f>
        <v>0</v>
      </c>
    </row>
    <row r="980" spans="2:18">
      <c r="B980" s="51" t="s">
        <v>430</v>
      </c>
      <c r="C980" s="51" t="s">
        <v>523</v>
      </c>
      <c r="D980" s="51" t="s">
        <v>537</v>
      </c>
      <c r="E980" s="51" t="str">
        <f t="shared" si="87"/>
        <v>crude oil</v>
      </c>
      <c r="F980" s="51">
        <f>F254/SUMIFS(F$3:F$722,$B$3:$B$722,$B980)*SUMIFS(Calculations!$E$3:$E$53,Calculations!$A$3:$A$53,$B980)</f>
        <v>0</v>
      </c>
      <c r="G980" s="51">
        <f>G254/SUMIFS(G$3:G$722,$B$3:$B$722,$B980)*SUMIFS(Calculations!$E$3:$E$53,Calculations!$A$3:$A$53,$B980)</f>
        <v>0</v>
      </c>
      <c r="H980" s="51">
        <f>H254/SUMIFS(H$3:H$722,$B$3:$B$722,$B980)*SUMIFS(Calculations!$E$3:$E$53,Calculations!$A$3:$A$53,$B980)</f>
        <v>0</v>
      </c>
      <c r="I980" s="51">
        <f>I254/SUMIFS(I$3:I$722,$B$3:$B$722,$B980)*SUMIFS(Calculations!$E$3:$E$53,Calculations!$A$3:$A$53,$B980)</f>
        <v>0</v>
      </c>
      <c r="J980" s="51">
        <f>J254/SUMIFS(J$3:J$722,$B$3:$B$722,$B980)*SUMIFS(Calculations!$E$3:$E$53,Calculations!$A$3:$A$53,$B980)</f>
        <v>0</v>
      </c>
      <c r="K980" s="51">
        <f>K254/SUMIFS(K$3:K$722,$B$3:$B$722,$B980)*SUMIFS(Calculations!$E$3:$E$53,Calculations!$A$3:$A$53,$B980)</f>
        <v>0</v>
      </c>
      <c r="L980" s="51">
        <f>L254/SUMIFS(L$3:L$722,$B$3:$B$722,$B980)*SUMIFS(Calculations!$E$3:$E$53,Calculations!$A$3:$A$53,$B980)</f>
        <v>0</v>
      </c>
      <c r="M980" s="51">
        <f>M254/SUMIFS(M$3:M$722,$B$3:$B$722,$B980)*SUMIFS(Calculations!$E$3:$E$53,Calculations!$A$3:$A$53,$B980)</f>
        <v>0</v>
      </c>
      <c r="N980" s="51">
        <f>N254/SUMIFS(N$3:N$722,$B$3:$B$722,$B980)*SUMIFS(Calculations!$E$3:$E$53,Calculations!$A$3:$A$53,$B980)</f>
        <v>0</v>
      </c>
      <c r="O980" s="51">
        <f>O254/SUMIFS(O$3:O$722,$B$3:$B$722,$B980)*SUMIFS(Calculations!$E$3:$E$53,Calculations!$A$3:$A$53,$B980)</f>
        <v>0</v>
      </c>
      <c r="P980" s="51">
        <f>P254/SUMIFS(P$3:P$722,$B$3:$B$722,$B980)*SUMIFS(Calculations!$E$3:$E$53,Calculations!$A$3:$A$53,$B980)</f>
        <v>0</v>
      </c>
      <c r="Q980" s="51">
        <f>Q254/SUMIFS(Q$3:Q$722,$B$3:$B$722,$B980)*SUMIFS(Calculations!$E$3:$E$53,Calculations!$A$3:$A$53,$B980)</f>
        <v>0</v>
      </c>
      <c r="R980" s="51">
        <f>R254/SUMIFS(R$3:R$722,$B$3:$B$722,$B980)*SUMIFS(Calculations!$E$3:$E$53,Calculations!$A$3:$A$53,$B980)</f>
        <v>0</v>
      </c>
    </row>
    <row r="981" spans="2:18">
      <c r="B981" s="51" t="s">
        <v>430</v>
      </c>
      <c r="C981" s="51" t="s">
        <v>523</v>
      </c>
      <c r="D981" s="51" t="s">
        <v>538</v>
      </c>
      <c r="E981" s="51" t="str">
        <f t="shared" si="87"/>
        <v>solar PV</v>
      </c>
      <c r="F981" s="51">
        <f>F255/SUMIFS(F$3:F$722,$B$3:$B$722,$B981)*SUMIFS(Calculations!$E$3:$E$53,Calculations!$A$3:$A$53,$B981)</f>
        <v>0</v>
      </c>
      <c r="G981" s="51">
        <f>G255/SUMIFS(G$3:G$722,$B$3:$B$722,$B981)*SUMIFS(Calculations!$E$3:$E$53,Calculations!$A$3:$A$53,$B981)</f>
        <v>0</v>
      </c>
      <c r="H981" s="51">
        <f>H255/SUMIFS(H$3:H$722,$B$3:$B$722,$B981)*SUMIFS(Calculations!$E$3:$E$53,Calculations!$A$3:$A$53,$B981)</f>
        <v>0</v>
      </c>
      <c r="I981" s="51">
        <f>I255/SUMIFS(I$3:I$722,$B$3:$B$722,$B981)*SUMIFS(Calculations!$E$3:$E$53,Calculations!$A$3:$A$53,$B981)</f>
        <v>0</v>
      </c>
      <c r="J981" s="51">
        <f>J255/SUMIFS(J$3:J$722,$B$3:$B$722,$B981)*SUMIFS(Calculations!$E$3:$E$53,Calculations!$A$3:$A$53,$B981)</f>
        <v>0</v>
      </c>
      <c r="K981" s="51">
        <f>K255/SUMIFS(K$3:K$722,$B$3:$B$722,$B981)*SUMIFS(Calculations!$E$3:$E$53,Calculations!$A$3:$A$53,$B981)</f>
        <v>0</v>
      </c>
      <c r="L981" s="51">
        <f>L255/SUMIFS(L$3:L$722,$B$3:$B$722,$B981)*SUMIFS(Calculations!$E$3:$E$53,Calculations!$A$3:$A$53,$B981)</f>
        <v>0</v>
      </c>
      <c r="M981" s="51">
        <f>M255/SUMIFS(M$3:M$722,$B$3:$B$722,$B981)*SUMIFS(Calculations!$E$3:$E$53,Calculations!$A$3:$A$53,$B981)</f>
        <v>0</v>
      </c>
      <c r="N981" s="51">
        <f>N255/SUMIFS(N$3:N$722,$B$3:$B$722,$B981)*SUMIFS(Calculations!$E$3:$E$53,Calculations!$A$3:$A$53,$B981)</f>
        <v>0</v>
      </c>
      <c r="O981" s="51">
        <f>O255/SUMIFS(O$3:O$722,$B$3:$B$722,$B981)*SUMIFS(Calculations!$E$3:$E$53,Calculations!$A$3:$A$53,$B981)</f>
        <v>0</v>
      </c>
      <c r="P981" s="51">
        <f>P255/SUMIFS(P$3:P$722,$B$3:$B$722,$B981)*SUMIFS(Calculations!$E$3:$E$53,Calculations!$A$3:$A$53,$B981)</f>
        <v>0</v>
      </c>
      <c r="Q981" s="51">
        <f>Q255/SUMIFS(Q$3:Q$722,$B$3:$B$722,$B981)*SUMIFS(Calculations!$E$3:$E$53,Calculations!$A$3:$A$53,$B981)</f>
        <v>0</v>
      </c>
      <c r="R981" s="51">
        <f>R255/SUMIFS(R$3:R$722,$B$3:$B$722,$B981)*SUMIFS(Calculations!$E$3:$E$53,Calculations!$A$3:$A$53,$B981)</f>
        <v>0</v>
      </c>
    </row>
    <row r="982" spans="2:18">
      <c r="B982" s="51" t="s">
        <v>430</v>
      </c>
      <c r="C982" s="51" t="s">
        <v>523</v>
      </c>
      <c r="D982" s="51" t="s">
        <v>539</v>
      </c>
      <c r="E982" s="51" t="str">
        <f t="shared" si="87"/>
        <v>storage</v>
      </c>
      <c r="F982" s="51">
        <f>F256/SUMIFS(F$3:F$722,$B$3:$B$722,$B982)*SUMIFS(Calculations!$E$3:$E$53,Calculations!$A$3:$A$53,$B982)</f>
        <v>0</v>
      </c>
      <c r="G982" s="51">
        <f>G256/SUMIFS(G$3:G$722,$B$3:$B$722,$B982)*SUMIFS(Calculations!$E$3:$E$53,Calculations!$A$3:$A$53,$B982)</f>
        <v>0</v>
      </c>
      <c r="H982" s="51">
        <f>H256/SUMIFS(H$3:H$722,$B$3:$B$722,$B982)*SUMIFS(Calculations!$E$3:$E$53,Calculations!$A$3:$A$53,$B982)</f>
        <v>0</v>
      </c>
      <c r="I982" s="51">
        <f>I256/SUMIFS(I$3:I$722,$B$3:$B$722,$B982)*SUMIFS(Calculations!$E$3:$E$53,Calculations!$A$3:$A$53,$B982)</f>
        <v>0</v>
      </c>
      <c r="J982" s="51">
        <f>J256/SUMIFS(J$3:J$722,$B$3:$B$722,$B982)*SUMIFS(Calculations!$E$3:$E$53,Calculations!$A$3:$A$53,$B982)</f>
        <v>0</v>
      </c>
      <c r="K982" s="51">
        <f>K256/SUMIFS(K$3:K$722,$B$3:$B$722,$B982)*SUMIFS(Calculations!$E$3:$E$53,Calculations!$A$3:$A$53,$B982)</f>
        <v>0</v>
      </c>
      <c r="L982" s="51">
        <f>L256/SUMIFS(L$3:L$722,$B$3:$B$722,$B982)*SUMIFS(Calculations!$E$3:$E$53,Calculations!$A$3:$A$53,$B982)</f>
        <v>0</v>
      </c>
      <c r="M982" s="51">
        <f>M256/SUMIFS(M$3:M$722,$B$3:$B$722,$B982)*SUMIFS(Calculations!$E$3:$E$53,Calculations!$A$3:$A$53,$B982)</f>
        <v>0</v>
      </c>
      <c r="N982" s="51">
        <f>N256/SUMIFS(N$3:N$722,$B$3:$B$722,$B982)*SUMIFS(Calculations!$E$3:$E$53,Calculations!$A$3:$A$53,$B982)</f>
        <v>0</v>
      </c>
      <c r="O982" s="51">
        <f>O256/SUMIFS(O$3:O$722,$B$3:$B$722,$B982)*SUMIFS(Calculations!$E$3:$E$53,Calculations!$A$3:$A$53,$B982)</f>
        <v>0</v>
      </c>
      <c r="P982" s="51">
        <f>P256/SUMIFS(P$3:P$722,$B$3:$B$722,$B982)*SUMIFS(Calculations!$E$3:$E$53,Calculations!$A$3:$A$53,$B982)</f>
        <v>0</v>
      </c>
      <c r="Q982" s="51">
        <f>Q256/SUMIFS(Q$3:Q$722,$B$3:$B$722,$B982)*SUMIFS(Calculations!$E$3:$E$53,Calculations!$A$3:$A$53,$B982)</f>
        <v>0</v>
      </c>
      <c r="R982" s="51">
        <f>R256/SUMIFS(R$3:R$722,$B$3:$B$722,$B982)*SUMIFS(Calculations!$E$3:$E$53,Calculations!$A$3:$A$53,$B982)</f>
        <v>0</v>
      </c>
    </row>
    <row r="983" spans="2:18">
      <c r="B983" s="51" t="s">
        <v>430</v>
      </c>
      <c r="C983" s="51" t="s">
        <v>523</v>
      </c>
      <c r="D983" s="51" t="s">
        <v>540</v>
      </c>
      <c r="E983" s="51" t="str">
        <f t="shared" si="87"/>
        <v>solar PV</v>
      </c>
      <c r="F983" s="51">
        <f>F257/SUMIFS(F$3:F$722,$B$3:$B$722,$B983)*SUMIFS(Calculations!$E$3:$E$53,Calculations!$A$3:$A$53,$B983)</f>
        <v>0</v>
      </c>
      <c r="G983" s="51">
        <f>G257/SUMIFS(G$3:G$722,$B$3:$B$722,$B983)*SUMIFS(Calculations!$E$3:$E$53,Calculations!$A$3:$A$53,$B983)</f>
        <v>0</v>
      </c>
      <c r="H983" s="51">
        <f>H257/SUMIFS(H$3:H$722,$B$3:$B$722,$B983)*SUMIFS(Calculations!$E$3:$E$53,Calculations!$A$3:$A$53,$B983)</f>
        <v>0</v>
      </c>
      <c r="I983" s="51">
        <f>I257/SUMIFS(I$3:I$722,$B$3:$B$722,$B983)*SUMIFS(Calculations!$E$3:$E$53,Calculations!$A$3:$A$53,$B983)</f>
        <v>0</v>
      </c>
      <c r="J983" s="51">
        <f>J257/SUMIFS(J$3:J$722,$B$3:$B$722,$B983)*SUMIFS(Calculations!$E$3:$E$53,Calculations!$A$3:$A$53,$B983)</f>
        <v>0</v>
      </c>
      <c r="K983" s="51">
        <f>K257/SUMIFS(K$3:K$722,$B$3:$B$722,$B983)*SUMIFS(Calculations!$E$3:$E$53,Calculations!$A$3:$A$53,$B983)</f>
        <v>0</v>
      </c>
      <c r="L983" s="51">
        <f>L257/SUMIFS(L$3:L$722,$B$3:$B$722,$B983)*SUMIFS(Calculations!$E$3:$E$53,Calculations!$A$3:$A$53,$B983)</f>
        <v>0</v>
      </c>
      <c r="M983" s="51">
        <f>M257/SUMIFS(M$3:M$722,$B$3:$B$722,$B983)*SUMIFS(Calculations!$E$3:$E$53,Calculations!$A$3:$A$53,$B983)</f>
        <v>0</v>
      </c>
      <c r="N983" s="51">
        <f>N257/SUMIFS(N$3:N$722,$B$3:$B$722,$B983)*SUMIFS(Calculations!$E$3:$E$53,Calculations!$A$3:$A$53,$B983)</f>
        <v>0</v>
      </c>
      <c r="O983" s="51">
        <f>O257/SUMIFS(O$3:O$722,$B$3:$B$722,$B983)*SUMIFS(Calculations!$E$3:$E$53,Calculations!$A$3:$A$53,$B983)</f>
        <v>0</v>
      </c>
      <c r="P983" s="51">
        <f>P257/SUMIFS(P$3:P$722,$B$3:$B$722,$B983)*SUMIFS(Calculations!$E$3:$E$53,Calculations!$A$3:$A$53,$B983)</f>
        <v>0</v>
      </c>
      <c r="Q983" s="51">
        <f>Q257/SUMIFS(Q$3:Q$722,$B$3:$B$722,$B983)*SUMIFS(Calculations!$E$3:$E$53,Calculations!$A$3:$A$53,$B983)</f>
        <v>0</v>
      </c>
      <c r="R983" s="51">
        <f>R257/SUMIFS(R$3:R$722,$B$3:$B$722,$B983)*SUMIFS(Calculations!$E$3:$E$53,Calculations!$A$3:$A$53,$B983)</f>
        <v>0</v>
      </c>
    </row>
    <row r="984" spans="2:18">
      <c r="B984" s="51" t="s">
        <v>402</v>
      </c>
      <c r="C984" s="51" t="s">
        <v>523</v>
      </c>
      <c r="D984" s="51" t="s">
        <v>526</v>
      </c>
      <c r="E984" s="51" t="str">
        <f t="shared" si="87"/>
        <v>biomass</v>
      </c>
      <c r="F984" s="51">
        <f>F258/SUMIFS(F$3:F$722,$B$3:$B$722,$B984)*SUMIFS(Calculations!$E$3:$E$53,Calculations!$A$3:$A$53,$B984)</f>
        <v>0</v>
      </c>
      <c r="G984" s="51">
        <f>G258/SUMIFS(G$3:G$722,$B$3:$B$722,$B984)*SUMIFS(Calculations!$E$3:$E$53,Calculations!$A$3:$A$53,$B984)</f>
        <v>0</v>
      </c>
      <c r="H984" s="51">
        <f>H258/SUMIFS(H$3:H$722,$B$3:$B$722,$B984)*SUMIFS(Calculations!$E$3:$E$53,Calculations!$A$3:$A$53,$B984)</f>
        <v>0</v>
      </c>
      <c r="I984" s="51">
        <f>I258/SUMIFS(I$3:I$722,$B$3:$B$722,$B984)*SUMIFS(Calculations!$E$3:$E$53,Calculations!$A$3:$A$53,$B984)</f>
        <v>0</v>
      </c>
      <c r="J984" s="51">
        <f>J258/SUMIFS(J$3:J$722,$B$3:$B$722,$B984)*SUMIFS(Calculations!$E$3:$E$53,Calculations!$A$3:$A$53,$B984)</f>
        <v>0</v>
      </c>
      <c r="K984" s="51">
        <f>K258/SUMIFS(K$3:K$722,$B$3:$B$722,$B984)*SUMIFS(Calculations!$E$3:$E$53,Calculations!$A$3:$A$53,$B984)</f>
        <v>0</v>
      </c>
      <c r="L984" s="51">
        <f>L258/SUMIFS(L$3:L$722,$B$3:$B$722,$B984)*SUMIFS(Calculations!$E$3:$E$53,Calculations!$A$3:$A$53,$B984)</f>
        <v>0</v>
      </c>
      <c r="M984" s="51">
        <f>M258/SUMIFS(M$3:M$722,$B$3:$B$722,$B984)*SUMIFS(Calculations!$E$3:$E$53,Calculations!$A$3:$A$53,$B984)</f>
        <v>0</v>
      </c>
      <c r="N984" s="51">
        <f>N258/SUMIFS(N$3:N$722,$B$3:$B$722,$B984)*SUMIFS(Calculations!$E$3:$E$53,Calculations!$A$3:$A$53,$B984)</f>
        <v>0</v>
      </c>
      <c r="O984" s="51">
        <f>O258/SUMIFS(O$3:O$722,$B$3:$B$722,$B984)*SUMIFS(Calculations!$E$3:$E$53,Calculations!$A$3:$A$53,$B984)</f>
        <v>0</v>
      </c>
      <c r="P984" s="51">
        <f>P258/SUMIFS(P$3:P$722,$B$3:$B$722,$B984)*SUMIFS(Calculations!$E$3:$E$53,Calculations!$A$3:$A$53,$B984)</f>
        <v>0</v>
      </c>
      <c r="Q984" s="51">
        <f>Q258/SUMIFS(Q$3:Q$722,$B$3:$B$722,$B984)*SUMIFS(Calculations!$E$3:$E$53,Calculations!$A$3:$A$53,$B984)</f>
        <v>0</v>
      </c>
      <c r="R984" s="51">
        <f>R258/SUMIFS(R$3:R$722,$B$3:$B$722,$B984)*SUMIFS(Calculations!$E$3:$E$53,Calculations!$A$3:$A$53,$B984)</f>
        <v>0</v>
      </c>
    </row>
    <row r="985" spans="2:18">
      <c r="B985" s="51" t="s">
        <v>402</v>
      </c>
      <c r="C985" s="51" t="s">
        <v>523</v>
      </c>
      <c r="D985" s="51" t="s">
        <v>527</v>
      </c>
      <c r="E985" s="51" t="str">
        <f t="shared" ref="E985:E1048" si="88">LOOKUP(D985,$U$2:$V$15,$V$2:$V$15)</f>
        <v>hard coal</v>
      </c>
      <c r="F985" s="51">
        <f>F259/SUMIFS(F$3:F$722,$B$3:$B$722,$B985)*SUMIFS(Calculations!$E$3:$E$53,Calculations!$A$3:$A$53,$B985)</f>
        <v>0</v>
      </c>
      <c r="G985" s="51">
        <f>G259/SUMIFS(G$3:G$722,$B$3:$B$722,$B985)*SUMIFS(Calculations!$E$3:$E$53,Calculations!$A$3:$A$53,$B985)</f>
        <v>0</v>
      </c>
      <c r="H985" s="51">
        <f>H259/SUMIFS(H$3:H$722,$B$3:$B$722,$B985)*SUMIFS(Calculations!$E$3:$E$53,Calculations!$A$3:$A$53,$B985)</f>
        <v>0</v>
      </c>
      <c r="I985" s="51">
        <f>I259/SUMIFS(I$3:I$722,$B$3:$B$722,$B985)*SUMIFS(Calculations!$E$3:$E$53,Calculations!$A$3:$A$53,$B985)</f>
        <v>0</v>
      </c>
      <c r="J985" s="51">
        <f>J259/SUMIFS(J$3:J$722,$B$3:$B$722,$B985)*SUMIFS(Calculations!$E$3:$E$53,Calculations!$A$3:$A$53,$B985)</f>
        <v>0</v>
      </c>
      <c r="K985" s="51">
        <f>K259/SUMIFS(K$3:K$722,$B$3:$B$722,$B985)*SUMIFS(Calculations!$E$3:$E$53,Calculations!$A$3:$A$53,$B985)</f>
        <v>0</v>
      </c>
      <c r="L985" s="51">
        <f>L259/SUMIFS(L$3:L$722,$B$3:$B$722,$B985)*SUMIFS(Calculations!$E$3:$E$53,Calculations!$A$3:$A$53,$B985)</f>
        <v>0</v>
      </c>
      <c r="M985" s="51">
        <f>M259/SUMIFS(M$3:M$722,$B$3:$B$722,$B985)*SUMIFS(Calculations!$E$3:$E$53,Calculations!$A$3:$A$53,$B985)</f>
        <v>0</v>
      </c>
      <c r="N985" s="51">
        <f>N259/SUMIFS(N$3:N$722,$B$3:$B$722,$B985)*SUMIFS(Calculations!$E$3:$E$53,Calculations!$A$3:$A$53,$B985)</f>
        <v>0</v>
      </c>
      <c r="O985" s="51">
        <f>O259/SUMIFS(O$3:O$722,$B$3:$B$722,$B985)*SUMIFS(Calculations!$E$3:$E$53,Calculations!$A$3:$A$53,$B985)</f>
        <v>0</v>
      </c>
      <c r="P985" s="51">
        <f>P259/SUMIFS(P$3:P$722,$B$3:$B$722,$B985)*SUMIFS(Calculations!$E$3:$E$53,Calculations!$A$3:$A$53,$B985)</f>
        <v>0</v>
      </c>
      <c r="Q985" s="51">
        <f>Q259/SUMIFS(Q$3:Q$722,$B$3:$B$722,$B985)*SUMIFS(Calculations!$E$3:$E$53,Calculations!$A$3:$A$53,$B985)</f>
        <v>0</v>
      </c>
      <c r="R985" s="51">
        <f>R259/SUMIFS(R$3:R$722,$B$3:$B$722,$B985)*SUMIFS(Calculations!$E$3:$E$53,Calculations!$A$3:$A$53,$B985)</f>
        <v>0</v>
      </c>
    </row>
    <row r="986" spans="2:18">
      <c r="B986" s="51" t="s">
        <v>402</v>
      </c>
      <c r="C986" s="51" t="s">
        <v>523</v>
      </c>
      <c r="D986" s="51" t="s">
        <v>528</v>
      </c>
      <c r="E986" s="51" t="str">
        <f t="shared" si="88"/>
        <v>solar thermal</v>
      </c>
      <c r="F986" s="51">
        <f>F260/SUMIFS(F$3:F$722,$B$3:$B$722,$B986)*SUMIFS(Calculations!$E$3:$E$53,Calculations!$A$3:$A$53,$B986)</f>
        <v>0</v>
      </c>
      <c r="G986" s="51">
        <f>G260/SUMIFS(G$3:G$722,$B$3:$B$722,$B986)*SUMIFS(Calculations!$E$3:$E$53,Calculations!$A$3:$A$53,$B986)</f>
        <v>0</v>
      </c>
      <c r="H986" s="51">
        <f>H260/SUMIFS(H$3:H$722,$B$3:$B$722,$B986)*SUMIFS(Calculations!$E$3:$E$53,Calculations!$A$3:$A$53,$B986)</f>
        <v>0</v>
      </c>
      <c r="I986" s="51">
        <f>I260/SUMIFS(I$3:I$722,$B$3:$B$722,$B986)*SUMIFS(Calculations!$E$3:$E$53,Calculations!$A$3:$A$53,$B986)</f>
        <v>0</v>
      </c>
      <c r="J986" s="51">
        <f>J260/SUMIFS(J$3:J$722,$B$3:$B$722,$B986)*SUMIFS(Calculations!$E$3:$E$53,Calculations!$A$3:$A$53,$B986)</f>
        <v>0</v>
      </c>
      <c r="K986" s="51">
        <f>K260/SUMIFS(K$3:K$722,$B$3:$B$722,$B986)*SUMIFS(Calculations!$E$3:$E$53,Calculations!$A$3:$A$53,$B986)</f>
        <v>0</v>
      </c>
      <c r="L986" s="51">
        <f>L260/SUMIFS(L$3:L$722,$B$3:$B$722,$B986)*SUMIFS(Calculations!$E$3:$E$53,Calculations!$A$3:$A$53,$B986)</f>
        <v>0</v>
      </c>
      <c r="M986" s="51">
        <f>M260/SUMIFS(M$3:M$722,$B$3:$B$722,$B986)*SUMIFS(Calculations!$E$3:$E$53,Calculations!$A$3:$A$53,$B986)</f>
        <v>0</v>
      </c>
      <c r="N986" s="51">
        <f>N260/SUMIFS(N$3:N$722,$B$3:$B$722,$B986)*SUMIFS(Calculations!$E$3:$E$53,Calculations!$A$3:$A$53,$B986)</f>
        <v>0</v>
      </c>
      <c r="O986" s="51">
        <f>O260/SUMIFS(O$3:O$722,$B$3:$B$722,$B986)*SUMIFS(Calculations!$E$3:$E$53,Calculations!$A$3:$A$53,$B986)</f>
        <v>0</v>
      </c>
      <c r="P986" s="51">
        <f>P260/SUMIFS(P$3:P$722,$B$3:$B$722,$B986)*SUMIFS(Calculations!$E$3:$E$53,Calculations!$A$3:$A$53,$B986)</f>
        <v>0</v>
      </c>
      <c r="Q986" s="51">
        <f>Q260/SUMIFS(Q$3:Q$722,$B$3:$B$722,$B986)*SUMIFS(Calculations!$E$3:$E$53,Calculations!$A$3:$A$53,$B986)</f>
        <v>0</v>
      </c>
      <c r="R986" s="51">
        <f>R260/SUMIFS(R$3:R$722,$B$3:$B$722,$B986)*SUMIFS(Calculations!$E$3:$E$53,Calculations!$A$3:$A$53,$B986)</f>
        <v>0</v>
      </c>
    </row>
    <row r="987" spans="2:18">
      <c r="B987" s="51" t="s">
        <v>402</v>
      </c>
      <c r="C987" s="51" t="s">
        <v>523</v>
      </c>
      <c r="D987" s="51" t="s">
        <v>529</v>
      </c>
      <c r="E987" s="51" t="str">
        <f t="shared" si="88"/>
        <v>geothermal</v>
      </c>
      <c r="F987" s="51">
        <f>F261/SUMIFS(F$3:F$722,$B$3:$B$722,$B987)*SUMIFS(Calculations!$E$3:$E$53,Calculations!$A$3:$A$53,$B987)</f>
        <v>0</v>
      </c>
      <c r="G987" s="51">
        <f>G261/SUMIFS(G$3:G$722,$B$3:$B$722,$B987)*SUMIFS(Calculations!$E$3:$E$53,Calculations!$A$3:$A$53,$B987)</f>
        <v>0</v>
      </c>
      <c r="H987" s="51">
        <f>H261/SUMIFS(H$3:H$722,$B$3:$B$722,$B987)*SUMIFS(Calculations!$E$3:$E$53,Calculations!$A$3:$A$53,$B987)</f>
        <v>0</v>
      </c>
      <c r="I987" s="51">
        <f>I261/SUMIFS(I$3:I$722,$B$3:$B$722,$B987)*SUMIFS(Calculations!$E$3:$E$53,Calculations!$A$3:$A$53,$B987)</f>
        <v>0</v>
      </c>
      <c r="J987" s="51">
        <f>J261/SUMIFS(J$3:J$722,$B$3:$B$722,$B987)*SUMIFS(Calculations!$E$3:$E$53,Calculations!$A$3:$A$53,$B987)</f>
        <v>0</v>
      </c>
      <c r="K987" s="51">
        <f>K261/SUMIFS(K$3:K$722,$B$3:$B$722,$B987)*SUMIFS(Calculations!$E$3:$E$53,Calculations!$A$3:$A$53,$B987)</f>
        <v>0</v>
      </c>
      <c r="L987" s="51">
        <f>L261/SUMIFS(L$3:L$722,$B$3:$B$722,$B987)*SUMIFS(Calculations!$E$3:$E$53,Calculations!$A$3:$A$53,$B987)</f>
        <v>0</v>
      </c>
      <c r="M987" s="51">
        <f>M261/SUMIFS(M$3:M$722,$B$3:$B$722,$B987)*SUMIFS(Calculations!$E$3:$E$53,Calculations!$A$3:$A$53,$B987)</f>
        <v>0</v>
      </c>
      <c r="N987" s="51">
        <f>N261/SUMIFS(N$3:N$722,$B$3:$B$722,$B987)*SUMIFS(Calculations!$E$3:$E$53,Calculations!$A$3:$A$53,$B987)</f>
        <v>0</v>
      </c>
      <c r="O987" s="51">
        <f>O261/SUMIFS(O$3:O$722,$B$3:$B$722,$B987)*SUMIFS(Calculations!$E$3:$E$53,Calculations!$A$3:$A$53,$B987)</f>
        <v>0</v>
      </c>
      <c r="P987" s="51">
        <f>P261/SUMIFS(P$3:P$722,$B$3:$B$722,$B987)*SUMIFS(Calculations!$E$3:$E$53,Calculations!$A$3:$A$53,$B987)</f>
        <v>0</v>
      </c>
      <c r="Q987" s="51">
        <f>Q261/SUMIFS(Q$3:Q$722,$B$3:$B$722,$B987)*SUMIFS(Calculations!$E$3:$E$53,Calculations!$A$3:$A$53,$B987)</f>
        <v>0</v>
      </c>
      <c r="R987" s="51">
        <f>R261/SUMIFS(R$3:R$722,$B$3:$B$722,$B987)*SUMIFS(Calculations!$E$3:$E$53,Calculations!$A$3:$A$53,$B987)</f>
        <v>0</v>
      </c>
    </row>
    <row r="988" spans="2:18">
      <c r="B988" s="51" t="s">
        <v>402</v>
      </c>
      <c r="C988" s="51" t="s">
        <v>523</v>
      </c>
      <c r="D988" s="51" t="s">
        <v>530</v>
      </c>
      <c r="E988" s="51" t="str">
        <f t="shared" si="88"/>
        <v>hydro</v>
      </c>
      <c r="F988" s="51">
        <f>F262/SUMIFS(F$3:F$722,$B$3:$B$722,$B988)*SUMIFS(Calculations!$E$3:$E$53,Calculations!$A$3:$A$53,$B988)</f>
        <v>0</v>
      </c>
      <c r="G988" s="51">
        <f>G262/SUMIFS(G$3:G$722,$B$3:$B$722,$B988)*SUMIFS(Calculations!$E$3:$E$53,Calculations!$A$3:$A$53,$B988)</f>
        <v>0</v>
      </c>
      <c r="H988" s="51">
        <f>H262/SUMIFS(H$3:H$722,$B$3:$B$722,$B988)*SUMIFS(Calculations!$E$3:$E$53,Calculations!$A$3:$A$53,$B988)</f>
        <v>0</v>
      </c>
      <c r="I988" s="51">
        <f>I262/SUMIFS(I$3:I$722,$B$3:$B$722,$B988)*SUMIFS(Calculations!$E$3:$E$53,Calculations!$A$3:$A$53,$B988)</f>
        <v>0</v>
      </c>
      <c r="J988" s="51">
        <f>J262/SUMIFS(J$3:J$722,$B$3:$B$722,$B988)*SUMIFS(Calculations!$E$3:$E$53,Calculations!$A$3:$A$53,$B988)</f>
        <v>0</v>
      </c>
      <c r="K988" s="51">
        <f>K262/SUMIFS(K$3:K$722,$B$3:$B$722,$B988)*SUMIFS(Calculations!$E$3:$E$53,Calculations!$A$3:$A$53,$B988)</f>
        <v>0</v>
      </c>
      <c r="L988" s="51">
        <f>L262/SUMIFS(L$3:L$722,$B$3:$B$722,$B988)*SUMIFS(Calculations!$E$3:$E$53,Calculations!$A$3:$A$53,$B988)</f>
        <v>0</v>
      </c>
      <c r="M988" s="51">
        <f>M262/SUMIFS(M$3:M$722,$B$3:$B$722,$B988)*SUMIFS(Calculations!$E$3:$E$53,Calculations!$A$3:$A$53,$B988)</f>
        <v>0</v>
      </c>
      <c r="N988" s="51">
        <f>N262/SUMIFS(N$3:N$722,$B$3:$B$722,$B988)*SUMIFS(Calculations!$E$3:$E$53,Calculations!$A$3:$A$53,$B988)</f>
        <v>0</v>
      </c>
      <c r="O988" s="51">
        <f>O262/SUMIFS(O$3:O$722,$B$3:$B$722,$B988)*SUMIFS(Calculations!$E$3:$E$53,Calculations!$A$3:$A$53,$B988)</f>
        <v>0</v>
      </c>
      <c r="P988" s="51">
        <f>P262/SUMIFS(P$3:P$722,$B$3:$B$722,$B988)*SUMIFS(Calculations!$E$3:$E$53,Calculations!$A$3:$A$53,$B988)</f>
        <v>0</v>
      </c>
      <c r="Q988" s="51">
        <f>Q262/SUMIFS(Q$3:Q$722,$B$3:$B$722,$B988)*SUMIFS(Calculations!$E$3:$E$53,Calculations!$A$3:$A$53,$B988)</f>
        <v>0</v>
      </c>
      <c r="R988" s="51">
        <f>R262/SUMIFS(R$3:R$722,$B$3:$B$722,$B988)*SUMIFS(Calculations!$E$3:$E$53,Calculations!$A$3:$A$53,$B988)</f>
        <v>0</v>
      </c>
    </row>
    <row r="989" spans="2:18">
      <c r="B989" s="51" t="s">
        <v>402</v>
      </c>
      <c r="C989" s="51" t="s">
        <v>523</v>
      </c>
      <c r="D989" s="51" t="s">
        <v>531</v>
      </c>
      <c r="E989" s="51" t="str">
        <f t="shared" si="88"/>
        <v>hydro</v>
      </c>
      <c r="F989" s="51">
        <f>F263/SUMIFS(F$3:F$722,$B$3:$B$722,$B989)*SUMIFS(Calculations!$E$3:$E$53,Calculations!$A$3:$A$53,$B989)</f>
        <v>0</v>
      </c>
      <c r="G989" s="51">
        <f>G263/SUMIFS(G$3:G$722,$B$3:$B$722,$B989)*SUMIFS(Calculations!$E$3:$E$53,Calculations!$A$3:$A$53,$B989)</f>
        <v>0</v>
      </c>
      <c r="H989" s="51">
        <f>H263/SUMIFS(H$3:H$722,$B$3:$B$722,$B989)*SUMIFS(Calculations!$E$3:$E$53,Calculations!$A$3:$A$53,$B989)</f>
        <v>0</v>
      </c>
      <c r="I989" s="51">
        <f>I263/SUMIFS(I$3:I$722,$B$3:$B$722,$B989)*SUMIFS(Calculations!$E$3:$E$53,Calculations!$A$3:$A$53,$B989)</f>
        <v>0</v>
      </c>
      <c r="J989" s="51">
        <f>J263/SUMIFS(J$3:J$722,$B$3:$B$722,$B989)*SUMIFS(Calculations!$E$3:$E$53,Calculations!$A$3:$A$53,$B989)</f>
        <v>0</v>
      </c>
      <c r="K989" s="51">
        <f>K263/SUMIFS(K$3:K$722,$B$3:$B$722,$B989)*SUMIFS(Calculations!$E$3:$E$53,Calculations!$A$3:$A$53,$B989)</f>
        <v>0</v>
      </c>
      <c r="L989" s="51">
        <f>L263/SUMIFS(L$3:L$722,$B$3:$B$722,$B989)*SUMIFS(Calculations!$E$3:$E$53,Calculations!$A$3:$A$53,$B989)</f>
        <v>0</v>
      </c>
      <c r="M989" s="51">
        <f>M263/SUMIFS(M$3:M$722,$B$3:$B$722,$B989)*SUMIFS(Calculations!$E$3:$E$53,Calculations!$A$3:$A$53,$B989)</f>
        <v>0</v>
      </c>
      <c r="N989" s="51">
        <f>N263/SUMIFS(N$3:N$722,$B$3:$B$722,$B989)*SUMIFS(Calculations!$E$3:$E$53,Calculations!$A$3:$A$53,$B989)</f>
        <v>0</v>
      </c>
      <c r="O989" s="51">
        <f>O263/SUMIFS(O$3:O$722,$B$3:$B$722,$B989)*SUMIFS(Calculations!$E$3:$E$53,Calculations!$A$3:$A$53,$B989)</f>
        <v>0</v>
      </c>
      <c r="P989" s="51">
        <f>P263/SUMIFS(P$3:P$722,$B$3:$B$722,$B989)*SUMIFS(Calculations!$E$3:$E$53,Calculations!$A$3:$A$53,$B989)</f>
        <v>0</v>
      </c>
      <c r="Q989" s="51">
        <f>Q263/SUMIFS(Q$3:Q$722,$B$3:$B$722,$B989)*SUMIFS(Calculations!$E$3:$E$53,Calculations!$A$3:$A$53,$B989)</f>
        <v>0</v>
      </c>
      <c r="R989" s="51">
        <f>R263/SUMIFS(R$3:R$722,$B$3:$B$722,$B989)*SUMIFS(Calculations!$E$3:$E$53,Calculations!$A$3:$A$53,$B989)</f>
        <v>0</v>
      </c>
    </row>
    <row r="990" spans="2:18">
      <c r="B990" s="51" t="s">
        <v>402</v>
      </c>
      <c r="C990" s="51" t="s">
        <v>523</v>
      </c>
      <c r="D990" s="51" t="s">
        <v>532</v>
      </c>
      <c r="E990" s="51" t="str">
        <f t="shared" si="88"/>
        <v>onshore wind</v>
      </c>
      <c r="F990" s="51">
        <f>F264/SUMIFS(F$3:F$722,$B$3:$B$722,$B990)*SUMIFS(Calculations!$E$3:$E$53,Calculations!$A$3:$A$53,$B990)</f>
        <v>0</v>
      </c>
      <c r="G990" s="51">
        <f>G264/SUMIFS(G$3:G$722,$B$3:$B$722,$B990)*SUMIFS(Calculations!$E$3:$E$53,Calculations!$A$3:$A$53,$B990)</f>
        <v>0</v>
      </c>
      <c r="H990" s="51">
        <f>H264/SUMIFS(H$3:H$722,$B$3:$B$722,$B990)*SUMIFS(Calculations!$E$3:$E$53,Calculations!$A$3:$A$53,$B990)</f>
        <v>0</v>
      </c>
      <c r="I990" s="51">
        <f>I264/SUMIFS(I$3:I$722,$B$3:$B$722,$B990)*SUMIFS(Calculations!$E$3:$E$53,Calculations!$A$3:$A$53,$B990)</f>
        <v>0</v>
      </c>
      <c r="J990" s="51">
        <f>J264/SUMIFS(J$3:J$722,$B$3:$B$722,$B990)*SUMIFS(Calculations!$E$3:$E$53,Calculations!$A$3:$A$53,$B990)</f>
        <v>0</v>
      </c>
      <c r="K990" s="51">
        <f>K264/SUMIFS(K$3:K$722,$B$3:$B$722,$B990)*SUMIFS(Calculations!$E$3:$E$53,Calculations!$A$3:$A$53,$B990)</f>
        <v>0</v>
      </c>
      <c r="L990" s="51">
        <f>L264/SUMIFS(L$3:L$722,$B$3:$B$722,$B990)*SUMIFS(Calculations!$E$3:$E$53,Calculations!$A$3:$A$53,$B990)</f>
        <v>0</v>
      </c>
      <c r="M990" s="51">
        <f>M264/SUMIFS(M$3:M$722,$B$3:$B$722,$B990)*SUMIFS(Calculations!$E$3:$E$53,Calculations!$A$3:$A$53,$B990)</f>
        <v>0</v>
      </c>
      <c r="N990" s="51">
        <f>N264/SUMIFS(N$3:N$722,$B$3:$B$722,$B990)*SUMIFS(Calculations!$E$3:$E$53,Calculations!$A$3:$A$53,$B990)</f>
        <v>0</v>
      </c>
      <c r="O990" s="51">
        <f>O264/SUMIFS(O$3:O$722,$B$3:$B$722,$B990)*SUMIFS(Calculations!$E$3:$E$53,Calculations!$A$3:$A$53,$B990)</f>
        <v>0</v>
      </c>
      <c r="P990" s="51">
        <f>P264/SUMIFS(P$3:P$722,$B$3:$B$722,$B990)*SUMIFS(Calculations!$E$3:$E$53,Calculations!$A$3:$A$53,$B990)</f>
        <v>0</v>
      </c>
      <c r="Q990" s="51">
        <f>Q264/SUMIFS(Q$3:Q$722,$B$3:$B$722,$B990)*SUMIFS(Calculations!$E$3:$E$53,Calculations!$A$3:$A$53,$B990)</f>
        <v>0</v>
      </c>
      <c r="R990" s="51">
        <f>R264/SUMIFS(R$3:R$722,$B$3:$B$722,$B990)*SUMIFS(Calculations!$E$3:$E$53,Calculations!$A$3:$A$53,$B990)</f>
        <v>0</v>
      </c>
    </row>
    <row r="991" spans="2:18">
      <c r="B991" s="51" t="s">
        <v>402</v>
      </c>
      <c r="C991" s="51" t="s">
        <v>523</v>
      </c>
      <c r="D991" s="51" t="s">
        <v>533</v>
      </c>
      <c r="E991" s="51" t="str">
        <f t="shared" si="88"/>
        <v>natural gas nonpeaker</v>
      </c>
      <c r="F991" s="51">
        <f>F265/SUMIFS(F$3:F$722,$B$3:$B$722,$B991)*SUMIFS(Calculations!$E$3:$E$53,Calculations!$A$3:$A$53,$B991)</f>
        <v>0</v>
      </c>
      <c r="G991" s="51">
        <f>G265/SUMIFS(G$3:G$722,$B$3:$B$722,$B991)*SUMIFS(Calculations!$E$3:$E$53,Calculations!$A$3:$A$53,$B991)</f>
        <v>0</v>
      </c>
      <c r="H991" s="51">
        <f>H265/SUMIFS(H$3:H$722,$B$3:$B$722,$B991)*SUMIFS(Calculations!$E$3:$E$53,Calculations!$A$3:$A$53,$B991)</f>
        <v>0</v>
      </c>
      <c r="I991" s="51">
        <f>I265/SUMIFS(I$3:I$722,$B$3:$B$722,$B991)*SUMIFS(Calculations!$E$3:$E$53,Calculations!$A$3:$A$53,$B991)</f>
        <v>0</v>
      </c>
      <c r="J991" s="51">
        <f>J265/SUMIFS(J$3:J$722,$B$3:$B$722,$B991)*SUMIFS(Calculations!$E$3:$E$53,Calculations!$A$3:$A$53,$B991)</f>
        <v>0</v>
      </c>
      <c r="K991" s="51">
        <f>K265/SUMIFS(K$3:K$722,$B$3:$B$722,$B991)*SUMIFS(Calculations!$E$3:$E$53,Calculations!$A$3:$A$53,$B991)</f>
        <v>0</v>
      </c>
      <c r="L991" s="51">
        <f>L265/SUMIFS(L$3:L$722,$B$3:$B$722,$B991)*SUMIFS(Calculations!$E$3:$E$53,Calculations!$A$3:$A$53,$B991)</f>
        <v>0</v>
      </c>
      <c r="M991" s="51">
        <f>M265/SUMIFS(M$3:M$722,$B$3:$B$722,$B991)*SUMIFS(Calculations!$E$3:$E$53,Calculations!$A$3:$A$53,$B991)</f>
        <v>0</v>
      </c>
      <c r="N991" s="51">
        <f>N265/SUMIFS(N$3:N$722,$B$3:$B$722,$B991)*SUMIFS(Calculations!$E$3:$E$53,Calculations!$A$3:$A$53,$B991)</f>
        <v>0</v>
      </c>
      <c r="O991" s="51">
        <f>O265/SUMIFS(O$3:O$722,$B$3:$B$722,$B991)*SUMIFS(Calculations!$E$3:$E$53,Calculations!$A$3:$A$53,$B991)</f>
        <v>0</v>
      </c>
      <c r="P991" s="51">
        <f>P265/SUMIFS(P$3:P$722,$B$3:$B$722,$B991)*SUMIFS(Calculations!$E$3:$E$53,Calculations!$A$3:$A$53,$B991)</f>
        <v>0</v>
      </c>
      <c r="Q991" s="51">
        <f>Q265/SUMIFS(Q$3:Q$722,$B$3:$B$722,$B991)*SUMIFS(Calculations!$E$3:$E$53,Calculations!$A$3:$A$53,$B991)</f>
        <v>0</v>
      </c>
      <c r="R991" s="51">
        <f>R265/SUMIFS(R$3:R$722,$B$3:$B$722,$B991)*SUMIFS(Calculations!$E$3:$E$53,Calculations!$A$3:$A$53,$B991)</f>
        <v>0</v>
      </c>
    </row>
    <row r="992" spans="2:18">
      <c r="B992" s="51" t="s">
        <v>402</v>
      </c>
      <c r="C992" s="51" t="s">
        <v>523</v>
      </c>
      <c r="D992" s="51" t="s">
        <v>534</v>
      </c>
      <c r="E992" s="51" t="str">
        <f t="shared" si="88"/>
        <v>natural gas peaker</v>
      </c>
      <c r="F992" s="51">
        <f>F266/SUMIFS(F$3:F$722,$B$3:$B$722,$B992)*SUMIFS(Calculations!$E$3:$E$53,Calculations!$A$3:$A$53,$B992)</f>
        <v>0</v>
      </c>
      <c r="G992" s="51">
        <f>G266/SUMIFS(G$3:G$722,$B$3:$B$722,$B992)*SUMIFS(Calculations!$E$3:$E$53,Calculations!$A$3:$A$53,$B992)</f>
        <v>0</v>
      </c>
      <c r="H992" s="51">
        <f>H266/SUMIFS(H$3:H$722,$B$3:$B$722,$B992)*SUMIFS(Calculations!$E$3:$E$53,Calculations!$A$3:$A$53,$B992)</f>
        <v>0</v>
      </c>
      <c r="I992" s="51">
        <f>I266/SUMIFS(I$3:I$722,$B$3:$B$722,$B992)*SUMIFS(Calculations!$E$3:$E$53,Calculations!$A$3:$A$53,$B992)</f>
        <v>0</v>
      </c>
      <c r="J992" s="51">
        <f>J266/SUMIFS(J$3:J$722,$B$3:$B$722,$B992)*SUMIFS(Calculations!$E$3:$E$53,Calculations!$A$3:$A$53,$B992)</f>
        <v>0</v>
      </c>
      <c r="K992" s="51">
        <f>K266/SUMIFS(K$3:K$722,$B$3:$B$722,$B992)*SUMIFS(Calculations!$E$3:$E$53,Calculations!$A$3:$A$53,$B992)</f>
        <v>0</v>
      </c>
      <c r="L992" s="51">
        <f>L266/SUMIFS(L$3:L$722,$B$3:$B$722,$B992)*SUMIFS(Calculations!$E$3:$E$53,Calculations!$A$3:$A$53,$B992)</f>
        <v>0</v>
      </c>
      <c r="M992" s="51">
        <f>M266/SUMIFS(M$3:M$722,$B$3:$B$722,$B992)*SUMIFS(Calculations!$E$3:$E$53,Calculations!$A$3:$A$53,$B992)</f>
        <v>0</v>
      </c>
      <c r="N992" s="51">
        <f>N266/SUMIFS(N$3:N$722,$B$3:$B$722,$B992)*SUMIFS(Calculations!$E$3:$E$53,Calculations!$A$3:$A$53,$B992)</f>
        <v>0</v>
      </c>
      <c r="O992" s="51">
        <f>O266/SUMIFS(O$3:O$722,$B$3:$B$722,$B992)*SUMIFS(Calculations!$E$3:$E$53,Calculations!$A$3:$A$53,$B992)</f>
        <v>0</v>
      </c>
      <c r="P992" s="51">
        <f>P266/SUMIFS(P$3:P$722,$B$3:$B$722,$B992)*SUMIFS(Calculations!$E$3:$E$53,Calculations!$A$3:$A$53,$B992)</f>
        <v>0</v>
      </c>
      <c r="Q992" s="51">
        <f>Q266/SUMIFS(Q$3:Q$722,$B$3:$B$722,$B992)*SUMIFS(Calculations!$E$3:$E$53,Calculations!$A$3:$A$53,$B992)</f>
        <v>0</v>
      </c>
      <c r="R992" s="51">
        <f>R266/SUMIFS(R$3:R$722,$B$3:$B$722,$B992)*SUMIFS(Calculations!$E$3:$E$53,Calculations!$A$3:$A$53,$B992)</f>
        <v>0</v>
      </c>
    </row>
    <row r="993" spans="2:18">
      <c r="B993" s="51" t="s">
        <v>402</v>
      </c>
      <c r="C993" s="51" t="s">
        <v>523</v>
      </c>
      <c r="D993" s="51" t="s">
        <v>535</v>
      </c>
      <c r="E993" s="51" t="str">
        <f t="shared" si="88"/>
        <v>nuclear</v>
      </c>
      <c r="F993" s="51">
        <f>F267/SUMIFS(F$3:F$722,$B$3:$B$722,$B993)*SUMIFS(Calculations!$E$3:$E$53,Calculations!$A$3:$A$53,$B993)</f>
        <v>0</v>
      </c>
      <c r="G993" s="51">
        <f>G267/SUMIFS(G$3:G$722,$B$3:$B$722,$B993)*SUMIFS(Calculations!$E$3:$E$53,Calculations!$A$3:$A$53,$B993)</f>
        <v>0</v>
      </c>
      <c r="H993" s="51">
        <f>H267/SUMIFS(H$3:H$722,$B$3:$B$722,$B993)*SUMIFS(Calculations!$E$3:$E$53,Calculations!$A$3:$A$53,$B993)</f>
        <v>0</v>
      </c>
      <c r="I993" s="51">
        <f>I267/SUMIFS(I$3:I$722,$B$3:$B$722,$B993)*SUMIFS(Calculations!$E$3:$E$53,Calculations!$A$3:$A$53,$B993)</f>
        <v>0</v>
      </c>
      <c r="J993" s="51">
        <f>J267/SUMIFS(J$3:J$722,$B$3:$B$722,$B993)*SUMIFS(Calculations!$E$3:$E$53,Calculations!$A$3:$A$53,$B993)</f>
        <v>0</v>
      </c>
      <c r="K993" s="51">
        <f>K267/SUMIFS(K$3:K$722,$B$3:$B$722,$B993)*SUMIFS(Calculations!$E$3:$E$53,Calculations!$A$3:$A$53,$B993)</f>
        <v>0</v>
      </c>
      <c r="L993" s="51">
        <f>L267/SUMIFS(L$3:L$722,$B$3:$B$722,$B993)*SUMIFS(Calculations!$E$3:$E$53,Calculations!$A$3:$A$53,$B993)</f>
        <v>0</v>
      </c>
      <c r="M993" s="51">
        <f>M267/SUMIFS(M$3:M$722,$B$3:$B$722,$B993)*SUMIFS(Calculations!$E$3:$E$53,Calculations!$A$3:$A$53,$B993)</f>
        <v>0</v>
      </c>
      <c r="N993" s="51">
        <f>N267/SUMIFS(N$3:N$722,$B$3:$B$722,$B993)*SUMIFS(Calculations!$E$3:$E$53,Calculations!$A$3:$A$53,$B993)</f>
        <v>0</v>
      </c>
      <c r="O993" s="51">
        <f>O267/SUMIFS(O$3:O$722,$B$3:$B$722,$B993)*SUMIFS(Calculations!$E$3:$E$53,Calculations!$A$3:$A$53,$B993)</f>
        <v>0</v>
      </c>
      <c r="P993" s="51">
        <f>P267/SUMIFS(P$3:P$722,$B$3:$B$722,$B993)*SUMIFS(Calculations!$E$3:$E$53,Calculations!$A$3:$A$53,$B993)</f>
        <v>0</v>
      </c>
      <c r="Q993" s="51">
        <f>Q267/SUMIFS(Q$3:Q$722,$B$3:$B$722,$B993)*SUMIFS(Calculations!$E$3:$E$53,Calculations!$A$3:$A$53,$B993)</f>
        <v>0</v>
      </c>
      <c r="R993" s="51">
        <f>R267/SUMIFS(R$3:R$722,$B$3:$B$722,$B993)*SUMIFS(Calculations!$E$3:$E$53,Calculations!$A$3:$A$53,$B993)</f>
        <v>0</v>
      </c>
    </row>
    <row r="994" spans="2:18">
      <c r="B994" s="51" t="s">
        <v>402</v>
      </c>
      <c r="C994" s="51" t="s">
        <v>523</v>
      </c>
      <c r="D994" s="51" t="s">
        <v>536</v>
      </c>
      <c r="E994" s="51" t="str">
        <f t="shared" si="88"/>
        <v>offshore wind</v>
      </c>
      <c r="F994" s="51">
        <f>F268/SUMIFS(F$3:F$722,$B$3:$B$722,$B994)*SUMIFS(Calculations!$E$3:$E$53,Calculations!$A$3:$A$53,$B994)</f>
        <v>0</v>
      </c>
      <c r="G994" s="51">
        <f>G268/SUMIFS(G$3:G$722,$B$3:$B$722,$B994)*SUMIFS(Calculations!$E$3:$E$53,Calculations!$A$3:$A$53,$B994)</f>
        <v>0</v>
      </c>
      <c r="H994" s="51">
        <f>H268/SUMIFS(H$3:H$722,$B$3:$B$722,$B994)*SUMIFS(Calculations!$E$3:$E$53,Calculations!$A$3:$A$53,$B994)</f>
        <v>0</v>
      </c>
      <c r="I994" s="51">
        <f>I268/SUMIFS(I$3:I$722,$B$3:$B$722,$B994)*SUMIFS(Calculations!$E$3:$E$53,Calculations!$A$3:$A$53,$B994)</f>
        <v>0</v>
      </c>
      <c r="J994" s="51">
        <f>J268/SUMIFS(J$3:J$722,$B$3:$B$722,$B994)*SUMIFS(Calculations!$E$3:$E$53,Calculations!$A$3:$A$53,$B994)</f>
        <v>0</v>
      </c>
      <c r="K994" s="51">
        <f>K268/SUMIFS(K$3:K$722,$B$3:$B$722,$B994)*SUMIFS(Calculations!$E$3:$E$53,Calculations!$A$3:$A$53,$B994)</f>
        <v>0</v>
      </c>
      <c r="L994" s="51">
        <f>L268/SUMIFS(L$3:L$722,$B$3:$B$722,$B994)*SUMIFS(Calculations!$E$3:$E$53,Calculations!$A$3:$A$53,$B994)</f>
        <v>0</v>
      </c>
      <c r="M994" s="51">
        <f>M268/SUMIFS(M$3:M$722,$B$3:$B$722,$B994)*SUMIFS(Calculations!$E$3:$E$53,Calculations!$A$3:$A$53,$B994)</f>
        <v>0</v>
      </c>
      <c r="N994" s="51">
        <f>N268/SUMIFS(N$3:N$722,$B$3:$B$722,$B994)*SUMIFS(Calculations!$E$3:$E$53,Calculations!$A$3:$A$53,$B994)</f>
        <v>0</v>
      </c>
      <c r="O994" s="51">
        <f>O268/SUMIFS(O$3:O$722,$B$3:$B$722,$B994)*SUMIFS(Calculations!$E$3:$E$53,Calculations!$A$3:$A$53,$B994)</f>
        <v>0</v>
      </c>
      <c r="P994" s="51">
        <f>P268/SUMIFS(P$3:P$722,$B$3:$B$722,$B994)*SUMIFS(Calculations!$E$3:$E$53,Calculations!$A$3:$A$53,$B994)</f>
        <v>0</v>
      </c>
      <c r="Q994" s="51">
        <f>Q268/SUMIFS(Q$3:Q$722,$B$3:$B$722,$B994)*SUMIFS(Calculations!$E$3:$E$53,Calculations!$A$3:$A$53,$B994)</f>
        <v>0</v>
      </c>
      <c r="R994" s="51">
        <f>R268/SUMIFS(R$3:R$722,$B$3:$B$722,$B994)*SUMIFS(Calculations!$E$3:$E$53,Calculations!$A$3:$A$53,$B994)</f>
        <v>0</v>
      </c>
    </row>
    <row r="995" spans="2:18">
      <c r="B995" s="51" t="s">
        <v>402</v>
      </c>
      <c r="C995" s="51" t="s">
        <v>523</v>
      </c>
      <c r="D995" s="51" t="s">
        <v>537</v>
      </c>
      <c r="E995" s="51" t="str">
        <f t="shared" si="88"/>
        <v>crude oil</v>
      </c>
      <c r="F995" s="51">
        <f>F269/SUMIFS(F$3:F$722,$B$3:$B$722,$B995)*SUMIFS(Calculations!$E$3:$E$53,Calculations!$A$3:$A$53,$B995)</f>
        <v>0</v>
      </c>
      <c r="G995" s="51">
        <f>G269/SUMIFS(G$3:G$722,$B$3:$B$722,$B995)*SUMIFS(Calculations!$E$3:$E$53,Calculations!$A$3:$A$53,$B995)</f>
        <v>0</v>
      </c>
      <c r="H995" s="51">
        <f>H269/SUMIFS(H$3:H$722,$B$3:$B$722,$B995)*SUMIFS(Calculations!$E$3:$E$53,Calculations!$A$3:$A$53,$B995)</f>
        <v>0</v>
      </c>
      <c r="I995" s="51">
        <f>I269/SUMIFS(I$3:I$722,$B$3:$B$722,$B995)*SUMIFS(Calculations!$E$3:$E$53,Calculations!$A$3:$A$53,$B995)</f>
        <v>0</v>
      </c>
      <c r="J995" s="51">
        <f>J269/SUMIFS(J$3:J$722,$B$3:$B$722,$B995)*SUMIFS(Calculations!$E$3:$E$53,Calculations!$A$3:$A$53,$B995)</f>
        <v>0</v>
      </c>
      <c r="K995" s="51">
        <f>K269/SUMIFS(K$3:K$722,$B$3:$B$722,$B995)*SUMIFS(Calculations!$E$3:$E$53,Calculations!$A$3:$A$53,$B995)</f>
        <v>0</v>
      </c>
      <c r="L995" s="51">
        <f>L269/SUMIFS(L$3:L$722,$B$3:$B$722,$B995)*SUMIFS(Calculations!$E$3:$E$53,Calculations!$A$3:$A$53,$B995)</f>
        <v>0</v>
      </c>
      <c r="M995" s="51">
        <f>M269/SUMIFS(M$3:M$722,$B$3:$B$722,$B995)*SUMIFS(Calculations!$E$3:$E$53,Calculations!$A$3:$A$53,$B995)</f>
        <v>0</v>
      </c>
      <c r="N995" s="51">
        <f>N269/SUMIFS(N$3:N$722,$B$3:$B$722,$B995)*SUMIFS(Calculations!$E$3:$E$53,Calculations!$A$3:$A$53,$B995)</f>
        <v>0</v>
      </c>
      <c r="O995" s="51">
        <f>O269/SUMIFS(O$3:O$722,$B$3:$B$722,$B995)*SUMIFS(Calculations!$E$3:$E$53,Calculations!$A$3:$A$53,$B995)</f>
        <v>0</v>
      </c>
      <c r="P995" s="51">
        <f>P269/SUMIFS(P$3:P$722,$B$3:$B$722,$B995)*SUMIFS(Calculations!$E$3:$E$53,Calculations!$A$3:$A$53,$B995)</f>
        <v>0</v>
      </c>
      <c r="Q995" s="51">
        <f>Q269/SUMIFS(Q$3:Q$722,$B$3:$B$722,$B995)*SUMIFS(Calculations!$E$3:$E$53,Calculations!$A$3:$A$53,$B995)</f>
        <v>0</v>
      </c>
      <c r="R995" s="51">
        <f>R269/SUMIFS(R$3:R$722,$B$3:$B$722,$B995)*SUMIFS(Calculations!$E$3:$E$53,Calculations!$A$3:$A$53,$B995)</f>
        <v>0</v>
      </c>
    </row>
    <row r="996" spans="2:18">
      <c r="B996" s="51" t="s">
        <v>402</v>
      </c>
      <c r="C996" s="51" t="s">
        <v>523</v>
      </c>
      <c r="D996" s="51" t="s">
        <v>538</v>
      </c>
      <c r="E996" s="51" t="str">
        <f t="shared" si="88"/>
        <v>solar PV</v>
      </c>
      <c r="F996" s="51">
        <f>F270/SUMIFS(F$3:F$722,$B$3:$B$722,$B996)*SUMIFS(Calculations!$E$3:$E$53,Calculations!$A$3:$A$53,$B996)</f>
        <v>0</v>
      </c>
      <c r="G996" s="51">
        <f>G270/SUMIFS(G$3:G$722,$B$3:$B$722,$B996)*SUMIFS(Calculations!$E$3:$E$53,Calculations!$A$3:$A$53,$B996)</f>
        <v>0</v>
      </c>
      <c r="H996" s="51">
        <f>H270/SUMIFS(H$3:H$722,$B$3:$B$722,$B996)*SUMIFS(Calculations!$E$3:$E$53,Calculations!$A$3:$A$53,$B996)</f>
        <v>0</v>
      </c>
      <c r="I996" s="51">
        <f>I270/SUMIFS(I$3:I$722,$B$3:$B$722,$B996)*SUMIFS(Calculations!$E$3:$E$53,Calculations!$A$3:$A$53,$B996)</f>
        <v>0</v>
      </c>
      <c r="J996" s="51">
        <f>J270/SUMIFS(J$3:J$722,$B$3:$B$722,$B996)*SUMIFS(Calculations!$E$3:$E$53,Calculations!$A$3:$A$53,$B996)</f>
        <v>0</v>
      </c>
      <c r="K996" s="51">
        <f>K270/SUMIFS(K$3:K$722,$B$3:$B$722,$B996)*SUMIFS(Calculations!$E$3:$E$53,Calculations!$A$3:$A$53,$B996)</f>
        <v>0</v>
      </c>
      <c r="L996" s="51">
        <f>L270/SUMIFS(L$3:L$722,$B$3:$B$722,$B996)*SUMIFS(Calculations!$E$3:$E$53,Calculations!$A$3:$A$53,$B996)</f>
        <v>0</v>
      </c>
      <c r="M996" s="51">
        <f>M270/SUMIFS(M$3:M$722,$B$3:$B$722,$B996)*SUMIFS(Calculations!$E$3:$E$53,Calculations!$A$3:$A$53,$B996)</f>
        <v>0</v>
      </c>
      <c r="N996" s="51">
        <f>N270/SUMIFS(N$3:N$722,$B$3:$B$722,$B996)*SUMIFS(Calculations!$E$3:$E$53,Calculations!$A$3:$A$53,$B996)</f>
        <v>0</v>
      </c>
      <c r="O996" s="51">
        <f>O270/SUMIFS(O$3:O$722,$B$3:$B$722,$B996)*SUMIFS(Calculations!$E$3:$E$53,Calculations!$A$3:$A$53,$B996)</f>
        <v>0</v>
      </c>
      <c r="P996" s="51">
        <f>P270/SUMIFS(P$3:P$722,$B$3:$B$722,$B996)*SUMIFS(Calculations!$E$3:$E$53,Calculations!$A$3:$A$53,$B996)</f>
        <v>0</v>
      </c>
      <c r="Q996" s="51">
        <f>Q270/SUMIFS(Q$3:Q$722,$B$3:$B$722,$B996)*SUMIFS(Calculations!$E$3:$E$53,Calculations!$A$3:$A$53,$B996)</f>
        <v>0</v>
      </c>
      <c r="R996" s="51">
        <f>R270/SUMIFS(R$3:R$722,$B$3:$B$722,$B996)*SUMIFS(Calculations!$E$3:$E$53,Calculations!$A$3:$A$53,$B996)</f>
        <v>0</v>
      </c>
    </row>
    <row r="997" spans="2:18">
      <c r="B997" s="51" t="s">
        <v>402</v>
      </c>
      <c r="C997" s="51" t="s">
        <v>523</v>
      </c>
      <c r="D997" s="51" t="s">
        <v>539</v>
      </c>
      <c r="E997" s="51" t="str">
        <f t="shared" si="88"/>
        <v>storage</v>
      </c>
      <c r="F997" s="51">
        <f>F271/SUMIFS(F$3:F$722,$B$3:$B$722,$B997)*SUMIFS(Calculations!$E$3:$E$53,Calculations!$A$3:$A$53,$B997)</f>
        <v>0</v>
      </c>
      <c r="G997" s="51">
        <f>G271/SUMIFS(G$3:G$722,$B$3:$B$722,$B997)*SUMIFS(Calculations!$E$3:$E$53,Calculations!$A$3:$A$53,$B997)</f>
        <v>0</v>
      </c>
      <c r="H997" s="51">
        <f>H271/SUMIFS(H$3:H$722,$B$3:$B$722,$B997)*SUMIFS(Calculations!$E$3:$E$53,Calculations!$A$3:$A$53,$B997)</f>
        <v>0</v>
      </c>
      <c r="I997" s="51">
        <f>I271/SUMIFS(I$3:I$722,$B$3:$B$722,$B997)*SUMIFS(Calculations!$E$3:$E$53,Calculations!$A$3:$A$53,$B997)</f>
        <v>0</v>
      </c>
      <c r="J997" s="51">
        <f>J271/SUMIFS(J$3:J$722,$B$3:$B$722,$B997)*SUMIFS(Calculations!$E$3:$E$53,Calculations!$A$3:$A$53,$B997)</f>
        <v>0</v>
      </c>
      <c r="K997" s="51">
        <f>K271/SUMIFS(K$3:K$722,$B$3:$B$722,$B997)*SUMIFS(Calculations!$E$3:$E$53,Calculations!$A$3:$A$53,$B997)</f>
        <v>0</v>
      </c>
      <c r="L997" s="51">
        <f>L271/SUMIFS(L$3:L$722,$B$3:$B$722,$B997)*SUMIFS(Calculations!$E$3:$E$53,Calculations!$A$3:$A$53,$B997)</f>
        <v>0</v>
      </c>
      <c r="M997" s="51">
        <f>M271/SUMIFS(M$3:M$722,$B$3:$B$722,$B997)*SUMIFS(Calculations!$E$3:$E$53,Calculations!$A$3:$A$53,$B997)</f>
        <v>0</v>
      </c>
      <c r="N997" s="51">
        <f>N271/SUMIFS(N$3:N$722,$B$3:$B$722,$B997)*SUMIFS(Calculations!$E$3:$E$53,Calculations!$A$3:$A$53,$B997)</f>
        <v>0</v>
      </c>
      <c r="O997" s="51">
        <f>O271/SUMIFS(O$3:O$722,$B$3:$B$722,$B997)*SUMIFS(Calculations!$E$3:$E$53,Calculations!$A$3:$A$53,$B997)</f>
        <v>0</v>
      </c>
      <c r="P997" s="51">
        <f>P271/SUMIFS(P$3:P$722,$B$3:$B$722,$B997)*SUMIFS(Calculations!$E$3:$E$53,Calculations!$A$3:$A$53,$B997)</f>
        <v>0</v>
      </c>
      <c r="Q997" s="51">
        <f>Q271/SUMIFS(Q$3:Q$722,$B$3:$B$722,$B997)*SUMIFS(Calculations!$E$3:$E$53,Calculations!$A$3:$A$53,$B997)</f>
        <v>0</v>
      </c>
      <c r="R997" s="51">
        <f>R271/SUMIFS(R$3:R$722,$B$3:$B$722,$B997)*SUMIFS(Calculations!$E$3:$E$53,Calculations!$A$3:$A$53,$B997)</f>
        <v>0</v>
      </c>
    </row>
    <row r="998" spans="2:18">
      <c r="B998" s="51" t="s">
        <v>402</v>
      </c>
      <c r="C998" s="51" t="s">
        <v>523</v>
      </c>
      <c r="D998" s="51" t="s">
        <v>540</v>
      </c>
      <c r="E998" s="51" t="str">
        <f t="shared" si="88"/>
        <v>solar PV</v>
      </c>
      <c r="F998" s="51">
        <f>F272/SUMIFS(F$3:F$722,$B$3:$B$722,$B998)*SUMIFS(Calculations!$E$3:$E$53,Calculations!$A$3:$A$53,$B998)</f>
        <v>0</v>
      </c>
      <c r="G998" s="51">
        <f>G272/SUMIFS(G$3:G$722,$B$3:$B$722,$B998)*SUMIFS(Calculations!$E$3:$E$53,Calculations!$A$3:$A$53,$B998)</f>
        <v>0</v>
      </c>
      <c r="H998" s="51">
        <f>H272/SUMIFS(H$3:H$722,$B$3:$B$722,$B998)*SUMIFS(Calculations!$E$3:$E$53,Calculations!$A$3:$A$53,$B998)</f>
        <v>0</v>
      </c>
      <c r="I998" s="51">
        <f>I272/SUMIFS(I$3:I$722,$B$3:$B$722,$B998)*SUMIFS(Calculations!$E$3:$E$53,Calculations!$A$3:$A$53,$B998)</f>
        <v>0</v>
      </c>
      <c r="J998" s="51">
        <f>J272/SUMIFS(J$3:J$722,$B$3:$B$722,$B998)*SUMIFS(Calculations!$E$3:$E$53,Calculations!$A$3:$A$53,$B998)</f>
        <v>0</v>
      </c>
      <c r="K998" s="51">
        <f>K272/SUMIFS(K$3:K$722,$B$3:$B$722,$B998)*SUMIFS(Calculations!$E$3:$E$53,Calculations!$A$3:$A$53,$B998)</f>
        <v>0</v>
      </c>
      <c r="L998" s="51">
        <f>L272/SUMIFS(L$3:L$722,$B$3:$B$722,$B998)*SUMIFS(Calculations!$E$3:$E$53,Calculations!$A$3:$A$53,$B998)</f>
        <v>0</v>
      </c>
      <c r="M998" s="51">
        <f>M272/SUMIFS(M$3:M$722,$B$3:$B$722,$B998)*SUMIFS(Calculations!$E$3:$E$53,Calculations!$A$3:$A$53,$B998)</f>
        <v>0</v>
      </c>
      <c r="N998" s="51">
        <f>N272/SUMIFS(N$3:N$722,$B$3:$B$722,$B998)*SUMIFS(Calculations!$E$3:$E$53,Calculations!$A$3:$A$53,$B998)</f>
        <v>0</v>
      </c>
      <c r="O998" s="51">
        <f>O272/SUMIFS(O$3:O$722,$B$3:$B$722,$B998)*SUMIFS(Calculations!$E$3:$E$53,Calculations!$A$3:$A$53,$B998)</f>
        <v>0</v>
      </c>
      <c r="P998" s="51">
        <f>P272/SUMIFS(P$3:P$722,$B$3:$B$722,$B998)*SUMIFS(Calculations!$E$3:$E$53,Calculations!$A$3:$A$53,$B998)</f>
        <v>0</v>
      </c>
      <c r="Q998" s="51">
        <f>Q272/SUMIFS(Q$3:Q$722,$B$3:$B$722,$B998)*SUMIFS(Calculations!$E$3:$E$53,Calculations!$A$3:$A$53,$B998)</f>
        <v>0</v>
      </c>
      <c r="R998" s="51">
        <f>R272/SUMIFS(R$3:R$722,$B$3:$B$722,$B998)*SUMIFS(Calculations!$E$3:$E$53,Calculations!$A$3:$A$53,$B998)</f>
        <v>0</v>
      </c>
    </row>
    <row r="999" spans="2:18">
      <c r="B999" s="51" t="s">
        <v>436</v>
      </c>
      <c r="C999" s="51" t="s">
        <v>523</v>
      </c>
      <c r="D999" s="51" t="s">
        <v>526</v>
      </c>
      <c r="E999" s="51" t="str">
        <f t="shared" si="88"/>
        <v>biomass</v>
      </c>
      <c r="F999" s="51">
        <f>F273/SUMIFS(F$3:F$722,$B$3:$B$722,$B999)*SUMIFS(Calculations!$E$3:$E$53,Calculations!$A$3:$A$53,$B999)</f>
        <v>0</v>
      </c>
      <c r="G999" s="51">
        <f>G273/SUMIFS(G$3:G$722,$B$3:$B$722,$B999)*SUMIFS(Calculations!$E$3:$E$53,Calculations!$A$3:$A$53,$B999)</f>
        <v>0</v>
      </c>
      <c r="H999" s="51">
        <f>H273/SUMIFS(H$3:H$722,$B$3:$B$722,$B999)*SUMIFS(Calculations!$E$3:$E$53,Calculations!$A$3:$A$53,$B999)</f>
        <v>0</v>
      </c>
      <c r="I999" s="51">
        <f>I273/SUMIFS(I$3:I$722,$B$3:$B$722,$B999)*SUMIFS(Calculations!$E$3:$E$53,Calculations!$A$3:$A$53,$B999)</f>
        <v>0</v>
      </c>
      <c r="J999" s="51">
        <f>J273/SUMIFS(J$3:J$722,$B$3:$B$722,$B999)*SUMIFS(Calculations!$E$3:$E$53,Calculations!$A$3:$A$53,$B999)</f>
        <v>0</v>
      </c>
      <c r="K999" s="51">
        <f>K273/SUMIFS(K$3:K$722,$B$3:$B$722,$B999)*SUMIFS(Calculations!$E$3:$E$53,Calculations!$A$3:$A$53,$B999)</f>
        <v>0</v>
      </c>
      <c r="L999" s="51">
        <f>L273/SUMIFS(L$3:L$722,$B$3:$B$722,$B999)*SUMIFS(Calculations!$E$3:$E$53,Calculations!$A$3:$A$53,$B999)</f>
        <v>0</v>
      </c>
      <c r="M999" s="51">
        <f>M273/SUMIFS(M$3:M$722,$B$3:$B$722,$B999)*SUMIFS(Calculations!$E$3:$E$53,Calculations!$A$3:$A$53,$B999)</f>
        <v>0</v>
      </c>
      <c r="N999" s="51">
        <f>N273/SUMIFS(N$3:N$722,$B$3:$B$722,$B999)*SUMIFS(Calculations!$E$3:$E$53,Calculations!$A$3:$A$53,$B999)</f>
        <v>0</v>
      </c>
      <c r="O999" s="51">
        <f>O273/SUMIFS(O$3:O$722,$B$3:$B$722,$B999)*SUMIFS(Calculations!$E$3:$E$53,Calculations!$A$3:$A$53,$B999)</f>
        <v>0</v>
      </c>
      <c r="P999" s="51">
        <f>P273/SUMIFS(P$3:P$722,$B$3:$B$722,$B999)*SUMIFS(Calculations!$E$3:$E$53,Calculations!$A$3:$A$53,$B999)</f>
        <v>0</v>
      </c>
      <c r="Q999" s="51">
        <f>Q273/SUMIFS(Q$3:Q$722,$B$3:$B$722,$B999)*SUMIFS(Calculations!$E$3:$E$53,Calculations!$A$3:$A$53,$B999)</f>
        <v>0</v>
      </c>
      <c r="R999" s="51">
        <f>R273/SUMIFS(R$3:R$722,$B$3:$B$722,$B999)*SUMIFS(Calculations!$E$3:$E$53,Calculations!$A$3:$A$53,$B999)</f>
        <v>0</v>
      </c>
    </row>
    <row r="1000" spans="2:18">
      <c r="B1000" s="51" t="s">
        <v>436</v>
      </c>
      <c r="C1000" s="51" t="s">
        <v>523</v>
      </c>
      <c r="D1000" s="51" t="s">
        <v>527</v>
      </c>
      <c r="E1000" s="51" t="str">
        <f t="shared" si="88"/>
        <v>hard coal</v>
      </c>
      <c r="F1000" s="51">
        <f>F274/SUMIFS(F$3:F$722,$B$3:$B$722,$B1000)*SUMIFS(Calculations!$E$3:$E$53,Calculations!$A$3:$A$53,$B1000)</f>
        <v>0</v>
      </c>
      <c r="G1000" s="51">
        <f>G274/SUMIFS(G$3:G$722,$B$3:$B$722,$B1000)*SUMIFS(Calculations!$E$3:$E$53,Calculations!$A$3:$A$53,$B1000)</f>
        <v>0</v>
      </c>
      <c r="H1000" s="51">
        <f>H274/SUMIFS(H$3:H$722,$B$3:$B$722,$B1000)*SUMIFS(Calculations!$E$3:$E$53,Calculations!$A$3:$A$53,$B1000)</f>
        <v>0</v>
      </c>
      <c r="I1000" s="51">
        <f>I274/SUMIFS(I$3:I$722,$B$3:$B$722,$B1000)*SUMIFS(Calculations!$E$3:$E$53,Calculations!$A$3:$A$53,$B1000)</f>
        <v>0</v>
      </c>
      <c r="J1000" s="51">
        <f>J274/SUMIFS(J$3:J$722,$B$3:$B$722,$B1000)*SUMIFS(Calculations!$E$3:$E$53,Calculations!$A$3:$A$53,$B1000)</f>
        <v>0</v>
      </c>
      <c r="K1000" s="51">
        <f>K274/SUMIFS(K$3:K$722,$B$3:$B$722,$B1000)*SUMIFS(Calculations!$E$3:$E$53,Calculations!$A$3:$A$53,$B1000)</f>
        <v>0</v>
      </c>
      <c r="L1000" s="51">
        <f>L274/SUMIFS(L$3:L$722,$B$3:$B$722,$B1000)*SUMIFS(Calculations!$E$3:$E$53,Calculations!$A$3:$A$53,$B1000)</f>
        <v>0</v>
      </c>
      <c r="M1000" s="51">
        <f>M274/SUMIFS(M$3:M$722,$B$3:$B$722,$B1000)*SUMIFS(Calculations!$E$3:$E$53,Calculations!$A$3:$A$53,$B1000)</f>
        <v>0</v>
      </c>
      <c r="N1000" s="51">
        <f>N274/SUMIFS(N$3:N$722,$B$3:$B$722,$B1000)*SUMIFS(Calculations!$E$3:$E$53,Calculations!$A$3:$A$53,$B1000)</f>
        <v>0</v>
      </c>
      <c r="O1000" s="51">
        <f>O274/SUMIFS(O$3:O$722,$B$3:$B$722,$B1000)*SUMIFS(Calculations!$E$3:$E$53,Calculations!$A$3:$A$53,$B1000)</f>
        <v>0</v>
      </c>
      <c r="P1000" s="51">
        <f>P274/SUMIFS(P$3:P$722,$B$3:$B$722,$B1000)*SUMIFS(Calculations!$E$3:$E$53,Calculations!$A$3:$A$53,$B1000)</f>
        <v>0</v>
      </c>
      <c r="Q1000" s="51">
        <f>Q274/SUMIFS(Q$3:Q$722,$B$3:$B$722,$B1000)*SUMIFS(Calculations!$E$3:$E$53,Calculations!$A$3:$A$53,$B1000)</f>
        <v>0</v>
      </c>
      <c r="R1000" s="51">
        <f>R274/SUMIFS(R$3:R$722,$B$3:$B$722,$B1000)*SUMIFS(Calculations!$E$3:$E$53,Calculations!$A$3:$A$53,$B1000)</f>
        <v>0</v>
      </c>
    </row>
    <row r="1001" spans="2:18">
      <c r="B1001" s="51" t="s">
        <v>436</v>
      </c>
      <c r="C1001" s="51" t="s">
        <v>523</v>
      </c>
      <c r="D1001" s="51" t="s">
        <v>528</v>
      </c>
      <c r="E1001" s="51" t="str">
        <f t="shared" si="88"/>
        <v>solar thermal</v>
      </c>
      <c r="F1001" s="51">
        <f>F275/SUMIFS(F$3:F$722,$B$3:$B$722,$B1001)*SUMIFS(Calculations!$E$3:$E$53,Calculations!$A$3:$A$53,$B1001)</f>
        <v>0</v>
      </c>
      <c r="G1001" s="51">
        <f>G275/SUMIFS(G$3:G$722,$B$3:$B$722,$B1001)*SUMIFS(Calculations!$E$3:$E$53,Calculations!$A$3:$A$53,$B1001)</f>
        <v>0</v>
      </c>
      <c r="H1001" s="51">
        <f>H275/SUMIFS(H$3:H$722,$B$3:$B$722,$B1001)*SUMIFS(Calculations!$E$3:$E$53,Calculations!$A$3:$A$53,$B1001)</f>
        <v>0</v>
      </c>
      <c r="I1001" s="51">
        <f>I275/SUMIFS(I$3:I$722,$B$3:$B$722,$B1001)*SUMIFS(Calculations!$E$3:$E$53,Calculations!$A$3:$A$53,$B1001)</f>
        <v>0</v>
      </c>
      <c r="J1001" s="51">
        <f>J275/SUMIFS(J$3:J$722,$B$3:$B$722,$B1001)*SUMIFS(Calculations!$E$3:$E$53,Calculations!$A$3:$A$53,$B1001)</f>
        <v>0</v>
      </c>
      <c r="K1001" s="51">
        <f>K275/SUMIFS(K$3:K$722,$B$3:$B$722,$B1001)*SUMIFS(Calculations!$E$3:$E$53,Calculations!$A$3:$A$53,$B1001)</f>
        <v>0</v>
      </c>
      <c r="L1001" s="51">
        <f>L275/SUMIFS(L$3:L$722,$B$3:$B$722,$B1001)*SUMIFS(Calculations!$E$3:$E$53,Calculations!$A$3:$A$53,$B1001)</f>
        <v>0</v>
      </c>
      <c r="M1001" s="51">
        <f>M275/SUMIFS(M$3:M$722,$B$3:$B$722,$B1001)*SUMIFS(Calculations!$E$3:$E$53,Calculations!$A$3:$A$53,$B1001)</f>
        <v>0</v>
      </c>
      <c r="N1001" s="51">
        <f>N275/SUMIFS(N$3:N$722,$B$3:$B$722,$B1001)*SUMIFS(Calculations!$E$3:$E$53,Calculations!$A$3:$A$53,$B1001)</f>
        <v>0</v>
      </c>
      <c r="O1001" s="51">
        <f>O275/SUMIFS(O$3:O$722,$B$3:$B$722,$B1001)*SUMIFS(Calculations!$E$3:$E$53,Calculations!$A$3:$A$53,$B1001)</f>
        <v>0</v>
      </c>
      <c r="P1001" s="51">
        <f>P275/SUMIFS(P$3:P$722,$B$3:$B$722,$B1001)*SUMIFS(Calculations!$E$3:$E$53,Calculations!$A$3:$A$53,$B1001)</f>
        <v>0</v>
      </c>
      <c r="Q1001" s="51">
        <f>Q275/SUMIFS(Q$3:Q$722,$B$3:$B$722,$B1001)*SUMIFS(Calculations!$E$3:$E$53,Calculations!$A$3:$A$53,$B1001)</f>
        <v>0</v>
      </c>
      <c r="R1001" s="51">
        <f>R275/SUMIFS(R$3:R$722,$B$3:$B$722,$B1001)*SUMIFS(Calculations!$E$3:$E$53,Calculations!$A$3:$A$53,$B1001)</f>
        <v>0</v>
      </c>
    </row>
    <row r="1002" spans="2:18">
      <c r="B1002" s="51" t="s">
        <v>436</v>
      </c>
      <c r="C1002" s="51" t="s">
        <v>523</v>
      </c>
      <c r="D1002" s="51" t="s">
        <v>529</v>
      </c>
      <c r="E1002" s="51" t="str">
        <f t="shared" si="88"/>
        <v>geothermal</v>
      </c>
      <c r="F1002" s="51">
        <f>F276/SUMIFS(F$3:F$722,$B$3:$B$722,$B1002)*SUMIFS(Calculations!$E$3:$E$53,Calculations!$A$3:$A$53,$B1002)</f>
        <v>0</v>
      </c>
      <c r="G1002" s="51">
        <f>G276/SUMIFS(G$3:G$722,$B$3:$B$722,$B1002)*SUMIFS(Calculations!$E$3:$E$53,Calculations!$A$3:$A$53,$B1002)</f>
        <v>0</v>
      </c>
      <c r="H1002" s="51">
        <f>H276/SUMIFS(H$3:H$722,$B$3:$B$722,$B1002)*SUMIFS(Calculations!$E$3:$E$53,Calculations!$A$3:$A$53,$B1002)</f>
        <v>0</v>
      </c>
      <c r="I1002" s="51">
        <f>I276/SUMIFS(I$3:I$722,$B$3:$B$722,$B1002)*SUMIFS(Calculations!$E$3:$E$53,Calculations!$A$3:$A$53,$B1002)</f>
        <v>0</v>
      </c>
      <c r="J1002" s="51">
        <f>J276/SUMIFS(J$3:J$722,$B$3:$B$722,$B1002)*SUMIFS(Calculations!$E$3:$E$53,Calculations!$A$3:$A$53,$B1002)</f>
        <v>0</v>
      </c>
      <c r="K1002" s="51">
        <f>K276/SUMIFS(K$3:K$722,$B$3:$B$722,$B1002)*SUMIFS(Calculations!$E$3:$E$53,Calculations!$A$3:$A$53,$B1002)</f>
        <v>0</v>
      </c>
      <c r="L1002" s="51">
        <f>L276/SUMIFS(L$3:L$722,$B$3:$B$722,$B1002)*SUMIFS(Calculations!$E$3:$E$53,Calculations!$A$3:$A$53,$B1002)</f>
        <v>0</v>
      </c>
      <c r="M1002" s="51">
        <f>M276/SUMIFS(M$3:M$722,$B$3:$B$722,$B1002)*SUMIFS(Calculations!$E$3:$E$53,Calculations!$A$3:$A$53,$B1002)</f>
        <v>0</v>
      </c>
      <c r="N1002" s="51">
        <f>N276/SUMIFS(N$3:N$722,$B$3:$B$722,$B1002)*SUMIFS(Calculations!$E$3:$E$53,Calculations!$A$3:$A$53,$B1002)</f>
        <v>0</v>
      </c>
      <c r="O1002" s="51">
        <f>O276/SUMIFS(O$3:O$722,$B$3:$B$722,$B1002)*SUMIFS(Calculations!$E$3:$E$53,Calculations!$A$3:$A$53,$B1002)</f>
        <v>0</v>
      </c>
      <c r="P1002" s="51">
        <f>P276/SUMIFS(P$3:P$722,$B$3:$B$722,$B1002)*SUMIFS(Calculations!$E$3:$E$53,Calculations!$A$3:$A$53,$B1002)</f>
        <v>0</v>
      </c>
      <c r="Q1002" s="51">
        <f>Q276/SUMIFS(Q$3:Q$722,$B$3:$B$722,$B1002)*SUMIFS(Calculations!$E$3:$E$53,Calculations!$A$3:$A$53,$B1002)</f>
        <v>0</v>
      </c>
      <c r="R1002" s="51">
        <f>R276/SUMIFS(R$3:R$722,$B$3:$B$722,$B1002)*SUMIFS(Calculations!$E$3:$E$53,Calculations!$A$3:$A$53,$B1002)</f>
        <v>0</v>
      </c>
    </row>
    <row r="1003" spans="2:18">
      <c r="B1003" s="51" t="s">
        <v>436</v>
      </c>
      <c r="C1003" s="51" t="s">
        <v>523</v>
      </c>
      <c r="D1003" s="51" t="s">
        <v>530</v>
      </c>
      <c r="E1003" s="51" t="str">
        <f t="shared" si="88"/>
        <v>hydro</v>
      </c>
      <c r="F1003" s="51">
        <f>F277/SUMIFS(F$3:F$722,$B$3:$B$722,$B1003)*SUMIFS(Calculations!$E$3:$E$53,Calculations!$A$3:$A$53,$B1003)</f>
        <v>0</v>
      </c>
      <c r="G1003" s="51">
        <f>G277/SUMIFS(G$3:G$722,$B$3:$B$722,$B1003)*SUMIFS(Calculations!$E$3:$E$53,Calculations!$A$3:$A$53,$B1003)</f>
        <v>0</v>
      </c>
      <c r="H1003" s="51">
        <f>H277/SUMIFS(H$3:H$722,$B$3:$B$722,$B1003)*SUMIFS(Calculations!$E$3:$E$53,Calculations!$A$3:$A$53,$B1003)</f>
        <v>0</v>
      </c>
      <c r="I1003" s="51">
        <f>I277/SUMIFS(I$3:I$722,$B$3:$B$722,$B1003)*SUMIFS(Calculations!$E$3:$E$53,Calculations!$A$3:$A$53,$B1003)</f>
        <v>0</v>
      </c>
      <c r="J1003" s="51">
        <f>J277/SUMIFS(J$3:J$722,$B$3:$B$722,$B1003)*SUMIFS(Calculations!$E$3:$E$53,Calculations!$A$3:$A$53,$B1003)</f>
        <v>0</v>
      </c>
      <c r="K1003" s="51">
        <f>K277/SUMIFS(K$3:K$722,$B$3:$B$722,$B1003)*SUMIFS(Calculations!$E$3:$E$53,Calculations!$A$3:$A$53,$B1003)</f>
        <v>0</v>
      </c>
      <c r="L1003" s="51">
        <f>L277/SUMIFS(L$3:L$722,$B$3:$B$722,$B1003)*SUMIFS(Calculations!$E$3:$E$53,Calculations!$A$3:$A$53,$B1003)</f>
        <v>0</v>
      </c>
      <c r="M1003" s="51">
        <f>M277/SUMIFS(M$3:M$722,$B$3:$B$722,$B1003)*SUMIFS(Calculations!$E$3:$E$53,Calculations!$A$3:$A$53,$B1003)</f>
        <v>0</v>
      </c>
      <c r="N1003" s="51">
        <f>N277/SUMIFS(N$3:N$722,$B$3:$B$722,$B1003)*SUMIFS(Calculations!$E$3:$E$53,Calculations!$A$3:$A$53,$B1003)</f>
        <v>0</v>
      </c>
      <c r="O1003" s="51">
        <f>O277/SUMIFS(O$3:O$722,$B$3:$B$722,$B1003)*SUMIFS(Calculations!$E$3:$E$53,Calculations!$A$3:$A$53,$B1003)</f>
        <v>0</v>
      </c>
      <c r="P1003" s="51">
        <f>P277/SUMIFS(P$3:P$722,$B$3:$B$722,$B1003)*SUMIFS(Calculations!$E$3:$E$53,Calculations!$A$3:$A$53,$B1003)</f>
        <v>0</v>
      </c>
      <c r="Q1003" s="51">
        <f>Q277/SUMIFS(Q$3:Q$722,$B$3:$B$722,$B1003)*SUMIFS(Calculations!$E$3:$E$53,Calculations!$A$3:$A$53,$B1003)</f>
        <v>0</v>
      </c>
      <c r="R1003" s="51">
        <f>R277/SUMIFS(R$3:R$722,$B$3:$B$722,$B1003)*SUMIFS(Calculations!$E$3:$E$53,Calculations!$A$3:$A$53,$B1003)</f>
        <v>0</v>
      </c>
    </row>
    <row r="1004" spans="2:18">
      <c r="B1004" s="51" t="s">
        <v>436</v>
      </c>
      <c r="C1004" s="51" t="s">
        <v>523</v>
      </c>
      <c r="D1004" s="51" t="s">
        <v>531</v>
      </c>
      <c r="E1004" s="51" t="str">
        <f t="shared" si="88"/>
        <v>hydro</v>
      </c>
      <c r="F1004" s="51">
        <f>F278/SUMIFS(F$3:F$722,$B$3:$B$722,$B1004)*SUMIFS(Calculations!$E$3:$E$53,Calculations!$A$3:$A$53,$B1004)</f>
        <v>0</v>
      </c>
      <c r="G1004" s="51">
        <f>G278/SUMIFS(G$3:G$722,$B$3:$B$722,$B1004)*SUMIFS(Calculations!$E$3:$E$53,Calculations!$A$3:$A$53,$B1004)</f>
        <v>0</v>
      </c>
      <c r="H1004" s="51">
        <f>H278/SUMIFS(H$3:H$722,$B$3:$B$722,$B1004)*SUMIFS(Calculations!$E$3:$E$53,Calculations!$A$3:$A$53,$B1004)</f>
        <v>0</v>
      </c>
      <c r="I1004" s="51">
        <f>I278/SUMIFS(I$3:I$722,$B$3:$B$722,$B1004)*SUMIFS(Calculations!$E$3:$E$53,Calculations!$A$3:$A$53,$B1004)</f>
        <v>0</v>
      </c>
      <c r="J1004" s="51">
        <f>J278/SUMIFS(J$3:J$722,$B$3:$B$722,$B1004)*SUMIFS(Calculations!$E$3:$E$53,Calculations!$A$3:$A$53,$B1004)</f>
        <v>0</v>
      </c>
      <c r="K1004" s="51">
        <f>K278/SUMIFS(K$3:K$722,$B$3:$B$722,$B1004)*SUMIFS(Calculations!$E$3:$E$53,Calculations!$A$3:$A$53,$B1004)</f>
        <v>0</v>
      </c>
      <c r="L1004" s="51">
        <f>L278/SUMIFS(L$3:L$722,$B$3:$B$722,$B1004)*SUMIFS(Calculations!$E$3:$E$53,Calculations!$A$3:$A$53,$B1004)</f>
        <v>0</v>
      </c>
      <c r="M1004" s="51">
        <f>M278/SUMIFS(M$3:M$722,$B$3:$B$722,$B1004)*SUMIFS(Calculations!$E$3:$E$53,Calculations!$A$3:$A$53,$B1004)</f>
        <v>0</v>
      </c>
      <c r="N1004" s="51">
        <f>N278/SUMIFS(N$3:N$722,$B$3:$B$722,$B1004)*SUMIFS(Calculations!$E$3:$E$53,Calculations!$A$3:$A$53,$B1004)</f>
        <v>0</v>
      </c>
      <c r="O1004" s="51">
        <f>O278/SUMIFS(O$3:O$722,$B$3:$B$722,$B1004)*SUMIFS(Calculations!$E$3:$E$53,Calculations!$A$3:$A$53,$B1004)</f>
        <v>0</v>
      </c>
      <c r="P1004" s="51">
        <f>P278/SUMIFS(P$3:P$722,$B$3:$B$722,$B1004)*SUMIFS(Calculations!$E$3:$E$53,Calculations!$A$3:$A$53,$B1004)</f>
        <v>0</v>
      </c>
      <c r="Q1004" s="51">
        <f>Q278/SUMIFS(Q$3:Q$722,$B$3:$B$722,$B1004)*SUMIFS(Calculations!$E$3:$E$53,Calculations!$A$3:$A$53,$B1004)</f>
        <v>0</v>
      </c>
      <c r="R1004" s="51">
        <f>R278/SUMIFS(R$3:R$722,$B$3:$B$722,$B1004)*SUMIFS(Calculations!$E$3:$E$53,Calculations!$A$3:$A$53,$B1004)</f>
        <v>0</v>
      </c>
    </row>
    <row r="1005" spans="2:18">
      <c r="B1005" s="51" t="s">
        <v>436</v>
      </c>
      <c r="C1005" s="51" t="s">
        <v>523</v>
      </c>
      <c r="D1005" s="51" t="s">
        <v>532</v>
      </c>
      <c r="E1005" s="51" t="str">
        <f t="shared" si="88"/>
        <v>onshore wind</v>
      </c>
      <c r="F1005" s="51">
        <f>F279/SUMIFS(F$3:F$722,$B$3:$B$722,$B1005)*SUMIFS(Calculations!$E$3:$E$53,Calculations!$A$3:$A$53,$B1005)</f>
        <v>0</v>
      </c>
      <c r="G1005" s="51">
        <f>G279/SUMIFS(G$3:G$722,$B$3:$B$722,$B1005)*SUMIFS(Calculations!$E$3:$E$53,Calculations!$A$3:$A$53,$B1005)</f>
        <v>0</v>
      </c>
      <c r="H1005" s="51">
        <f>H279/SUMIFS(H$3:H$722,$B$3:$B$722,$B1005)*SUMIFS(Calculations!$E$3:$E$53,Calculations!$A$3:$A$53,$B1005)</f>
        <v>0</v>
      </c>
      <c r="I1005" s="51">
        <f>I279/SUMIFS(I$3:I$722,$B$3:$B$722,$B1005)*SUMIFS(Calculations!$E$3:$E$53,Calculations!$A$3:$A$53,$B1005)</f>
        <v>0</v>
      </c>
      <c r="J1005" s="51">
        <f>J279/SUMIFS(J$3:J$722,$B$3:$B$722,$B1005)*SUMIFS(Calculations!$E$3:$E$53,Calculations!$A$3:$A$53,$B1005)</f>
        <v>0</v>
      </c>
      <c r="K1005" s="51">
        <f>K279/SUMIFS(K$3:K$722,$B$3:$B$722,$B1005)*SUMIFS(Calculations!$E$3:$E$53,Calculations!$A$3:$A$53,$B1005)</f>
        <v>0</v>
      </c>
      <c r="L1005" s="51">
        <f>L279/SUMIFS(L$3:L$722,$B$3:$B$722,$B1005)*SUMIFS(Calculations!$E$3:$E$53,Calculations!$A$3:$A$53,$B1005)</f>
        <v>0</v>
      </c>
      <c r="M1005" s="51">
        <f>M279/SUMIFS(M$3:M$722,$B$3:$B$722,$B1005)*SUMIFS(Calculations!$E$3:$E$53,Calculations!$A$3:$A$53,$B1005)</f>
        <v>0</v>
      </c>
      <c r="N1005" s="51">
        <f>N279/SUMIFS(N$3:N$722,$B$3:$B$722,$B1005)*SUMIFS(Calculations!$E$3:$E$53,Calculations!$A$3:$A$53,$B1005)</f>
        <v>0</v>
      </c>
      <c r="O1005" s="51">
        <f>O279/SUMIFS(O$3:O$722,$B$3:$B$722,$B1005)*SUMIFS(Calculations!$E$3:$E$53,Calculations!$A$3:$A$53,$B1005)</f>
        <v>0</v>
      </c>
      <c r="P1005" s="51">
        <f>P279/SUMIFS(P$3:P$722,$B$3:$B$722,$B1005)*SUMIFS(Calculations!$E$3:$E$53,Calculations!$A$3:$A$53,$B1005)</f>
        <v>0</v>
      </c>
      <c r="Q1005" s="51">
        <f>Q279/SUMIFS(Q$3:Q$722,$B$3:$B$722,$B1005)*SUMIFS(Calculations!$E$3:$E$53,Calculations!$A$3:$A$53,$B1005)</f>
        <v>0</v>
      </c>
      <c r="R1005" s="51">
        <f>R279/SUMIFS(R$3:R$722,$B$3:$B$722,$B1005)*SUMIFS(Calculations!$E$3:$E$53,Calculations!$A$3:$A$53,$B1005)</f>
        <v>0</v>
      </c>
    </row>
    <row r="1006" spans="2:18">
      <c r="B1006" s="51" t="s">
        <v>436</v>
      </c>
      <c r="C1006" s="51" t="s">
        <v>523</v>
      </c>
      <c r="D1006" s="51" t="s">
        <v>533</v>
      </c>
      <c r="E1006" s="51" t="str">
        <f t="shared" si="88"/>
        <v>natural gas nonpeaker</v>
      </c>
      <c r="F1006" s="51">
        <f>F280/SUMIFS(F$3:F$722,$B$3:$B$722,$B1006)*SUMIFS(Calculations!$E$3:$E$53,Calculations!$A$3:$A$53,$B1006)</f>
        <v>0</v>
      </c>
      <c r="G1006" s="51">
        <f>G280/SUMIFS(G$3:G$722,$B$3:$B$722,$B1006)*SUMIFS(Calculations!$E$3:$E$53,Calculations!$A$3:$A$53,$B1006)</f>
        <v>0</v>
      </c>
      <c r="H1006" s="51">
        <f>H280/SUMIFS(H$3:H$722,$B$3:$B$722,$B1006)*SUMIFS(Calculations!$E$3:$E$53,Calculations!$A$3:$A$53,$B1006)</f>
        <v>0</v>
      </c>
      <c r="I1006" s="51">
        <f>I280/SUMIFS(I$3:I$722,$B$3:$B$722,$B1006)*SUMIFS(Calculations!$E$3:$E$53,Calculations!$A$3:$A$53,$B1006)</f>
        <v>0</v>
      </c>
      <c r="J1006" s="51">
        <f>J280/SUMIFS(J$3:J$722,$B$3:$B$722,$B1006)*SUMIFS(Calculations!$E$3:$E$53,Calculations!$A$3:$A$53,$B1006)</f>
        <v>0</v>
      </c>
      <c r="K1006" s="51">
        <f>K280/SUMIFS(K$3:K$722,$B$3:$B$722,$B1006)*SUMIFS(Calculations!$E$3:$E$53,Calculations!$A$3:$A$53,$B1006)</f>
        <v>0</v>
      </c>
      <c r="L1006" s="51">
        <f>L280/SUMIFS(L$3:L$722,$B$3:$B$722,$B1006)*SUMIFS(Calculations!$E$3:$E$53,Calculations!$A$3:$A$53,$B1006)</f>
        <v>0</v>
      </c>
      <c r="M1006" s="51">
        <f>M280/SUMIFS(M$3:M$722,$B$3:$B$722,$B1006)*SUMIFS(Calculations!$E$3:$E$53,Calculations!$A$3:$A$53,$B1006)</f>
        <v>0</v>
      </c>
      <c r="N1006" s="51">
        <f>N280/SUMIFS(N$3:N$722,$B$3:$B$722,$B1006)*SUMIFS(Calculations!$E$3:$E$53,Calculations!$A$3:$A$53,$B1006)</f>
        <v>0</v>
      </c>
      <c r="O1006" s="51">
        <f>O280/SUMIFS(O$3:O$722,$B$3:$B$722,$B1006)*SUMIFS(Calculations!$E$3:$E$53,Calculations!$A$3:$A$53,$B1006)</f>
        <v>0</v>
      </c>
      <c r="P1006" s="51">
        <f>P280/SUMIFS(P$3:P$722,$B$3:$B$722,$B1006)*SUMIFS(Calculations!$E$3:$E$53,Calculations!$A$3:$A$53,$B1006)</f>
        <v>0</v>
      </c>
      <c r="Q1006" s="51">
        <f>Q280/SUMIFS(Q$3:Q$722,$B$3:$B$722,$B1006)*SUMIFS(Calculations!$E$3:$E$53,Calculations!$A$3:$A$53,$B1006)</f>
        <v>0</v>
      </c>
      <c r="R1006" s="51">
        <f>R280/SUMIFS(R$3:R$722,$B$3:$B$722,$B1006)*SUMIFS(Calculations!$E$3:$E$53,Calculations!$A$3:$A$53,$B1006)</f>
        <v>0</v>
      </c>
    </row>
    <row r="1007" spans="2:18">
      <c r="B1007" s="51" t="s">
        <v>436</v>
      </c>
      <c r="C1007" s="51" t="s">
        <v>523</v>
      </c>
      <c r="D1007" s="51" t="s">
        <v>534</v>
      </c>
      <c r="E1007" s="51" t="str">
        <f t="shared" si="88"/>
        <v>natural gas peaker</v>
      </c>
      <c r="F1007" s="51">
        <f>F281/SUMIFS(F$3:F$722,$B$3:$B$722,$B1007)*SUMIFS(Calculations!$E$3:$E$53,Calculations!$A$3:$A$53,$B1007)</f>
        <v>0</v>
      </c>
      <c r="G1007" s="51">
        <f>G281/SUMIFS(G$3:G$722,$B$3:$B$722,$B1007)*SUMIFS(Calculations!$E$3:$E$53,Calculations!$A$3:$A$53,$B1007)</f>
        <v>0</v>
      </c>
      <c r="H1007" s="51">
        <f>H281/SUMIFS(H$3:H$722,$B$3:$B$722,$B1007)*SUMIFS(Calculations!$E$3:$E$53,Calculations!$A$3:$A$53,$B1007)</f>
        <v>0</v>
      </c>
      <c r="I1007" s="51">
        <f>I281/SUMIFS(I$3:I$722,$B$3:$B$722,$B1007)*SUMIFS(Calculations!$E$3:$E$53,Calculations!$A$3:$A$53,$B1007)</f>
        <v>0</v>
      </c>
      <c r="J1007" s="51">
        <f>J281/SUMIFS(J$3:J$722,$B$3:$B$722,$B1007)*SUMIFS(Calculations!$E$3:$E$53,Calculations!$A$3:$A$53,$B1007)</f>
        <v>0</v>
      </c>
      <c r="K1007" s="51">
        <f>K281/SUMIFS(K$3:K$722,$B$3:$B$722,$B1007)*SUMIFS(Calculations!$E$3:$E$53,Calculations!$A$3:$A$53,$B1007)</f>
        <v>0</v>
      </c>
      <c r="L1007" s="51">
        <f>L281/SUMIFS(L$3:L$722,$B$3:$B$722,$B1007)*SUMIFS(Calculations!$E$3:$E$53,Calculations!$A$3:$A$53,$B1007)</f>
        <v>0</v>
      </c>
      <c r="M1007" s="51">
        <f>M281/SUMIFS(M$3:M$722,$B$3:$B$722,$B1007)*SUMIFS(Calculations!$E$3:$E$53,Calculations!$A$3:$A$53,$B1007)</f>
        <v>0</v>
      </c>
      <c r="N1007" s="51">
        <f>N281/SUMIFS(N$3:N$722,$B$3:$B$722,$B1007)*SUMIFS(Calculations!$E$3:$E$53,Calculations!$A$3:$A$53,$B1007)</f>
        <v>0</v>
      </c>
      <c r="O1007" s="51">
        <f>O281/SUMIFS(O$3:O$722,$B$3:$B$722,$B1007)*SUMIFS(Calculations!$E$3:$E$53,Calculations!$A$3:$A$53,$B1007)</f>
        <v>0</v>
      </c>
      <c r="P1007" s="51">
        <f>P281/SUMIFS(P$3:P$722,$B$3:$B$722,$B1007)*SUMIFS(Calculations!$E$3:$E$53,Calculations!$A$3:$A$53,$B1007)</f>
        <v>0</v>
      </c>
      <c r="Q1007" s="51">
        <f>Q281/SUMIFS(Q$3:Q$722,$B$3:$B$722,$B1007)*SUMIFS(Calculations!$E$3:$E$53,Calculations!$A$3:$A$53,$B1007)</f>
        <v>0</v>
      </c>
      <c r="R1007" s="51">
        <f>R281/SUMIFS(R$3:R$722,$B$3:$B$722,$B1007)*SUMIFS(Calculations!$E$3:$E$53,Calculations!$A$3:$A$53,$B1007)</f>
        <v>0</v>
      </c>
    </row>
    <row r="1008" spans="2:18">
      <c r="B1008" s="51" t="s">
        <v>436</v>
      </c>
      <c r="C1008" s="51" t="s">
        <v>523</v>
      </c>
      <c r="D1008" s="51" t="s">
        <v>535</v>
      </c>
      <c r="E1008" s="51" t="str">
        <f t="shared" si="88"/>
        <v>nuclear</v>
      </c>
      <c r="F1008" s="51">
        <f>F282/SUMIFS(F$3:F$722,$B$3:$B$722,$B1008)*SUMIFS(Calculations!$E$3:$E$53,Calculations!$A$3:$A$53,$B1008)</f>
        <v>0</v>
      </c>
      <c r="G1008" s="51">
        <f>G282/SUMIFS(G$3:G$722,$B$3:$B$722,$B1008)*SUMIFS(Calculations!$E$3:$E$53,Calculations!$A$3:$A$53,$B1008)</f>
        <v>0</v>
      </c>
      <c r="H1008" s="51">
        <f>H282/SUMIFS(H$3:H$722,$B$3:$B$722,$B1008)*SUMIFS(Calculations!$E$3:$E$53,Calculations!$A$3:$A$53,$B1008)</f>
        <v>0</v>
      </c>
      <c r="I1008" s="51">
        <f>I282/SUMIFS(I$3:I$722,$B$3:$B$722,$B1008)*SUMIFS(Calculations!$E$3:$E$53,Calculations!$A$3:$A$53,$B1008)</f>
        <v>0</v>
      </c>
      <c r="J1008" s="51">
        <f>J282/SUMIFS(J$3:J$722,$B$3:$B$722,$B1008)*SUMIFS(Calculations!$E$3:$E$53,Calculations!$A$3:$A$53,$B1008)</f>
        <v>0</v>
      </c>
      <c r="K1008" s="51">
        <f>K282/SUMIFS(K$3:K$722,$B$3:$B$722,$B1008)*SUMIFS(Calculations!$E$3:$E$53,Calculations!$A$3:$A$53,$B1008)</f>
        <v>0</v>
      </c>
      <c r="L1008" s="51">
        <f>L282/SUMIFS(L$3:L$722,$B$3:$B$722,$B1008)*SUMIFS(Calculations!$E$3:$E$53,Calculations!$A$3:$A$53,$B1008)</f>
        <v>0</v>
      </c>
      <c r="M1008" s="51">
        <f>M282/SUMIFS(M$3:M$722,$B$3:$B$722,$B1008)*SUMIFS(Calculations!$E$3:$E$53,Calculations!$A$3:$A$53,$B1008)</f>
        <v>0</v>
      </c>
      <c r="N1008" s="51">
        <f>N282/SUMIFS(N$3:N$722,$B$3:$B$722,$B1008)*SUMIFS(Calculations!$E$3:$E$53,Calculations!$A$3:$A$53,$B1008)</f>
        <v>0</v>
      </c>
      <c r="O1008" s="51">
        <f>O282/SUMIFS(O$3:O$722,$B$3:$B$722,$B1008)*SUMIFS(Calculations!$E$3:$E$53,Calculations!$A$3:$A$53,$B1008)</f>
        <v>0</v>
      </c>
      <c r="P1008" s="51">
        <f>P282/SUMIFS(P$3:P$722,$B$3:$B$722,$B1008)*SUMIFS(Calculations!$E$3:$E$53,Calculations!$A$3:$A$53,$B1008)</f>
        <v>0</v>
      </c>
      <c r="Q1008" s="51">
        <f>Q282/SUMIFS(Q$3:Q$722,$B$3:$B$722,$B1008)*SUMIFS(Calculations!$E$3:$E$53,Calculations!$A$3:$A$53,$B1008)</f>
        <v>0</v>
      </c>
      <c r="R1008" s="51">
        <f>R282/SUMIFS(R$3:R$722,$B$3:$B$722,$B1008)*SUMIFS(Calculations!$E$3:$E$53,Calculations!$A$3:$A$53,$B1008)</f>
        <v>0</v>
      </c>
    </row>
    <row r="1009" spans="2:18">
      <c r="B1009" s="51" t="s">
        <v>436</v>
      </c>
      <c r="C1009" s="51" t="s">
        <v>523</v>
      </c>
      <c r="D1009" s="51" t="s">
        <v>536</v>
      </c>
      <c r="E1009" s="51" t="str">
        <f t="shared" si="88"/>
        <v>offshore wind</v>
      </c>
      <c r="F1009" s="51">
        <f>F283/SUMIFS(F$3:F$722,$B$3:$B$722,$B1009)*SUMIFS(Calculations!$E$3:$E$53,Calculations!$A$3:$A$53,$B1009)</f>
        <v>0</v>
      </c>
      <c r="G1009" s="51">
        <f>G283/SUMIFS(G$3:G$722,$B$3:$B$722,$B1009)*SUMIFS(Calculations!$E$3:$E$53,Calculations!$A$3:$A$53,$B1009)</f>
        <v>0</v>
      </c>
      <c r="H1009" s="51">
        <f>H283/SUMIFS(H$3:H$722,$B$3:$B$722,$B1009)*SUMIFS(Calculations!$E$3:$E$53,Calculations!$A$3:$A$53,$B1009)</f>
        <v>0</v>
      </c>
      <c r="I1009" s="51">
        <f>I283/SUMIFS(I$3:I$722,$B$3:$B$722,$B1009)*SUMIFS(Calculations!$E$3:$E$53,Calculations!$A$3:$A$53,$B1009)</f>
        <v>0</v>
      </c>
      <c r="J1009" s="51">
        <f>J283/SUMIFS(J$3:J$722,$B$3:$B$722,$B1009)*SUMIFS(Calculations!$E$3:$E$53,Calculations!$A$3:$A$53,$B1009)</f>
        <v>0</v>
      </c>
      <c r="K1009" s="51">
        <f>K283/SUMIFS(K$3:K$722,$B$3:$B$722,$B1009)*SUMIFS(Calculations!$E$3:$E$53,Calculations!$A$3:$A$53,$B1009)</f>
        <v>0</v>
      </c>
      <c r="L1009" s="51">
        <f>L283/SUMIFS(L$3:L$722,$B$3:$B$722,$B1009)*SUMIFS(Calculations!$E$3:$E$53,Calculations!$A$3:$A$53,$B1009)</f>
        <v>0</v>
      </c>
      <c r="M1009" s="51">
        <f>M283/SUMIFS(M$3:M$722,$B$3:$B$722,$B1009)*SUMIFS(Calculations!$E$3:$E$53,Calculations!$A$3:$A$53,$B1009)</f>
        <v>0</v>
      </c>
      <c r="N1009" s="51">
        <f>N283/SUMIFS(N$3:N$722,$B$3:$B$722,$B1009)*SUMIFS(Calculations!$E$3:$E$53,Calculations!$A$3:$A$53,$B1009)</f>
        <v>0</v>
      </c>
      <c r="O1009" s="51">
        <f>O283/SUMIFS(O$3:O$722,$B$3:$B$722,$B1009)*SUMIFS(Calculations!$E$3:$E$53,Calculations!$A$3:$A$53,$B1009)</f>
        <v>0</v>
      </c>
      <c r="P1009" s="51">
        <f>P283/SUMIFS(P$3:P$722,$B$3:$B$722,$B1009)*SUMIFS(Calculations!$E$3:$E$53,Calculations!$A$3:$A$53,$B1009)</f>
        <v>0</v>
      </c>
      <c r="Q1009" s="51">
        <f>Q283/SUMIFS(Q$3:Q$722,$B$3:$B$722,$B1009)*SUMIFS(Calculations!$E$3:$E$53,Calculations!$A$3:$A$53,$B1009)</f>
        <v>0</v>
      </c>
      <c r="R1009" s="51">
        <f>R283/SUMIFS(R$3:R$722,$B$3:$B$722,$B1009)*SUMIFS(Calculations!$E$3:$E$53,Calculations!$A$3:$A$53,$B1009)</f>
        <v>0</v>
      </c>
    </row>
    <row r="1010" spans="2:18">
      <c r="B1010" s="51" t="s">
        <v>436</v>
      </c>
      <c r="C1010" s="51" t="s">
        <v>523</v>
      </c>
      <c r="D1010" s="51" t="s">
        <v>537</v>
      </c>
      <c r="E1010" s="51" t="str">
        <f t="shared" si="88"/>
        <v>crude oil</v>
      </c>
      <c r="F1010" s="51">
        <f>F284/SUMIFS(F$3:F$722,$B$3:$B$722,$B1010)*SUMIFS(Calculations!$E$3:$E$53,Calculations!$A$3:$A$53,$B1010)</f>
        <v>0</v>
      </c>
      <c r="G1010" s="51">
        <f>G284/SUMIFS(G$3:G$722,$B$3:$B$722,$B1010)*SUMIFS(Calculations!$E$3:$E$53,Calculations!$A$3:$A$53,$B1010)</f>
        <v>0</v>
      </c>
      <c r="H1010" s="51">
        <f>H284/SUMIFS(H$3:H$722,$B$3:$B$722,$B1010)*SUMIFS(Calculations!$E$3:$E$53,Calculations!$A$3:$A$53,$B1010)</f>
        <v>0</v>
      </c>
      <c r="I1010" s="51">
        <f>I284/SUMIFS(I$3:I$722,$B$3:$B$722,$B1010)*SUMIFS(Calculations!$E$3:$E$53,Calculations!$A$3:$A$53,$B1010)</f>
        <v>0</v>
      </c>
      <c r="J1010" s="51">
        <f>J284/SUMIFS(J$3:J$722,$B$3:$B$722,$B1010)*SUMIFS(Calculations!$E$3:$E$53,Calculations!$A$3:$A$53,$B1010)</f>
        <v>0</v>
      </c>
      <c r="K1010" s="51">
        <f>K284/SUMIFS(K$3:K$722,$B$3:$B$722,$B1010)*SUMIFS(Calculations!$E$3:$E$53,Calculations!$A$3:$A$53,$B1010)</f>
        <v>0</v>
      </c>
      <c r="L1010" s="51">
        <f>L284/SUMIFS(L$3:L$722,$B$3:$B$722,$B1010)*SUMIFS(Calculations!$E$3:$E$53,Calculations!$A$3:$A$53,$B1010)</f>
        <v>0</v>
      </c>
      <c r="M1010" s="51">
        <f>M284/SUMIFS(M$3:M$722,$B$3:$B$722,$B1010)*SUMIFS(Calculations!$E$3:$E$53,Calculations!$A$3:$A$53,$B1010)</f>
        <v>0</v>
      </c>
      <c r="N1010" s="51">
        <f>N284/SUMIFS(N$3:N$722,$B$3:$B$722,$B1010)*SUMIFS(Calculations!$E$3:$E$53,Calculations!$A$3:$A$53,$B1010)</f>
        <v>0</v>
      </c>
      <c r="O1010" s="51">
        <f>O284/SUMIFS(O$3:O$722,$B$3:$B$722,$B1010)*SUMIFS(Calculations!$E$3:$E$53,Calculations!$A$3:$A$53,$B1010)</f>
        <v>0</v>
      </c>
      <c r="P1010" s="51">
        <f>P284/SUMIFS(P$3:P$722,$B$3:$B$722,$B1010)*SUMIFS(Calculations!$E$3:$E$53,Calculations!$A$3:$A$53,$B1010)</f>
        <v>0</v>
      </c>
      <c r="Q1010" s="51">
        <f>Q284/SUMIFS(Q$3:Q$722,$B$3:$B$722,$B1010)*SUMIFS(Calculations!$E$3:$E$53,Calculations!$A$3:$A$53,$B1010)</f>
        <v>0</v>
      </c>
      <c r="R1010" s="51">
        <f>R284/SUMIFS(R$3:R$722,$B$3:$B$722,$B1010)*SUMIFS(Calculations!$E$3:$E$53,Calculations!$A$3:$A$53,$B1010)</f>
        <v>0</v>
      </c>
    </row>
    <row r="1011" spans="2:18">
      <c r="B1011" s="51" t="s">
        <v>436</v>
      </c>
      <c r="C1011" s="51" t="s">
        <v>523</v>
      </c>
      <c r="D1011" s="51" t="s">
        <v>538</v>
      </c>
      <c r="E1011" s="51" t="str">
        <f t="shared" si="88"/>
        <v>solar PV</v>
      </c>
      <c r="F1011" s="51">
        <f>F285/SUMIFS(F$3:F$722,$B$3:$B$722,$B1011)*SUMIFS(Calculations!$E$3:$E$53,Calculations!$A$3:$A$53,$B1011)</f>
        <v>0</v>
      </c>
      <c r="G1011" s="51">
        <f>G285/SUMIFS(G$3:G$722,$B$3:$B$722,$B1011)*SUMIFS(Calculations!$E$3:$E$53,Calculations!$A$3:$A$53,$B1011)</f>
        <v>0</v>
      </c>
      <c r="H1011" s="51">
        <f>H285/SUMIFS(H$3:H$722,$B$3:$B$722,$B1011)*SUMIFS(Calculations!$E$3:$E$53,Calculations!$A$3:$A$53,$B1011)</f>
        <v>0</v>
      </c>
      <c r="I1011" s="51">
        <f>I285/SUMIFS(I$3:I$722,$B$3:$B$722,$B1011)*SUMIFS(Calculations!$E$3:$E$53,Calculations!$A$3:$A$53,$B1011)</f>
        <v>0</v>
      </c>
      <c r="J1011" s="51">
        <f>J285/SUMIFS(J$3:J$722,$B$3:$B$722,$B1011)*SUMIFS(Calculations!$E$3:$E$53,Calculations!$A$3:$A$53,$B1011)</f>
        <v>0</v>
      </c>
      <c r="K1011" s="51">
        <f>K285/SUMIFS(K$3:K$722,$B$3:$B$722,$B1011)*SUMIFS(Calculations!$E$3:$E$53,Calculations!$A$3:$A$53,$B1011)</f>
        <v>0</v>
      </c>
      <c r="L1011" s="51">
        <f>L285/SUMIFS(L$3:L$722,$B$3:$B$722,$B1011)*SUMIFS(Calculations!$E$3:$E$53,Calculations!$A$3:$A$53,$B1011)</f>
        <v>0</v>
      </c>
      <c r="M1011" s="51">
        <f>M285/SUMIFS(M$3:M$722,$B$3:$B$722,$B1011)*SUMIFS(Calculations!$E$3:$E$53,Calculations!$A$3:$A$53,$B1011)</f>
        <v>0</v>
      </c>
      <c r="N1011" s="51">
        <f>N285/SUMIFS(N$3:N$722,$B$3:$B$722,$B1011)*SUMIFS(Calculations!$E$3:$E$53,Calculations!$A$3:$A$53,$B1011)</f>
        <v>0</v>
      </c>
      <c r="O1011" s="51">
        <f>O285/SUMIFS(O$3:O$722,$B$3:$B$722,$B1011)*SUMIFS(Calculations!$E$3:$E$53,Calculations!$A$3:$A$53,$B1011)</f>
        <v>0</v>
      </c>
      <c r="P1011" s="51">
        <f>P285/SUMIFS(P$3:P$722,$B$3:$B$722,$B1011)*SUMIFS(Calculations!$E$3:$E$53,Calculations!$A$3:$A$53,$B1011)</f>
        <v>0</v>
      </c>
      <c r="Q1011" s="51">
        <f>Q285/SUMIFS(Q$3:Q$722,$B$3:$B$722,$B1011)*SUMIFS(Calculations!$E$3:$E$53,Calculations!$A$3:$A$53,$B1011)</f>
        <v>0</v>
      </c>
      <c r="R1011" s="51">
        <f>R285/SUMIFS(R$3:R$722,$B$3:$B$722,$B1011)*SUMIFS(Calculations!$E$3:$E$53,Calculations!$A$3:$A$53,$B1011)</f>
        <v>0</v>
      </c>
    </row>
    <row r="1012" spans="2:18">
      <c r="B1012" s="51" t="s">
        <v>436</v>
      </c>
      <c r="C1012" s="51" t="s">
        <v>523</v>
      </c>
      <c r="D1012" s="51" t="s">
        <v>539</v>
      </c>
      <c r="E1012" s="51" t="str">
        <f t="shared" si="88"/>
        <v>storage</v>
      </c>
      <c r="F1012" s="51">
        <f>F286/SUMIFS(F$3:F$722,$B$3:$B$722,$B1012)*SUMIFS(Calculations!$E$3:$E$53,Calculations!$A$3:$A$53,$B1012)</f>
        <v>0</v>
      </c>
      <c r="G1012" s="51">
        <f>G286/SUMIFS(G$3:G$722,$B$3:$B$722,$B1012)*SUMIFS(Calculations!$E$3:$E$53,Calculations!$A$3:$A$53,$B1012)</f>
        <v>0</v>
      </c>
      <c r="H1012" s="51">
        <f>H286/SUMIFS(H$3:H$722,$B$3:$B$722,$B1012)*SUMIFS(Calculations!$E$3:$E$53,Calculations!$A$3:$A$53,$B1012)</f>
        <v>0</v>
      </c>
      <c r="I1012" s="51">
        <f>I286/SUMIFS(I$3:I$722,$B$3:$B$722,$B1012)*SUMIFS(Calculations!$E$3:$E$53,Calculations!$A$3:$A$53,$B1012)</f>
        <v>0</v>
      </c>
      <c r="J1012" s="51">
        <f>J286/SUMIFS(J$3:J$722,$B$3:$B$722,$B1012)*SUMIFS(Calculations!$E$3:$E$53,Calculations!$A$3:$A$53,$B1012)</f>
        <v>0</v>
      </c>
      <c r="K1012" s="51">
        <f>K286/SUMIFS(K$3:K$722,$B$3:$B$722,$B1012)*SUMIFS(Calculations!$E$3:$E$53,Calculations!$A$3:$A$53,$B1012)</f>
        <v>0</v>
      </c>
      <c r="L1012" s="51">
        <f>L286/SUMIFS(L$3:L$722,$B$3:$B$722,$B1012)*SUMIFS(Calculations!$E$3:$E$53,Calculations!$A$3:$A$53,$B1012)</f>
        <v>0</v>
      </c>
      <c r="M1012" s="51">
        <f>M286/SUMIFS(M$3:M$722,$B$3:$B$722,$B1012)*SUMIFS(Calculations!$E$3:$E$53,Calculations!$A$3:$A$53,$B1012)</f>
        <v>0</v>
      </c>
      <c r="N1012" s="51">
        <f>N286/SUMIFS(N$3:N$722,$B$3:$B$722,$B1012)*SUMIFS(Calculations!$E$3:$E$53,Calculations!$A$3:$A$53,$B1012)</f>
        <v>0</v>
      </c>
      <c r="O1012" s="51">
        <f>O286/SUMIFS(O$3:O$722,$B$3:$B$722,$B1012)*SUMIFS(Calculations!$E$3:$E$53,Calculations!$A$3:$A$53,$B1012)</f>
        <v>0</v>
      </c>
      <c r="P1012" s="51">
        <f>P286/SUMIFS(P$3:P$722,$B$3:$B$722,$B1012)*SUMIFS(Calculations!$E$3:$E$53,Calculations!$A$3:$A$53,$B1012)</f>
        <v>0</v>
      </c>
      <c r="Q1012" s="51">
        <f>Q286/SUMIFS(Q$3:Q$722,$B$3:$B$722,$B1012)*SUMIFS(Calculations!$E$3:$E$53,Calculations!$A$3:$A$53,$B1012)</f>
        <v>0</v>
      </c>
      <c r="R1012" s="51">
        <f>R286/SUMIFS(R$3:R$722,$B$3:$B$722,$B1012)*SUMIFS(Calculations!$E$3:$E$53,Calculations!$A$3:$A$53,$B1012)</f>
        <v>0</v>
      </c>
    </row>
    <row r="1013" spans="2:18">
      <c r="B1013" s="51" t="s">
        <v>436</v>
      </c>
      <c r="C1013" s="51" t="s">
        <v>523</v>
      </c>
      <c r="D1013" s="51" t="s">
        <v>540</v>
      </c>
      <c r="E1013" s="51" t="str">
        <f t="shared" si="88"/>
        <v>solar PV</v>
      </c>
      <c r="F1013" s="51">
        <f>F287/SUMIFS(F$3:F$722,$B$3:$B$722,$B1013)*SUMIFS(Calculations!$E$3:$E$53,Calculations!$A$3:$A$53,$B1013)</f>
        <v>0</v>
      </c>
      <c r="G1013" s="51">
        <f>G287/SUMIFS(G$3:G$722,$B$3:$B$722,$B1013)*SUMIFS(Calculations!$E$3:$E$53,Calculations!$A$3:$A$53,$B1013)</f>
        <v>0</v>
      </c>
      <c r="H1013" s="51">
        <f>H287/SUMIFS(H$3:H$722,$B$3:$B$722,$B1013)*SUMIFS(Calculations!$E$3:$E$53,Calculations!$A$3:$A$53,$B1013)</f>
        <v>0</v>
      </c>
      <c r="I1013" s="51">
        <f>I287/SUMIFS(I$3:I$722,$B$3:$B$722,$B1013)*SUMIFS(Calculations!$E$3:$E$53,Calculations!$A$3:$A$53,$B1013)</f>
        <v>0</v>
      </c>
      <c r="J1013" s="51">
        <f>J287/SUMIFS(J$3:J$722,$B$3:$B$722,$B1013)*SUMIFS(Calculations!$E$3:$E$53,Calculations!$A$3:$A$53,$B1013)</f>
        <v>0</v>
      </c>
      <c r="K1013" s="51">
        <f>K287/SUMIFS(K$3:K$722,$B$3:$B$722,$B1013)*SUMIFS(Calculations!$E$3:$E$53,Calculations!$A$3:$A$53,$B1013)</f>
        <v>0</v>
      </c>
      <c r="L1013" s="51">
        <f>L287/SUMIFS(L$3:L$722,$B$3:$B$722,$B1013)*SUMIFS(Calculations!$E$3:$E$53,Calculations!$A$3:$A$53,$B1013)</f>
        <v>0</v>
      </c>
      <c r="M1013" s="51">
        <f>M287/SUMIFS(M$3:M$722,$B$3:$B$722,$B1013)*SUMIFS(Calculations!$E$3:$E$53,Calculations!$A$3:$A$53,$B1013)</f>
        <v>0</v>
      </c>
      <c r="N1013" s="51">
        <f>N287/SUMIFS(N$3:N$722,$B$3:$B$722,$B1013)*SUMIFS(Calculations!$E$3:$E$53,Calculations!$A$3:$A$53,$B1013)</f>
        <v>0</v>
      </c>
      <c r="O1013" s="51">
        <f>O287/SUMIFS(O$3:O$722,$B$3:$B$722,$B1013)*SUMIFS(Calculations!$E$3:$E$53,Calculations!$A$3:$A$53,$B1013)</f>
        <v>0</v>
      </c>
      <c r="P1013" s="51">
        <f>P287/SUMIFS(P$3:P$722,$B$3:$B$722,$B1013)*SUMIFS(Calculations!$E$3:$E$53,Calculations!$A$3:$A$53,$B1013)</f>
        <v>0</v>
      </c>
      <c r="Q1013" s="51">
        <f>Q287/SUMIFS(Q$3:Q$722,$B$3:$B$722,$B1013)*SUMIFS(Calculations!$E$3:$E$53,Calculations!$A$3:$A$53,$B1013)</f>
        <v>0</v>
      </c>
      <c r="R1013" s="51">
        <f>R287/SUMIFS(R$3:R$722,$B$3:$B$722,$B1013)*SUMIFS(Calculations!$E$3:$E$53,Calculations!$A$3:$A$53,$B1013)</f>
        <v>0</v>
      </c>
    </row>
    <row r="1014" spans="2:18">
      <c r="B1014" s="51" t="s">
        <v>331</v>
      </c>
      <c r="C1014" s="51" t="s">
        <v>523</v>
      </c>
      <c r="D1014" s="51" t="s">
        <v>526</v>
      </c>
      <c r="E1014" s="51" t="str">
        <f t="shared" si="88"/>
        <v>biomass</v>
      </c>
      <c r="F1014" s="51">
        <f>F288/SUMIFS(F$3:F$722,$B$3:$B$722,$B1014)*SUMIFS(Calculations!$E$3:$E$53,Calculations!$A$3:$A$53,$B1014)</f>
        <v>0</v>
      </c>
      <c r="G1014" s="51">
        <f>G288/SUMIFS(G$3:G$722,$B$3:$B$722,$B1014)*SUMIFS(Calculations!$E$3:$E$53,Calculations!$A$3:$A$53,$B1014)</f>
        <v>0</v>
      </c>
      <c r="H1014" s="51">
        <f>H288/SUMIFS(H$3:H$722,$B$3:$B$722,$B1014)*SUMIFS(Calculations!$E$3:$E$53,Calculations!$A$3:$A$53,$B1014)</f>
        <v>0</v>
      </c>
      <c r="I1014" s="51">
        <f>I288/SUMIFS(I$3:I$722,$B$3:$B$722,$B1014)*SUMIFS(Calculations!$E$3:$E$53,Calculations!$A$3:$A$53,$B1014)</f>
        <v>0</v>
      </c>
      <c r="J1014" s="51">
        <f>J288/SUMIFS(J$3:J$722,$B$3:$B$722,$B1014)*SUMIFS(Calculations!$E$3:$E$53,Calculations!$A$3:$A$53,$B1014)</f>
        <v>0</v>
      </c>
      <c r="K1014" s="51">
        <f>K288/SUMIFS(K$3:K$722,$B$3:$B$722,$B1014)*SUMIFS(Calculations!$E$3:$E$53,Calculations!$A$3:$A$53,$B1014)</f>
        <v>0</v>
      </c>
      <c r="L1014" s="51">
        <f>L288/SUMIFS(L$3:L$722,$B$3:$B$722,$B1014)*SUMIFS(Calculations!$E$3:$E$53,Calculations!$A$3:$A$53,$B1014)</f>
        <v>0</v>
      </c>
      <c r="M1014" s="51">
        <f>M288/SUMIFS(M$3:M$722,$B$3:$B$722,$B1014)*SUMIFS(Calculations!$E$3:$E$53,Calculations!$A$3:$A$53,$B1014)</f>
        <v>0</v>
      </c>
      <c r="N1014" s="51">
        <f>N288/SUMIFS(N$3:N$722,$B$3:$B$722,$B1014)*SUMIFS(Calculations!$E$3:$E$53,Calculations!$A$3:$A$53,$B1014)</f>
        <v>0</v>
      </c>
      <c r="O1014" s="51">
        <f>O288/SUMIFS(O$3:O$722,$B$3:$B$722,$B1014)*SUMIFS(Calculations!$E$3:$E$53,Calculations!$A$3:$A$53,$B1014)</f>
        <v>0</v>
      </c>
      <c r="P1014" s="51">
        <f>P288/SUMIFS(P$3:P$722,$B$3:$B$722,$B1014)*SUMIFS(Calculations!$E$3:$E$53,Calculations!$A$3:$A$53,$B1014)</f>
        <v>0</v>
      </c>
      <c r="Q1014" s="51">
        <f>Q288/SUMIFS(Q$3:Q$722,$B$3:$B$722,$B1014)*SUMIFS(Calculations!$E$3:$E$53,Calculations!$A$3:$A$53,$B1014)</f>
        <v>0</v>
      </c>
      <c r="R1014" s="51">
        <f>R288/SUMIFS(R$3:R$722,$B$3:$B$722,$B1014)*SUMIFS(Calculations!$E$3:$E$53,Calculations!$A$3:$A$53,$B1014)</f>
        <v>0</v>
      </c>
    </row>
    <row r="1015" spans="2:18">
      <c r="B1015" s="51" t="s">
        <v>331</v>
      </c>
      <c r="C1015" s="51" t="s">
        <v>523</v>
      </c>
      <c r="D1015" s="51" t="s">
        <v>527</v>
      </c>
      <c r="E1015" s="51" t="str">
        <f t="shared" si="88"/>
        <v>hard coal</v>
      </c>
      <c r="F1015" s="51">
        <f>F289/SUMIFS(F$3:F$722,$B$3:$B$722,$B1015)*SUMIFS(Calculations!$E$3:$E$53,Calculations!$A$3:$A$53,$B1015)</f>
        <v>0</v>
      </c>
      <c r="G1015" s="51">
        <f>G289/SUMIFS(G$3:G$722,$B$3:$B$722,$B1015)*SUMIFS(Calculations!$E$3:$E$53,Calculations!$A$3:$A$53,$B1015)</f>
        <v>0</v>
      </c>
      <c r="H1015" s="51">
        <f>H289/SUMIFS(H$3:H$722,$B$3:$B$722,$B1015)*SUMIFS(Calculations!$E$3:$E$53,Calculations!$A$3:$A$53,$B1015)</f>
        <v>0</v>
      </c>
      <c r="I1015" s="51">
        <f>I289/SUMIFS(I$3:I$722,$B$3:$B$722,$B1015)*SUMIFS(Calculations!$E$3:$E$53,Calculations!$A$3:$A$53,$B1015)</f>
        <v>0</v>
      </c>
      <c r="J1015" s="51">
        <f>J289/SUMIFS(J$3:J$722,$B$3:$B$722,$B1015)*SUMIFS(Calculations!$E$3:$E$53,Calculations!$A$3:$A$53,$B1015)</f>
        <v>0</v>
      </c>
      <c r="K1015" s="51">
        <f>K289/SUMIFS(K$3:K$722,$B$3:$B$722,$B1015)*SUMIFS(Calculations!$E$3:$E$53,Calculations!$A$3:$A$53,$B1015)</f>
        <v>0</v>
      </c>
      <c r="L1015" s="51">
        <f>L289/SUMIFS(L$3:L$722,$B$3:$B$722,$B1015)*SUMIFS(Calculations!$E$3:$E$53,Calculations!$A$3:$A$53,$B1015)</f>
        <v>0</v>
      </c>
      <c r="M1015" s="51">
        <f>M289/SUMIFS(M$3:M$722,$B$3:$B$722,$B1015)*SUMIFS(Calculations!$E$3:$E$53,Calculations!$A$3:$A$53,$B1015)</f>
        <v>0</v>
      </c>
      <c r="N1015" s="51">
        <f>N289/SUMIFS(N$3:N$722,$B$3:$B$722,$B1015)*SUMIFS(Calculations!$E$3:$E$53,Calculations!$A$3:$A$53,$B1015)</f>
        <v>0</v>
      </c>
      <c r="O1015" s="51">
        <f>O289/SUMIFS(O$3:O$722,$B$3:$B$722,$B1015)*SUMIFS(Calculations!$E$3:$E$53,Calculations!$A$3:$A$53,$B1015)</f>
        <v>0</v>
      </c>
      <c r="P1015" s="51">
        <f>P289/SUMIFS(P$3:P$722,$B$3:$B$722,$B1015)*SUMIFS(Calculations!$E$3:$E$53,Calculations!$A$3:$A$53,$B1015)</f>
        <v>0</v>
      </c>
      <c r="Q1015" s="51">
        <f>Q289/SUMIFS(Q$3:Q$722,$B$3:$B$722,$B1015)*SUMIFS(Calculations!$E$3:$E$53,Calculations!$A$3:$A$53,$B1015)</f>
        <v>0</v>
      </c>
      <c r="R1015" s="51">
        <f>R289/SUMIFS(R$3:R$722,$B$3:$B$722,$B1015)*SUMIFS(Calculations!$E$3:$E$53,Calculations!$A$3:$A$53,$B1015)</f>
        <v>0</v>
      </c>
    </row>
    <row r="1016" spans="2:18">
      <c r="B1016" s="51" t="s">
        <v>331</v>
      </c>
      <c r="C1016" s="51" t="s">
        <v>523</v>
      </c>
      <c r="D1016" s="51" t="s">
        <v>528</v>
      </c>
      <c r="E1016" s="51" t="str">
        <f t="shared" si="88"/>
        <v>solar thermal</v>
      </c>
      <c r="F1016" s="51">
        <f>F290/SUMIFS(F$3:F$722,$B$3:$B$722,$B1016)*SUMIFS(Calculations!$E$3:$E$53,Calculations!$A$3:$A$53,$B1016)</f>
        <v>0</v>
      </c>
      <c r="G1016" s="51">
        <f>G290/SUMIFS(G$3:G$722,$B$3:$B$722,$B1016)*SUMIFS(Calculations!$E$3:$E$53,Calculations!$A$3:$A$53,$B1016)</f>
        <v>0</v>
      </c>
      <c r="H1016" s="51">
        <f>H290/SUMIFS(H$3:H$722,$B$3:$B$722,$B1016)*SUMIFS(Calculations!$E$3:$E$53,Calculations!$A$3:$A$53,$B1016)</f>
        <v>0</v>
      </c>
      <c r="I1016" s="51">
        <f>I290/SUMIFS(I$3:I$722,$B$3:$B$722,$B1016)*SUMIFS(Calculations!$E$3:$E$53,Calculations!$A$3:$A$53,$B1016)</f>
        <v>0</v>
      </c>
      <c r="J1016" s="51">
        <f>J290/SUMIFS(J$3:J$722,$B$3:$B$722,$B1016)*SUMIFS(Calculations!$E$3:$E$53,Calculations!$A$3:$A$53,$B1016)</f>
        <v>0</v>
      </c>
      <c r="K1016" s="51">
        <f>K290/SUMIFS(K$3:K$722,$B$3:$B$722,$B1016)*SUMIFS(Calculations!$E$3:$E$53,Calculations!$A$3:$A$53,$B1016)</f>
        <v>0</v>
      </c>
      <c r="L1016" s="51">
        <f>L290/SUMIFS(L$3:L$722,$B$3:$B$722,$B1016)*SUMIFS(Calculations!$E$3:$E$53,Calculations!$A$3:$A$53,$B1016)</f>
        <v>0</v>
      </c>
      <c r="M1016" s="51">
        <f>M290/SUMIFS(M$3:M$722,$B$3:$B$722,$B1016)*SUMIFS(Calculations!$E$3:$E$53,Calculations!$A$3:$A$53,$B1016)</f>
        <v>0</v>
      </c>
      <c r="N1016" s="51">
        <f>N290/SUMIFS(N$3:N$722,$B$3:$B$722,$B1016)*SUMIFS(Calculations!$E$3:$E$53,Calculations!$A$3:$A$53,$B1016)</f>
        <v>0</v>
      </c>
      <c r="O1016" s="51">
        <f>O290/SUMIFS(O$3:O$722,$B$3:$B$722,$B1016)*SUMIFS(Calculations!$E$3:$E$53,Calculations!$A$3:$A$53,$B1016)</f>
        <v>0</v>
      </c>
      <c r="P1016" s="51">
        <f>P290/SUMIFS(P$3:P$722,$B$3:$B$722,$B1016)*SUMIFS(Calculations!$E$3:$E$53,Calculations!$A$3:$A$53,$B1016)</f>
        <v>0</v>
      </c>
      <c r="Q1016" s="51">
        <f>Q290/SUMIFS(Q$3:Q$722,$B$3:$B$722,$B1016)*SUMIFS(Calculations!$E$3:$E$53,Calculations!$A$3:$A$53,$B1016)</f>
        <v>0</v>
      </c>
      <c r="R1016" s="51">
        <f>R290/SUMIFS(R$3:R$722,$B$3:$B$722,$B1016)*SUMIFS(Calculations!$E$3:$E$53,Calculations!$A$3:$A$53,$B1016)</f>
        <v>0</v>
      </c>
    </row>
    <row r="1017" spans="2:18">
      <c r="B1017" s="51" t="s">
        <v>331</v>
      </c>
      <c r="C1017" s="51" t="s">
        <v>523</v>
      </c>
      <c r="D1017" s="51" t="s">
        <v>529</v>
      </c>
      <c r="E1017" s="51" t="str">
        <f t="shared" si="88"/>
        <v>geothermal</v>
      </c>
      <c r="F1017" s="51">
        <f>F291/SUMIFS(F$3:F$722,$B$3:$B$722,$B1017)*SUMIFS(Calculations!$E$3:$E$53,Calculations!$A$3:$A$53,$B1017)</f>
        <v>0</v>
      </c>
      <c r="G1017" s="51">
        <f>G291/SUMIFS(G$3:G$722,$B$3:$B$722,$B1017)*SUMIFS(Calculations!$E$3:$E$53,Calculations!$A$3:$A$53,$B1017)</f>
        <v>0</v>
      </c>
      <c r="H1017" s="51">
        <f>H291/SUMIFS(H$3:H$722,$B$3:$B$722,$B1017)*SUMIFS(Calculations!$E$3:$E$53,Calculations!$A$3:$A$53,$B1017)</f>
        <v>0</v>
      </c>
      <c r="I1017" s="51">
        <f>I291/SUMIFS(I$3:I$722,$B$3:$B$722,$B1017)*SUMIFS(Calculations!$E$3:$E$53,Calculations!$A$3:$A$53,$B1017)</f>
        <v>0</v>
      </c>
      <c r="J1017" s="51">
        <f>J291/SUMIFS(J$3:J$722,$B$3:$B$722,$B1017)*SUMIFS(Calculations!$E$3:$E$53,Calculations!$A$3:$A$53,$B1017)</f>
        <v>0</v>
      </c>
      <c r="K1017" s="51">
        <f>K291/SUMIFS(K$3:K$722,$B$3:$B$722,$B1017)*SUMIFS(Calculations!$E$3:$E$53,Calculations!$A$3:$A$53,$B1017)</f>
        <v>0</v>
      </c>
      <c r="L1017" s="51">
        <f>L291/SUMIFS(L$3:L$722,$B$3:$B$722,$B1017)*SUMIFS(Calculations!$E$3:$E$53,Calculations!$A$3:$A$53,$B1017)</f>
        <v>0</v>
      </c>
      <c r="M1017" s="51">
        <f>M291/SUMIFS(M$3:M$722,$B$3:$B$722,$B1017)*SUMIFS(Calculations!$E$3:$E$53,Calculations!$A$3:$A$53,$B1017)</f>
        <v>0</v>
      </c>
      <c r="N1017" s="51">
        <f>N291/SUMIFS(N$3:N$722,$B$3:$B$722,$B1017)*SUMIFS(Calculations!$E$3:$E$53,Calculations!$A$3:$A$53,$B1017)</f>
        <v>0</v>
      </c>
      <c r="O1017" s="51">
        <f>O291/SUMIFS(O$3:O$722,$B$3:$B$722,$B1017)*SUMIFS(Calculations!$E$3:$E$53,Calculations!$A$3:$A$53,$B1017)</f>
        <v>0</v>
      </c>
      <c r="P1017" s="51">
        <f>P291/SUMIFS(P$3:P$722,$B$3:$B$722,$B1017)*SUMIFS(Calculations!$E$3:$E$53,Calculations!$A$3:$A$53,$B1017)</f>
        <v>0</v>
      </c>
      <c r="Q1017" s="51">
        <f>Q291/SUMIFS(Q$3:Q$722,$B$3:$B$722,$B1017)*SUMIFS(Calculations!$E$3:$E$53,Calculations!$A$3:$A$53,$B1017)</f>
        <v>0</v>
      </c>
      <c r="R1017" s="51">
        <f>R291/SUMIFS(R$3:R$722,$B$3:$B$722,$B1017)*SUMIFS(Calculations!$E$3:$E$53,Calculations!$A$3:$A$53,$B1017)</f>
        <v>0</v>
      </c>
    </row>
    <row r="1018" spans="2:18">
      <c r="B1018" s="51" t="s">
        <v>331</v>
      </c>
      <c r="C1018" s="51" t="s">
        <v>523</v>
      </c>
      <c r="D1018" s="51" t="s">
        <v>530</v>
      </c>
      <c r="E1018" s="51" t="str">
        <f t="shared" si="88"/>
        <v>hydro</v>
      </c>
      <c r="F1018" s="51">
        <f>F292/SUMIFS(F$3:F$722,$B$3:$B$722,$B1018)*SUMIFS(Calculations!$E$3:$E$53,Calculations!$A$3:$A$53,$B1018)</f>
        <v>0</v>
      </c>
      <c r="G1018" s="51">
        <f>G292/SUMIFS(G$3:G$722,$B$3:$B$722,$B1018)*SUMIFS(Calculations!$E$3:$E$53,Calculations!$A$3:$A$53,$B1018)</f>
        <v>0</v>
      </c>
      <c r="H1018" s="51">
        <f>H292/SUMIFS(H$3:H$722,$B$3:$B$722,$B1018)*SUMIFS(Calculations!$E$3:$E$53,Calculations!$A$3:$A$53,$B1018)</f>
        <v>0</v>
      </c>
      <c r="I1018" s="51">
        <f>I292/SUMIFS(I$3:I$722,$B$3:$B$722,$B1018)*SUMIFS(Calculations!$E$3:$E$53,Calculations!$A$3:$A$53,$B1018)</f>
        <v>0</v>
      </c>
      <c r="J1018" s="51">
        <f>J292/SUMIFS(J$3:J$722,$B$3:$B$722,$B1018)*SUMIFS(Calculations!$E$3:$E$53,Calculations!$A$3:$A$53,$B1018)</f>
        <v>0</v>
      </c>
      <c r="K1018" s="51">
        <f>K292/SUMIFS(K$3:K$722,$B$3:$B$722,$B1018)*SUMIFS(Calculations!$E$3:$E$53,Calculations!$A$3:$A$53,$B1018)</f>
        <v>0</v>
      </c>
      <c r="L1018" s="51">
        <f>L292/SUMIFS(L$3:L$722,$B$3:$B$722,$B1018)*SUMIFS(Calculations!$E$3:$E$53,Calculations!$A$3:$A$53,$B1018)</f>
        <v>0</v>
      </c>
      <c r="M1018" s="51">
        <f>M292/SUMIFS(M$3:M$722,$B$3:$B$722,$B1018)*SUMIFS(Calculations!$E$3:$E$53,Calculations!$A$3:$A$53,$B1018)</f>
        <v>0</v>
      </c>
      <c r="N1018" s="51">
        <f>N292/SUMIFS(N$3:N$722,$B$3:$B$722,$B1018)*SUMIFS(Calculations!$E$3:$E$53,Calculations!$A$3:$A$53,$B1018)</f>
        <v>0</v>
      </c>
      <c r="O1018" s="51">
        <f>O292/SUMIFS(O$3:O$722,$B$3:$B$722,$B1018)*SUMIFS(Calculations!$E$3:$E$53,Calculations!$A$3:$A$53,$B1018)</f>
        <v>0</v>
      </c>
      <c r="P1018" s="51">
        <f>P292/SUMIFS(P$3:P$722,$B$3:$B$722,$B1018)*SUMIFS(Calculations!$E$3:$E$53,Calculations!$A$3:$A$53,$B1018)</f>
        <v>0</v>
      </c>
      <c r="Q1018" s="51">
        <f>Q292/SUMIFS(Q$3:Q$722,$B$3:$B$722,$B1018)*SUMIFS(Calculations!$E$3:$E$53,Calculations!$A$3:$A$53,$B1018)</f>
        <v>0</v>
      </c>
      <c r="R1018" s="51">
        <f>R292/SUMIFS(R$3:R$722,$B$3:$B$722,$B1018)*SUMIFS(Calculations!$E$3:$E$53,Calculations!$A$3:$A$53,$B1018)</f>
        <v>0</v>
      </c>
    </row>
    <row r="1019" spans="2:18">
      <c r="B1019" s="51" t="s">
        <v>331</v>
      </c>
      <c r="C1019" s="51" t="s">
        <v>523</v>
      </c>
      <c r="D1019" s="51" t="s">
        <v>531</v>
      </c>
      <c r="E1019" s="51" t="str">
        <f t="shared" si="88"/>
        <v>hydro</v>
      </c>
      <c r="F1019" s="51">
        <f>F293/SUMIFS(F$3:F$722,$B$3:$B$722,$B1019)*SUMIFS(Calculations!$E$3:$E$53,Calculations!$A$3:$A$53,$B1019)</f>
        <v>0</v>
      </c>
      <c r="G1019" s="51">
        <f>G293/SUMIFS(G$3:G$722,$B$3:$B$722,$B1019)*SUMIFS(Calculations!$E$3:$E$53,Calculations!$A$3:$A$53,$B1019)</f>
        <v>0</v>
      </c>
      <c r="H1019" s="51">
        <f>H293/SUMIFS(H$3:H$722,$B$3:$B$722,$B1019)*SUMIFS(Calculations!$E$3:$E$53,Calculations!$A$3:$A$53,$B1019)</f>
        <v>0</v>
      </c>
      <c r="I1019" s="51">
        <f>I293/SUMIFS(I$3:I$722,$B$3:$B$722,$B1019)*SUMIFS(Calculations!$E$3:$E$53,Calculations!$A$3:$A$53,$B1019)</f>
        <v>0</v>
      </c>
      <c r="J1019" s="51">
        <f>J293/SUMIFS(J$3:J$722,$B$3:$B$722,$B1019)*SUMIFS(Calculations!$E$3:$E$53,Calculations!$A$3:$A$53,$B1019)</f>
        <v>0</v>
      </c>
      <c r="K1019" s="51">
        <f>K293/SUMIFS(K$3:K$722,$B$3:$B$722,$B1019)*SUMIFS(Calculations!$E$3:$E$53,Calculations!$A$3:$A$53,$B1019)</f>
        <v>0</v>
      </c>
      <c r="L1019" s="51">
        <f>L293/SUMIFS(L$3:L$722,$B$3:$B$722,$B1019)*SUMIFS(Calculations!$E$3:$E$53,Calculations!$A$3:$A$53,$B1019)</f>
        <v>0</v>
      </c>
      <c r="M1019" s="51">
        <f>M293/SUMIFS(M$3:M$722,$B$3:$B$722,$B1019)*SUMIFS(Calculations!$E$3:$E$53,Calculations!$A$3:$A$53,$B1019)</f>
        <v>0</v>
      </c>
      <c r="N1019" s="51">
        <f>N293/SUMIFS(N$3:N$722,$B$3:$B$722,$B1019)*SUMIFS(Calculations!$E$3:$E$53,Calculations!$A$3:$A$53,$B1019)</f>
        <v>0</v>
      </c>
      <c r="O1019" s="51">
        <f>O293/SUMIFS(O$3:O$722,$B$3:$B$722,$B1019)*SUMIFS(Calculations!$E$3:$E$53,Calculations!$A$3:$A$53,$B1019)</f>
        <v>0</v>
      </c>
      <c r="P1019" s="51">
        <f>P293/SUMIFS(P$3:P$722,$B$3:$B$722,$B1019)*SUMIFS(Calculations!$E$3:$E$53,Calculations!$A$3:$A$53,$B1019)</f>
        <v>0</v>
      </c>
      <c r="Q1019" s="51">
        <f>Q293/SUMIFS(Q$3:Q$722,$B$3:$B$722,$B1019)*SUMIFS(Calculations!$E$3:$E$53,Calculations!$A$3:$A$53,$B1019)</f>
        <v>0</v>
      </c>
      <c r="R1019" s="51">
        <f>R293/SUMIFS(R$3:R$722,$B$3:$B$722,$B1019)*SUMIFS(Calculations!$E$3:$E$53,Calculations!$A$3:$A$53,$B1019)</f>
        <v>0</v>
      </c>
    </row>
    <row r="1020" spans="2:18">
      <c r="B1020" s="51" t="s">
        <v>331</v>
      </c>
      <c r="C1020" s="51" t="s">
        <v>523</v>
      </c>
      <c r="D1020" s="51" t="s">
        <v>532</v>
      </c>
      <c r="E1020" s="51" t="str">
        <f t="shared" si="88"/>
        <v>onshore wind</v>
      </c>
      <c r="F1020" s="51">
        <f>F294/SUMIFS(F$3:F$722,$B$3:$B$722,$B1020)*SUMIFS(Calculations!$E$3:$E$53,Calculations!$A$3:$A$53,$B1020)</f>
        <v>0</v>
      </c>
      <c r="G1020" s="51">
        <f>G294/SUMIFS(G$3:G$722,$B$3:$B$722,$B1020)*SUMIFS(Calculations!$E$3:$E$53,Calculations!$A$3:$A$53,$B1020)</f>
        <v>0</v>
      </c>
      <c r="H1020" s="51">
        <f>H294/SUMIFS(H$3:H$722,$B$3:$B$722,$B1020)*SUMIFS(Calculations!$E$3:$E$53,Calculations!$A$3:$A$53,$B1020)</f>
        <v>0</v>
      </c>
      <c r="I1020" s="51">
        <f>I294/SUMIFS(I$3:I$722,$B$3:$B$722,$B1020)*SUMIFS(Calculations!$E$3:$E$53,Calculations!$A$3:$A$53,$B1020)</f>
        <v>0</v>
      </c>
      <c r="J1020" s="51">
        <f>J294/SUMIFS(J$3:J$722,$B$3:$B$722,$B1020)*SUMIFS(Calculations!$E$3:$E$53,Calculations!$A$3:$A$53,$B1020)</f>
        <v>0</v>
      </c>
      <c r="K1020" s="51">
        <f>K294/SUMIFS(K$3:K$722,$B$3:$B$722,$B1020)*SUMIFS(Calculations!$E$3:$E$53,Calculations!$A$3:$A$53,$B1020)</f>
        <v>0</v>
      </c>
      <c r="L1020" s="51">
        <f>L294/SUMIFS(L$3:L$722,$B$3:$B$722,$B1020)*SUMIFS(Calculations!$E$3:$E$53,Calculations!$A$3:$A$53,$B1020)</f>
        <v>0</v>
      </c>
      <c r="M1020" s="51">
        <f>M294/SUMIFS(M$3:M$722,$B$3:$B$722,$B1020)*SUMIFS(Calculations!$E$3:$E$53,Calculations!$A$3:$A$53,$B1020)</f>
        <v>0</v>
      </c>
      <c r="N1020" s="51">
        <f>N294/SUMIFS(N$3:N$722,$B$3:$B$722,$B1020)*SUMIFS(Calculations!$E$3:$E$53,Calculations!$A$3:$A$53,$B1020)</f>
        <v>0</v>
      </c>
      <c r="O1020" s="51">
        <f>O294/SUMIFS(O$3:O$722,$B$3:$B$722,$B1020)*SUMIFS(Calculations!$E$3:$E$53,Calculations!$A$3:$A$53,$B1020)</f>
        <v>0</v>
      </c>
      <c r="P1020" s="51">
        <f>P294/SUMIFS(P$3:P$722,$B$3:$B$722,$B1020)*SUMIFS(Calculations!$E$3:$E$53,Calculations!$A$3:$A$53,$B1020)</f>
        <v>0</v>
      </c>
      <c r="Q1020" s="51">
        <f>Q294/SUMIFS(Q$3:Q$722,$B$3:$B$722,$B1020)*SUMIFS(Calculations!$E$3:$E$53,Calculations!$A$3:$A$53,$B1020)</f>
        <v>0</v>
      </c>
      <c r="R1020" s="51">
        <f>R294/SUMIFS(R$3:R$722,$B$3:$B$722,$B1020)*SUMIFS(Calculations!$E$3:$E$53,Calculations!$A$3:$A$53,$B1020)</f>
        <v>0</v>
      </c>
    </row>
    <row r="1021" spans="2:18">
      <c r="B1021" s="51" t="s">
        <v>331</v>
      </c>
      <c r="C1021" s="51" t="s">
        <v>523</v>
      </c>
      <c r="D1021" s="51" t="s">
        <v>533</v>
      </c>
      <c r="E1021" s="51" t="str">
        <f t="shared" si="88"/>
        <v>natural gas nonpeaker</v>
      </c>
      <c r="F1021" s="51">
        <f>F295/SUMIFS(F$3:F$722,$B$3:$B$722,$B1021)*SUMIFS(Calculations!$E$3:$E$53,Calculations!$A$3:$A$53,$B1021)</f>
        <v>0</v>
      </c>
      <c r="G1021" s="51">
        <f>G295/SUMIFS(G$3:G$722,$B$3:$B$722,$B1021)*SUMIFS(Calculations!$E$3:$E$53,Calculations!$A$3:$A$53,$B1021)</f>
        <v>0</v>
      </c>
      <c r="H1021" s="51">
        <f>H295/SUMIFS(H$3:H$722,$B$3:$B$722,$B1021)*SUMIFS(Calculations!$E$3:$E$53,Calculations!$A$3:$A$53,$B1021)</f>
        <v>0</v>
      </c>
      <c r="I1021" s="51">
        <f>I295/SUMIFS(I$3:I$722,$B$3:$B$722,$B1021)*SUMIFS(Calculations!$E$3:$E$53,Calculations!$A$3:$A$53,$B1021)</f>
        <v>0</v>
      </c>
      <c r="J1021" s="51">
        <f>J295/SUMIFS(J$3:J$722,$B$3:$B$722,$B1021)*SUMIFS(Calculations!$E$3:$E$53,Calculations!$A$3:$A$53,$B1021)</f>
        <v>0</v>
      </c>
      <c r="K1021" s="51">
        <f>K295/SUMIFS(K$3:K$722,$B$3:$B$722,$B1021)*SUMIFS(Calculations!$E$3:$E$53,Calculations!$A$3:$A$53,$B1021)</f>
        <v>0</v>
      </c>
      <c r="L1021" s="51">
        <f>L295/SUMIFS(L$3:L$722,$B$3:$B$722,$B1021)*SUMIFS(Calculations!$E$3:$E$53,Calculations!$A$3:$A$53,$B1021)</f>
        <v>0</v>
      </c>
      <c r="M1021" s="51">
        <f>M295/SUMIFS(M$3:M$722,$B$3:$B$722,$B1021)*SUMIFS(Calculations!$E$3:$E$53,Calculations!$A$3:$A$53,$B1021)</f>
        <v>0</v>
      </c>
      <c r="N1021" s="51">
        <f>N295/SUMIFS(N$3:N$722,$B$3:$B$722,$B1021)*SUMIFS(Calculations!$E$3:$E$53,Calculations!$A$3:$A$53,$B1021)</f>
        <v>0</v>
      </c>
      <c r="O1021" s="51">
        <f>O295/SUMIFS(O$3:O$722,$B$3:$B$722,$B1021)*SUMIFS(Calculations!$E$3:$E$53,Calculations!$A$3:$A$53,$B1021)</f>
        <v>0</v>
      </c>
      <c r="P1021" s="51">
        <f>P295/SUMIFS(P$3:P$722,$B$3:$B$722,$B1021)*SUMIFS(Calculations!$E$3:$E$53,Calculations!$A$3:$A$53,$B1021)</f>
        <v>0</v>
      </c>
      <c r="Q1021" s="51">
        <f>Q295/SUMIFS(Q$3:Q$722,$B$3:$B$722,$B1021)*SUMIFS(Calculations!$E$3:$E$53,Calculations!$A$3:$A$53,$B1021)</f>
        <v>0</v>
      </c>
      <c r="R1021" s="51">
        <f>R295/SUMIFS(R$3:R$722,$B$3:$B$722,$B1021)*SUMIFS(Calculations!$E$3:$E$53,Calculations!$A$3:$A$53,$B1021)</f>
        <v>0</v>
      </c>
    </row>
    <row r="1022" spans="2:18">
      <c r="B1022" s="51" t="s">
        <v>331</v>
      </c>
      <c r="C1022" s="51" t="s">
        <v>523</v>
      </c>
      <c r="D1022" s="51" t="s">
        <v>534</v>
      </c>
      <c r="E1022" s="51" t="str">
        <f t="shared" si="88"/>
        <v>natural gas peaker</v>
      </c>
      <c r="F1022" s="51">
        <f>F296/SUMIFS(F$3:F$722,$B$3:$B$722,$B1022)*SUMIFS(Calculations!$E$3:$E$53,Calculations!$A$3:$A$53,$B1022)</f>
        <v>0</v>
      </c>
      <c r="G1022" s="51">
        <f>G296/SUMIFS(G$3:G$722,$B$3:$B$722,$B1022)*SUMIFS(Calculations!$E$3:$E$53,Calculations!$A$3:$A$53,$B1022)</f>
        <v>0</v>
      </c>
      <c r="H1022" s="51">
        <f>H296/SUMIFS(H$3:H$722,$B$3:$B$722,$B1022)*SUMIFS(Calculations!$E$3:$E$53,Calculations!$A$3:$A$53,$B1022)</f>
        <v>0</v>
      </c>
      <c r="I1022" s="51">
        <f>I296/SUMIFS(I$3:I$722,$B$3:$B$722,$B1022)*SUMIFS(Calculations!$E$3:$E$53,Calculations!$A$3:$A$53,$B1022)</f>
        <v>0</v>
      </c>
      <c r="J1022" s="51">
        <f>J296/SUMIFS(J$3:J$722,$B$3:$B$722,$B1022)*SUMIFS(Calculations!$E$3:$E$53,Calculations!$A$3:$A$53,$B1022)</f>
        <v>0</v>
      </c>
      <c r="K1022" s="51">
        <f>K296/SUMIFS(K$3:K$722,$B$3:$B$722,$B1022)*SUMIFS(Calculations!$E$3:$E$53,Calculations!$A$3:$A$53,$B1022)</f>
        <v>0</v>
      </c>
      <c r="L1022" s="51">
        <f>L296/SUMIFS(L$3:L$722,$B$3:$B$722,$B1022)*SUMIFS(Calculations!$E$3:$E$53,Calculations!$A$3:$A$53,$B1022)</f>
        <v>0</v>
      </c>
      <c r="M1022" s="51">
        <f>M296/SUMIFS(M$3:M$722,$B$3:$B$722,$B1022)*SUMIFS(Calculations!$E$3:$E$53,Calculations!$A$3:$A$53,$B1022)</f>
        <v>0</v>
      </c>
      <c r="N1022" s="51">
        <f>N296/SUMIFS(N$3:N$722,$B$3:$B$722,$B1022)*SUMIFS(Calculations!$E$3:$E$53,Calculations!$A$3:$A$53,$B1022)</f>
        <v>0</v>
      </c>
      <c r="O1022" s="51">
        <f>O296/SUMIFS(O$3:O$722,$B$3:$B$722,$B1022)*SUMIFS(Calculations!$E$3:$E$53,Calculations!$A$3:$A$53,$B1022)</f>
        <v>0</v>
      </c>
      <c r="P1022" s="51">
        <f>P296/SUMIFS(P$3:P$722,$B$3:$B$722,$B1022)*SUMIFS(Calculations!$E$3:$E$53,Calculations!$A$3:$A$53,$B1022)</f>
        <v>0</v>
      </c>
      <c r="Q1022" s="51">
        <f>Q296/SUMIFS(Q$3:Q$722,$B$3:$B$722,$B1022)*SUMIFS(Calculations!$E$3:$E$53,Calculations!$A$3:$A$53,$B1022)</f>
        <v>0</v>
      </c>
      <c r="R1022" s="51">
        <f>R296/SUMIFS(R$3:R$722,$B$3:$B$722,$B1022)*SUMIFS(Calculations!$E$3:$E$53,Calculations!$A$3:$A$53,$B1022)</f>
        <v>0</v>
      </c>
    </row>
    <row r="1023" spans="2:18">
      <c r="B1023" s="51" t="s">
        <v>331</v>
      </c>
      <c r="C1023" s="51" t="s">
        <v>523</v>
      </c>
      <c r="D1023" s="51" t="s">
        <v>535</v>
      </c>
      <c r="E1023" s="51" t="str">
        <f t="shared" si="88"/>
        <v>nuclear</v>
      </c>
      <c r="F1023" s="51">
        <f>F297/SUMIFS(F$3:F$722,$B$3:$B$722,$B1023)*SUMIFS(Calculations!$E$3:$E$53,Calculations!$A$3:$A$53,$B1023)</f>
        <v>0</v>
      </c>
      <c r="G1023" s="51">
        <f>G297/SUMIFS(G$3:G$722,$B$3:$B$722,$B1023)*SUMIFS(Calculations!$E$3:$E$53,Calculations!$A$3:$A$53,$B1023)</f>
        <v>0</v>
      </c>
      <c r="H1023" s="51">
        <f>H297/SUMIFS(H$3:H$722,$B$3:$B$722,$B1023)*SUMIFS(Calculations!$E$3:$E$53,Calculations!$A$3:$A$53,$B1023)</f>
        <v>0</v>
      </c>
      <c r="I1023" s="51">
        <f>I297/SUMIFS(I$3:I$722,$B$3:$B$722,$B1023)*SUMIFS(Calculations!$E$3:$E$53,Calculations!$A$3:$A$53,$B1023)</f>
        <v>0</v>
      </c>
      <c r="J1023" s="51">
        <f>J297/SUMIFS(J$3:J$722,$B$3:$B$722,$B1023)*SUMIFS(Calculations!$E$3:$E$53,Calculations!$A$3:$A$53,$B1023)</f>
        <v>0</v>
      </c>
      <c r="K1023" s="51">
        <f>K297/SUMIFS(K$3:K$722,$B$3:$B$722,$B1023)*SUMIFS(Calculations!$E$3:$E$53,Calculations!$A$3:$A$53,$B1023)</f>
        <v>0</v>
      </c>
      <c r="L1023" s="51">
        <f>L297/SUMIFS(L$3:L$722,$B$3:$B$722,$B1023)*SUMIFS(Calculations!$E$3:$E$53,Calculations!$A$3:$A$53,$B1023)</f>
        <v>0</v>
      </c>
      <c r="M1023" s="51">
        <f>M297/SUMIFS(M$3:M$722,$B$3:$B$722,$B1023)*SUMIFS(Calculations!$E$3:$E$53,Calculations!$A$3:$A$53,$B1023)</f>
        <v>0</v>
      </c>
      <c r="N1023" s="51">
        <f>N297/SUMIFS(N$3:N$722,$B$3:$B$722,$B1023)*SUMIFS(Calculations!$E$3:$E$53,Calculations!$A$3:$A$53,$B1023)</f>
        <v>0</v>
      </c>
      <c r="O1023" s="51">
        <f>O297/SUMIFS(O$3:O$722,$B$3:$B$722,$B1023)*SUMIFS(Calculations!$E$3:$E$53,Calculations!$A$3:$A$53,$B1023)</f>
        <v>0</v>
      </c>
      <c r="P1023" s="51">
        <f>P297/SUMIFS(P$3:P$722,$B$3:$B$722,$B1023)*SUMIFS(Calculations!$E$3:$E$53,Calculations!$A$3:$A$53,$B1023)</f>
        <v>0</v>
      </c>
      <c r="Q1023" s="51">
        <f>Q297/SUMIFS(Q$3:Q$722,$B$3:$B$722,$B1023)*SUMIFS(Calculations!$E$3:$E$53,Calculations!$A$3:$A$53,$B1023)</f>
        <v>0</v>
      </c>
      <c r="R1023" s="51">
        <f>R297/SUMIFS(R$3:R$722,$B$3:$B$722,$B1023)*SUMIFS(Calculations!$E$3:$E$53,Calculations!$A$3:$A$53,$B1023)</f>
        <v>0</v>
      </c>
    </row>
    <row r="1024" spans="2:18">
      <c r="B1024" s="51" t="s">
        <v>331</v>
      </c>
      <c r="C1024" s="51" t="s">
        <v>523</v>
      </c>
      <c r="D1024" s="51" t="s">
        <v>536</v>
      </c>
      <c r="E1024" s="51" t="str">
        <f t="shared" si="88"/>
        <v>offshore wind</v>
      </c>
      <c r="F1024" s="51">
        <f>F298/SUMIFS(F$3:F$722,$B$3:$B$722,$B1024)*SUMIFS(Calculations!$E$3:$E$53,Calculations!$A$3:$A$53,$B1024)</f>
        <v>0</v>
      </c>
      <c r="G1024" s="51">
        <f>G298/SUMIFS(G$3:G$722,$B$3:$B$722,$B1024)*SUMIFS(Calculations!$E$3:$E$53,Calculations!$A$3:$A$53,$B1024)</f>
        <v>0</v>
      </c>
      <c r="H1024" s="51">
        <f>H298/SUMIFS(H$3:H$722,$B$3:$B$722,$B1024)*SUMIFS(Calculations!$E$3:$E$53,Calculations!$A$3:$A$53,$B1024)</f>
        <v>0</v>
      </c>
      <c r="I1024" s="51">
        <f>I298/SUMIFS(I$3:I$722,$B$3:$B$722,$B1024)*SUMIFS(Calculations!$E$3:$E$53,Calculations!$A$3:$A$53,$B1024)</f>
        <v>0</v>
      </c>
      <c r="J1024" s="51">
        <f>J298/SUMIFS(J$3:J$722,$B$3:$B$722,$B1024)*SUMIFS(Calculations!$E$3:$E$53,Calculations!$A$3:$A$53,$B1024)</f>
        <v>0</v>
      </c>
      <c r="K1024" s="51">
        <f>K298/SUMIFS(K$3:K$722,$B$3:$B$722,$B1024)*SUMIFS(Calculations!$E$3:$E$53,Calculations!$A$3:$A$53,$B1024)</f>
        <v>0</v>
      </c>
      <c r="L1024" s="51">
        <f>L298/SUMIFS(L$3:L$722,$B$3:$B$722,$B1024)*SUMIFS(Calculations!$E$3:$E$53,Calculations!$A$3:$A$53,$B1024)</f>
        <v>0</v>
      </c>
      <c r="M1024" s="51">
        <f>M298/SUMIFS(M$3:M$722,$B$3:$B$722,$B1024)*SUMIFS(Calculations!$E$3:$E$53,Calculations!$A$3:$A$53,$B1024)</f>
        <v>0</v>
      </c>
      <c r="N1024" s="51">
        <f>N298/SUMIFS(N$3:N$722,$B$3:$B$722,$B1024)*SUMIFS(Calculations!$E$3:$E$53,Calculations!$A$3:$A$53,$B1024)</f>
        <v>0</v>
      </c>
      <c r="O1024" s="51">
        <f>O298/SUMIFS(O$3:O$722,$B$3:$B$722,$B1024)*SUMIFS(Calculations!$E$3:$E$53,Calculations!$A$3:$A$53,$B1024)</f>
        <v>0</v>
      </c>
      <c r="P1024" s="51">
        <f>P298/SUMIFS(P$3:P$722,$B$3:$B$722,$B1024)*SUMIFS(Calculations!$E$3:$E$53,Calculations!$A$3:$A$53,$B1024)</f>
        <v>0</v>
      </c>
      <c r="Q1024" s="51">
        <f>Q298/SUMIFS(Q$3:Q$722,$B$3:$B$722,$B1024)*SUMIFS(Calculations!$E$3:$E$53,Calculations!$A$3:$A$53,$B1024)</f>
        <v>0</v>
      </c>
      <c r="R1024" s="51">
        <f>R298/SUMIFS(R$3:R$722,$B$3:$B$722,$B1024)*SUMIFS(Calculations!$E$3:$E$53,Calculations!$A$3:$A$53,$B1024)</f>
        <v>0</v>
      </c>
    </row>
    <row r="1025" spans="2:18">
      <c r="B1025" s="51" t="s">
        <v>331</v>
      </c>
      <c r="C1025" s="51" t="s">
        <v>523</v>
      </c>
      <c r="D1025" s="51" t="s">
        <v>537</v>
      </c>
      <c r="E1025" s="51" t="str">
        <f t="shared" si="88"/>
        <v>crude oil</v>
      </c>
      <c r="F1025" s="51">
        <f>F299/SUMIFS(F$3:F$722,$B$3:$B$722,$B1025)*SUMIFS(Calculations!$E$3:$E$53,Calculations!$A$3:$A$53,$B1025)</f>
        <v>0</v>
      </c>
      <c r="G1025" s="51">
        <f>G299/SUMIFS(G$3:G$722,$B$3:$B$722,$B1025)*SUMIFS(Calculations!$E$3:$E$53,Calculations!$A$3:$A$53,$B1025)</f>
        <v>0</v>
      </c>
      <c r="H1025" s="51">
        <f>H299/SUMIFS(H$3:H$722,$B$3:$B$722,$B1025)*SUMIFS(Calculations!$E$3:$E$53,Calculations!$A$3:$A$53,$B1025)</f>
        <v>0</v>
      </c>
      <c r="I1025" s="51">
        <f>I299/SUMIFS(I$3:I$722,$B$3:$B$722,$B1025)*SUMIFS(Calculations!$E$3:$E$53,Calculations!$A$3:$A$53,$B1025)</f>
        <v>0</v>
      </c>
      <c r="J1025" s="51">
        <f>J299/SUMIFS(J$3:J$722,$B$3:$B$722,$B1025)*SUMIFS(Calculations!$E$3:$E$53,Calculations!$A$3:$A$53,$B1025)</f>
        <v>0</v>
      </c>
      <c r="K1025" s="51">
        <f>K299/SUMIFS(K$3:K$722,$B$3:$B$722,$B1025)*SUMIFS(Calculations!$E$3:$E$53,Calculations!$A$3:$A$53,$B1025)</f>
        <v>0</v>
      </c>
      <c r="L1025" s="51">
        <f>L299/SUMIFS(L$3:L$722,$B$3:$B$722,$B1025)*SUMIFS(Calculations!$E$3:$E$53,Calculations!$A$3:$A$53,$B1025)</f>
        <v>0</v>
      </c>
      <c r="M1025" s="51">
        <f>M299/SUMIFS(M$3:M$722,$B$3:$B$722,$B1025)*SUMIFS(Calculations!$E$3:$E$53,Calculations!$A$3:$A$53,$B1025)</f>
        <v>0</v>
      </c>
      <c r="N1025" s="51">
        <f>N299/SUMIFS(N$3:N$722,$B$3:$B$722,$B1025)*SUMIFS(Calculations!$E$3:$E$53,Calculations!$A$3:$A$53,$B1025)</f>
        <v>0</v>
      </c>
      <c r="O1025" s="51">
        <f>O299/SUMIFS(O$3:O$722,$B$3:$B$722,$B1025)*SUMIFS(Calculations!$E$3:$E$53,Calculations!$A$3:$A$53,$B1025)</f>
        <v>0</v>
      </c>
      <c r="P1025" s="51">
        <f>P299/SUMIFS(P$3:P$722,$B$3:$B$722,$B1025)*SUMIFS(Calculations!$E$3:$E$53,Calculations!$A$3:$A$53,$B1025)</f>
        <v>0</v>
      </c>
      <c r="Q1025" s="51">
        <f>Q299/SUMIFS(Q$3:Q$722,$B$3:$B$722,$B1025)*SUMIFS(Calculations!$E$3:$E$53,Calculations!$A$3:$A$53,$B1025)</f>
        <v>0</v>
      </c>
      <c r="R1025" s="51">
        <f>R299/SUMIFS(R$3:R$722,$B$3:$B$722,$B1025)*SUMIFS(Calculations!$E$3:$E$53,Calculations!$A$3:$A$53,$B1025)</f>
        <v>0</v>
      </c>
    </row>
    <row r="1026" spans="2:18">
      <c r="B1026" s="51" t="s">
        <v>331</v>
      </c>
      <c r="C1026" s="51" t="s">
        <v>523</v>
      </c>
      <c r="D1026" s="51" t="s">
        <v>538</v>
      </c>
      <c r="E1026" s="51" t="str">
        <f t="shared" si="88"/>
        <v>solar PV</v>
      </c>
      <c r="F1026" s="51">
        <f>F300/SUMIFS(F$3:F$722,$B$3:$B$722,$B1026)*SUMIFS(Calculations!$E$3:$E$53,Calculations!$A$3:$A$53,$B1026)</f>
        <v>0</v>
      </c>
      <c r="G1026" s="51">
        <f>G300/SUMIFS(G$3:G$722,$B$3:$B$722,$B1026)*SUMIFS(Calculations!$E$3:$E$53,Calculations!$A$3:$A$53,$B1026)</f>
        <v>0</v>
      </c>
      <c r="H1026" s="51">
        <f>H300/SUMIFS(H$3:H$722,$B$3:$B$722,$B1026)*SUMIFS(Calculations!$E$3:$E$53,Calculations!$A$3:$A$53,$B1026)</f>
        <v>0</v>
      </c>
      <c r="I1026" s="51">
        <f>I300/SUMIFS(I$3:I$722,$B$3:$B$722,$B1026)*SUMIFS(Calculations!$E$3:$E$53,Calculations!$A$3:$A$53,$B1026)</f>
        <v>0</v>
      </c>
      <c r="J1026" s="51">
        <f>J300/SUMIFS(J$3:J$722,$B$3:$B$722,$B1026)*SUMIFS(Calculations!$E$3:$E$53,Calculations!$A$3:$A$53,$B1026)</f>
        <v>0</v>
      </c>
      <c r="K1026" s="51">
        <f>K300/SUMIFS(K$3:K$722,$B$3:$B$722,$B1026)*SUMIFS(Calculations!$E$3:$E$53,Calculations!$A$3:$A$53,$B1026)</f>
        <v>0</v>
      </c>
      <c r="L1026" s="51">
        <f>L300/SUMIFS(L$3:L$722,$B$3:$B$722,$B1026)*SUMIFS(Calculations!$E$3:$E$53,Calculations!$A$3:$A$53,$B1026)</f>
        <v>0</v>
      </c>
      <c r="M1026" s="51">
        <f>M300/SUMIFS(M$3:M$722,$B$3:$B$722,$B1026)*SUMIFS(Calculations!$E$3:$E$53,Calculations!$A$3:$A$53,$B1026)</f>
        <v>0</v>
      </c>
      <c r="N1026" s="51">
        <f>N300/SUMIFS(N$3:N$722,$B$3:$B$722,$B1026)*SUMIFS(Calculations!$E$3:$E$53,Calculations!$A$3:$A$53,$B1026)</f>
        <v>0</v>
      </c>
      <c r="O1026" s="51">
        <f>O300/SUMIFS(O$3:O$722,$B$3:$B$722,$B1026)*SUMIFS(Calculations!$E$3:$E$53,Calculations!$A$3:$A$53,$B1026)</f>
        <v>0</v>
      </c>
      <c r="P1026" s="51">
        <f>P300/SUMIFS(P$3:P$722,$B$3:$B$722,$B1026)*SUMIFS(Calculations!$E$3:$E$53,Calculations!$A$3:$A$53,$B1026)</f>
        <v>0</v>
      </c>
      <c r="Q1026" s="51">
        <f>Q300/SUMIFS(Q$3:Q$722,$B$3:$B$722,$B1026)*SUMIFS(Calculations!$E$3:$E$53,Calculations!$A$3:$A$53,$B1026)</f>
        <v>0</v>
      </c>
      <c r="R1026" s="51">
        <f>R300/SUMIFS(R$3:R$722,$B$3:$B$722,$B1026)*SUMIFS(Calculations!$E$3:$E$53,Calculations!$A$3:$A$53,$B1026)</f>
        <v>0</v>
      </c>
    </row>
    <row r="1027" spans="2:18">
      <c r="B1027" s="51" t="s">
        <v>331</v>
      </c>
      <c r="C1027" s="51" t="s">
        <v>523</v>
      </c>
      <c r="D1027" s="51" t="s">
        <v>539</v>
      </c>
      <c r="E1027" s="51" t="str">
        <f t="shared" si="88"/>
        <v>storage</v>
      </c>
      <c r="F1027" s="51">
        <f>F301/SUMIFS(F$3:F$722,$B$3:$B$722,$B1027)*SUMIFS(Calculations!$E$3:$E$53,Calculations!$A$3:$A$53,$B1027)</f>
        <v>0</v>
      </c>
      <c r="G1027" s="51">
        <f>G301/SUMIFS(G$3:G$722,$B$3:$B$722,$B1027)*SUMIFS(Calculations!$E$3:$E$53,Calculations!$A$3:$A$53,$B1027)</f>
        <v>0</v>
      </c>
      <c r="H1027" s="51">
        <f>H301/SUMIFS(H$3:H$722,$B$3:$B$722,$B1027)*SUMIFS(Calculations!$E$3:$E$53,Calculations!$A$3:$A$53,$B1027)</f>
        <v>0</v>
      </c>
      <c r="I1027" s="51">
        <f>I301/SUMIFS(I$3:I$722,$B$3:$B$722,$B1027)*SUMIFS(Calculations!$E$3:$E$53,Calculations!$A$3:$A$53,$B1027)</f>
        <v>0</v>
      </c>
      <c r="J1027" s="51">
        <f>J301/SUMIFS(J$3:J$722,$B$3:$B$722,$B1027)*SUMIFS(Calculations!$E$3:$E$53,Calculations!$A$3:$A$53,$B1027)</f>
        <v>0</v>
      </c>
      <c r="K1027" s="51">
        <f>K301/SUMIFS(K$3:K$722,$B$3:$B$722,$B1027)*SUMIFS(Calculations!$E$3:$E$53,Calculations!$A$3:$A$53,$B1027)</f>
        <v>0</v>
      </c>
      <c r="L1027" s="51">
        <f>L301/SUMIFS(L$3:L$722,$B$3:$B$722,$B1027)*SUMIFS(Calculations!$E$3:$E$53,Calculations!$A$3:$A$53,$B1027)</f>
        <v>0</v>
      </c>
      <c r="M1027" s="51">
        <f>M301/SUMIFS(M$3:M$722,$B$3:$B$722,$B1027)*SUMIFS(Calculations!$E$3:$E$53,Calculations!$A$3:$A$53,$B1027)</f>
        <v>0</v>
      </c>
      <c r="N1027" s="51">
        <f>N301/SUMIFS(N$3:N$722,$B$3:$B$722,$B1027)*SUMIFS(Calculations!$E$3:$E$53,Calculations!$A$3:$A$53,$B1027)</f>
        <v>0</v>
      </c>
      <c r="O1027" s="51">
        <f>O301/SUMIFS(O$3:O$722,$B$3:$B$722,$B1027)*SUMIFS(Calculations!$E$3:$E$53,Calculations!$A$3:$A$53,$B1027)</f>
        <v>0</v>
      </c>
      <c r="P1027" s="51">
        <f>P301/SUMIFS(P$3:P$722,$B$3:$B$722,$B1027)*SUMIFS(Calculations!$E$3:$E$53,Calculations!$A$3:$A$53,$B1027)</f>
        <v>0</v>
      </c>
      <c r="Q1027" s="51">
        <f>Q301/SUMIFS(Q$3:Q$722,$B$3:$B$722,$B1027)*SUMIFS(Calculations!$E$3:$E$53,Calculations!$A$3:$A$53,$B1027)</f>
        <v>0</v>
      </c>
      <c r="R1027" s="51">
        <f>R301/SUMIFS(R$3:R$722,$B$3:$B$722,$B1027)*SUMIFS(Calculations!$E$3:$E$53,Calculations!$A$3:$A$53,$B1027)</f>
        <v>0</v>
      </c>
    </row>
    <row r="1028" spans="2:18">
      <c r="B1028" s="51" t="s">
        <v>331</v>
      </c>
      <c r="C1028" s="51" t="s">
        <v>523</v>
      </c>
      <c r="D1028" s="51" t="s">
        <v>540</v>
      </c>
      <c r="E1028" s="51" t="str">
        <f t="shared" si="88"/>
        <v>solar PV</v>
      </c>
      <c r="F1028" s="51">
        <f>F302/SUMIFS(F$3:F$722,$B$3:$B$722,$B1028)*SUMIFS(Calculations!$E$3:$E$53,Calculations!$A$3:$A$53,$B1028)</f>
        <v>0</v>
      </c>
      <c r="G1028" s="51">
        <f>G302/SUMIFS(G$3:G$722,$B$3:$B$722,$B1028)*SUMIFS(Calculations!$E$3:$E$53,Calculations!$A$3:$A$53,$B1028)</f>
        <v>0</v>
      </c>
      <c r="H1028" s="51">
        <f>H302/SUMIFS(H$3:H$722,$B$3:$B$722,$B1028)*SUMIFS(Calculations!$E$3:$E$53,Calculations!$A$3:$A$53,$B1028)</f>
        <v>0</v>
      </c>
      <c r="I1028" s="51">
        <f>I302/SUMIFS(I$3:I$722,$B$3:$B$722,$B1028)*SUMIFS(Calculations!$E$3:$E$53,Calculations!$A$3:$A$53,$B1028)</f>
        <v>0</v>
      </c>
      <c r="J1028" s="51">
        <f>J302/SUMIFS(J$3:J$722,$B$3:$B$722,$B1028)*SUMIFS(Calculations!$E$3:$E$53,Calculations!$A$3:$A$53,$B1028)</f>
        <v>0</v>
      </c>
      <c r="K1028" s="51">
        <f>K302/SUMIFS(K$3:K$722,$B$3:$B$722,$B1028)*SUMIFS(Calculations!$E$3:$E$53,Calculations!$A$3:$A$53,$B1028)</f>
        <v>0</v>
      </c>
      <c r="L1028" s="51">
        <f>L302/SUMIFS(L$3:L$722,$B$3:$B$722,$B1028)*SUMIFS(Calculations!$E$3:$E$53,Calculations!$A$3:$A$53,$B1028)</f>
        <v>0</v>
      </c>
      <c r="M1028" s="51">
        <f>M302/SUMIFS(M$3:M$722,$B$3:$B$722,$B1028)*SUMIFS(Calculations!$E$3:$E$53,Calculations!$A$3:$A$53,$B1028)</f>
        <v>0</v>
      </c>
      <c r="N1028" s="51">
        <f>N302/SUMIFS(N$3:N$722,$B$3:$B$722,$B1028)*SUMIFS(Calculations!$E$3:$E$53,Calculations!$A$3:$A$53,$B1028)</f>
        <v>0</v>
      </c>
      <c r="O1028" s="51">
        <f>O302/SUMIFS(O$3:O$722,$B$3:$B$722,$B1028)*SUMIFS(Calculations!$E$3:$E$53,Calculations!$A$3:$A$53,$B1028)</f>
        <v>0</v>
      </c>
      <c r="P1028" s="51">
        <f>P302/SUMIFS(P$3:P$722,$B$3:$B$722,$B1028)*SUMIFS(Calculations!$E$3:$E$53,Calculations!$A$3:$A$53,$B1028)</f>
        <v>0</v>
      </c>
      <c r="Q1028" s="51">
        <f>Q302/SUMIFS(Q$3:Q$722,$B$3:$B$722,$B1028)*SUMIFS(Calculations!$E$3:$E$53,Calculations!$A$3:$A$53,$B1028)</f>
        <v>0</v>
      </c>
      <c r="R1028" s="51">
        <f>R302/SUMIFS(R$3:R$722,$B$3:$B$722,$B1028)*SUMIFS(Calculations!$E$3:$E$53,Calculations!$A$3:$A$53,$B1028)</f>
        <v>0</v>
      </c>
    </row>
    <row r="1029" spans="2:18">
      <c r="B1029" s="51" t="s">
        <v>314</v>
      </c>
      <c r="C1029" s="51" t="s">
        <v>523</v>
      </c>
      <c r="D1029" s="51" t="s">
        <v>526</v>
      </c>
      <c r="E1029" s="51" t="str">
        <f t="shared" si="88"/>
        <v>biomass</v>
      </c>
      <c r="F1029" s="51">
        <f>F303/SUMIFS(F$3:F$722,$B$3:$B$722,$B1029)*SUMIFS(Calculations!$E$3:$E$53,Calculations!$A$3:$A$53,$B1029)</f>
        <v>0</v>
      </c>
      <c r="G1029" s="51">
        <f>G303/SUMIFS(G$3:G$722,$B$3:$B$722,$B1029)*SUMIFS(Calculations!$E$3:$E$53,Calculations!$A$3:$A$53,$B1029)</f>
        <v>0</v>
      </c>
      <c r="H1029" s="51">
        <f>H303/SUMIFS(H$3:H$722,$B$3:$B$722,$B1029)*SUMIFS(Calculations!$E$3:$E$53,Calculations!$A$3:$A$53,$B1029)</f>
        <v>0</v>
      </c>
      <c r="I1029" s="51">
        <f>I303/SUMIFS(I$3:I$722,$B$3:$B$722,$B1029)*SUMIFS(Calculations!$E$3:$E$53,Calculations!$A$3:$A$53,$B1029)</f>
        <v>0</v>
      </c>
      <c r="J1029" s="51">
        <f>J303/SUMIFS(J$3:J$722,$B$3:$B$722,$B1029)*SUMIFS(Calculations!$E$3:$E$53,Calculations!$A$3:$A$53,$B1029)</f>
        <v>0</v>
      </c>
      <c r="K1029" s="51">
        <f>K303/SUMIFS(K$3:K$722,$B$3:$B$722,$B1029)*SUMIFS(Calculations!$E$3:$E$53,Calculations!$A$3:$A$53,$B1029)</f>
        <v>0</v>
      </c>
      <c r="L1029" s="51">
        <f>L303/SUMIFS(L$3:L$722,$B$3:$B$722,$B1029)*SUMIFS(Calculations!$E$3:$E$53,Calculations!$A$3:$A$53,$B1029)</f>
        <v>0</v>
      </c>
      <c r="M1029" s="51">
        <f>M303/SUMIFS(M$3:M$722,$B$3:$B$722,$B1029)*SUMIFS(Calculations!$E$3:$E$53,Calculations!$A$3:$A$53,$B1029)</f>
        <v>0</v>
      </c>
      <c r="N1029" s="51">
        <f>N303/SUMIFS(N$3:N$722,$B$3:$B$722,$B1029)*SUMIFS(Calculations!$E$3:$E$53,Calculations!$A$3:$A$53,$B1029)</f>
        <v>0</v>
      </c>
      <c r="O1029" s="51">
        <f>O303/SUMIFS(O$3:O$722,$B$3:$B$722,$B1029)*SUMIFS(Calculations!$E$3:$E$53,Calculations!$A$3:$A$53,$B1029)</f>
        <v>0</v>
      </c>
      <c r="P1029" s="51">
        <f>P303/SUMIFS(P$3:P$722,$B$3:$B$722,$B1029)*SUMIFS(Calculations!$E$3:$E$53,Calculations!$A$3:$A$53,$B1029)</f>
        <v>0</v>
      </c>
      <c r="Q1029" s="51">
        <f>Q303/SUMIFS(Q$3:Q$722,$B$3:$B$722,$B1029)*SUMIFS(Calculations!$E$3:$E$53,Calculations!$A$3:$A$53,$B1029)</f>
        <v>0</v>
      </c>
      <c r="R1029" s="51">
        <f>R303/SUMIFS(R$3:R$722,$B$3:$B$722,$B1029)*SUMIFS(Calculations!$E$3:$E$53,Calculations!$A$3:$A$53,$B1029)</f>
        <v>0</v>
      </c>
    </row>
    <row r="1030" spans="2:18">
      <c r="B1030" s="51" t="s">
        <v>314</v>
      </c>
      <c r="C1030" s="51" t="s">
        <v>523</v>
      </c>
      <c r="D1030" s="51" t="s">
        <v>527</v>
      </c>
      <c r="E1030" s="51" t="str">
        <f t="shared" si="88"/>
        <v>hard coal</v>
      </c>
      <c r="F1030" s="51">
        <f>F304/SUMIFS(F$3:F$722,$B$3:$B$722,$B1030)*SUMIFS(Calculations!$E$3:$E$53,Calculations!$A$3:$A$53,$B1030)</f>
        <v>0</v>
      </c>
      <c r="G1030" s="51">
        <f>G304/SUMIFS(G$3:G$722,$B$3:$B$722,$B1030)*SUMIFS(Calculations!$E$3:$E$53,Calculations!$A$3:$A$53,$B1030)</f>
        <v>0</v>
      </c>
      <c r="H1030" s="51">
        <f>H304/SUMIFS(H$3:H$722,$B$3:$B$722,$B1030)*SUMIFS(Calculations!$E$3:$E$53,Calculations!$A$3:$A$53,$B1030)</f>
        <v>0</v>
      </c>
      <c r="I1030" s="51">
        <f>I304/SUMIFS(I$3:I$722,$B$3:$B$722,$B1030)*SUMIFS(Calculations!$E$3:$E$53,Calculations!$A$3:$A$53,$B1030)</f>
        <v>0</v>
      </c>
      <c r="J1030" s="51">
        <f>J304/SUMIFS(J$3:J$722,$B$3:$B$722,$B1030)*SUMIFS(Calculations!$E$3:$E$53,Calculations!$A$3:$A$53,$B1030)</f>
        <v>0</v>
      </c>
      <c r="K1030" s="51">
        <f>K304/SUMIFS(K$3:K$722,$B$3:$B$722,$B1030)*SUMIFS(Calculations!$E$3:$E$53,Calculations!$A$3:$A$53,$B1030)</f>
        <v>0</v>
      </c>
      <c r="L1030" s="51">
        <f>L304/SUMIFS(L$3:L$722,$B$3:$B$722,$B1030)*SUMIFS(Calculations!$E$3:$E$53,Calculations!$A$3:$A$53,$B1030)</f>
        <v>0</v>
      </c>
      <c r="M1030" s="51">
        <f>M304/SUMIFS(M$3:M$722,$B$3:$B$722,$B1030)*SUMIFS(Calculations!$E$3:$E$53,Calculations!$A$3:$A$53,$B1030)</f>
        <v>0</v>
      </c>
      <c r="N1030" s="51">
        <f>N304/SUMIFS(N$3:N$722,$B$3:$B$722,$B1030)*SUMIFS(Calculations!$E$3:$E$53,Calculations!$A$3:$A$53,$B1030)</f>
        <v>0</v>
      </c>
      <c r="O1030" s="51">
        <f>O304/SUMIFS(O$3:O$722,$B$3:$B$722,$B1030)*SUMIFS(Calculations!$E$3:$E$53,Calculations!$A$3:$A$53,$B1030)</f>
        <v>0</v>
      </c>
      <c r="P1030" s="51">
        <f>P304/SUMIFS(P$3:P$722,$B$3:$B$722,$B1030)*SUMIFS(Calculations!$E$3:$E$53,Calculations!$A$3:$A$53,$B1030)</f>
        <v>0</v>
      </c>
      <c r="Q1030" s="51">
        <f>Q304/SUMIFS(Q$3:Q$722,$B$3:$B$722,$B1030)*SUMIFS(Calculations!$E$3:$E$53,Calculations!$A$3:$A$53,$B1030)</f>
        <v>0</v>
      </c>
      <c r="R1030" s="51">
        <f>R304/SUMIFS(R$3:R$722,$B$3:$B$722,$B1030)*SUMIFS(Calculations!$E$3:$E$53,Calculations!$A$3:$A$53,$B1030)</f>
        <v>0</v>
      </c>
    </row>
    <row r="1031" spans="2:18">
      <c r="B1031" s="51" t="s">
        <v>314</v>
      </c>
      <c r="C1031" s="51" t="s">
        <v>523</v>
      </c>
      <c r="D1031" s="51" t="s">
        <v>528</v>
      </c>
      <c r="E1031" s="51" t="str">
        <f t="shared" si="88"/>
        <v>solar thermal</v>
      </c>
      <c r="F1031" s="51">
        <f>F305/SUMIFS(F$3:F$722,$B$3:$B$722,$B1031)*SUMIFS(Calculations!$E$3:$E$53,Calculations!$A$3:$A$53,$B1031)</f>
        <v>0</v>
      </c>
      <c r="G1031" s="51">
        <f>G305/SUMIFS(G$3:G$722,$B$3:$B$722,$B1031)*SUMIFS(Calculations!$E$3:$E$53,Calculations!$A$3:$A$53,$B1031)</f>
        <v>0</v>
      </c>
      <c r="H1031" s="51">
        <f>H305/SUMIFS(H$3:H$722,$B$3:$B$722,$B1031)*SUMIFS(Calculations!$E$3:$E$53,Calculations!$A$3:$A$53,$B1031)</f>
        <v>0</v>
      </c>
      <c r="I1031" s="51">
        <f>I305/SUMIFS(I$3:I$722,$B$3:$B$722,$B1031)*SUMIFS(Calculations!$E$3:$E$53,Calculations!$A$3:$A$53,$B1031)</f>
        <v>0</v>
      </c>
      <c r="J1031" s="51">
        <f>J305/SUMIFS(J$3:J$722,$B$3:$B$722,$B1031)*SUMIFS(Calculations!$E$3:$E$53,Calculations!$A$3:$A$53,$B1031)</f>
        <v>0</v>
      </c>
      <c r="K1031" s="51">
        <f>K305/SUMIFS(K$3:K$722,$B$3:$B$722,$B1031)*SUMIFS(Calculations!$E$3:$E$53,Calculations!$A$3:$A$53,$B1031)</f>
        <v>0</v>
      </c>
      <c r="L1031" s="51">
        <f>L305/SUMIFS(L$3:L$722,$B$3:$B$722,$B1031)*SUMIFS(Calculations!$E$3:$E$53,Calculations!$A$3:$A$53,$B1031)</f>
        <v>0</v>
      </c>
      <c r="M1031" s="51">
        <f>M305/SUMIFS(M$3:M$722,$B$3:$B$722,$B1031)*SUMIFS(Calculations!$E$3:$E$53,Calculations!$A$3:$A$53,$B1031)</f>
        <v>0</v>
      </c>
      <c r="N1031" s="51">
        <f>N305/SUMIFS(N$3:N$722,$B$3:$B$722,$B1031)*SUMIFS(Calculations!$E$3:$E$53,Calculations!$A$3:$A$53,$B1031)</f>
        <v>0</v>
      </c>
      <c r="O1031" s="51">
        <f>O305/SUMIFS(O$3:O$722,$B$3:$B$722,$B1031)*SUMIFS(Calculations!$E$3:$E$53,Calculations!$A$3:$A$53,$B1031)</f>
        <v>0</v>
      </c>
      <c r="P1031" s="51">
        <f>P305/SUMIFS(P$3:P$722,$B$3:$B$722,$B1031)*SUMIFS(Calculations!$E$3:$E$53,Calculations!$A$3:$A$53,$B1031)</f>
        <v>0</v>
      </c>
      <c r="Q1031" s="51">
        <f>Q305/SUMIFS(Q$3:Q$722,$B$3:$B$722,$B1031)*SUMIFS(Calculations!$E$3:$E$53,Calculations!$A$3:$A$53,$B1031)</f>
        <v>0</v>
      </c>
      <c r="R1031" s="51">
        <f>R305/SUMIFS(R$3:R$722,$B$3:$B$722,$B1031)*SUMIFS(Calculations!$E$3:$E$53,Calculations!$A$3:$A$53,$B1031)</f>
        <v>0</v>
      </c>
    </row>
    <row r="1032" spans="2:18">
      <c r="B1032" s="51" t="s">
        <v>314</v>
      </c>
      <c r="C1032" s="51" t="s">
        <v>523</v>
      </c>
      <c r="D1032" s="51" t="s">
        <v>529</v>
      </c>
      <c r="E1032" s="51" t="str">
        <f t="shared" si="88"/>
        <v>geothermal</v>
      </c>
      <c r="F1032" s="51">
        <f>F306/SUMIFS(F$3:F$722,$B$3:$B$722,$B1032)*SUMIFS(Calculations!$E$3:$E$53,Calculations!$A$3:$A$53,$B1032)</f>
        <v>0</v>
      </c>
      <c r="G1032" s="51">
        <f>G306/SUMIFS(G$3:G$722,$B$3:$B$722,$B1032)*SUMIFS(Calculations!$E$3:$E$53,Calculations!$A$3:$A$53,$B1032)</f>
        <v>0</v>
      </c>
      <c r="H1032" s="51">
        <f>H306/SUMIFS(H$3:H$722,$B$3:$B$722,$B1032)*SUMIFS(Calculations!$E$3:$E$53,Calculations!$A$3:$A$53,$B1032)</f>
        <v>0</v>
      </c>
      <c r="I1032" s="51">
        <f>I306/SUMIFS(I$3:I$722,$B$3:$B$722,$B1032)*SUMIFS(Calculations!$E$3:$E$53,Calculations!$A$3:$A$53,$B1032)</f>
        <v>0</v>
      </c>
      <c r="J1032" s="51">
        <f>J306/SUMIFS(J$3:J$722,$B$3:$B$722,$B1032)*SUMIFS(Calculations!$E$3:$E$53,Calculations!$A$3:$A$53,$B1032)</f>
        <v>0</v>
      </c>
      <c r="K1032" s="51">
        <f>K306/SUMIFS(K$3:K$722,$B$3:$B$722,$B1032)*SUMIFS(Calculations!$E$3:$E$53,Calculations!$A$3:$A$53,$B1032)</f>
        <v>0</v>
      </c>
      <c r="L1032" s="51">
        <f>L306/SUMIFS(L$3:L$722,$B$3:$B$722,$B1032)*SUMIFS(Calculations!$E$3:$E$53,Calculations!$A$3:$A$53,$B1032)</f>
        <v>0</v>
      </c>
      <c r="M1032" s="51">
        <f>M306/SUMIFS(M$3:M$722,$B$3:$B$722,$B1032)*SUMIFS(Calculations!$E$3:$E$53,Calculations!$A$3:$A$53,$B1032)</f>
        <v>0</v>
      </c>
      <c r="N1032" s="51">
        <f>N306/SUMIFS(N$3:N$722,$B$3:$B$722,$B1032)*SUMIFS(Calculations!$E$3:$E$53,Calculations!$A$3:$A$53,$B1032)</f>
        <v>0</v>
      </c>
      <c r="O1032" s="51">
        <f>O306/SUMIFS(O$3:O$722,$B$3:$B$722,$B1032)*SUMIFS(Calculations!$E$3:$E$53,Calculations!$A$3:$A$53,$B1032)</f>
        <v>0</v>
      </c>
      <c r="P1032" s="51">
        <f>P306/SUMIFS(P$3:P$722,$B$3:$B$722,$B1032)*SUMIFS(Calculations!$E$3:$E$53,Calculations!$A$3:$A$53,$B1032)</f>
        <v>0</v>
      </c>
      <c r="Q1032" s="51">
        <f>Q306/SUMIFS(Q$3:Q$722,$B$3:$B$722,$B1032)*SUMIFS(Calculations!$E$3:$E$53,Calculations!$A$3:$A$53,$B1032)</f>
        <v>0</v>
      </c>
      <c r="R1032" s="51">
        <f>R306/SUMIFS(R$3:R$722,$B$3:$B$722,$B1032)*SUMIFS(Calculations!$E$3:$E$53,Calculations!$A$3:$A$53,$B1032)</f>
        <v>0</v>
      </c>
    </row>
    <row r="1033" spans="2:18">
      <c r="B1033" s="51" t="s">
        <v>314</v>
      </c>
      <c r="C1033" s="51" t="s">
        <v>523</v>
      </c>
      <c r="D1033" s="51" t="s">
        <v>530</v>
      </c>
      <c r="E1033" s="51" t="str">
        <f t="shared" si="88"/>
        <v>hydro</v>
      </c>
      <c r="F1033" s="51">
        <f>F307/SUMIFS(F$3:F$722,$B$3:$B$722,$B1033)*SUMIFS(Calculations!$E$3:$E$53,Calculations!$A$3:$A$53,$B1033)</f>
        <v>0</v>
      </c>
      <c r="G1033" s="51">
        <f>G307/SUMIFS(G$3:G$722,$B$3:$B$722,$B1033)*SUMIFS(Calculations!$E$3:$E$53,Calculations!$A$3:$A$53,$B1033)</f>
        <v>0</v>
      </c>
      <c r="H1033" s="51">
        <f>H307/SUMIFS(H$3:H$722,$B$3:$B$722,$B1033)*SUMIFS(Calculations!$E$3:$E$53,Calculations!$A$3:$A$53,$B1033)</f>
        <v>0</v>
      </c>
      <c r="I1033" s="51">
        <f>I307/SUMIFS(I$3:I$722,$B$3:$B$722,$B1033)*SUMIFS(Calculations!$E$3:$E$53,Calculations!$A$3:$A$53,$B1033)</f>
        <v>0</v>
      </c>
      <c r="J1033" s="51">
        <f>J307/SUMIFS(J$3:J$722,$B$3:$B$722,$B1033)*SUMIFS(Calculations!$E$3:$E$53,Calculations!$A$3:$A$53,$B1033)</f>
        <v>0</v>
      </c>
      <c r="K1033" s="51">
        <f>K307/SUMIFS(K$3:K$722,$B$3:$B$722,$B1033)*SUMIFS(Calculations!$E$3:$E$53,Calculations!$A$3:$A$53,$B1033)</f>
        <v>0</v>
      </c>
      <c r="L1033" s="51">
        <f>L307/SUMIFS(L$3:L$722,$B$3:$B$722,$B1033)*SUMIFS(Calculations!$E$3:$E$53,Calculations!$A$3:$A$53,$B1033)</f>
        <v>0</v>
      </c>
      <c r="M1033" s="51">
        <f>M307/SUMIFS(M$3:M$722,$B$3:$B$722,$B1033)*SUMIFS(Calculations!$E$3:$E$53,Calculations!$A$3:$A$53,$B1033)</f>
        <v>0</v>
      </c>
      <c r="N1033" s="51">
        <f>N307/SUMIFS(N$3:N$722,$B$3:$B$722,$B1033)*SUMIFS(Calculations!$E$3:$E$53,Calculations!$A$3:$A$53,$B1033)</f>
        <v>0</v>
      </c>
      <c r="O1033" s="51">
        <f>O307/SUMIFS(O$3:O$722,$B$3:$B$722,$B1033)*SUMIFS(Calculations!$E$3:$E$53,Calculations!$A$3:$A$53,$B1033)</f>
        <v>0</v>
      </c>
      <c r="P1033" s="51">
        <f>P307/SUMIFS(P$3:P$722,$B$3:$B$722,$B1033)*SUMIFS(Calculations!$E$3:$E$53,Calculations!$A$3:$A$53,$B1033)</f>
        <v>0</v>
      </c>
      <c r="Q1033" s="51">
        <f>Q307/SUMIFS(Q$3:Q$722,$B$3:$B$722,$B1033)*SUMIFS(Calculations!$E$3:$E$53,Calculations!$A$3:$A$53,$B1033)</f>
        <v>0</v>
      </c>
      <c r="R1033" s="51">
        <f>R307/SUMIFS(R$3:R$722,$B$3:$B$722,$B1033)*SUMIFS(Calculations!$E$3:$E$53,Calculations!$A$3:$A$53,$B1033)</f>
        <v>0</v>
      </c>
    </row>
    <row r="1034" spans="2:18">
      <c r="B1034" s="51" t="s">
        <v>314</v>
      </c>
      <c r="C1034" s="51" t="s">
        <v>523</v>
      </c>
      <c r="D1034" s="51" t="s">
        <v>531</v>
      </c>
      <c r="E1034" s="51" t="str">
        <f t="shared" si="88"/>
        <v>hydro</v>
      </c>
      <c r="F1034" s="51">
        <f>F308/SUMIFS(F$3:F$722,$B$3:$B$722,$B1034)*SUMIFS(Calculations!$E$3:$E$53,Calculations!$A$3:$A$53,$B1034)</f>
        <v>0</v>
      </c>
      <c r="G1034" s="51">
        <f>G308/SUMIFS(G$3:G$722,$B$3:$B$722,$B1034)*SUMIFS(Calculations!$E$3:$E$53,Calculations!$A$3:$A$53,$B1034)</f>
        <v>0</v>
      </c>
      <c r="H1034" s="51">
        <f>H308/SUMIFS(H$3:H$722,$B$3:$B$722,$B1034)*SUMIFS(Calculations!$E$3:$E$53,Calculations!$A$3:$A$53,$B1034)</f>
        <v>0</v>
      </c>
      <c r="I1034" s="51">
        <f>I308/SUMIFS(I$3:I$722,$B$3:$B$722,$B1034)*SUMIFS(Calculations!$E$3:$E$53,Calculations!$A$3:$A$53,$B1034)</f>
        <v>0</v>
      </c>
      <c r="J1034" s="51">
        <f>J308/SUMIFS(J$3:J$722,$B$3:$B$722,$B1034)*SUMIFS(Calculations!$E$3:$E$53,Calculations!$A$3:$A$53,$B1034)</f>
        <v>0</v>
      </c>
      <c r="K1034" s="51">
        <f>K308/SUMIFS(K$3:K$722,$B$3:$B$722,$B1034)*SUMIFS(Calculations!$E$3:$E$53,Calculations!$A$3:$A$53,$B1034)</f>
        <v>0</v>
      </c>
      <c r="L1034" s="51">
        <f>L308/SUMIFS(L$3:L$722,$B$3:$B$722,$B1034)*SUMIFS(Calculations!$E$3:$E$53,Calculations!$A$3:$A$53,$B1034)</f>
        <v>0</v>
      </c>
      <c r="M1034" s="51">
        <f>M308/SUMIFS(M$3:M$722,$B$3:$B$722,$B1034)*SUMIFS(Calculations!$E$3:$E$53,Calculations!$A$3:$A$53,$B1034)</f>
        <v>0</v>
      </c>
      <c r="N1034" s="51">
        <f>N308/SUMIFS(N$3:N$722,$B$3:$B$722,$B1034)*SUMIFS(Calculations!$E$3:$E$53,Calculations!$A$3:$A$53,$B1034)</f>
        <v>0</v>
      </c>
      <c r="O1034" s="51">
        <f>O308/SUMIFS(O$3:O$722,$B$3:$B$722,$B1034)*SUMIFS(Calculations!$E$3:$E$53,Calculations!$A$3:$A$53,$B1034)</f>
        <v>0</v>
      </c>
      <c r="P1034" s="51">
        <f>P308/SUMIFS(P$3:P$722,$B$3:$B$722,$B1034)*SUMIFS(Calculations!$E$3:$E$53,Calculations!$A$3:$A$53,$B1034)</f>
        <v>0</v>
      </c>
      <c r="Q1034" s="51">
        <f>Q308/SUMIFS(Q$3:Q$722,$B$3:$B$722,$B1034)*SUMIFS(Calculations!$E$3:$E$53,Calculations!$A$3:$A$53,$B1034)</f>
        <v>0</v>
      </c>
      <c r="R1034" s="51">
        <f>R308/SUMIFS(R$3:R$722,$B$3:$B$722,$B1034)*SUMIFS(Calculations!$E$3:$E$53,Calculations!$A$3:$A$53,$B1034)</f>
        <v>0</v>
      </c>
    </row>
    <row r="1035" spans="2:18">
      <c r="B1035" s="51" t="s">
        <v>314</v>
      </c>
      <c r="C1035" s="51" t="s">
        <v>523</v>
      </c>
      <c r="D1035" s="51" t="s">
        <v>532</v>
      </c>
      <c r="E1035" s="51" t="str">
        <f t="shared" si="88"/>
        <v>onshore wind</v>
      </c>
      <c r="F1035" s="51">
        <f>F309/SUMIFS(F$3:F$722,$B$3:$B$722,$B1035)*SUMIFS(Calculations!$E$3:$E$53,Calculations!$A$3:$A$53,$B1035)</f>
        <v>0</v>
      </c>
      <c r="G1035" s="51">
        <f>G309/SUMIFS(G$3:G$722,$B$3:$B$722,$B1035)*SUMIFS(Calculations!$E$3:$E$53,Calculations!$A$3:$A$53,$B1035)</f>
        <v>0</v>
      </c>
      <c r="H1035" s="51">
        <f>H309/SUMIFS(H$3:H$722,$B$3:$B$722,$B1035)*SUMIFS(Calculations!$E$3:$E$53,Calculations!$A$3:$A$53,$B1035)</f>
        <v>0</v>
      </c>
      <c r="I1035" s="51">
        <f>I309/SUMIFS(I$3:I$722,$B$3:$B$722,$B1035)*SUMIFS(Calculations!$E$3:$E$53,Calculations!$A$3:$A$53,$B1035)</f>
        <v>0</v>
      </c>
      <c r="J1035" s="51">
        <f>J309/SUMIFS(J$3:J$722,$B$3:$B$722,$B1035)*SUMIFS(Calculations!$E$3:$E$53,Calculations!$A$3:$A$53,$B1035)</f>
        <v>0</v>
      </c>
      <c r="K1035" s="51">
        <f>K309/SUMIFS(K$3:K$722,$B$3:$B$722,$B1035)*SUMIFS(Calculations!$E$3:$E$53,Calculations!$A$3:$A$53,$B1035)</f>
        <v>0</v>
      </c>
      <c r="L1035" s="51">
        <f>L309/SUMIFS(L$3:L$722,$B$3:$B$722,$B1035)*SUMIFS(Calculations!$E$3:$E$53,Calculations!$A$3:$A$53,$B1035)</f>
        <v>0</v>
      </c>
      <c r="M1035" s="51">
        <f>M309/SUMIFS(M$3:M$722,$B$3:$B$722,$B1035)*SUMIFS(Calculations!$E$3:$E$53,Calculations!$A$3:$A$53,$B1035)</f>
        <v>0</v>
      </c>
      <c r="N1035" s="51">
        <f>N309/SUMIFS(N$3:N$722,$B$3:$B$722,$B1035)*SUMIFS(Calculations!$E$3:$E$53,Calculations!$A$3:$A$53,$B1035)</f>
        <v>0</v>
      </c>
      <c r="O1035" s="51">
        <f>O309/SUMIFS(O$3:O$722,$B$3:$B$722,$B1035)*SUMIFS(Calculations!$E$3:$E$53,Calculations!$A$3:$A$53,$B1035)</f>
        <v>0</v>
      </c>
      <c r="P1035" s="51">
        <f>P309/SUMIFS(P$3:P$722,$B$3:$B$722,$B1035)*SUMIFS(Calculations!$E$3:$E$53,Calculations!$A$3:$A$53,$B1035)</f>
        <v>0</v>
      </c>
      <c r="Q1035" s="51">
        <f>Q309/SUMIFS(Q$3:Q$722,$B$3:$B$722,$B1035)*SUMIFS(Calculations!$E$3:$E$53,Calculations!$A$3:$A$53,$B1035)</f>
        <v>0</v>
      </c>
      <c r="R1035" s="51">
        <f>R309/SUMIFS(R$3:R$722,$B$3:$B$722,$B1035)*SUMIFS(Calculations!$E$3:$E$53,Calculations!$A$3:$A$53,$B1035)</f>
        <v>0</v>
      </c>
    </row>
    <row r="1036" spans="2:18">
      <c r="B1036" s="51" t="s">
        <v>314</v>
      </c>
      <c r="C1036" s="51" t="s">
        <v>523</v>
      </c>
      <c r="D1036" s="51" t="s">
        <v>533</v>
      </c>
      <c r="E1036" s="51" t="str">
        <f t="shared" si="88"/>
        <v>natural gas nonpeaker</v>
      </c>
      <c r="F1036" s="51">
        <f>F310/SUMIFS(F$3:F$722,$B$3:$B$722,$B1036)*SUMIFS(Calculations!$E$3:$E$53,Calculations!$A$3:$A$53,$B1036)</f>
        <v>0</v>
      </c>
      <c r="G1036" s="51">
        <f>G310/SUMIFS(G$3:G$722,$B$3:$B$722,$B1036)*SUMIFS(Calculations!$E$3:$E$53,Calculations!$A$3:$A$53,$B1036)</f>
        <v>0</v>
      </c>
      <c r="H1036" s="51">
        <f>H310/SUMIFS(H$3:H$722,$B$3:$B$722,$B1036)*SUMIFS(Calculations!$E$3:$E$53,Calculations!$A$3:$A$53,$B1036)</f>
        <v>0</v>
      </c>
      <c r="I1036" s="51">
        <f>I310/SUMIFS(I$3:I$722,$B$3:$B$722,$B1036)*SUMIFS(Calculations!$E$3:$E$53,Calculations!$A$3:$A$53,$B1036)</f>
        <v>0</v>
      </c>
      <c r="J1036" s="51">
        <f>J310/SUMIFS(J$3:J$722,$B$3:$B$722,$B1036)*SUMIFS(Calculations!$E$3:$E$53,Calculations!$A$3:$A$53,$B1036)</f>
        <v>0</v>
      </c>
      <c r="K1036" s="51">
        <f>K310/SUMIFS(K$3:K$722,$B$3:$B$722,$B1036)*SUMIFS(Calculations!$E$3:$E$53,Calculations!$A$3:$A$53,$B1036)</f>
        <v>0</v>
      </c>
      <c r="L1036" s="51">
        <f>L310/SUMIFS(L$3:L$722,$B$3:$B$722,$B1036)*SUMIFS(Calculations!$E$3:$E$53,Calculations!$A$3:$A$53,$B1036)</f>
        <v>0</v>
      </c>
      <c r="M1036" s="51">
        <f>M310/SUMIFS(M$3:M$722,$B$3:$B$722,$B1036)*SUMIFS(Calculations!$E$3:$E$53,Calculations!$A$3:$A$53,$B1036)</f>
        <v>0</v>
      </c>
      <c r="N1036" s="51">
        <f>N310/SUMIFS(N$3:N$722,$B$3:$B$722,$B1036)*SUMIFS(Calculations!$E$3:$E$53,Calculations!$A$3:$A$53,$B1036)</f>
        <v>0</v>
      </c>
      <c r="O1036" s="51">
        <f>O310/SUMIFS(O$3:O$722,$B$3:$B$722,$B1036)*SUMIFS(Calculations!$E$3:$E$53,Calculations!$A$3:$A$53,$B1036)</f>
        <v>0</v>
      </c>
      <c r="P1036" s="51">
        <f>P310/SUMIFS(P$3:P$722,$B$3:$B$722,$B1036)*SUMIFS(Calculations!$E$3:$E$53,Calculations!$A$3:$A$53,$B1036)</f>
        <v>0</v>
      </c>
      <c r="Q1036" s="51">
        <f>Q310/SUMIFS(Q$3:Q$722,$B$3:$B$722,$B1036)*SUMIFS(Calculations!$E$3:$E$53,Calculations!$A$3:$A$53,$B1036)</f>
        <v>0</v>
      </c>
      <c r="R1036" s="51">
        <f>R310/SUMIFS(R$3:R$722,$B$3:$B$722,$B1036)*SUMIFS(Calculations!$E$3:$E$53,Calculations!$A$3:$A$53,$B1036)</f>
        <v>0</v>
      </c>
    </row>
    <row r="1037" spans="2:18">
      <c r="B1037" s="51" t="s">
        <v>314</v>
      </c>
      <c r="C1037" s="51" t="s">
        <v>523</v>
      </c>
      <c r="D1037" s="51" t="s">
        <v>534</v>
      </c>
      <c r="E1037" s="51" t="str">
        <f t="shared" si="88"/>
        <v>natural gas peaker</v>
      </c>
      <c r="F1037" s="51">
        <f>F311/SUMIFS(F$3:F$722,$B$3:$B$722,$B1037)*SUMIFS(Calculations!$E$3:$E$53,Calculations!$A$3:$A$53,$B1037)</f>
        <v>0</v>
      </c>
      <c r="G1037" s="51">
        <f>G311/SUMIFS(G$3:G$722,$B$3:$B$722,$B1037)*SUMIFS(Calculations!$E$3:$E$53,Calculations!$A$3:$A$53,$B1037)</f>
        <v>0</v>
      </c>
      <c r="H1037" s="51">
        <f>H311/SUMIFS(H$3:H$722,$B$3:$B$722,$B1037)*SUMIFS(Calculations!$E$3:$E$53,Calculations!$A$3:$A$53,$B1037)</f>
        <v>0</v>
      </c>
      <c r="I1037" s="51">
        <f>I311/SUMIFS(I$3:I$722,$B$3:$B$722,$B1037)*SUMIFS(Calculations!$E$3:$E$53,Calculations!$A$3:$A$53,$B1037)</f>
        <v>0</v>
      </c>
      <c r="J1037" s="51">
        <f>J311/SUMIFS(J$3:J$722,$B$3:$B$722,$B1037)*SUMIFS(Calculations!$E$3:$E$53,Calculations!$A$3:$A$53,$B1037)</f>
        <v>0</v>
      </c>
      <c r="K1037" s="51">
        <f>K311/SUMIFS(K$3:K$722,$B$3:$B$722,$B1037)*SUMIFS(Calculations!$E$3:$E$53,Calculations!$A$3:$A$53,$B1037)</f>
        <v>0</v>
      </c>
      <c r="L1037" s="51">
        <f>L311/SUMIFS(L$3:L$722,$B$3:$B$722,$B1037)*SUMIFS(Calculations!$E$3:$E$53,Calculations!$A$3:$A$53,$B1037)</f>
        <v>0</v>
      </c>
      <c r="M1037" s="51">
        <f>M311/SUMIFS(M$3:M$722,$B$3:$B$722,$B1037)*SUMIFS(Calculations!$E$3:$E$53,Calculations!$A$3:$A$53,$B1037)</f>
        <v>0</v>
      </c>
      <c r="N1037" s="51">
        <f>N311/SUMIFS(N$3:N$722,$B$3:$B$722,$B1037)*SUMIFS(Calculations!$E$3:$E$53,Calculations!$A$3:$A$53,$B1037)</f>
        <v>0</v>
      </c>
      <c r="O1037" s="51">
        <f>O311/SUMIFS(O$3:O$722,$B$3:$B$722,$B1037)*SUMIFS(Calculations!$E$3:$E$53,Calculations!$A$3:$A$53,$B1037)</f>
        <v>0</v>
      </c>
      <c r="P1037" s="51">
        <f>P311/SUMIFS(P$3:P$722,$B$3:$B$722,$B1037)*SUMIFS(Calculations!$E$3:$E$53,Calculations!$A$3:$A$53,$B1037)</f>
        <v>0</v>
      </c>
      <c r="Q1037" s="51">
        <f>Q311/SUMIFS(Q$3:Q$722,$B$3:$B$722,$B1037)*SUMIFS(Calculations!$E$3:$E$53,Calculations!$A$3:$A$53,$B1037)</f>
        <v>0</v>
      </c>
      <c r="R1037" s="51">
        <f>R311/SUMIFS(R$3:R$722,$B$3:$B$722,$B1037)*SUMIFS(Calculations!$E$3:$E$53,Calculations!$A$3:$A$53,$B1037)</f>
        <v>0</v>
      </c>
    </row>
    <row r="1038" spans="2:18">
      <c r="B1038" s="51" t="s">
        <v>314</v>
      </c>
      <c r="C1038" s="51" t="s">
        <v>523</v>
      </c>
      <c r="D1038" s="51" t="s">
        <v>535</v>
      </c>
      <c r="E1038" s="51" t="str">
        <f t="shared" si="88"/>
        <v>nuclear</v>
      </c>
      <c r="F1038" s="51">
        <f>F312/SUMIFS(F$3:F$722,$B$3:$B$722,$B1038)*SUMIFS(Calculations!$E$3:$E$53,Calculations!$A$3:$A$53,$B1038)</f>
        <v>0</v>
      </c>
      <c r="G1038" s="51">
        <f>G312/SUMIFS(G$3:G$722,$B$3:$B$722,$B1038)*SUMIFS(Calculations!$E$3:$E$53,Calculations!$A$3:$A$53,$B1038)</f>
        <v>0</v>
      </c>
      <c r="H1038" s="51">
        <f>H312/SUMIFS(H$3:H$722,$B$3:$B$722,$B1038)*SUMIFS(Calculations!$E$3:$E$53,Calculations!$A$3:$A$53,$B1038)</f>
        <v>0</v>
      </c>
      <c r="I1038" s="51">
        <f>I312/SUMIFS(I$3:I$722,$B$3:$B$722,$B1038)*SUMIFS(Calculations!$E$3:$E$53,Calculations!$A$3:$A$53,$B1038)</f>
        <v>0</v>
      </c>
      <c r="J1038" s="51">
        <f>J312/SUMIFS(J$3:J$722,$B$3:$B$722,$B1038)*SUMIFS(Calculations!$E$3:$E$53,Calculations!$A$3:$A$53,$B1038)</f>
        <v>0</v>
      </c>
      <c r="K1038" s="51">
        <f>K312/SUMIFS(K$3:K$722,$B$3:$B$722,$B1038)*SUMIFS(Calculations!$E$3:$E$53,Calculations!$A$3:$A$53,$B1038)</f>
        <v>0</v>
      </c>
      <c r="L1038" s="51">
        <f>L312/SUMIFS(L$3:L$722,$B$3:$B$722,$B1038)*SUMIFS(Calculations!$E$3:$E$53,Calculations!$A$3:$A$53,$B1038)</f>
        <v>0</v>
      </c>
      <c r="M1038" s="51">
        <f>M312/SUMIFS(M$3:M$722,$B$3:$B$722,$B1038)*SUMIFS(Calculations!$E$3:$E$53,Calculations!$A$3:$A$53,$B1038)</f>
        <v>0</v>
      </c>
      <c r="N1038" s="51">
        <f>N312/SUMIFS(N$3:N$722,$B$3:$B$722,$B1038)*SUMIFS(Calculations!$E$3:$E$53,Calculations!$A$3:$A$53,$B1038)</f>
        <v>0</v>
      </c>
      <c r="O1038" s="51">
        <f>O312/SUMIFS(O$3:O$722,$B$3:$B$722,$B1038)*SUMIFS(Calculations!$E$3:$E$53,Calculations!$A$3:$A$53,$B1038)</f>
        <v>0</v>
      </c>
      <c r="P1038" s="51">
        <f>P312/SUMIFS(P$3:P$722,$B$3:$B$722,$B1038)*SUMIFS(Calculations!$E$3:$E$53,Calculations!$A$3:$A$53,$B1038)</f>
        <v>0</v>
      </c>
      <c r="Q1038" s="51">
        <f>Q312/SUMIFS(Q$3:Q$722,$B$3:$B$722,$B1038)*SUMIFS(Calculations!$E$3:$E$53,Calculations!$A$3:$A$53,$B1038)</f>
        <v>0</v>
      </c>
      <c r="R1038" s="51">
        <f>R312/SUMIFS(R$3:R$722,$B$3:$B$722,$B1038)*SUMIFS(Calculations!$E$3:$E$53,Calculations!$A$3:$A$53,$B1038)</f>
        <v>0</v>
      </c>
    </row>
    <row r="1039" spans="2:18">
      <c r="B1039" s="51" t="s">
        <v>314</v>
      </c>
      <c r="C1039" s="51" t="s">
        <v>523</v>
      </c>
      <c r="D1039" s="51" t="s">
        <v>536</v>
      </c>
      <c r="E1039" s="51" t="str">
        <f t="shared" si="88"/>
        <v>offshore wind</v>
      </c>
      <c r="F1039" s="51">
        <f>F313/SUMIFS(F$3:F$722,$B$3:$B$722,$B1039)*SUMIFS(Calculations!$E$3:$E$53,Calculations!$A$3:$A$53,$B1039)</f>
        <v>0</v>
      </c>
      <c r="G1039" s="51">
        <f>G313/SUMIFS(G$3:G$722,$B$3:$B$722,$B1039)*SUMIFS(Calculations!$E$3:$E$53,Calculations!$A$3:$A$53,$B1039)</f>
        <v>0</v>
      </c>
      <c r="H1039" s="51">
        <f>H313/SUMIFS(H$3:H$722,$B$3:$B$722,$B1039)*SUMIFS(Calculations!$E$3:$E$53,Calculations!$A$3:$A$53,$B1039)</f>
        <v>0</v>
      </c>
      <c r="I1039" s="51">
        <f>I313/SUMIFS(I$3:I$722,$B$3:$B$722,$B1039)*SUMIFS(Calculations!$E$3:$E$53,Calculations!$A$3:$A$53,$B1039)</f>
        <v>0</v>
      </c>
      <c r="J1039" s="51">
        <f>J313/SUMIFS(J$3:J$722,$B$3:$B$722,$B1039)*SUMIFS(Calculations!$E$3:$E$53,Calculations!$A$3:$A$53,$B1039)</f>
        <v>0</v>
      </c>
      <c r="K1039" s="51">
        <f>K313/SUMIFS(K$3:K$722,$B$3:$B$722,$B1039)*SUMIFS(Calculations!$E$3:$E$53,Calculations!$A$3:$A$53,$B1039)</f>
        <v>0</v>
      </c>
      <c r="L1039" s="51">
        <f>L313/SUMIFS(L$3:L$722,$B$3:$B$722,$B1039)*SUMIFS(Calculations!$E$3:$E$53,Calculations!$A$3:$A$53,$B1039)</f>
        <v>0</v>
      </c>
      <c r="M1039" s="51">
        <f>M313/SUMIFS(M$3:M$722,$B$3:$B$722,$B1039)*SUMIFS(Calculations!$E$3:$E$53,Calculations!$A$3:$A$53,$B1039)</f>
        <v>0</v>
      </c>
      <c r="N1039" s="51">
        <f>N313/SUMIFS(N$3:N$722,$B$3:$B$722,$B1039)*SUMIFS(Calculations!$E$3:$E$53,Calculations!$A$3:$A$53,$B1039)</f>
        <v>0</v>
      </c>
      <c r="O1039" s="51">
        <f>O313/SUMIFS(O$3:O$722,$B$3:$B$722,$B1039)*SUMIFS(Calculations!$E$3:$E$53,Calculations!$A$3:$A$53,$B1039)</f>
        <v>0</v>
      </c>
      <c r="P1039" s="51">
        <f>P313/SUMIFS(P$3:P$722,$B$3:$B$722,$B1039)*SUMIFS(Calculations!$E$3:$E$53,Calculations!$A$3:$A$53,$B1039)</f>
        <v>0</v>
      </c>
      <c r="Q1039" s="51">
        <f>Q313/SUMIFS(Q$3:Q$722,$B$3:$B$722,$B1039)*SUMIFS(Calculations!$E$3:$E$53,Calculations!$A$3:$A$53,$B1039)</f>
        <v>0</v>
      </c>
      <c r="R1039" s="51">
        <f>R313/SUMIFS(R$3:R$722,$B$3:$B$722,$B1039)*SUMIFS(Calculations!$E$3:$E$53,Calculations!$A$3:$A$53,$B1039)</f>
        <v>0</v>
      </c>
    </row>
    <row r="1040" spans="2:18">
      <c r="B1040" s="51" t="s">
        <v>314</v>
      </c>
      <c r="C1040" s="51" t="s">
        <v>523</v>
      </c>
      <c r="D1040" s="51" t="s">
        <v>537</v>
      </c>
      <c r="E1040" s="51" t="str">
        <f t="shared" si="88"/>
        <v>crude oil</v>
      </c>
      <c r="F1040" s="51">
        <f>F314/SUMIFS(F$3:F$722,$B$3:$B$722,$B1040)*SUMIFS(Calculations!$E$3:$E$53,Calculations!$A$3:$A$53,$B1040)</f>
        <v>0</v>
      </c>
      <c r="G1040" s="51">
        <f>G314/SUMIFS(G$3:G$722,$B$3:$B$722,$B1040)*SUMIFS(Calculations!$E$3:$E$53,Calculations!$A$3:$A$53,$B1040)</f>
        <v>0</v>
      </c>
      <c r="H1040" s="51">
        <f>H314/SUMIFS(H$3:H$722,$B$3:$B$722,$B1040)*SUMIFS(Calculations!$E$3:$E$53,Calculations!$A$3:$A$53,$B1040)</f>
        <v>0</v>
      </c>
      <c r="I1040" s="51">
        <f>I314/SUMIFS(I$3:I$722,$B$3:$B$722,$B1040)*SUMIFS(Calculations!$E$3:$E$53,Calculations!$A$3:$A$53,$B1040)</f>
        <v>0</v>
      </c>
      <c r="J1040" s="51">
        <f>J314/SUMIFS(J$3:J$722,$B$3:$B$722,$B1040)*SUMIFS(Calculations!$E$3:$E$53,Calculations!$A$3:$A$53,$B1040)</f>
        <v>0</v>
      </c>
      <c r="K1040" s="51">
        <f>K314/SUMIFS(K$3:K$722,$B$3:$B$722,$B1040)*SUMIFS(Calculations!$E$3:$E$53,Calculations!$A$3:$A$53,$B1040)</f>
        <v>0</v>
      </c>
      <c r="L1040" s="51">
        <f>L314/SUMIFS(L$3:L$722,$B$3:$B$722,$B1040)*SUMIFS(Calculations!$E$3:$E$53,Calculations!$A$3:$A$53,$B1040)</f>
        <v>0</v>
      </c>
      <c r="M1040" s="51">
        <f>M314/SUMIFS(M$3:M$722,$B$3:$B$722,$B1040)*SUMIFS(Calculations!$E$3:$E$53,Calculations!$A$3:$A$53,$B1040)</f>
        <v>0</v>
      </c>
      <c r="N1040" s="51">
        <f>N314/SUMIFS(N$3:N$722,$B$3:$B$722,$B1040)*SUMIFS(Calculations!$E$3:$E$53,Calculations!$A$3:$A$53,$B1040)</f>
        <v>0</v>
      </c>
      <c r="O1040" s="51">
        <f>O314/SUMIFS(O$3:O$722,$B$3:$B$722,$B1040)*SUMIFS(Calculations!$E$3:$E$53,Calculations!$A$3:$A$53,$B1040)</f>
        <v>0</v>
      </c>
      <c r="P1040" s="51">
        <f>P314/SUMIFS(P$3:P$722,$B$3:$B$722,$B1040)*SUMIFS(Calculations!$E$3:$E$53,Calculations!$A$3:$A$53,$B1040)</f>
        <v>0</v>
      </c>
      <c r="Q1040" s="51">
        <f>Q314/SUMIFS(Q$3:Q$722,$B$3:$B$722,$B1040)*SUMIFS(Calculations!$E$3:$E$53,Calculations!$A$3:$A$53,$B1040)</f>
        <v>0</v>
      </c>
      <c r="R1040" s="51">
        <f>R314/SUMIFS(R$3:R$722,$B$3:$B$722,$B1040)*SUMIFS(Calculations!$E$3:$E$53,Calculations!$A$3:$A$53,$B1040)</f>
        <v>0</v>
      </c>
    </row>
    <row r="1041" spans="2:18">
      <c r="B1041" s="51" t="s">
        <v>314</v>
      </c>
      <c r="C1041" s="51" t="s">
        <v>523</v>
      </c>
      <c r="D1041" s="51" t="s">
        <v>538</v>
      </c>
      <c r="E1041" s="51" t="str">
        <f t="shared" si="88"/>
        <v>solar PV</v>
      </c>
      <c r="F1041" s="51">
        <f>F315/SUMIFS(F$3:F$722,$B$3:$B$722,$B1041)*SUMIFS(Calculations!$E$3:$E$53,Calculations!$A$3:$A$53,$B1041)</f>
        <v>0</v>
      </c>
      <c r="G1041" s="51">
        <f>G315/SUMIFS(G$3:G$722,$B$3:$B$722,$B1041)*SUMIFS(Calculations!$E$3:$E$53,Calculations!$A$3:$A$53,$B1041)</f>
        <v>0</v>
      </c>
      <c r="H1041" s="51">
        <f>H315/SUMIFS(H$3:H$722,$B$3:$B$722,$B1041)*SUMIFS(Calculations!$E$3:$E$53,Calculations!$A$3:$A$53,$B1041)</f>
        <v>0</v>
      </c>
      <c r="I1041" s="51">
        <f>I315/SUMIFS(I$3:I$722,$B$3:$B$722,$B1041)*SUMIFS(Calculations!$E$3:$E$53,Calculations!$A$3:$A$53,$B1041)</f>
        <v>0</v>
      </c>
      <c r="J1041" s="51">
        <f>J315/SUMIFS(J$3:J$722,$B$3:$B$722,$B1041)*SUMIFS(Calculations!$E$3:$E$53,Calculations!$A$3:$A$53,$B1041)</f>
        <v>0</v>
      </c>
      <c r="K1041" s="51">
        <f>K315/SUMIFS(K$3:K$722,$B$3:$B$722,$B1041)*SUMIFS(Calculations!$E$3:$E$53,Calculations!$A$3:$A$53,$B1041)</f>
        <v>0</v>
      </c>
      <c r="L1041" s="51">
        <f>L315/SUMIFS(L$3:L$722,$B$3:$B$722,$B1041)*SUMIFS(Calculations!$E$3:$E$53,Calculations!$A$3:$A$53,$B1041)</f>
        <v>0</v>
      </c>
      <c r="M1041" s="51">
        <f>M315/SUMIFS(M$3:M$722,$B$3:$B$722,$B1041)*SUMIFS(Calculations!$E$3:$E$53,Calculations!$A$3:$A$53,$B1041)</f>
        <v>0</v>
      </c>
      <c r="N1041" s="51">
        <f>N315/SUMIFS(N$3:N$722,$B$3:$B$722,$B1041)*SUMIFS(Calculations!$E$3:$E$53,Calculations!$A$3:$A$53,$B1041)</f>
        <v>0</v>
      </c>
      <c r="O1041" s="51">
        <f>O315/SUMIFS(O$3:O$722,$B$3:$B$722,$B1041)*SUMIFS(Calculations!$E$3:$E$53,Calculations!$A$3:$A$53,$B1041)</f>
        <v>0</v>
      </c>
      <c r="P1041" s="51">
        <f>P315/SUMIFS(P$3:P$722,$B$3:$B$722,$B1041)*SUMIFS(Calculations!$E$3:$E$53,Calculations!$A$3:$A$53,$B1041)</f>
        <v>0</v>
      </c>
      <c r="Q1041" s="51">
        <f>Q315/SUMIFS(Q$3:Q$722,$B$3:$B$722,$B1041)*SUMIFS(Calculations!$E$3:$E$53,Calculations!$A$3:$A$53,$B1041)</f>
        <v>0</v>
      </c>
      <c r="R1041" s="51">
        <f>R315/SUMIFS(R$3:R$722,$B$3:$B$722,$B1041)*SUMIFS(Calculations!$E$3:$E$53,Calculations!$A$3:$A$53,$B1041)</f>
        <v>0</v>
      </c>
    </row>
    <row r="1042" spans="2:18">
      <c r="B1042" s="51" t="s">
        <v>314</v>
      </c>
      <c r="C1042" s="51" t="s">
        <v>523</v>
      </c>
      <c r="D1042" s="51" t="s">
        <v>539</v>
      </c>
      <c r="E1042" s="51" t="str">
        <f t="shared" si="88"/>
        <v>storage</v>
      </c>
      <c r="F1042" s="51">
        <f>F316/SUMIFS(F$3:F$722,$B$3:$B$722,$B1042)*SUMIFS(Calculations!$E$3:$E$53,Calculations!$A$3:$A$53,$B1042)</f>
        <v>0</v>
      </c>
      <c r="G1042" s="51">
        <f>G316/SUMIFS(G$3:G$722,$B$3:$B$722,$B1042)*SUMIFS(Calculations!$E$3:$E$53,Calculations!$A$3:$A$53,$B1042)</f>
        <v>0</v>
      </c>
      <c r="H1042" s="51">
        <f>H316/SUMIFS(H$3:H$722,$B$3:$B$722,$B1042)*SUMIFS(Calculations!$E$3:$E$53,Calculations!$A$3:$A$53,$B1042)</f>
        <v>0</v>
      </c>
      <c r="I1042" s="51">
        <f>I316/SUMIFS(I$3:I$722,$B$3:$B$722,$B1042)*SUMIFS(Calculations!$E$3:$E$53,Calculations!$A$3:$A$53,$B1042)</f>
        <v>0</v>
      </c>
      <c r="J1042" s="51">
        <f>J316/SUMIFS(J$3:J$722,$B$3:$B$722,$B1042)*SUMIFS(Calculations!$E$3:$E$53,Calculations!$A$3:$A$53,$B1042)</f>
        <v>0</v>
      </c>
      <c r="K1042" s="51">
        <f>K316/SUMIFS(K$3:K$722,$B$3:$B$722,$B1042)*SUMIFS(Calculations!$E$3:$E$53,Calculations!$A$3:$A$53,$B1042)</f>
        <v>0</v>
      </c>
      <c r="L1042" s="51">
        <f>L316/SUMIFS(L$3:L$722,$B$3:$B$722,$B1042)*SUMIFS(Calculations!$E$3:$E$53,Calculations!$A$3:$A$53,$B1042)</f>
        <v>0</v>
      </c>
      <c r="M1042" s="51">
        <f>M316/SUMIFS(M$3:M$722,$B$3:$B$722,$B1042)*SUMIFS(Calculations!$E$3:$E$53,Calculations!$A$3:$A$53,$B1042)</f>
        <v>0</v>
      </c>
      <c r="N1042" s="51">
        <f>N316/SUMIFS(N$3:N$722,$B$3:$B$722,$B1042)*SUMIFS(Calculations!$E$3:$E$53,Calculations!$A$3:$A$53,$B1042)</f>
        <v>0</v>
      </c>
      <c r="O1042" s="51">
        <f>O316/SUMIFS(O$3:O$722,$B$3:$B$722,$B1042)*SUMIFS(Calculations!$E$3:$E$53,Calculations!$A$3:$A$53,$B1042)</f>
        <v>0</v>
      </c>
      <c r="P1042" s="51">
        <f>P316/SUMIFS(P$3:P$722,$B$3:$B$722,$B1042)*SUMIFS(Calculations!$E$3:$E$53,Calculations!$A$3:$A$53,$B1042)</f>
        <v>0</v>
      </c>
      <c r="Q1042" s="51">
        <f>Q316/SUMIFS(Q$3:Q$722,$B$3:$B$722,$B1042)*SUMIFS(Calculations!$E$3:$E$53,Calculations!$A$3:$A$53,$B1042)</f>
        <v>0</v>
      </c>
      <c r="R1042" s="51">
        <f>R316/SUMIFS(R$3:R$722,$B$3:$B$722,$B1042)*SUMIFS(Calculations!$E$3:$E$53,Calculations!$A$3:$A$53,$B1042)</f>
        <v>0</v>
      </c>
    </row>
    <row r="1043" spans="2:18">
      <c r="B1043" s="51" t="s">
        <v>314</v>
      </c>
      <c r="C1043" s="51" t="s">
        <v>523</v>
      </c>
      <c r="D1043" s="51" t="s">
        <v>540</v>
      </c>
      <c r="E1043" s="51" t="str">
        <f t="shared" si="88"/>
        <v>solar PV</v>
      </c>
      <c r="F1043" s="51">
        <f>F317/SUMIFS(F$3:F$722,$B$3:$B$722,$B1043)*SUMIFS(Calculations!$E$3:$E$53,Calculations!$A$3:$A$53,$B1043)</f>
        <v>0</v>
      </c>
      <c r="G1043" s="51">
        <f>G317/SUMIFS(G$3:G$722,$B$3:$B$722,$B1043)*SUMIFS(Calculations!$E$3:$E$53,Calculations!$A$3:$A$53,$B1043)</f>
        <v>0</v>
      </c>
      <c r="H1043" s="51">
        <f>H317/SUMIFS(H$3:H$722,$B$3:$B$722,$B1043)*SUMIFS(Calculations!$E$3:$E$53,Calculations!$A$3:$A$53,$B1043)</f>
        <v>0</v>
      </c>
      <c r="I1043" s="51">
        <f>I317/SUMIFS(I$3:I$722,$B$3:$B$722,$B1043)*SUMIFS(Calculations!$E$3:$E$53,Calculations!$A$3:$A$53,$B1043)</f>
        <v>0</v>
      </c>
      <c r="J1043" s="51">
        <f>J317/SUMIFS(J$3:J$722,$B$3:$B$722,$B1043)*SUMIFS(Calculations!$E$3:$E$53,Calculations!$A$3:$A$53,$B1043)</f>
        <v>0</v>
      </c>
      <c r="K1043" s="51">
        <f>K317/SUMIFS(K$3:K$722,$B$3:$B$722,$B1043)*SUMIFS(Calculations!$E$3:$E$53,Calculations!$A$3:$A$53,$B1043)</f>
        <v>0</v>
      </c>
      <c r="L1043" s="51">
        <f>L317/SUMIFS(L$3:L$722,$B$3:$B$722,$B1043)*SUMIFS(Calculations!$E$3:$E$53,Calculations!$A$3:$A$53,$B1043)</f>
        <v>0</v>
      </c>
      <c r="M1043" s="51">
        <f>M317/SUMIFS(M$3:M$722,$B$3:$B$722,$B1043)*SUMIFS(Calculations!$E$3:$E$53,Calculations!$A$3:$A$53,$B1043)</f>
        <v>0</v>
      </c>
      <c r="N1043" s="51">
        <f>N317/SUMIFS(N$3:N$722,$B$3:$B$722,$B1043)*SUMIFS(Calculations!$E$3:$E$53,Calculations!$A$3:$A$53,$B1043)</f>
        <v>0</v>
      </c>
      <c r="O1043" s="51">
        <f>O317/SUMIFS(O$3:O$722,$B$3:$B$722,$B1043)*SUMIFS(Calculations!$E$3:$E$53,Calculations!$A$3:$A$53,$B1043)</f>
        <v>0</v>
      </c>
      <c r="P1043" s="51">
        <f>P317/SUMIFS(P$3:P$722,$B$3:$B$722,$B1043)*SUMIFS(Calculations!$E$3:$E$53,Calculations!$A$3:$A$53,$B1043)</f>
        <v>0</v>
      </c>
      <c r="Q1043" s="51">
        <f>Q317/SUMIFS(Q$3:Q$722,$B$3:$B$722,$B1043)*SUMIFS(Calculations!$E$3:$E$53,Calculations!$A$3:$A$53,$B1043)</f>
        <v>0</v>
      </c>
      <c r="R1043" s="51">
        <f>R317/SUMIFS(R$3:R$722,$B$3:$B$722,$B1043)*SUMIFS(Calculations!$E$3:$E$53,Calculations!$A$3:$A$53,$B1043)</f>
        <v>0</v>
      </c>
    </row>
    <row r="1044" spans="2:18">
      <c r="B1044" s="51" t="s">
        <v>324</v>
      </c>
      <c r="C1044" s="51" t="s">
        <v>523</v>
      </c>
      <c r="D1044" s="51" t="s">
        <v>526</v>
      </c>
      <c r="E1044" s="51" t="str">
        <f t="shared" si="88"/>
        <v>biomass</v>
      </c>
      <c r="F1044" s="51">
        <f>F318/SUMIFS(F$3:F$722,$B$3:$B$722,$B1044)*SUMIFS(Calculations!$E$3:$E$53,Calculations!$A$3:$A$53,$B1044)</f>
        <v>0</v>
      </c>
      <c r="G1044" s="51">
        <f>G318/SUMIFS(G$3:G$722,$B$3:$B$722,$B1044)*SUMIFS(Calculations!$E$3:$E$53,Calculations!$A$3:$A$53,$B1044)</f>
        <v>0</v>
      </c>
      <c r="H1044" s="51">
        <f>H318/SUMIFS(H$3:H$722,$B$3:$B$722,$B1044)*SUMIFS(Calculations!$E$3:$E$53,Calculations!$A$3:$A$53,$B1044)</f>
        <v>0</v>
      </c>
      <c r="I1044" s="51">
        <f>I318/SUMIFS(I$3:I$722,$B$3:$B$722,$B1044)*SUMIFS(Calculations!$E$3:$E$53,Calculations!$A$3:$A$53,$B1044)</f>
        <v>0</v>
      </c>
      <c r="J1044" s="51">
        <f>J318/SUMIFS(J$3:J$722,$B$3:$B$722,$B1044)*SUMIFS(Calculations!$E$3:$E$53,Calculations!$A$3:$A$53,$B1044)</f>
        <v>0</v>
      </c>
      <c r="K1044" s="51">
        <f>K318/SUMIFS(K$3:K$722,$B$3:$B$722,$B1044)*SUMIFS(Calculations!$E$3:$E$53,Calculations!$A$3:$A$53,$B1044)</f>
        <v>0</v>
      </c>
      <c r="L1044" s="51">
        <f>L318/SUMIFS(L$3:L$722,$B$3:$B$722,$B1044)*SUMIFS(Calculations!$E$3:$E$53,Calculations!$A$3:$A$53,$B1044)</f>
        <v>0</v>
      </c>
      <c r="M1044" s="51">
        <f>M318/SUMIFS(M$3:M$722,$B$3:$B$722,$B1044)*SUMIFS(Calculations!$E$3:$E$53,Calculations!$A$3:$A$53,$B1044)</f>
        <v>0</v>
      </c>
      <c r="N1044" s="51">
        <f>N318/SUMIFS(N$3:N$722,$B$3:$B$722,$B1044)*SUMIFS(Calculations!$E$3:$E$53,Calculations!$A$3:$A$53,$B1044)</f>
        <v>0</v>
      </c>
      <c r="O1044" s="51">
        <f>O318/SUMIFS(O$3:O$722,$B$3:$B$722,$B1044)*SUMIFS(Calculations!$E$3:$E$53,Calculations!$A$3:$A$53,$B1044)</f>
        <v>0</v>
      </c>
      <c r="P1044" s="51">
        <f>P318/SUMIFS(P$3:P$722,$B$3:$B$722,$B1044)*SUMIFS(Calculations!$E$3:$E$53,Calculations!$A$3:$A$53,$B1044)</f>
        <v>0</v>
      </c>
      <c r="Q1044" s="51">
        <f>Q318/SUMIFS(Q$3:Q$722,$B$3:$B$722,$B1044)*SUMIFS(Calculations!$E$3:$E$53,Calculations!$A$3:$A$53,$B1044)</f>
        <v>0</v>
      </c>
      <c r="R1044" s="51">
        <f>R318/SUMIFS(R$3:R$722,$B$3:$B$722,$B1044)*SUMIFS(Calculations!$E$3:$E$53,Calculations!$A$3:$A$53,$B1044)</f>
        <v>0</v>
      </c>
    </row>
    <row r="1045" spans="2:18">
      <c r="B1045" s="51" t="s">
        <v>324</v>
      </c>
      <c r="C1045" s="51" t="s">
        <v>523</v>
      </c>
      <c r="D1045" s="51" t="s">
        <v>527</v>
      </c>
      <c r="E1045" s="51" t="str">
        <f t="shared" si="88"/>
        <v>hard coal</v>
      </c>
      <c r="F1045" s="51">
        <f>F319/SUMIFS(F$3:F$722,$B$3:$B$722,$B1045)*SUMIFS(Calculations!$E$3:$E$53,Calculations!$A$3:$A$53,$B1045)</f>
        <v>0</v>
      </c>
      <c r="G1045" s="51">
        <f>G319/SUMIFS(G$3:G$722,$B$3:$B$722,$B1045)*SUMIFS(Calculations!$E$3:$E$53,Calculations!$A$3:$A$53,$B1045)</f>
        <v>0</v>
      </c>
      <c r="H1045" s="51">
        <f>H319/SUMIFS(H$3:H$722,$B$3:$B$722,$B1045)*SUMIFS(Calculations!$E$3:$E$53,Calculations!$A$3:$A$53,$B1045)</f>
        <v>0</v>
      </c>
      <c r="I1045" s="51">
        <f>I319/SUMIFS(I$3:I$722,$B$3:$B$722,$B1045)*SUMIFS(Calculations!$E$3:$E$53,Calculations!$A$3:$A$53,$B1045)</f>
        <v>0</v>
      </c>
      <c r="J1045" s="51">
        <f>J319/SUMIFS(J$3:J$722,$B$3:$B$722,$B1045)*SUMIFS(Calculations!$E$3:$E$53,Calculations!$A$3:$A$53,$B1045)</f>
        <v>0</v>
      </c>
      <c r="K1045" s="51">
        <f>K319/SUMIFS(K$3:K$722,$B$3:$B$722,$B1045)*SUMIFS(Calculations!$E$3:$E$53,Calculations!$A$3:$A$53,$B1045)</f>
        <v>0</v>
      </c>
      <c r="L1045" s="51">
        <f>L319/SUMIFS(L$3:L$722,$B$3:$B$722,$B1045)*SUMIFS(Calculations!$E$3:$E$53,Calculations!$A$3:$A$53,$B1045)</f>
        <v>0</v>
      </c>
      <c r="M1045" s="51">
        <f>M319/SUMIFS(M$3:M$722,$B$3:$B$722,$B1045)*SUMIFS(Calculations!$E$3:$E$53,Calculations!$A$3:$A$53,$B1045)</f>
        <v>0</v>
      </c>
      <c r="N1045" s="51">
        <f>N319/SUMIFS(N$3:N$722,$B$3:$B$722,$B1045)*SUMIFS(Calculations!$E$3:$E$53,Calculations!$A$3:$A$53,$B1045)</f>
        <v>0</v>
      </c>
      <c r="O1045" s="51">
        <f>O319/SUMIFS(O$3:O$722,$B$3:$B$722,$B1045)*SUMIFS(Calculations!$E$3:$E$53,Calculations!$A$3:$A$53,$B1045)</f>
        <v>0</v>
      </c>
      <c r="P1045" s="51">
        <f>P319/SUMIFS(P$3:P$722,$B$3:$B$722,$B1045)*SUMIFS(Calculations!$E$3:$E$53,Calculations!$A$3:$A$53,$B1045)</f>
        <v>0</v>
      </c>
      <c r="Q1045" s="51">
        <f>Q319/SUMIFS(Q$3:Q$722,$B$3:$B$722,$B1045)*SUMIFS(Calculations!$E$3:$E$53,Calculations!$A$3:$A$53,$B1045)</f>
        <v>0</v>
      </c>
      <c r="R1045" s="51">
        <f>R319/SUMIFS(R$3:R$722,$B$3:$B$722,$B1045)*SUMIFS(Calculations!$E$3:$E$53,Calculations!$A$3:$A$53,$B1045)</f>
        <v>0</v>
      </c>
    </row>
    <row r="1046" spans="2:18">
      <c r="B1046" s="51" t="s">
        <v>324</v>
      </c>
      <c r="C1046" s="51" t="s">
        <v>523</v>
      </c>
      <c r="D1046" s="51" t="s">
        <v>528</v>
      </c>
      <c r="E1046" s="51" t="str">
        <f t="shared" si="88"/>
        <v>solar thermal</v>
      </c>
      <c r="F1046" s="51">
        <f>F320/SUMIFS(F$3:F$722,$B$3:$B$722,$B1046)*SUMIFS(Calculations!$E$3:$E$53,Calculations!$A$3:$A$53,$B1046)</f>
        <v>0</v>
      </c>
      <c r="G1046" s="51">
        <f>G320/SUMIFS(G$3:G$722,$B$3:$B$722,$B1046)*SUMIFS(Calculations!$E$3:$E$53,Calculations!$A$3:$A$53,$B1046)</f>
        <v>0</v>
      </c>
      <c r="H1046" s="51">
        <f>H320/SUMIFS(H$3:H$722,$B$3:$B$722,$B1046)*SUMIFS(Calculations!$E$3:$E$53,Calculations!$A$3:$A$53,$B1046)</f>
        <v>0</v>
      </c>
      <c r="I1046" s="51">
        <f>I320/SUMIFS(I$3:I$722,$B$3:$B$722,$B1046)*SUMIFS(Calculations!$E$3:$E$53,Calculations!$A$3:$A$53,$B1046)</f>
        <v>0</v>
      </c>
      <c r="J1046" s="51">
        <f>J320/SUMIFS(J$3:J$722,$B$3:$B$722,$B1046)*SUMIFS(Calculations!$E$3:$E$53,Calculations!$A$3:$A$53,$B1046)</f>
        <v>0</v>
      </c>
      <c r="K1046" s="51">
        <f>K320/SUMIFS(K$3:K$722,$B$3:$B$722,$B1046)*SUMIFS(Calculations!$E$3:$E$53,Calculations!$A$3:$A$53,$B1046)</f>
        <v>0</v>
      </c>
      <c r="L1046" s="51">
        <f>L320/SUMIFS(L$3:L$722,$B$3:$B$722,$B1046)*SUMIFS(Calculations!$E$3:$E$53,Calculations!$A$3:$A$53,$B1046)</f>
        <v>0</v>
      </c>
      <c r="M1046" s="51">
        <f>M320/SUMIFS(M$3:M$722,$B$3:$B$722,$B1046)*SUMIFS(Calculations!$E$3:$E$53,Calculations!$A$3:$A$53,$B1046)</f>
        <v>0</v>
      </c>
      <c r="N1046" s="51">
        <f>N320/SUMIFS(N$3:N$722,$B$3:$B$722,$B1046)*SUMIFS(Calculations!$E$3:$E$53,Calculations!$A$3:$A$53,$B1046)</f>
        <v>0</v>
      </c>
      <c r="O1046" s="51">
        <f>O320/SUMIFS(O$3:O$722,$B$3:$B$722,$B1046)*SUMIFS(Calculations!$E$3:$E$53,Calculations!$A$3:$A$53,$B1046)</f>
        <v>0</v>
      </c>
      <c r="P1046" s="51">
        <f>P320/SUMIFS(P$3:P$722,$B$3:$B$722,$B1046)*SUMIFS(Calculations!$E$3:$E$53,Calculations!$A$3:$A$53,$B1046)</f>
        <v>0</v>
      </c>
      <c r="Q1046" s="51">
        <f>Q320/SUMIFS(Q$3:Q$722,$B$3:$B$722,$B1046)*SUMIFS(Calculations!$E$3:$E$53,Calculations!$A$3:$A$53,$B1046)</f>
        <v>0</v>
      </c>
      <c r="R1046" s="51">
        <f>R320/SUMIFS(R$3:R$722,$B$3:$B$722,$B1046)*SUMIFS(Calculations!$E$3:$E$53,Calculations!$A$3:$A$53,$B1046)</f>
        <v>0</v>
      </c>
    </row>
    <row r="1047" spans="2:18">
      <c r="B1047" s="51" t="s">
        <v>324</v>
      </c>
      <c r="C1047" s="51" t="s">
        <v>523</v>
      </c>
      <c r="D1047" s="51" t="s">
        <v>529</v>
      </c>
      <c r="E1047" s="51" t="str">
        <f t="shared" si="88"/>
        <v>geothermal</v>
      </c>
      <c r="F1047" s="51">
        <f>F321/SUMIFS(F$3:F$722,$B$3:$B$722,$B1047)*SUMIFS(Calculations!$E$3:$E$53,Calculations!$A$3:$A$53,$B1047)</f>
        <v>0</v>
      </c>
      <c r="G1047" s="51">
        <f>G321/SUMIFS(G$3:G$722,$B$3:$B$722,$B1047)*SUMIFS(Calculations!$E$3:$E$53,Calculations!$A$3:$A$53,$B1047)</f>
        <v>0</v>
      </c>
      <c r="H1047" s="51">
        <f>H321/SUMIFS(H$3:H$722,$B$3:$B$722,$B1047)*SUMIFS(Calculations!$E$3:$E$53,Calculations!$A$3:$A$53,$B1047)</f>
        <v>0</v>
      </c>
      <c r="I1047" s="51">
        <f>I321/SUMIFS(I$3:I$722,$B$3:$B$722,$B1047)*SUMIFS(Calculations!$E$3:$E$53,Calculations!$A$3:$A$53,$B1047)</f>
        <v>0</v>
      </c>
      <c r="J1047" s="51">
        <f>J321/SUMIFS(J$3:J$722,$B$3:$B$722,$B1047)*SUMIFS(Calculations!$E$3:$E$53,Calculations!$A$3:$A$53,$B1047)</f>
        <v>0</v>
      </c>
      <c r="K1047" s="51">
        <f>K321/SUMIFS(K$3:K$722,$B$3:$B$722,$B1047)*SUMIFS(Calculations!$E$3:$E$53,Calculations!$A$3:$A$53,$B1047)</f>
        <v>0</v>
      </c>
      <c r="L1047" s="51">
        <f>L321/SUMIFS(L$3:L$722,$B$3:$B$722,$B1047)*SUMIFS(Calculations!$E$3:$E$53,Calculations!$A$3:$A$53,$B1047)</f>
        <v>0</v>
      </c>
      <c r="M1047" s="51">
        <f>M321/SUMIFS(M$3:M$722,$B$3:$B$722,$B1047)*SUMIFS(Calculations!$E$3:$E$53,Calculations!$A$3:$A$53,$B1047)</f>
        <v>0</v>
      </c>
      <c r="N1047" s="51">
        <f>N321/SUMIFS(N$3:N$722,$B$3:$B$722,$B1047)*SUMIFS(Calculations!$E$3:$E$53,Calculations!$A$3:$A$53,$B1047)</f>
        <v>0</v>
      </c>
      <c r="O1047" s="51">
        <f>O321/SUMIFS(O$3:O$722,$B$3:$B$722,$B1047)*SUMIFS(Calculations!$E$3:$E$53,Calculations!$A$3:$A$53,$B1047)</f>
        <v>0</v>
      </c>
      <c r="P1047" s="51">
        <f>P321/SUMIFS(P$3:P$722,$B$3:$B$722,$B1047)*SUMIFS(Calculations!$E$3:$E$53,Calculations!$A$3:$A$53,$B1047)</f>
        <v>0</v>
      </c>
      <c r="Q1047" s="51">
        <f>Q321/SUMIFS(Q$3:Q$722,$B$3:$B$722,$B1047)*SUMIFS(Calculations!$E$3:$E$53,Calculations!$A$3:$A$53,$B1047)</f>
        <v>0</v>
      </c>
      <c r="R1047" s="51">
        <f>R321/SUMIFS(R$3:R$722,$B$3:$B$722,$B1047)*SUMIFS(Calculations!$E$3:$E$53,Calculations!$A$3:$A$53,$B1047)</f>
        <v>0</v>
      </c>
    </row>
    <row r="1048" spans="2:18">
      <c r="B1048" s="51" t="s">
        <v>324</v>
      </c>
      <c r="C1048" s="51" t="s">
        <v>523</v>
      </c>
      <c r="D1048" s="51" t="s">
        <v>530</v>
      </c>
      <c r="E1048" s="51" t="str">
        <f t="shared" si="88"/>
        <v>hydro</v>
      </c>
      <c r="F1048" s="51">
        <f>F322/SUMIFS(F$3:F$722,$B$3:$B$722,$B1048)*SUMIFS(Calculations!$E$3:$E$53,Calculations!$A$3:$A$53,$B1048)</f>
        <v>0</v>
      </c>
      <c r="G1048" s="51">
        <f>G322/SUMIFS(G$3:G$722,$B$3:$B$722,$B1048)*SUMIFS(Calculations!$E$3:$E$53,Calculations!$A$3:$A$53,$B1048)</f>
        <v>0</v>
      </c>
      <c r="H1048" s="51">
        <f>H322/SUMIFS(H$3:H$722,$B$3:$B$722,$B1048)*SUMIFS(Calculations!$E$3:$E$53,Calculations!$A$3:$A$53,$B1048)</f>
        <v>0</v>
      </c>
      <c r="I1048" s="51">
        <f>I322/SUMIFS(I$3:I$722,$B$3:$B$722,$B1048)*SUMIFS(Calculations!$E$3:$E$53,Calculations!$A$3:$A$53,$B1048)</f>
        <v>0</v>
      </c>
      <c r="J1048" s="51">
        <f>J322/SUMIFS(J$3:J$722,$B$3:$B$722,$B1048)*SUMIFS(Calculations!$E$3:$E$53,Calculations!$A$3:$A$53,$B1048)</f>
        <v>0</v>
      </c>
      <c r="K1048" s="51">
        <f>K322/SUMIFS(K$3:K$722,$B$3:$B$722,$B1048)*SUMIFS(Calculations!$E$3:$E$53,Calculations!$A$3:$A$53,$B1048)</f>
        <v>0</v>
      </c>
      <c r="L1048" s="51">
        <f>L322/SUMIFS(L$3:L$722,$B$3:$B$722,$B1048)*SUMIFS(Calculations!$E$3:$E$53,Calculations!$A$3:$A$53,$B1048)</f>
        <v>0</v>
      </c>
      <c r="M1048" s="51">
        <f>M322/SUMIFS(M$3:M$722,$B$3:$B$722,$B1048)*SUMIFS(Calculations!$E$3:$E$53,Calculations!$A$3:$A$53,$B1048)</f>
        <v>0</v>
      </c>
      <c r="N1048" s="51">
        <f>N322/SUMIFS(N$3:N$722,$B$3:$B$722,$B1048)*SUMIFS(Calculations!$E$3:$E$53,Calculations!$A$3:$A$53,$B1048)</f>
        <v>0</v>
      </c>
      <c r="O1048" s="51">
        <f>O322/SUMIFS(O$3:O$722,$B$3:$B$722,$B1048)*SUMIFS(Calculations!$E$3:$E$53,Calculations!$A$3:$A$53,$B1048)</f>
        <v>0</v>
      </c>
      <c r="P1048" s="51">
        <f>P322/SUMIFS(P$3:P$722,$B$3:$B$722,$B1048)*SUMIFS(Calculations!$E$3:$E$53,Calculations!$A$3:$A$53,$B1048)</f>
        <v>0</v>
      </c>
      <c r="Q1048" s="51">
        <f>Q322/SUMIFS(Q$3:Q$722,$B$3:$B$722,$B1048)*SUMIFS(Calculations!$E$3:$E$53,Calculations!$A$3:$A$53,$B1048)</f>
        <v>0</v>
      </c>
      <c r="R1048" s="51">
        <f>R322/SUMIFS(R$3:R$722,$B$3:$B$722,$B1048)*SUMIFS(Calculations!$E$3:$E$53,Calculations!$A$3:$A$53,$B1048)</f>
        <v>0</v>
      </c>
    </row>
    <row r="1049" spans="2:18">
      <c r="B1049" s="51" t="s">
        <v>324</v>
      </c>
      <c r="C1049" s="51" t="s">
        <v>523</v>
      </c>
      <c r="D1049" s="51" t="s">
        <v>531</v>
      </c>
      <c r="E1049" s="51" t="str">
        <f t="shared" ref="E1049:E1112" si="89">LOOKUP(D1049,$U$2:$V$15,$V$2:$V$15)</f>
        <v>hydro</v>
      </c>
      <c r="F1049" s="51">
        <f>F323/SUMIFS(F$3:F$722,$B$3:$B$722,$B1049)*SUMIFS(Calculations!$E$3:$E$53,Calculations!$A$3:$A$53,$B1049)</f>
        <v>0</v>
      </c>
      <c r="G1049" s="51">
        <f>G323/SUMIFS(G$3:G$722,$B$3:$B$722,$B1049)*SUMIFS(Calculations!$E$3:$E$53,Calculations!$A$3:$A$53,$B1049)</f>
        <v>0</v>
      </c>
      <c r="H1049" s="51">
        <f>H323/SUMIFS(H$3:H$722,$B$3:$B$722,$B1049)*SUMIFS(Calculations!$E$3:$E$53,Calculations!$A$3:$A$53,$B1049)</f>
        <v>0</v>
      </c>
      <c r="I1049" s="51">
        <f>I323/SUMIFS(I$3:I$722,$B$3:$B$722,$B1049)*SUMIFS(Calculations!$E$3:$E$53,Calculations!$A$3:$A$53,$B1049)</f>
        <v>0</v>
      </c>
      <c r="J1049" s="51">
        <f>J323/SUMIFS(J$3:J$722,$B$3:$B$722,$B1049)*SUMIFS(Calculations!$E$3:$E$53,Calculations!$A$3:$A$53,$B1049)</f>
        <v>0</v>
      </c>
      <c r="K1049" s="51">
        <f>K323/SUMIFS(K$3:K$722,$B$3:$B$722,$B1049)*SUMIFS(Calculations!$E$3:$E$53,Calculations!$A$3:$A$53,$B1049)</f>
        <v>0</v>
      </c>
      <c r="L1049" s="51">
        <f>L323/SUMIFS(L$3:L$722,$B$3:$B$722,$B1049)*SUMIFS(Calculations!$E$3:$E$53,Calculations!$A$3:$A$53,$B1049)</f>
        <v>0</v>
      </c>
      <c r="M1049" s="51">
        <f>M323/SUMIFS(M$3:M$722,$B$3:$B$722,$B1049)*SUMIFS(Calculations!$E$3:$E$53,Calculations!$A$3:$A$53,$B1049)</f>
        <v>0</v>
      </c>
      <c r="N1049" s="51">
        <f>N323/SUMIFS(N$3:N$722,$B$3:$B$722,$B1049)*SUMIFS(Calculations!$E$3:$E$53,Calculations!$A$3:$A$53,$B1049)</f>
        <v>0</v>
      </c>
      <c r="O1049" s="51">
        <f>O323/SUMIFS(O$3:O$722,$B$3:$B$722,$B1049)*SUMIFS(Calculations!$E$3:$E$53,Calculations!$A$3:$A$53,$B1049)</f>
        <v>0</v>
      </c>
      <c r="P1049" s="51">
        <f>P323/SUMIFS(P$3:P$722,$B$3:$B$722,$B1049)*SUMIFS(Calculations!$E$3:$E$53,Calculations!$A$3:$A$53,$B1049)</f>
        <v>0</v>
      </c>
      <c r="Q1049" s="51">
        <f>Q323/SUMIFS(Q$3:Q$722,$B$3:$B$722,$B1049)*SUMIFS(Calculations!$E$3:$E$53,Calculations!$A$3:$A$53,$B1049)</f>
        <v>0</v>
      </c>
      <c r="R1049" s="51">
        <f>R323/SUMIFS(R$3:R$722,$B$3:$B$722,$B1049)*SUMIFS(Calculations!$E$3:$E$53,Calculations!$A$3:$A$53,$B1049)</f>
        <v>0</v>
      </c>
    </row>
    <row r="1050" spans="2:18">
      <c r="B1050" s="51" t="s">
        <v>324</v>
      </c>
      <c r="C1050" s="51" t="s">
        <v>523</v>
      </c>
      <c r="D1050" s="51" t="s">
        <v>532</v>
      </c>
      <c r="E1050" s="51" t="str">
        <f t="shared" si="89"/>
        <v>onshore wind</v>
      </c>
      <c r="F1050" s="51">
        <f>F324/SUMIFS(F$3:F$722,$B$3:$B$722,$B1050)*SUMIFS(Calculations!$E$3:$E$53,Calculations!$A$3:$A$53,$B1050)</f>
        <v>0</v>
      </c>
      <c r="G1050" s="51">
        <f>G324/SUMIFS(G$3:G$722,$B$3:$B$722,$B1050)*SUMIFS(Calculations!$E$3:$E$53,Calculations!$A$3:$A$53,$B1050)</f>
        <v>0</v>
      </c>
      <c r="H1050" s="51">
        <f>H324/SUMIFS(H$3:H$722,$B$3:$B$722,$B1050)*SUMIFS(Calculations!$E$3:$E$53,Calculations!$A$3:$A$53,$B1050)</f>
        <v>0</v>
      </c>
      <c r="I1050" s="51">
        <f>I324/SUMIFS(I$3:I$722,$B$3:$B$722,$B1050)*SUMIFS(Calculations!$E$3:$E$53,Calculations!$A$3:$A$53,$B1050)</f>
        <v>0</v>
      </c>
      <c r="J1050" s="51">
        <f>J324/SUMIFS(J$3:J$722,$B$3:$B$722,$B1050)*SUMIFS(Calculations!$E$3:$E$53,Calculations!$A$3:$A$53,$B1050)</f>
        <v>0</v>
      </c>
      <c r="K1050" s="51">
        <f>K324/SUMIFS(K$3:K$722,$B$3:$B$722,$B1050)*SUMIFS(Calculations!$E$3:$E$53,Calculations!$A$3:$A$53,$B1050)</f>
        <v>0</v>
      </c>
      <c r="L1050" s="51">
        <f>L324/SUMIFS(L$3:L$722,$B$3:$B$722,$B1050)*SUMIFS(Calculations!$E$3:$E$53,Calculations!$A$3:$A$53,$B1050)</f>
        <v>0</v>
      </c>
      <c r="M1050" s="51">
        <f>M324/SUMIFS(M$3:M$722,$B$3:$B$722,$B1050)*SUMIFS(Calculations!$E$3:$E$53,Calculations!$A$3:$A$53,$B1050)</f>
        <v>0</v>
      </c>
      <c r="N1050" s="51">
        <f>N324/SUMIFS(N$3:N$722,$B$3:$B$722,$B1050)*SUMIFS(Calculations!$E$3:$E$53,Calculations!$A$3:$A$53,$B1050)</f>
        <v>0</v>
      </c>
      <c r="O1050" s="51">
        <f>O324/SUMIFS(O$3:O$722,$B$3:$B$722,$B1050)*SUMIFS(Calculations!$E$3:$E$53,Calculations!$A$3:$A$53,$B1050)</f>
        <v>0</v>
      </c>
      <c r="P1050" s="51">
        <f>P324/SUMIFS(P$3:P$722,$B$3:$B$722,$B1050)*SUMIFS(Calculations!$E$3:$E$53,Calculations!$A$3:$A$53,$B1050)</f>
        <v>0</v>
      </c>
      <c r="Q1050" s="51">
        <f>Q324/SUMIFS(Q$3:Q$722,$B$3:$B$722,$B1050)*SUMIFS(Calculations!$E$3:$E$53,Calculations!$A$3:$A$53,$B1050)</f>
        <v>0</v>
      </c>
      <c r="R1050" s="51">
        <f>R324/SUMIFS(R$3:R$722,$B$3:$B$722,$B1050)*SUMIFS(Calculations!$E$3:$E$53,Calculations!$A$3:$A$53,$B1050)</f>
        <v>0</v>
      </c>
    </row>
    <row r="1051" spans="2:18">
      <c r="B1051" s="51" t="s">
        <v>324</v>
      </c>
      <c r="C1051" s="51" t="s">
        <v>523</v>
      </c>
      <c r="D1051" s="51" t="s">
        <v>533</v>
      </c>
      <c r="E1051" s="51" t="str">
        <f t="shared" si="89"/>
        <v>natural gas nonpeaker</v>
      </c>
      <c r="F1051" s="51">
        <f>F325/SUMIFS(F$3:F$722,$B$3:$B$722,$B1051)*SUMIFS(Calculations!$E$3:$E$53,Calculations!$A$3:$A$53,$B1051)</f>
        <v>0</v>
      </c>
      <c r="G1051" s="51">
        <f>G325/SUMIFS(G$3:G$722,$B$3:$B$722,$B1051)*SUMIFS(Calculations!$E$3:$E$53,Calculations!$A$3:$A$53,$B1051)</f>
        <v>0</v>
      </c>
      <c r="H1051" s="51">
        <f>H325/SUMIFS(H$3:H$722,$B$3:$B$722,$B1051)*SUMIFS(Calculations!$E$3:$E$53,Calculations!$A$3:$A$53,$B1051)</f>
        <v>0</v>
      </c>
      <c r="I1051" s="51">
        <f>I325/SUMIFS(I$3:I$722,$B$3:$B$722,$B1051)*SUMIFS(Calculations!$E$3:$E$53,Calculations!$A$3:$A$53,$B1051)</f>
        <v>0</v>
      </c>
      <c r="J1051" s="51">
        <f>J325/SUMIFS(J$3:J$722,$B$3:$B$722,$B1051)*SUMIFS(Calculations!$E$3:$E$53,Calculations!$A$3:$A$53,$B1051)</f>
        <v>0</v>
      </c>
      <c r="K1051" s="51">
        <f>K325/SUMIFS(K$3:K$722,$B$3:$B$722,$B1051)*SUMIFS(Calculations!$E$3:$E$53,Calculations!$A$3:$A$53,$B1051)</f>
        <v>0</v>
      </c>
      <c r="L1051" s="51">
        <f>L325/SUMIFS(L$3:L$722,$B$3:$B$722,$B1051)*SUMIFS(Calculations!$E$3:$E$53,Calculations!$A$3:$A$53,$B1051)</f>
        <v>0</v>
      </c>
      <c r="M1051" s="51">
        <f>M325/SUMIFS(M$3:M$722,$B$3:$B$722,$B1051)*SUMIFS(Calculations!$E$3:$E$53,Calculations!$A$3:$A$53,$B1051)</f>
        <v>0</v>
      </c>
      <c r="N1051" s="51">
        <f>N325/SUMIFS(N$3:N$722,$B$3:$B$722,$B1051)*SUMIFS(Calculations!$E$3:$E$53,Calculations!$A$3:$A$53,$B1051)</f>
        <v>0</v>
      </c>
      <c r="O1051" s="51">
        <f>O325/SUMIFS(O$3:O$722,$B$3:$B$722,$B1051)*SUMIFS(Calculations!$E$3:$E$53,Calculations!$A$3:$A$53,$B1051)</f>
        <v>0</v>
      </c>
      <c r="P1051" s="51">
        <f>P325/SUMIFS(P$3:P$722,$B$3:$B$722,$B1051)*SUMIFS(Calculations!$E$3:$E$53,Calculations!$A$3:$A$53,$B1051)</f>
        <v>0</v>
      </c>
      <c r="Q1051" s="51">
        <f>Q325/SUMIFS(Q$3:Q$722,$B$3:$B$722,$B1051)*SUMIFS(Calculations!$E$3:$E$53,Calculations!$A$3:$A$53,$B1051)</f>
        <v>0</v>
      </c>
      <c r="R1051" s="51">
        <f>R325/SUMIFS(R$3:R$722,$B$3:$B$722,$B1051)*SUMIFS(Calculations!$E$3:$E$53,Calculations!$A$3:$A$53,$B1051)</f>
        <v>0</v>
      </c>
    </row>
    <row r="1052" spans="2:18">
      <c r="B1052" s="51" t="s">
        <v>324</v>
      </c>
      <c r="C1052" s="51" t="s">
        <v>523</v>
      </c>
      <c r="D1052" s="51" t="s">
        <v>534</v>
      </c>
      <c r="E1052" s="51" t="str">
        <f t="shared" si="89"/>
        <v>natural gas peaker</v>
      </c>
      <c r="F1052" s="51">
        <f>F326/SUMIFS(F$3:F$722,$B$3:$B$722,$B1052)*SUMIFS(Calculations!$E$3:$E$53,Calculations!$A$3:$A$53,$B1052)</f>
        <v>0</v>
      </c>
      <c r="G1052" s="51">
        <f>G326/SUMIFS(G$3:G$722,$B$3:$B$722,$B1052)*SUMIFS(Calculations!$E$3:$E$53,Calculations!$A$3:$A$53,$B1052)</f>
        <v>0</v>
      </c>
      <c r="H1052" s="51">
        <f>H326/SUMIFS(H$3:H$722,$B$3:$B$722,$B1052)*SUMIFS(Calculations!$E$3:$E$53,Calculations!$A$3:$A$53,$B1052)</f>
        <v>0</v>
      </c>
      <c r="I1052" s="51">
        <f>I326/SUMIFS(I$3:I$722,$B$3:$B$722,$B1052)*SUMIFS(Calculations!$E$3:$E$53,Calculations!$A$3:$A$53,$B1052)</f>
        <v>0</v>
      </c>
      <c r="J1052" s="51">
        <f>J326/SUMIFS(J$3:J$722,$B$3:$B$722,$B1052)*SUMIFS(Calculations!$E$3:$E$53,Calculations!$A$3:$A$53,$B1052)</f>
        <v>0</v>
      </c>
      <c r="K1052" s="51">
        <f>K326/SUMIFS(K$3:K$722,$B$3:$B$722,$B1052)*SUMIFS(Calculations!$E$3:$E$53,Calculations!$A$3:$A$53,$B1052)</f>
        <v>0</v>
      </c>
      <c r="L1052" s="51">
        <f>L326/SUMIFS(L$3:L$722,$B$3:$B$722,$B1052)*SUMIFS(Calculations!$E$3:$E$53,Calculations!$A$3:$A$53,$B1052)</f>
        <v>0</v>
      </c>
      <c r="M1052" s="51">
        <f>M326/SUMIFS(M$3:M$722,$B$3:$B$722,$B1052)*SUMIFS(Calculations!$E$3:$E$53,Calculations!$A$3:$A$53,$B1052)</f>
        <v>0</v>
      </c>
      <c r="N1052" s="51">
        <f>N326/SUMIFS(N$3:N$722,$B$3:$B$722,$B1052)*SUMIFS(Calculations!$E$3:$E$53,Calculations!$A$3:$A$53,$B1052)</f>
        <v>0</v>
      </c>
      <c r="O1052" s="51">
        <f>O326/SUMIFS(O$3:O$722,$B$3:$B$722,$B1052)*SUMIFS(Calculations!$E$3:$E$53,Calculations!$A$3:$A$53,$B1052)</f>
        <v>0</v>
      </c>
      <c r="P1052" s="51">
        <f>P326/SUMIFS(P$3:P$722,$B$3:$B$722,$B1052)*SUMIFS(Calculations!$E$3:$E$53,Calculations!$A$3:$A$53,$B1052)</f>
        <v>0</v>
      </c>
      <c r="Q1052" s="51">
        <f>Q326/SUMIFS(Q$3:Q$722,$B$3:$B$722,$B1052)*SUMIFS(Calculations!$E$3:$E$53,Calculations!$A$3:$A$53,$B1052)</f>
        <v>0</v>
      </c>
      <c r="R1052" s="51">
        <f>R326/SUMIFS(R$3:R$722,$B$3:$B$722,$B1052)*SUMIFS(Calculations!$E$3:$E$53,Calculations!$A$3:$A$53,$B1052)</f>
        <v>0</v>
      </c>
    </row>
    <row r="1053" spans="2:18">
      <c r="B1053" s="51" t="s">
        <v>324</v>
      </c>
      <c r="C1053" s="51" t="s">
        <v>523</v>
      </c>
      <c r="D1053" s="51" t="s">
        <v>535</v>
      </c>
      <c r="E1053" s="51" t="str">
        <f t="shared" si="89"/>
        <v>nuclear</v>
      </c>
      <c r="F1053" s="51">
        <f>F327/SUMIFS(F$3:F$722,$B$3:$B$722,$B1053)*SUMIFS(Calculations!$E$3:$E$53,Calculations!$A$3:$A$53,$B1053)</f>
        <v>0</v>
      </c>
      <c r="G1053" s="51">
        <f>G327/SUMIFS(G$3:G$722,$B$3:$B$722,$B1053)*SUMIFS(Calculations!$E$3:$E$53,Calculations!$A$3:$A$53,$B1053)</f>
        <v>0</v>
      </c>
      <c r="H1053" s="51">
        <f>H327/SUMIFS(H$3:H$722,$B$3:$B$722,$B1053)*SUMIFS(Calculations!$E$3:$E$53,Calculations!$A$3:$A$53,$B1053)</f>
        <v>0</v>
      </c>
      <c r="I1053" s="51">
        <f>I327/SUMIFS(I$3:I$722,$B$3:$B$722,$B1053)*SUMIFS(Calculations!$E$3:$E$53,Calculations!$A$3:$A$53,$B1053)</f>
        <v>0</v>
      </c>
      <c r="J1053" s="51">
        <f>J327/SUMIFS(J$3:J$722,$B$3:$B$722,$B1053)*SUMIFS(Calculations!$E$3:$E$53,Calculations!$A$3:$A$53,$B1053)</f>
        <v>0</v>
      </c>
      <c r="K1053" s="51">
        <f>K327/SUMIFS(K$3:K$722,$B$3:$B$722,$B1053)*SUMIFS(Calculations!$E$3:$E$53,Calculations!$A$3:$A$53,$B1053)</f>
        <v>0</v>
      </c>
      <c r="L1053" s="51">
        <f>L327/SUMIFS(L$3:L$722,$B$3:$B$722,$B1053)*SUMIFS(Calculations!$E$3:$E$53,Calculations!$A$3:$A$53,$B1053)</f>
        <v>0</v>
      </c>
      <c r="M1053" s="51">
        <f>M327/SUMIFS(M$3:M$722,$B$3:$B$722,$B1053)*SUMIFS(Calculations!$E$3:$E$53,Calculations!$A$3:$A$53,$B1053)</f>
        <v>0</v>
      </c>
      <c r="N1053" s="51">
        <f>N327/SUMIFS(N$3:N$722,$B$3:$B$722,$B1053)*SUMIFS(Calculations!$E$3:$E$53,Calculations!$A$3:$A$53,$B1053)</f>
        <v>0</v>
      </c>
      <c r="O1053" s="51">
        <f>O327/SUMIFS(O$3:O$722,$B$3:$B$722,$B1053)*SUMIFS(Calculations!$E$3:$E$53,Calculations!$A$3:$A$53,$B1053)</f>
        <v>0</v>
      </c>
      <c r="P1053" s="51">
        <f>P327/SUMIFS(P$3:P$722,$B$3:$B$722,$B1053)*SUMIFS(Calculations!$E$3:$E$53,Calculations!$A$3:$A$53,$B1053)</f>
        <v>0</v>
      </c>
      <c r="Q1053" s="51">
        <f>Q327/SUMIFS(Q$3:Q$722,$B$3:$B$722,$B1053)*SUMIFS(Calculations!$E$3:$E$53,Calculations!$A$3:$A$53,$B1053)</f>
        <v>0</v>
      </c>
      <c r="R1053" s="51">
        <f>R327/SUMIFS(R$3:R$722,$B$3:$B$722,$B1053)*SUMIFS(Calculations!$E$3:$E$53,Calculations!$A$3:$A$53,$B1053)</f>
        <v>0</v>
      </c>
    </row>
    <row r="1054" spans="2:18">
      <c r="B1054" s="51" t="s">
        <v>324</v>
      </c>
      <c r="C1054" s="51" t="s">
        <v>523</v>
      </c>
      <c r="D1054" s="51" t="s">
        <v>536</v>
      </c>
      <c r="E1054" s="51" t="str">
        <f t="shared" si="89"/>
        <v>offshore wind</v>
      </c>
      <c r="F1054" s="51">
        <f>F328/SUMIFS(F$3:F$722,$B$3:$B$722,$B1054)*SUMIFS(Calculations!$E$3:$E$53,Calculations!$A$3:$A$53,$B1054)</f>
        <v>0</v>
      </c>
      <c r="G1054" s="51">
        <f>G328/SUMIFS(G$3:G$722,$B$3:$B$722,$B1054)*SUMIFS(Calculations!$E$3:$E$53,Calculations!$A$3:$A$53,$B1054)</f>
        <v>0</v>
      </c>
      <c r="H1054" s="51">
        <f>H328/SUMIFS(H$3:H$722,$B$3:$B$722,$B1054)*SUMIFS(Calculations!$E$3:$E$53,Calculations!$A$3:$A$53,$B1054)</f>
        <v>0</v>
      </c>
      <c r="I1054" s="51">
        <f>I328/SUMIFS(I$3:I$722,$B$3:$B$722,$B1054)*SUMIFS(Calculations!$E$3:$E$53,Calculations!$A$3:$A$53,$B1054)</f>
        <v>0</v>
      </c>
      <c r="J1054" s="51">
        <f>J328/SUMIFS(J$3:J$722,$B$3:$B$722,$B1054)*SUMIFS(Calculations!$E$3:$E$53,Calculations!$A$3:$A$53,$B1054)</f>
        <v>0</v>
      </c>
      <c r="K1054" s="51">
        <f>K328/SUMIFS(K$3:K$722,$B$3:$B$722,$B1054)*SUMIFS(Calculations!$E$3:$E$53,Calculations!$A$3:$A$53,$B1054)</f>
        <v>0</v>
      </c>
      <c r="L1054" s="51">
        <f>L328/SUMIFS(L$3:L$722,$B$3:$B$722,$B1054)*SUMIFS(Calculations!$E$3:$E$53,Calculations!$A$3:$A$53,$B1054)</f>
        <v>0</v>
      </c>
      <c r="M1054" s="51">
        <f>M328/SUMIFS(M$3:M$722,$B$3:$B$722,$B1054)*SUMIFS(Calculations!$E$3:$E$53,Calculations!$A$3:$A$53,$B1054)</f>
        <v>0</v>
      </c>
      <c r="N1054" s="51">
        <f>N328/SUMIFS(N$3:N$722,$B$3:$B$722,$B1054)*SUMIFS(Calculations!$E$3:$E$53,Calculations!$A$3:$A$53,$B1054)</f>
        <v>0</v>
      </c>
      <c r="O1054" s="51">
        <f>O328/SUMIFS(O$3:O$722,$B$3:$B$722,$B1054)*SUMIFS(Calculations!$E$3:$E$53,Calculations!$A$3:$A$53,$B1054)</f>
        <v>0</v>
      </c>
      <c r="P1054" s="51">
        <f>P328/SUMIFS(P$3:P$722,$B$3:$B$722,$B1054)*SUMIFS(Calculations!$E$3:$E$53,Calculations!$A$3:$A$53,$B1054)</f>
        <v>0</v>
      </c>
      <c r="Q1054" s="51">
        <f>Q328/SUMIFS(Q$3:Q$722,$B$3:$B$722,$B1054)*SUMIFS(Calculations!$E$3:$E$53,Calculations!$A$3:$A$53,$B1054)</f>
        <v>0</v>
      </c>
      <c r="R1054" s="51">
        <f>R328/SUMIFS(R$3:R$722,$B$3:$B$722,$B1054)*SUMIFS(Calculations!$E$3:$E$53,Calculations!$A$3:$A$53,$B1054)</f>
        <v>0</v>
      </c>
    </row>
    <row r="1055" spans="2:18">
      <c r="B1055" s="51" t="s">
        <v>324</v>
      </c>
      <c r="C1055" s="51" t="s">
        <v>523</v>
      </c>
      <c r="D1055" s="51" t="s">
        <v>537</v>
      </c>
      <c r="E1055" s="51" t="str">
        <f t="shared" si="89"/>
        <v>crude oil</v>
      </c>
      <c r="F1055" s="51">
        <f>F329/SUMIFS(F$3:F$722,$B$3:$B$722,$B1055)*SUMIFS(Calculations!$E$3:$E$53,Calculations!$A$3:$A$53,$B1055)</f>
        <v>0</v>
      </c>
      <c r="G1055" s="51">
        <f>G329/SUMIFS(G$3:G$722,$B$3:$B$722,$B1055)*SUMIFS(Calculations!$E$3:$E$53,Calculations!$A$3:$A$53,$B1055)</f>
        <v>0</v>
      </c>
      <c r="H1055" s="51">
        <f>H329/SUMIFS(H$3:H$722,$B$3:$B$722,$B1055)*SUMIFS(Calculations!$E$3:$E$53,Calculations!$A$3:$A$53,$B1055)</f>
        <v>0</v>
      </c>
      <c r="I1055" s="51">
        <f>I329/SUMIFS(I$3:I$722,$B$3:$B$722,$B1055)*SUMIFS(Calculations!$E$3:$E$53,Calculations!$A$3:$A$53,$B1055)</f>
        <v>0</v>
      </c>
      <c r="J1055" s="51">
        <f>J329/SUMIFS(J$3:J$722,$B$3:$B$722,$B1055)*SUMIFS(Calculations!$E$3:$E$53,Calculations!$A$3:$A$53,$B1055)</f>
        <v>0</v>
      </c>
      <c r="K1055" s="51">
        <f>K329/SUMIFS(K$3:K$722,$B$3:$B$722,$B1055)*SUMIFS(Calculations!$E$3:$E$53,Calculations!$A$3:$A$53,$B1055)</f>
        <v>0</v>
      </c>
      <c r="L1055" s="51">
        <f>L329/SUMIFS(L$3:L$722,$B$3:$B$722,$B1055)*SUMIFS(Calculations!$E$3:$E$53,Calculations!$A$3:$A$53,$B1055)</f>
        <v>0</v>
      </c>
      <c r="M1055" s="51">
        <f>M329/SUMIFS(M$3:M$722,$B$3:$B$722,$B1055)*SUMIFS(Calculations!$E$3:$E$53,Calculations!$A$3:$A$53,$B1055)</f>
        <v>0</v>
      </c>
      <c r="N1055" s="51">
        <f>N329/SUMIFS(N$3:N$722,$B$3:$B$722,$B1055)*SUMIFS(Calculations!$E$3:$E$53,Calculations!$A$3:$A$53,$B1055)</f>
        <v>0</v>
      </c>
      <c r="O1055" s="51">
        <f>O329/SUMIFS(O$3:O$722,$B$3:$B$722,$B1055)*SUMIFS(Calculations!$E$3:$E$53,Calculations!$A$3:$A$53,$B1055)</f>
        <v>0</v>
      </c>
      <c r="P1055" s="51">
        <f>P329/SUMIFS(P$3:P$722,$B$3:$B$722,$B1055)*SUMIFS(Calculations!$E$3:$E$53,Calculations!$A$3:$A$53,$B1055)</f>
        <v>0</v>
      </c>
      <c r="Q1055" s="51">
        <f>Q329/SUMIFS(Q$3:Q$722,$B$3:$B$722,$B1055)*SUMIFS(Calculations!$E$3:$E$53,Calculations!$A$3:$A$53,$B1055)</f>
        <v>0</v>
      </c>
      <c r="R1055" s="51">
        <f>R329/SUMIFS(R$3:R$722,$B$3:$B$722,$B1055)*SUMIFS(Calculations!$E$3:$E$53,Calculations!$A$3:$A$53,$B1055)</f>
        <v>0</v>
      </c>
    </row>
    <row r="1056" spans="2:18">
      <c r="B1056" s="51" t="s">
        <v>324</v>
      </c>
      <c r="C1056" s="51" t="s">
        <v>523</v>
      </c>
      <c r="D1056" s="51" t="s">
        <v>538</v>
      </c>
      <c r="E1056" s="51" t="str">
        <f t="shared" si="89"/>
        <v>solar PV</v>
      </c>
      <c r="F1056" s="51">
        <f>F330/SUMIFS(F$3:F$722,$B$3:$B$722,$B1056)*SUMIFS(Calculations!$E$3:$E$53,Calculations!$A$3:$A$53,$B1056)</f>
        <v>0</v>
      </c>
      <c r="G1056" s="51">
        <f>G330/SUMIFS(G$3:G$722,$B$3:$B$722,$B1056)*SUMIFS(Calculations!$E$3:$E$53,Calculations!$A$3:$A$53,$B1056)</f>
        <v>0</v>
      </c>
      <c r="H1056" s="51">
        <f>H330/SUMIFS(H$3:H$722,$B$3:$B$722,$B1056)*SUMIFS(Calculations!$E$3:$E$53,Calculations!$A$3:$A$53,$B1056)</f>
        <v>0</v>
      </c>
      <c r="I1056" s="51">
        <f>I330/SUMIFS(I$3:I$722,$B$3:$B$722,$B1056)*SUMIFS(Calculations!$E$3:$E$53,Calculations!$A$3:$A$53,$B1056)</f>
        <v>0</v>
      </c>
      <c r="J1056" s="51">
        <f>J330/SUMIFS(J$3:J$722,$B$3:$B$722,$B1056)*SUMIFS(Calculations!$E$3:$E$53,Calculations!$A$3:$A$53,$B1056)</f>
        <v>0</v>
      </c>
      <c r="K1056" s="51">
        <f>K330/SUMIFS(K$3:K$722,$B$3:$B$722,$B1056)*SUMIFS(Calculations!$E$3:$E$53,Calculations!$A$3:$A$53,$B1056)</f>
        <v>0</v>
      </c>
      <c r="L1056" s="51">
        <f>L330/SUMIFS(L$3:L$722,$B$3:$B$722,$B1056)*SUMIFS(Calculations!$E$3:$E$53,Calculations!$A$3:$A$53,$B1056)</f>
        <v>0</v>
      </c>
      <c r="M1056" s="51">
        <f>M330/SUMIFS(M$3:M$722,$B$3:$B$722,$B1056)*SUMIFS(Calculations!$E$3:$E$53,Calculations!$A$3:$A$53,$B1056)</f>
        <v>0</v>
      </c>
      <c r="N1056" s="51">
        <f>N330/SUMIFS(N$3:N$722,$B$3:$B$722,$B1056)*SUMIFS(Calculations!$E$3:$E$53,Calculations!$A$3:$A$53,$B1056)</f>
        <v>0</v>
      </c>
      <c r="O1056" s="51">
        <f>O330/SUMIFS(O$3:O$722,$B$3:$B$722,$B1056)*SUMIFS(Calculations!$E$3:$E$53,Calculations!$A$3:$A$53,$B1056)</f>
        <v>0</v>
      </c>
      <c r="P1056" s="51">
        <f>P330/SUMIFS(P$3:P$722,$B$3:$B$722,$B1056)*SUMIFS(Calculations!$E$3:$E$53,Calculations!$A$3:$A$53,$B1056)</f>
        <v>0</v>
      </c>
      <c r="Q1056" s="51">
        <f>Q330/SUMIFS(Q$3:Q$722,$B$3:$B$722,$B1056)*SUMIFS(Calculations!$E$3:$E$53,Calculations!$A$3:$A$53,$B1056)</f>
        <v>0</v>
      </c>
      <c r="R1056" s="51">
        <f>R330/SUMIFS(R$3:R$722,$B$3:$B$722,$B1056)*SUMIFS(Calculations!$E$3:$E$53,Calculations!$A$3:$A$53,$B1056)</f>
        <v>0</v>
      </c>
    </row>
    <row r="1057" spans="2:18">
      <c r="B1057" s="51" t="s">
        <v>324</v>
      </c>
      <c r="C1057" s="51" t="s">
        <v>523</v>
      </c>
      <c r="D1057" s="51" t="s">
        <v>539</v>
      </c>
      <c r="E1057" s="51" t="str">
        <f t="shared" si="89"/>
        <v>storage</v>
      </c>
      <c r="F1057" s="51">
        <f>F331/SUMIFS(F$3:F$722,$B$3:$B$722,$B1057)*SUMIFS(Calculations!$E$3:$E$53,Calculations!$A$3:$A$53,$B1057)</f>
        <v>0</v>
      </c>
      <c r="G1057" s="51">
        <f>G331/SUMIFS(G$3:G$722,$B$3:$B$722,$B1057)*SUMIFS(Calculations!$E$3:$E$53,Calculations!$A$3:$A$53,$B1057)</f>
        <v>0</v>
      </c>
      <c r="H1057" s="51">
        <f>H331/SUMIFS(H$3:H$722,$B$3:$B$722,$B1057)*SUMIFS(Calculations!$E$3:$E$53,Calculations!$A$3:$A$53,$B1057)</f>
        <v>0</v>
      </c>
      <c r="I1057" s="51">
        <f>I331/SUMIFS(I$3:I$722,$B$3:$B$722,$B1057)*SUMIFS(Calculations!$E$3:$E$53,Calculations!$A$3:$A$53,$B1057)</f>
        <v>0</v>
      </c>
      <c r="J1057" s="51">
        <f>J331/SUMIFS(J$3:J$722,$B$3:$B$722,$B1057)*SUMIFS(Calculations!$E$3:$E$53,Calculations!$A$3:$A$53,$B1057)</f>
        <v>0</v>
      </c>
      <c r="K1057" s="51">
        <f>K331/SUMIFS(K$3:K$722,$B$3:$B$722,$B1057)*SUMIFS(Calculations!$E$3:$E$53,Calculations!$A$3:$A$53,$B1057)</f>
        <v>0</v>
      </c>
      <c r="L1057" s="51">
        <f>L331/SUMIFS(L$3:L$722,$B$3:$B$722,$B1057)*SUMIFS(Calculations!$E$3:$E$53,Calculations!$A$3:$A$53,$B1057)</f>
        <v>0</v>
      </c>
      <c r="M1057" s="51">
        <f>M331/SUMIFS(M$3:M$722,$B$3:$B$722,$B1057)*SUMIFS(Calculations!$E$3:$E$53,Calculations!$A$3:$A$53,$B1057)</f>
        <v>0</v>
      </c>
      <c r="N1057" s="51">
        <f>N331/SUMIFS(N$3:N$722,$B$3:$B$722,$B1057)*SUMIFS(Calculations!$E$3:$E$53,Calculations!$A$3:$A$53,$B1057)</f>
        <v>0</v>
      </c>
      <c r="O1057" s="51">
        <f>O331/SUMIFS(O$3:O$722,$B$3:$B$722,$B1057)*SUMIFS(Calculations!$E$3:$E$53,Calculations!$A$3:$A$53,$B1057)</f>
        <v>0</v>
      </c>
      <c r="P1057" s="51">
        <f>P331/SUMIFS(P$3:P$722,$B$3:$B$722,$B1057)*SUMIFS(Calculations!$E$3:$E$53,Calculations!$A$3:$A$53,$B1057)</f>
        <v>0</v>
      </c>
      <c r="Q1057" s="51">
        <f>Q331/SUMIFS(Q$3:Q$722,$B$3:$B$722,$B1057)*SUMIFS(Calculations!$E$3:$E$53,Calculations!$A$3:$A$53,$B1057)</f>
        <v>0</v>
      </c>
      <c r="R1057" s="51">
        <f>R331/SUMIFS(R$3:R$722,$B$3:$B$722,$B1057)*SUMIFS(Calculations!$E$3:$E$53,Calculations!$A$3:$A$53,$B1057)</f>
        <v>0</v>
      </c>
    </row>
    <row r="1058" spans="2:18">
      <c r="B1058" s="51" t="s">
        <v>324</v>
      </c>
      <c r="C1058" s="51" t="s">
        <v>523</v>
      </c>
      <c r="D1058" s="51" t="s">
        <v>540</v>
      </c>
      <c r="E1058" s="51" t="str">
        <f t="shared" si="89"/>
        <v>solar PV</v>
      </c>
      <c r="F1058" s="51">
        <f>F332/SUMIFS(F$3:F$722,$B$3:$B$722,$B1058)*SUMIFS(Calculations!$E$3:$E$53,Calculations!$A$3:$A$53,$B1058)</f>
        <v>0</v>
      </c>
      <c r="G1058" s="51">
        <f>G332/SUMIFS(G$3:G$722,$B$3:$B$722,$B1058)*SUMIFS(Calculations!$E$3:$E$53,Calculations!$A$3:$A$53,$B1058)</f>
        <v>0</v>
      </c>
      <c r="H1058" s="51">
        <f>H332/SUMIFS(H$3:H$722,$B$3:$B$722,$B1058)*SUMIFS(Calculations!$E$3:$E$53,Calculations!$A$3:$A$53,$B1058)</f>
        <v>0</v>
      </c>
      <c r="I1058" s="51">
        <f>I332/SUMIFS(I$3:I$722,$B$3:$B$722,$B1058)*SUMIFS(Calculations!$E$3:$E$53,Calculations!$A$3:$A$53,$B1058)</f>
        <v>0</v>
      </c>
      <c r="J1058" s="51">
        <f>J332/SUMIFS(J$3:J$722,$B$3:$B$722,$B1058)*SUMIFS(Calculations!$E$3:$E$53,Calculations!$A$3:$A$53,$B1058)</f>
        <v>0</v>
      </c>
      <c r="K1058" s="51">
        <f>K332/SUMIFS(K$3:K$722,$B$3:$B$722,$B1058)*SUMIFS(Calculations!$E$3:$E$53,Calculations!$A$3:$A$53,$B1058)</f>
        <v>0</v>
      </c>
      <c r="L1058" s="51">
        <f>L332/SUMIFS(L$3:L$722,$B$3:$B$722,$B1058)*SUMIFS(Calculations!$E$3:$E$53,Calculations!$A$3:$A$53,$B1058)</f>
        <v>0</v>
      </c>
      <c r="M1058" s="51">
        <f>M332/SUMIFS(M$3:M$722,$B$3:$B$722,$B1058)*SUMIFS(Calculations!$E$3:$E$53,Calculations!$A$3:$A$53,$B1058)</f>
        <v>0</v>
      </c>
      <c r="N1058" s="51">
        <f>N332/SUMIFS(N$3:N$722,$B$3:$B$722,$B1058)*SUMIFS(Calculations!$E$3:$E$53,Calculations!$A$3:$A$53,$B1058)</f>
        <v>0</v>
      </c>
      <c r="O1058" s="51">
        <f>O332/SUMIFS(O$3:O$722,$B$3:$B$722,$B1058)*SUMIFS(Calculations!$E$3:$E$53,Calculations!$A$3:$A$53,$B1058)</f>
        <v>0</v>
      </c>
      <c r="P1058" s="51">
        <f>P332/SUMIFS(P$3:P$722,$B$3:$B$722,$B1058)*SUMIFS(Calculations!$E$3:$E$53,Calculations!$A$3:$A$53,$B1058)</f>
        <v>0</v>
      </c>
      <c r="Q1058" s="51">
        <f>Q332/SUMIFS(Q$3:Q$722,$B$3:$B$722,$B1058)*SUMIFS(Calculations!$E$3:$E$53,Calculations!$A$3:$A$53,$B1058)</f>
        <v>0</v>
      </c>
      <c r="R1058" s="51">
        <f>R332/SUMIFS(R$3:R$722,$B$3:$B$722,$B1058)*SUMIFS(Calculations!$E$3:$E$53,Calculations!$A$3:$A$53,$B1058)</f>
        <v>0</v>
      </c>
    </row>
    <row r="1059" spans="2:18">
      <c r="B1059" s="51" t="s">
        <v>356</v>
      </c>
      <c r="C1059" s="51" t="s">
        <v>523</v>
      </c>
      <c r="D1059" s="51" t="s">
        <v>526</v>
      </c>
      <c r="E1059" s="51" t="str">
        <f t="shared" si="89"/>
        <v>biomass</v>
      </c>
      <c r="F1059" s="51">
        <f>F333/SUMIFS(F$3:F$722,$B$3:$B$722,$B1059)*SUMIFS(Calculations!$E$3:$E$53,Calculations!$A$3:$A$53,$B1059)</f>
        <v>0</v>
      </c>
      <c r="G1059" s="51">
        <f>G333/SUMIFS(G$3:G$722,$B$3:$B$722,$B1059)*SUMIFS(Calculations!$E$3:$E$53,Calculations!$A$3:$A$53,$B1059)</f>
        <v>0</v>
      </c>
      <c r="H1059" s="51">
        <f>H333/SUMIFS(H$3:H$722,$B$3:$B$722,$B1059)*SUMIFS(Calculations!$E$3:$E$53,Calculations!$A$3:$A$53,$B1059)</f>
        <v>0</v>
      </c>
      <c r="I1059" s="51">
        <f>I333/SUMIFS(I$3:I$722,$B$3:$B$722,$B1059)*SUMIFS(Calculations!$E$3:$E$53,Calculations!$A$3:$A$53,$B1059)</f>
        <v>0</v>
      </c>
      <c r="J1059" s="51">
        <f>J333/SUMIFS(J$3:J$722,$B$3:$B$722,$B1059)*SUMIFS(Calculations!$E$3:$E$53,Calculations!$A$3:$A$53,$B1059)</f>
        <v>0</v>
      </c>
      <c r="K1059" s="51">
        <f>K333/SUMIFS(K$3:K$722,$B$3:$B$722,$B1059)*SUMIFS(Calculations!$E$3:$E$53,Calculations!$A$3:$A$53,$B1059)</f>
        <v>0</v>
      </c>
      <c r="L1059" s="51">
        <f>L333/SUMIFS(L$3:L$722,$B$3:$B$722,$B1059)*SUMIFS(Calculations!$E$3:$E$53,Calculations!$A$3:$A$53,$B1059)</f>
        <v>0</v>
      </c>
      <c r="M1059" s="51">
        <f>M333/SUMIFS(M$3:M$722,$B$3:$B$722,$B1059)*SUMIFS(Calculations!$E$3:$E$53,Calculations!$A$3:$A$53,$B1059)</f>
        <v>0</v>
      </c>
      <c r="N1059" s="51">
        <f>N333/SUMIFS(N$3:N$722,$B$3:$B$722,$B1059)*SUMIFS(Calculations!$E$3:$E$53,Calculations!$A$3:$A$53,$B1059)</f>
        <v>0</v>
      </c>
      <c r="O1059" s="51">
        <f>O333/SUMIFS(O$3:O$722,$B$3:$B$722,$B1059)*SUMIFS(Calculations!$E$3:$E$53,Calculations!$A$3:$A$53,$B1059)</f>
        <v>0</v>
      </c>
      <c r="P1059" s="51">
        <f>P333/SUMIFS(P$3:P$722,$B$3:$B$722,$B1059)*SUMIFS(Calculations!$E$3:$E$53,Calculations!$A$3:$A$53,$B1059)</f>
        <v>0</v>
      </c>
      <c r="Q1059" s="51">
        <f>Q333/SUMIFS(Q$3:Q$722,$B$3:$B$722,$B1059)*SUMIFS(Calculations!$E$3:$E$53,Calculations!$A$3:$A$53,$B1059)</f>
        <v>0</v>
      </c>
      <c r="R1059" s="51">
        <f>R333/SUMIFS(R$3:R$722,$B$3:$B$722,$B1059)*SUMIFS(Calculations!$E$3:$E$53,Calculations!$A$3:$A$53,$B1059)</f>
        <v>0</v>
      </c>
    </row>
    <row r="1060" spans="2:18">
      <c r="B1060" s="51" t="s">
        <v>356</v>
      </c>
      <c r="C1060" s="51" t="s">
        <v>523</v>
      </c>
      <c r="D1060" s="51" t="s">
        <v>527</v>
      </c>
      <c r="E1060" s="51" t="str">
        <f t="shared" si="89"/>
        <v>hard coal</v>
      </c>
      <c r="F1060" s="51">
        <f>F334/SUMIFS(F$3:F$722,$B$3:$B$722,$B1060)*SUMIFS(Calculations!$E$3:$E$53,Calculations!$A$3:$A$53,$B1060)</f>
        <v>0</v>
      </c>
      <c r="G1060" s="51">
        <f>G334/SUMIFS(G$3:G$722,$B$3:$B$722,$B1060)*SUMIFS(Calculations!$E$3:$E$53,Calculations!$A$3:$A$53,$B1060)</f>
        <v>0</v>
      </c>
      <c r="H1060" s="51">
        <f>H334/SUMIFS(H$3:H$722,$B$3:$B$722,$B1060)*SUMIFS(Calculations!$E$3:$E$53,Calculations!$A$3:$A$53,$B1060)</f>
        <v>0</v>
      </c>
      <c r="I1060" s="51">
        <f>I334/SUMIFS(I$3:I$722,$B$3:$B$722,$B1060)*SUMIFS(Calculations!$E$3:$E$53,Calculations!$A$3:$A$53,$B1060)</f>
        <v>0</v>
      </c>
      <c r="J1060" s="51">
        <f>J334/SUMIFS(J$3:J$722,$B$3:$B$722,$B1060)*SUMIFS(Calculations!$E$3:$E$53,Calculations!$A$3:$A$53,$B1060)</f>
        <v>0</v>
      </c>
      <c r="K1060" s="51">
        <f>K334/SUMIFS(K$3:K$722,$B$3:$B$722,$B1060)*SUMIFS(Calculations!$E$3:$E$53,Calculations!$A$3:$A$53,$B1060)</f>
        <v>0</v>
      </c>
      <c r="L1060" s="51">
        <f>L334/SUMIFS(L$3:L$722,$B$3:$B$722,$B1060)*SUMIFS(Calculations!$E$3:$E$53,Calculations!$A$3:$A$53,$B1060)</f>
        <v>0</v>
      </c>
      <c r="M1060" s="51">
        <f>M334/SUMIFS(M$3:M$722,$B$3:$B$722,$B1060)*SUMIFS(Calculations!$E$3:$E$53,Calculations!$A$3:$A$53,$B1060)</f>
        <v>0</v>
      </c>
      <c r="N1060" s="51">
        <f>N334/SUMIFS(N$3:N$722,$B$3:$B$722,$B1060)*SUMIFS(Calculations!$E$3:$E$53,Calculations!$A$3:$A$53,$B1060)</f>
        <v>0</v>
      </c>
      <c r="O1060" s="51">
        <f>O334/SUMIFS(O$3:O$722,$B$3:$B$722,$B1060)*SUMIFS(Calculations!$E$3:$E$53,Calculations!$A$3:$A$53,$B1060)</f>
        <v>0</v>
      </c>
      <c r="P1060" s="51">
        <f>P334/SUMIFS(P$3:P$722,$B$3:$B$722,$B1060)*SUMIFS(Calculations!$E$3:$E$53,Calculations!$A$3:$A$53,$B1060)</f>
        <v>0</v>
      </c>
      <c r="Q1060" s="51">
        <f>Q334/SUMIFS(Q$3:Q$722,$B$3:$B$722,$B1060)*SUMIFS(Calculations!$E$3:$E$53,Calculations!$A$3:$A$53,$B1060)</f>
        <v>0</v>
      </c>
      <c r="R1060" s="51">
        <f>R334/SUMIFS(R$3:R$722,$B$3:$B$722,$B1060)*SUMIFS(Calculations!$E$3:$E$53,Calculations!$A$3:$A$53,$B1060)</f>
        <v>0</v>
      </c>
    </row>
    <row r="1061" spans="2:18">
      <c r="B1061" s="51" t="s">
        <v>356</v>
      </c>
      <c r="C1061" s="51" t="s">
        <v>523</v>
      </c>
      <c r="D1061" s="51" t="s">
        <v>528</v>
      </c>
      <c r="E1061" s="51" t="str">
        <f t="shared" si="89"/>
        <v>solar thermal</v>
      </c>
      <c r="F1061" s="51">
        <f>F335/SUMIFS(F$3:F$722,$B$3:$B$722,$B1061)*SUMIFS(Calculations!$E$3:$E$53,Calculations!$A$3:$A$53,$B1061)</f>
        <v>0</v>
      </c>
      <c r="G1061" s="51">
        <f>G335/SUMIFS(G$3:G$722,$B$3:$B$722,$B1061)*SUMIFS(Calculations!$E$3:$E$53,Calculations!$A$3:$A$53,$B1061)</f>
        <v>0</v>
      </c>
      <c r="H1061" s="51">
        <f>H335/SUMIFS(H$3:H$722,$B$3:$B$722,$B1061)*SUMIFS(Calculations!$E$3:$E$53,Calculations!$A$3:$A$53,$B1061)</f>
        <v>0</v>
      </c>
      <c r="I1061" s="51">
        <f>I335/SUMIFS(I$3:I$722,$B$3:$B$722,$B1061)*SUMIFS(Calculations!$E$3:$E$53,Calculations!$A$3:$A$53,$B1061)</f>
        <v>0</v>
      </c>
      <c r="J1061" s="51">
        <f>J335/SUMIFS(J$3:J$722,$B$3:$B$722,$B1061)*SUMIFS(Calculations!$E$3:$E$53,Calculations!$A$3:$A$53,$B1061)</f>
        <v>0</v>
      </c>
      <c r="K1061" s="51">
        <f>K335/SUMIFS(K$3:K$722,$B$3:$B$722,$B1061)*SUMIFS(Calculations!$E$3:$E$53,Calculations!$A$3:$A$53,$B1061)</f>
        <v>0</v>
      </c>
      <c r="L1061" s="51">
        <f>L335/SUMIFS(L$3:L$722,$B$3:$B$722,$B1061)*SUMIFS(Calculations!$E$3:$E$53,Calculations!$A$3:$A$53,$B1061)</f>
        <v>0</v>
      </c>
      <c r="M1061" s="51">
        <f>M335/SUMIFS(M$3:M$722,$B$3:$B$722,$B1061)*SUMIFS(Calculations!$E$3:$E$53,Calculations!$A$3:$A$53,$B1061)</f>
        <v>0</v>
      </c>
      <c r="N1061" s="51">
        <f>N335/SUMIFS(N$3:N$722,$B$3:$B$722,$B1061)*SUMIFS(Calculations!$E$3:$E$53,Calculations!$A$3:$A$53,$B1061)</f>
        <v>0</v>
      </c>
      <c r="O1061" s="51">
        <f>O335/SUMIFS(O$3:O$722,$B$3:$B$722,$B1061)*SUMIFS(Calculations!$E$3:$E$53,Calculations!$A$3:$A$53,$B1061)</f>
        <v>0</v>
      </c>
      <c r="P1061" s="51">
        <f>P335/SUMIFS(P$3:P$722,$B$3:$B$722,$B1061)*SUMIFS(Calculations!$E$3:$E$53,Calculations!$A$3:$A$53,$B1061)</f>
        <v>0</v>
      </c>
      <c r="Q1061" s="51">
        <f>Q335/SUMIFS(Q$3:Q$722,$B$3:$B$722,$B1061)*SUMIFS(Calculations!$E$3:$E$53,Calculations!$A$3:$A$53,$B1061)</f>
        <v>0</v>
      </c>
      <c r="R1061" s="51">
        <f>R335/SUMIFS(R$3:R$722,$B$3:$B$722,$B1061)*SUMIFS(Calculations!$E$3:$E$53,Calculations!$A$3:$A$53,$B1061)</f>
        <v>0</v>
      </c>
    </row>
    <row r="1062" spans="2:18">
      <c r="B1062" s="51" t="s">
        <v>356</v>
      </c>
      <c r="C1062" s="51" t="s">
        <v>523</v>
      </c>
      <c r="D1062" s="51" t="s">
        <v>529</v>
      </c>
      <c r="E1062" s="51" t="str">
        <f t="shared" si="89"/>
        <v>geothermal</v>
      </c>
      <c r="F1062" s="51">
        <f>F336/SUMIFS(F$3:F$722,$B$3:$B$722,$B1062)*SUMIFS(Calculations!$E$3:$E$53,Calculations!$A$3:$A$53,$B1062)</f>
        <v>0</v>
      </c>
      <c r="G1062" s="51">
        <f>G336/SUMIFS(G$3:G$722,$B$3:$B$722,$B1062)*SUMIFS(Calculations!$E$3:$E$53,Calculations!$A$3:$A$53,$B1062)</f>
        <v>0</v>
      </c>
      <c r="H1062" s="51">
        <f>H336/SUMIFS(H$3:H$722,$B$3:$B$722,$B1062)*SUMIFS(Calculations!$E$3:$E$53,Calculations!$A$3:$A$53,$B1062)</f>
        <v>0</v>
      </c>
      <c r="I1062" s="51">
        <f>I336/SUMIFS(I$3:I$722,$B$3:$B$722,$B1062)*SUMIFS(Calculations!$E$3:$E$53,Calculations!$A$3:$A$53,$B1062)</f>
        <v>0</v>
      </c>
      <c r="J1062" s="51">
        <f>J336/SUMIFS(J$3:J$722,$B$3:$B$722,$B1062)*SUMIFS(Calculations!$E$3:$E$53,Calculations!$A$3:$A$53,$B1062)</f>
        <v>0</v>
      </c>
      <c r="K1062" s="51">
        <f>K336/SUMIFS(K$3:K$722,$B$3:$B$722,$B1062)*SUMIFS(Calculations!$E$3:$E$53,Calculations!$A$3:$A$53,$B1062)</f>
        <v>0</v>
      </c>
      <c r="L1062" s="51">
        <f>L336/SUMIFS(L$3:L$722,$B$3:$B$722,$B1062)*SUMIFS(Calculations!$E$3:$E$53,Calculations!$A$3:$A$53,$B1062)</f>
        <v>0</v>
      </c>
      <c r="M1062" s="51">
        <f>M336/SUMIFS(M$3:M$722,$B$3:$B$722,$B1062)*SUMIFS(Calculations!$E$3:$E$53,Calculations!$A$3:$A$53,$B1062)</f>
        <v>0</v>
      </c>
      <c r="N1062" s="51">
        <f>N336/SUMIFS(N$3:N$722,$B$3:$B$722,$B1062)*SUMIFS(Calculations!$E$3:$E$53,Calculations!$A$3:$A$53,$B1062)</f>
        <v>0</v>
      </c>
      <c r="O1062" s="51">
        <f>O336/SUMIFS(O$3:O$722,$B$3:$B$722,$B1062)*SUMIFS(Calculations!$E$3:$E$53,Calculations!$A$3:$A$53,$B1062)</f>
        <v>0</v>
      </c>
      <c r="P1062" s="51">
        <f>P336/SUMIFS(P$3:P$722,$B$3:$B$722,$B1062)*SUMIFS(Calculations!$E$3:$E$53,Calculations!$A$3:$A$53,$B1062)</f>
        <v>0</v>
      </c>
      <c r="Q1062" s="51">
        <f>Q336/SUMIFS(Q$3:Q$722,$B$3:$B$722,$B1062)*SUMIFS(Calculations!$E$3:$E$53,Calculations!$A$3:$A$53,$B1062)</f>
        <v>0</v>
      </c>
      <c r="R1062" s="51">
        <f>R336/SUMIFS(R$3:R$722,$B$3:$B$722,$B1062)*SUMIFS(Calculations!$E$3:$E$53,Calculations!$A$3:$A$53,$B1062)</f>
        <v>0</v>
      </c>
    </row>
    <row r="1063" spans="2:18">
      <c r="B1063" s="51" t="s">
        <v>356</v>
      </c>
      <c r="C1063" s="51" t="s">
        <v>523</v>
      </c>
      <c r="D1063" s="51" t="s">
        <v>530</v>
      </c>
      <c r="E1063" s="51" t="str">
        <f t="shared" si="89"/>
        <v>hydro</v>
      </c>
      <c r="F1063" s="51">
        <f>F337/SUMIFS(F$3:F$722,$B$3:$B$722,$B1063)*SUMIFS(Calculations!$E$3:$E$53,Calculations!$A$3:$A$53,$B1063)</f>
        <v>0</v>
      </c>
      <c r="G1063" s="51">
        <f>G337/SUMIFS(G$3:G$722,$B$3:$B$722,$B1063)*SUMIFS(Calculations!$E$3:$E$53,Calculations!$A$3:$A$53,$B1063)</f>
        <v>0</v>
      </c>
      <c r="H1063" s="51">
        <f>H337/SUMIFS(H$3:H$722,$B$3:$B$722,$B1063)*SUMIFS(Calculations!$E$3:$E$53,Calculations!$A$3:$A$53,$B1063)</f>
        <v>0</v>
      </c>
      <c r="I1063" s="51">
        <f>I337/SUMIFS(I$3:I$722,$B$3:$B$722,$B1063)*SUMIFS(Calculations!$E$3:$E$53,Calculations!$A$3:$A$53,$B1063)</f>
        <v>0</v>
      </c>
      <c r="J1063" s="51">
        <f>J337/SUMIFS(J$3:J$722,$B$3:$B$722,$B1063)*SUMIFS(Calculations!$E$3:$E$53,Calculations!$A$3:$A$53,$B1063)</f>
        <v>0</v>
      </c>
      <c r="K1063" s="51">
        <f>K337/SUMIFS(K$3:K$722,$B$3:$B$722,$B1063)*SUMIFS(Calculations!$E$3:$E$53,Calculations!$A$3:$A$53,$B1063)</f>
        <v>0</v>
      </c>
      <c r="L1063" s="51">
        <f>L337/SUMIFS(L$3:L$722,$B$3:$B$722,$B1063)*SUMIFS(Calculations!$E$3:$E$53,Calculations!$A$3:$A$53,$B1063)</f>
        <v>0</v>
      </c>
      <c r="M1063" s="51">
        <f>M337/SUMIFS(M$3:M$722,$B$3:$B$722,$B1063)*SUMIFS(Calculations!$E$3:$E$53,Calculations!$A$3:$A$53,$B1063)</f>
        <v>0</v>
      </c>
      <c r="N1063" s="51">
        <f>N337/SUMIFS(N$3:N$722,$B$3:$B$722,$B1063)*SUMIFS(Calculations!$E$3:$E$53,Calculations!$A$3:$A$53,$B1063)</f>
        <v>0</v>
      </c>
      <c r="O1063" s="51">
        <f>O337/SUMIFS(O$3:O$722,$B$3:$B$722,$B1063)*SUMIFS(Calculations!$E$3:$E$53,Calculations!$A$3:$A$53,$B1063)</f>
        <v>0</v>
      </c>
      <c r="P1063" s="51">
        <f>P337/SUMIFS(P$3:P$722,$B$3:$B$722,$B1063)*SUMIFS(Calculations!$E$3:$E$53,Calculations!$A$3:$A$53,$B1063)</f>
        <v>0</v>
      </c>
      <c r="Q1063" s="51">
        <f>Q337/SUMIFS(Q$3:Q$722,$B$3:$B$722,$B1063)*SUMIFS(Calculations!$E$3:$E$53,Calculations!$A$3:$A$53,$B1063)</f>
        <v>0</v>
      </c>
      <c r="R1063" s="51">
        <f>R337/SUMIFS(R$3:R$722,$B$3:$B$722,$B1063)*SUMIFS(Calculations!$E$3:$E$53,Calculations!$A$3:$A$53,$B1063)</f>
        <v>0</v>
      </c>
    </row>
    <row r="1064" spans="2:18">
      <c r="B1064" s="51" t="s">
        <v>356</v>
      </c>
      <c r="C1064" s="51" t="s">
        <v>523</v>
      </c>
      <c r="D1064" s="51" t="s">
        <v>531</v>
      </c>
      <c r="E1064" s="51" t="str">
        <f t="shared" si="89"/>
        <v>hydro</v>
      </c>
      <c r="F1064" s="51">
        <f>F338/SUMIFS(F$3:F$722,$B$3:$B$722,$B1064)*SUMIFS(Calculations!$E$3:$E$53,Calculations!$A$3:$A$53,$B1064)</f>
        <v>0</v>
      </c>
      <c r="G1064" s="51">
        <f>G338/SUMIFS(G$3:G$722,$B$3:$B$722,$B1064)*SUMIFS(Calculations!$E$3:$E$53,Calculations!$A$3:$A$53,$B1064)</f>
        <v>0</v>
      </c>
      <c r="H1064" s="51">
        <f>H338/SUMIFS(H$3:H$722,$B$3:$B$722,$B1064)*SUMIFS(Calculations!$E$3:$E$53,Calculations!$A$3:$A$53,$B1064)</f>
        <v>0</v>
      </c>
      <c r="I1064" s="51">
        <f>I338/SUMIFS(I$3:I$722,$B$3:$B$722,$B1064)*SUMIFS(Calculations!$E$3:$E$53,Calculations!$A$3:$A$53,$B1064)</f>
        <v>0</v>
      </c>
      <c r="J1064" s="51">
        <f>J338/SUMIFS(J$3:J$722,$B$3:$B$722,$B1064)*SUMIFS(Calculations!$E$3:$E$53,Calculations!$A$3:$A$53,$B1064)</f>
        <v>0</v>
      </c>
      <c r="K1064" s="51">
        <f>K338/SUMIFS(K$3:K$722,$B$3:$B$722,$B1064)*SUMIFS(Calculations!$E$3:$E$53,Calculations!$A$3:$A$53,$B1064)</f>
        <v>0</v>
      </c>
      <c r="L1064" s="51">
        <f>L338/SUMIFS(L$3:L$722,$B$3:$B$722,$B1064)*SUMIFS(Calculations!$E$3:$E$53,Calculations!$A$3:$A$53,$B1064)</f>
        <v>0</v>
      </c>
      <c r="M1064" s="51">
        <f>M338/SUMIFS(M$3:M$722,$B$3:$B$722,$B1064)*SUMIFS(Calculations!$E$3:$E$53,Calculations!$A$3:$A$53,$B1064)</f>
        <v>0</v>
      </c>
      <c r="N1064" s="51">
        <f>N338/SUMIFS(N$3:N$722,$B$3:$B$722,$B1064)*SUMIFS(Calculations!$E$3:$E$53,Calculations!$A$3:$A$53,$B1064)</f>
        <v>0</v>
      </c>
      <c r="O1064" s="51">
        <f>O338/SUMIFS(O$3:O$722,$B$3:$B$722,$B1064)*SUMIFS(Calculations!$E$3:$E$53,Calculations!$A$3:$A$53,$B1064)</f>
        <v>0</v>
      </c>
      <c r="P1064" s="51">
        <f>P338/SUMIFS(P$3:P$722,$B$3:$B$722,$B1064)*SUMIFS(Calculations!$E$3:$E$53,Calculations!$A$3:$A$53,$B1064)</f>
        <v>0</v>
      </c>
      <c r="Q1064" s="51">
        <f>Q338/SUMIFS(Q$3:Q$722,$B$3:$B$722,$B1064)*SUMIFS(Calculations!$E$3:$E$53,Calculations!$A$3:$A$53,$B1064)</f>
        <v>0</v>
      </c>
      <c r="R1064" s="51">
        <f>R338/SUMIFS(R$3:R$722,$B$3:$B$722,$B1064)*SUMIFS(Calculations!$E$3:$E$53,Calculations!$A$3:$A$53,$B1064)</f>
        <v>0</v>
      </c>
    </row>
    <row r="1065" spans="2:18">
      <c r="B1065" s="51" t="s">
        <v>356</v>
      </c>
      <c r="C1065" s="51" t="s">
        <v>523</v>
      </c>
      <c r="D1065" s="51" t="s">
        <v>532</v>
      </c>
      <c r="E1065" s="51" t="str">
        <f t="shared" si="89"/>
        <v>onshore wind</v>
      </c>
      <c r="F1065" s="51">
        <f>F339/SUMIFS(F$3:F$722,$B$3:$B$722,$B1065)*SUMIFS(Calculations!$E$3:$E$53,Calculations!$A$3:$A$53,$B1065)</f>
        <v>0</v>
      </c>
      <c r="G1065" s="51">
        <f>G339/SUMIFS(G$3:G$722,$B$3:$B$722,$B1065)*SUMIFS(Calculations!$E$3:$E$53,Calculations!$A$3:$A$53,$B1065)</f>
        <v>0</v>
      </c>
      <c r="H1065" s="51">
        <f>H339/SUMIFS(H$3:H$722,$B$3:$B$722,$B1065)*SUMIFS(Calculations!$E$3:$E$53,Calculations!$A$3:$A$53,$B1065)</f>
        <v>0</v>
      </c>
      <c r="I1065" s="51">
        <f>I339/SUMIFS(I$3:I$722,$B$3:$B$722,$B1065)*SUMIFS(Calculations!$E$3:$E$53,Calculations!$A$3:$A$53,$B1065)</f>
        <v>0</v>
      </c>
      <c r="J1065" s="51">
        <f>J339/SUMIFS(J$3:J$722,$B$3:$B$722,$B1065)*SUMIFS(Calculations!$E$3:$E$53,Calculations!$A$3:$A$53,$B1065)</f>
        <v>0</v>
      </c>
      <c r="K1065" s="51">
        <f>K339/SUMIFS(K$3:K$722,$B$3:$B$722,$B1065)*SUMIFS(Calculations!$E$3:$E$53,Calculations!$A$3:$A$53,$B1065)</f>
        <v>0</v>
      </c>
      <c r="L1065" s="51">
        <f>L339/SUMIFS(L$3:L$722,$B$3:$B$722,$B1065)*SUMIFS(Calculations!$E$3:$E$53,Calculations!$A$3:$A$53,$B1065)</f>
        <v>0</v>
      </c>
      <c r="M1065" s="51">
        <f>M339/SUMIFS(M$3:M$722,$B$3:$B$722,$B1065)*SUMIFS(Calculations!$E$3:$E$53,Calculations!$A$3:$A$53,$B1065)</f>
        <v>0</v>
      </c>
      <c r="N1065" s="51">
        <f>N339/SUMIFS(N$3:N$722,$B$3:$B$722,$B1065)*SUMIFS(Calculations!$E$3:$E$53,Calculations!$A$3:$A$53,$B1065)</f>
        <v>0</v>
      </c>
      <c r="O1065" s="51">
        <f>O339/SUMIFS(O$3:O$722,$B$3:$B$722,$B1065)*SUMIFS(Calculations!$E$3:$E$53,Calculations!$A$3:$A$53,$B1065)</f>
        <v>0</v>
      </c>
      <c r="P1065" s="51">
        <f>P339/SUMIFS(P$3:P$722,$B$3:$B$722,$B1065)*SUMIFS(Calculations!$E$3:$E$53,Calculations!$A$3:$A$53,$B1065)</f>
        <v>0</v>
      </c>
      <c r="Q1065" s="51">
        <f>Q339/SUMIFS(Q$3:Q$722,$B$3:$B$722,$B1065)*SUMIFS(Calculations!$E$3:$E$53,Calculations!$A$3:$A$53,$B1065)</f>
        <v>0</v>
      </c>
      <c r="R1065" s="51">
        <f>R339/SUMIFS(R$3:R$722,$B$3:$B$722,$B1065)*SUMIFS(Calculations!$E$3:$E$53,Calculations!$A$3:$A$53,$B1065)</f>
        <v>0</v>
      </c>
    </row>
    <row r="1066" spans="2:18">
      <c r="B1066" s="51" t="s">
        <v>356</v>
      </c>
      <c r="C1066" s="51" t="s">
        <v>523</v>
      </c>
      <c r="D1066" s="51" t="s">
        <v>533</v>
      </c>
      <c r="E1066" s="51" t="str">
        <f t="shared" si="89"/>
        <v>natural gas nonpeaker</v>
      </c>
      <c r="F1066" s="51">
        <f>F340/SUMIFS(F$3:F$722,$B$3:$B$722,$B1066)*SUMIFS(Calculations!$E$3:$E$53,Calculations!$A$3:$A$53,$B1066)</f>
        <v>0</v>
      </c>
      <c r="G1066" s="51">
        <f>G340/SUMIFS(G$3:G$722,$B$3:$B$722,$B1066)*SUMIFS(Calculations!$E$3:$E$53,Calculations!$A$3:$A$53,$B1066)</f>
        <v>0</v>
      </c>
      <c r="H1066" s="51">
        <f>H340/SUMIFS(H$3:H$722,$B$3:$B$722,$B1066)*SUMIFS(Calculations!$E$3:$E$53,Calculations!$A$3:$A$53,$B1066)</f>
        <v>0</v>
      </c>
      <c r="I1066" s="51">
        <f>I340/SUMIFS(I$3:I$722,$B$3:$B$722,$B1066)*SUMIFS(Calculations!$E$3:$E$53,Calculations!$A$3:$A$53,$B1066)</f>
        <v>0</v>
      </c>
      <c r="J1066" s="51">
        <f>J340/SUMIFS(J$3:J$722,$B$3:$B$722,$B1066)*SUMIFS(Calculations!$E$3:$E$53,Calculations!$A$3:$A$53,$B1066)</f>
        <v>0</v>
      </c>
      <c r="K1066" s="51">
        <f>K340/SUMIFS(K$3:K$722,$B$3:$B$722,$B1066)*SUMIFS(Calculations!$E$3:$E$53,Calculations!$A$3:$A$53,$B1066)</f>
        <v>0</v>
      </c>
      <c r="L1066" s="51">
        <f>L340/SUMIFS(L$3:L$722,$B$3:$B$722,$B1066)*SUMIFS(Calculations!$E$3:$E$53,Calculations!$A$3:$A$53,$B1066)</f>
        <v>0</v>
      </c>
      <c r="M1066" s="51">
        <f>M340/SUMIFS(M$3:M$722,$B$3:$B$722,$B1066)*SUMIFS(Calculations!$E$3:$E$53,Calculations!$A$3:$A$53,$B1066)</f>
        <v>0</v>
      </c>
      <c r="N1066" s="51">
        <f>N340/SUMIFS(N$3:N$722,$B$3:$B$722,$B1066)*SUMIFS(Calculations!$E$3:$E$53,Calculations!$A$3:$A$53,$B1066)</f>
        <v>0</v>
      </c>
      <c r="O1066" s="51">
        <f>O340/SUMIFS(O$3:O$722,$B$3:$B$722,$B1066)*SUMIFS(Calculations!$E$3:$E$53,Calculations!$A$3:$A$53,$B1066)</f>
        <v>0</v>
      </c>
      <c r="P1066" s="51">
        <f>P340/SUMIFS(P$3:P$722,$B$3:$B$722,$B1066)*SUMIFS(Calculations!$E$3:$E$53,Calculations!$A$3:$A$53,$B1066)</f>
        <v>0</v>
      </c>
      <c r="Q1066" s="51">
        <f>Q340/SUMIFS(Q$3:Q$722,$B$3:$B$722,$B1066)*SUMIFS(Calculations!$E$3:$E$53,Calculations!$A$3:$A$53,$B1066)</f>
        <v>0</v>
      </c>
      <c r="R1066" s="51">
        <f>R340/SUMIFS(R$3:R$722,$B$3:$B$722,$B1066)*SUMIFS(Calculations!$E$3:$E$53,Calculations!$A$3:$A$53,$B1066)</f>
        <v>0</v>
      </c>
    </row>
    <row r="1067" spans="2:18">
      <c r="B1067" s="51" t="s">
        <v>356</v>
      </c>
      <c r="C1067" s="51" t="s">
        <v>523</v>
      </c>
      <c r="D1067" s="51" t="s">
        <v>534</v>
      </c>
      <c r="E1067" s="51" t="str">
        <f t="shared" si="89"/>
        <v>natural gas peaker</v>
      </c>
      <c r="F1067" s="51">
        <f>F341/SUMIFS(F$3:F$722,$B$3:$B$722,$B1067)*SUMIFS(Calculations!$E$3:$E$53,Calculations!$A$3:$A$53,$B1067)</f>
        <v>0</v>
      </c>
      <c r="G1067" s="51">
        <f>G341/SUMIFS(G$3:G$722,$B$3:$B$722,$B1067)*SUMIFS(Calculations!$E$3:$E$53,Calculations!$A$3:$A$53,$B1067)</f>
        <v>0</v>
      </c>
      <c r="H1067" s="51">
        <f>H341/SUMIFS(H$3:H$722,$B$3:$B$722,$B1067)*SUMIFS(Calculations!$E$3:$E$53,Calculations!$A$3:$A$53,$B1067)</f>
        <v>0</v>
      </c>
      <c r="I1067" s="51">
        <f>I341/SUMIFS(I$3:I$722,$B$3:$B$722,$B1067)*SUMIFS(Calculations!$E$3:$E$53,Calculations!$A$3:$A$53,$B1067)</f>
        <v>0</v>
      </c>
      <c r="J1067" s="51">
        <f>J341/SUMIFS(J$3:J$722,$B$3:$B$722,$B1067)*SUMIFS(Calculations!$E$3:$E$53,Calculations!$A$3:$A$53,$B1067)</f>
        <v>0</v>
      </c>
      <c r="K1067" s="51">
        <f>K341/SUMIFS(K$3:K$722,$B$3:$B$722,$B1067)*SUMIFS(Calculations!$E$3:$E$53,Calculations!$A$3:$A$53,$B1067)</f>
        <v>0</v>
      </c>
      <c r="L1067" s="51">
        <f>L341/SUMIFS(L$3:L$722,$B$3:$B$722,$B1067)*SUMIFS(Calculations!$E$3:$E$53,Calculations!$A$3:$A$53,$B1067)</f>
        <v>0</v>
      </c>
      <c r="M1067" s="51">
        <f>M341/SUMIFS(M$3:M$722,$B$3:$B$722,$B1067)*SUMIFS(Calculations!$E$3:$E$53,Calculations!$A$3:$A$53,$B1067)</f>
        <v>0</v>
      </c>
      <c r="N1067" s="51">
        <f>N341/SUMIFS(N$3:N$722,$B$3:$B$722,$B1067)*SUMIFS(Calculations!$E$3:$E$53,Calculations!$A$3:$A$53,$B1067)</f>
        <v>0</v>
      </c>
      <c r="O1067" s="51">
        <f>O341/SUMIFS(O$3:O$722,$B$3:$B$722,$B1067)*SUMIFS(Calculations!$E$3:$E$53,Calculations!$A$3:$A$53,$B1067)</f>
        <v>0</v>
      </c>
      <c r="P1067" s="51">
        <f>P341/SUMIFS(P$3:P$722,$B$3:$B$722,$B1067)*SUMIFS(Calculations!$E$3:$E$53,Calculations!$A$3:$A$53,$B1067)</f>
        <v>0</v>
      </c>
      <c r="Q1067" s="51">
        <f>Q341/SUMIFS(Q$3:Q$722,$B$3:$B$722,$B1067)*SUMIFS(Calculations!$E$3:$E$53,Calculations!$A$3:$A$53,$B1067)</f>
        <v>0</v>
      </c>
      <c r="R1067" s="51">
        <f>R341/SUMIFS(R$3:R$722,$B$3:$B$722,$B1067)*SUMIFS(Calculations!$E$3:$E$53,Calculations!$A$3:$A$53,$B1067)</f>
        <v>0</v>
      </c>
    </row>
    <row r="1068" spans="2:18">
      <c r="B1068" s="51" t="s">
        <v>356</v>
      </c>
      <c r="C1068" s="51" t="s">
        <v>523</v>
      </c>
      <c r="D1068" s="51" t="s">
        <v>535</v>
      </c>
      <c r="E1068" s="51" t="str">
        <f t="shared" si="89"/>
        <v>nuclear</v>
      </c>
      <c r="F1068" s="51">
        <f>F342/SUMIFS(F$3:F$722,$B$3:$B$722,$B1068)*SUMIFS(Calculations!$E$3:$E$53,Calculations!$A$3:$A$53,$B1068)</f>
        <v>0</v>
      </c>
      <c r="G1068" s="51">
        <f>G342/SUMIFS(G$3:G$722,$B$3:$B$722,$B1068)*SUMIFS(Calculations!$E$3:$E$53,Calculations!$A$3:$A$53,$B1068)</f>
        <v>0</v>
      </c>
      <c r="H1068" s="51">
        <f>H342/SUMIFS(H$3:H$722,$B$3:$B$722,$B1068)*SUMIFS(Calculations!$E$3:$E$53,Calculations!$A$3:$A$53,$B1068)</f>
        <v>0</v>
      </c>
      <c r="I1068" s="51">
        <f>I342/SUMIFS(I$3:I$722,$B$3:$B$722,$B1068)*SUMIFS(Calculations!$E$3:$E$53,Calculations!$A$3:$A$53,$B1068)</f>
        <v>0</v>
      </c>
      <c r="J1068" s="51">
        <f>J342/SUMIFS(J$3:J$722,$B$3:$B$722,$B1068)*SUMIFS(Calculations!$E$3:$E$53,Calculations!$A$3:$A$53,$B1068)</f>
        <v>0</v>
      </c>
      <c r="K1068" s="51">
        <f>K342/SUMIFS(K$3:K$722,$B$3:$B$722,$B1068)*SUMIFS(Calculations!$E$3:$E$53,Calculations!$A$3:$A$53,$B1068)</f>
        <v>0</v>
      </c>
      <c r="L1068" s="51">
        <f>L342/SUMIFS(L$3:L$722,$B$3:$B$722,$B1068)*SUMIFS(Calculations!$E$3:$E$53,Calculations!$A$3:$A$53,$B1068)</f>
        <v>0</v>
      </c>
      <c r="M1068" s="51">
        <f>M342/SUMIFS(M$3:M$722,$B$3:$B$722,$B1068)*SUMIFS(Calculations!$E$3:$E$53,Calculations!$A$3:$A$53,$B1068)</f>
        <v>0</v>
      </c>
      <c r="N1068" s="51">
        <f>N342/SUMIFS(N$3:N$722,$B$3:$B$722,$B1068)*SUMIFS(Calculations!$E$3:$E$53,Calculations!$A$3:$A$53,$B1068)</f>
        <v>0</v>
      </c>
      <c r="O1068" s="51">
        <f>O342/SUMIFS(O$3:O$722,$B$3:$B$722,$B1068)*SUMIFS(Calculations!$E$3:$E$53,Calculations!$A$3:$A$53,$B1068)</f>
        <v>0</v>
      </c>
      <c r="P1068" s="51">
        <f>P342/SUMIFS(P$3:P$722,$B$3:$B$722,$B1068)*SUMIFS(Calculations!$E$3:$E$53,Calculations!$A$3:$A$53,$B1068)</f>
        <v>0</v>
      </c>
      <c r="Q1068" s="51">
        <f>Q342/SUMIFS(Q$3:Q$722,$B$3:$B$722,$B1068)*SUMIFS(Calculations!$E$3:$E$53,Calculations!$A$3:$A$53,$B1068)</f>
        <v>0</v>
      </c>
      <c r="R1068" s="51">
        <f>R342/SUMIFS(R$3:R$722,$B$3:$B$722,$B1068)*SUMIFS(Calculations!$E$3:$E$53,Calculations!$A$3:$A$53,$B1068)</f>
        <v>0</v>
      </c>
    </row>
    <row r="1069" spans="2:18">
      <c r="B1069" s="51" t="s">
        <v>356</v>
      </c>
      <c r="C1069" s="51" t="s">
        <v>523</v>
      </c>
      <c r="D1069" s="51" t="s">
        <v>536</v>
      </c>
      <c r="E1069" s="51" t="str">
        <f t="shared" si="89"/>
        <v>offshore wind</v>
      </c>
      <c r="F1069" s="51">
        <f>F343/SUMIFS(F$3:F$722,$B$3:$B$722,$B1069)*SUMIFS(Calculations!$E$3:$E$53,Calculations!$A$3:$A$53,$B1069)</f>
        <v>0</v>
      </c>
      <c r="G1069" s="51">
        <f>G343/SUMIFS(G$3:G$722,$B$3:$B$722,$B1069)*SUMIFS(Calculations!$E$3:$E$53,Calculations!$A$3:$A$53,$B1069)</f>
        <v>0</v>
      </c>
      <c r="H1069" s="51">
        <f>H343/SUMIFS(H$3:H$722,$B$3:$B$722,$B1069)*SUMIFS(Calculations!$E$3:$E$53,Calculations!$A$3:$A$53,$B1069)</f>
        <v>0</v>
      </c>
      <c r="I1069" s="51">
        <f>I343/SUMIFS(I$3:I$722,$B$3:$B$722,$B1069)*SUMIFS(Calculations!$E$3:$E$53,Calculations!$A$3:$A$53,$B1069)</f>
        <v>0</v>
      </c>
      <c r="J1069" s="51">
        <f>J343/SUMIFS(J$3:J$722,$B$3:$B$722,$B1069)*SUMIFS(Calculations!$E$3:$E$53,Calculations!$A$3:$A$53,$B1069)</f>
        <v>0</v>
      </c>
      <c r="K1069" s="51">
        <f>K343/SUMIFS(K$3:K$722,$B$3:$B$722,$B1069)*SUMIFS(Calculations!$E$3:$E$53,Calculations!$A$3:$A$53,$B1069)</f>
        <v>0</v>
      </c>
      <c r="L1069" s="51">
        <f>L343/SUMIFS(L$3:L$722,$B$3:$B$722,$B1069)*SUMIFS(Calculations!$E$3:$E$53,Calculations!$A$3:$A$53,$B1069)</f>
        <v>0</v>
      </c>
      <c r="M1069" s="51">
        <f>M343/SUMIFS(M$3:M$722,$B$3:$B$722,$B1069)*SUMIFS(Calculations!$E$3:$E$53,Calculations!$A$3:$A$53,$B1069)</f>
        <v>0</v>
      </c>
      <c r="N1069" s="51">
        <f>N343/SUMIFS(N$3:N$722,$B$3:$B$722,$B1069)*SUMIFS(Calculations!$E$3:$E$53,Calculations!$A$3:$A$53,$B1069)</f>
        <v>0</v>
      </c>
      <c r="O1069" s="51">
        <f>O343/SUMIFS(O$3:O$722,$B$3:$B$722,$B1069)*SUMIFS(Calculations!$E$3:$E$53,Calculations!$A$3:$A$53,$B1069)</f>
        <v>0</v>
      </c>
      <c r="P1069" s="51">
        <f>P343/SUMIFS(P$3:P$722,$B$3:$B$722,$B1069)*SUMIFS(Calculations!$E$3:$E$53,Calculations!$A$3:$A$53,$B1069)</f>
        <v>0</v>
      </c>
      <c r="Q1069" s="51">
        <f>Q343/SUMIFS(Q$3:Q$722,$B$3:$B$722,$B1069)*SUMIFS(Calculations!$E$3:$E$53,Calculations!$A$3:$A$53,$B1069)</f>
        <v>0</v>
      </c>
      <c r="R1069" s="51">
        <f>R343/SUMIFS(R$3:R$722,$B$3:$B$722,$B1069)*SUMIFS(Calculations!$E$3:$E$53,Calculations!$A$3:$A$53,$B1069)</f>
        <v>0</v>
      </c>
    </row>
    <row r="1070" spans="2:18">
      <c r="B1070" s="51" t="s">
        <v>356</v>
      </c>
      <c r="C1070" s="51" t="s">
        <v>523</v>
      </c>
      <c r="D1070" s="51" t="s">
        <v>537</v>
      </c>
      <c r="E1070" s="51" t="str">
        <f t="shared" si="89"/>
        <v>crude oil</v>
      </c>
      <c r="F1070" s="51">
        <f>F344/SUMIFS(F$3:F$722,$B$3:$B$722,$B1070)*SUMIFS(Calculations!$E$3:$E$53,Calculations!$A$3:$A$53,$B1070)</f>
        <v>0</v>
      </c>
      <c r="G1070" s="51">
        <f>G344/SUMIFS(G$3:G$722,$B$3:$B$722,$B1070)*SUMIFS(Calculations!$E$3:$E$53,Calculations!$A$3:$A$53,$B1070)</f>
        <v>0</v>
      </c>
      <c r="H1070" s="51">
        <f>H344/SUMIFS(H$3:H$722,$B$3:$B$722,$B1070)*SUMIFS(Calculations!$E$3:$E$53,Calculations!$A$3:$A$53,$B1070)</f>
        <v>0</v>
      </c>
      <c r="I1070" s="51">
        <f>I344/SUMIFS(I$3:I$722,$B$3:$B$722,$B1070)*SUMIFS(Calculations!$E$3:$E$53,Calculations!$A$3:$A$53,$B1070)</f>
        <v>0</v>
      </c>
      <c r="J1070" s="51">
        <f>J344/SUMIFS(J$3:J$722,$B$3:$B$722,$B1070)*SUMIFS(Calculations!$E$3:$E$53,Calculations!$A$3:$A$53,$B1070)</f>
        <v>0</v>
      </c>
      <c r="K1070" s="51">
        <f>K344/SUMIFS(K$3:K$722,$B$3:$B$722,$B1070)*SUMIFS(Calculations!$E$3:$E$53,Calculations!$A$3:$A$53,$B1070)</f>
        <v>0</v>
      </c>
      <c r="L1070" s="51">
        <f>L344/SUMIFS(L$3:L$722,$B$3:$B$722,$B1070)*SUMIFS(Calculations!$E$3:$E$53,Calculations!$A$3:$A$53,$B1070)</f>
        <v>0</v>
      </c>
      <c r="M1070" s="51">
        <f>M344/SUMIFS(M$3:M$722,$B$3:$B$722,$B1070)*SUMIFS(Calculations!$E$3:$E$53,Calculations!$A$3:$A$53,$B1070)</f>
        <v>0</v>
      </c>
      <c r="N1070" s="51">
        <f>N344/SUMIFS(N$3:N$722,$B$3:$B$722,$B1070)*SUMIFS(Calculations!$E$3:$E$53,Calculations!$A$3:$A$53,$B1070)</f>
        <v>0</v>
      </c>
      <c r="O1070" s="51">
        <f>O344/SUMIFS(O$3:O$722,$B$3:$B$722,$B1070)*SUMIFS(Calculations!$E$3:$E$53,Calculations!$A$3:$A$53,$B1070)</f>
        <v>0</v>
      </c>
      <c r="P1070" s="51">
        <f>P344/SUMIFS(P$3:P$722,$B$3:$B$722,$B1070)*SUMIFS(Calculations!$E$3:$E$53,Calculations!$A$3:$A$53,$B1070)</f>
        <v>0</v>
      </c>
      <c r="Q1070" s="51">
        <f>Q344/SUMIFS(Q$3:Q$722,$B$3:$B$722,$B1070)*SUMIFS(Calculations!$E$3:$E$53,Calculations!$A$3:$A$53,$B1070)</f>
        <v>0</v>
      </c>
      <c r="R1070" s="51">
        <f>R344/SUMIFS(R$3:R$722,$B$3:$B$722,$B1070)*SUMIFS(Calculations!$E$3:$E$53,Calculations!$A$3:$A$53,$B1070)</f>
        <v>0</v>
      </c>
    </row>
    <row r="1071" spans="2:18">
      <c r="B1071" s="51" t="s">
        <v>356</v>
      </c>
      <c r="C1071" s="51" t="s">
        <v>523</v>
      </c>
      <c r="D1071" s="51" t="s">
        <v>538</v>
      </c>
      <c r="E1071" s="51" t="str">
        <f t="shared" si="89"/>
        <v>solar PV</v>
      </c>
      <c r="F1071" s="51">
        <f>F345/SUMIFS(F$3:F$722,$B$3:$B$722,$B1071)*SUMIFS(Calculations!$E$3:$E$53,Calculations!$A$3:$A$53,$B1071)</f>
        <v>0</v>
      </c>
      <c r="G1071" s="51">
        <f>G345/SUMIFS(G$3:G$722,$B$3:$B$722,$B1071)*SUMIFS(Calculations!$E$3:$E$53,Calculations!$A$3:$A$53,$B1071)</f>
        <v>0</v>
      </c>
      <c r="H1071" s="51">
        <f>H345/SUMIFS(H$3:H$722,$B$3:$B$722,$B1071)*SUMIFS(Calculations!$E$3:$E$53,Calculations!$A$3:$A$53,$B1071)</f>
        <v>0</v>
      </c>
      <c r="I1071" s="51">
        <f>I345/SUMIFS(I$3:I$722,$B$3:$B$722,$B1071)*SUMIFS(Calculations!$E$3:$E$53,Calculations!$A$3:$A$53,$B1071)</f>
        <v>0</v>
      </c>
      <c r="J1071" s="51">
        <f>J345/SUMIFS(J$3:J$722,$B$3:$B$722,$B1071)*SUMIFS(Calculations!$E$3:$E$53,Calculations!$A$3:$A$53,$B1071)</f>
        <v>0</v>
      </c>
      <c r="K1071" s="51">
        <f>K345/SUMIFS(K$3:K$722,$B$3:$B$722,$B1071)*SUMIFS(Calculations!$E$3:$E$53,Calculations!$A$3:$A$53,$B1071)</f>
        <v>0</v>
      </c>
      <c r="L1071" s="51">
        <f>L345/SUMIFS(L$3:L$722,$B$3:$B$722,$B1071)*SUMIFS(Calculations!$E$3:$E$53,Calculations!$A$3:$A$53,$B1071)</f>
        <v>0</v>
      </c>
      <c r="M1071" s="51">
        <f>M345/SUMIFS(M$3:M$722,$B$3:$B$722,$B1071)*SUMIFS(Calculations!$E$3:$E$53,Calculations!$A$3:$A$53,$B1071)</f>
        <v>0</v>
      </c>
      <c r="N1071" s="51">
        <f>N345/SUMIFS(N$3:N$722,$B$3:$B$722,$B1071)*SUMIFS(Calculations!$E$3:$E$53,Calculations!$A$3:$A$53,$B1071)</f>
        <v>0</v>
      </c>
      <c r="O1071" s="51">
        <f>O345/SUMIFS(O$3:O$722,$B$3:$B$722,$B1071)*SUMIFS(Calculations!$E$3:$E$53,Calculations!$A$3:$A$53,$B1071)</f>
        <v>0</v>
      </c>
      <c r="P1071" s="51">
        <f>P345/SUMIFS(P$3:P$722,$B$3:$B$722,$B1071)*SUMIFS(Calculations!$E$3:$E$53,Calculations!$A$3:$A$53,$B1071)</f>
        <v>0</v>
      </c>
      <c r="Q1071" s="51">
        <f>Q345/SUMIFS(Q$3:Q$722,$B$3:$B$722,$B1071)*SUMIFS(Calculations!$E$3:$E$53,Calculations!$A$3:$A$53,$B1071)</f>
        <v>0</v>
      </c>
      <c r="R1071" s="51">
        <f>R345/SUMIFS(R$3:R$722,$B$3:$B$722,$B1071)*SUMIFS(Calculations!$E$3:$E$53,Calculations!$A$3:$A$53,$B1071)</f>
        <v>0</v>
      </c>
    </row>
    <row r="1072" spans="2:18">
      <c r="B1072" s="51" t="s">
        <v>356</v>
      </c>
      <c r="C1072" s="51" t="s">
        <v>523</v>
      </c>
      <c r="D1072" s="51" t="s">
        <v>539</v>
      </c>
      <c r="E1072" s="51" t="str">
        <f t="shared" si="89"/>
        <v>storage</v>
      </c>
      <c r="F1072" s="51">
        <f>F346/SUMIFS(F$3:F$722,$B$3:$B$722,$B1072)*SUMIFS(Calculations!$E$3:$E$53,Calculations!$A$3:$A$53,$B1072)</f>
        <v>0</v>
      </c>
      <c r="G1072" s="51">
        <f>G346/SUMIFS(G$3:G$722,$B$3:$B$722,$B1072)*SUMIFS(Calculations!$E$3:$E$53,Calculations!$A$3:$A$53,$B1072)</f>
        <v>0</v>
      </c>
      <c r="H1072" s="51">
        <f>H346/SUMIFS(H$3:H$722,$B$3:$B$722,$B1072)*SUMIFS(Calculations!$E$3:$E$53,Calculations!$A$3:$A$53,$B1072)</f>
        <v>0</v>
      </c>
      <c r="I1072" s="51">
        <f>I346/SUMIFS(I$3:I$722,$B$3:$B$722,$B1072)*SUMIFS(Calculations!$E$3:$E$53,Calculations!$A$3:$A$53,$B1072)</f>
        <v>0</v>
      </c>
      <c r="J1072" s="51">
        <f>J346/SUMIFS(J$3:J$722,$B$3:$B$722,$B1072)*SUMIFS(Calculations!$E$3:$E$53,Calculations!$A$3:$A$53,$B1072)</f>
        <v>0</v>
      </c>
      <c r="K1072" s="51">
        <f>K346/SUMIFS(K$3:K$722,$B$3:$B$722,$B1072)*SUMIFS(Calculations!$E$3:$E$53,Calculations!$A$3:$A$53,$B1072)</f>
        <v>0</v>
      </c>
      <c r="L1072" s="51">
        <f>L346/SUMIFS(L$3:L$722,$B$3:$B$722,$B1072)*SUMIFS(Calculations!$E$3:$E$53,Calculations!$A$3:$A$53,$B1072)</f>
        <v>0</v>
      </c>
      <c r="M1072" s="51">
        <f>M346/SUMIFS(M$3:M$722,$B$3:$B$722,$B1072)*SUMIFS(Calculations!$E$3:$E$53,Calculations!$A$3:$A$53,$B1072)</f>
        <v>0</v>
      </c>
      <c r="N1072" s="51">
        <f>N346/SUMIFS(N$3:N$722,$B$3:$B$722,$B1072)*SUMIFS(Calculations!$E$3:$E$53,Calculations!$A$3:$A$53,$B1072)</f>
        <v>0</v>
      </c>
      <c r="O1072" s="51">
        <f>O346/SUMIFS(O$3:O$722,$B$3:$B$722,$B1072)*SUMIFS(Calculations!$E$3:$E$53,Calculations!$A$3:$A$53,$B1072)</f>
        <v>0</v>
      </c>
      <c r="P1072" s="51">
        <f>P346/SUMIFS(P$3:P$722,$B$3:$B$722,$B1072)*SUMIFS(Calculations!$E$3:$E$53,Calculations!$A$3:$A$53,$B1072)</f>
        <v>0</v>
      </c>
      <c r="Q1072" s="51">
        <f>Q346/SUMIFS(Q$3:Q$722,$B$3:$B$722,$B1072)*SUMIFS(Calculations!$E$3:$E$53,Calculations!$A$3:$A$53,$B1072)</f>
        <v>0</v>
      </c>
      <c r="R1072" s="51">
        <f>R346/SUMIFS(R$3:R$722,$B$3:$B$722,$B1072)*SUMIFS(Calculations!$E$3:$E$53,Calculations!$A$3:$A$53,$B1072)</f>
        <v>0</v>
      </c>
    </row>
    <row r="1073" spans="2:18">
      <c r="B1073" s="51" t="s">
        <v>356</v>
      </c>
      <c r="C1073" s="51" t="s">
        <v>523</v>
      </c>
      <c r="D1073" s="51" t="s">
        <v>540</v>
      </c>
      <c r="E1073" s="51" t="str">
        <f t="shared" si="89"/>
        <v>solar PV</v>
      </c>
      <c r="F1073" s="51">
        <f>F347/SUMIFS(F$3:F$722,$B$3:$B$722,$B1073)*SUMIFS(Calculations!$E$3:$E$53,Calculations!$A$3:$A$53,$B1073)</f>
        <v>0</v>
      </c>
      <c r="G1073" s="51">
        <f>G347/SUMIFS(G$3:G$722,$B$3:$B$722,$B1073)*SUMIFS(Calculations!$E$3:$E$53,Calculations!$A$3:$A$53,$B1073)</f>
        <v>0</v>
      </c>
      <c r="H1073" s="51">
        <f>H347/SUMIFS(H$3:H$722,$B$3:$B$722,$B1073)*SUMIFS(Calculations!$E$3:$E$53,Calculations!$A$3:$A$53,$B1073)</f>
        <v>0</v>
      </c>
      <c r="I1073" s="51">
        <f>I347/SUMIFS(I$3:I$722,$B$3:$B$722,$B1073)*SUMIFS(Calculations!$E$3:$E$53,Calculations!$A$3:$A$53,$B1073)</f>
        <v>0</v>
      </c>
      <c r="J1073" s="51">
        <f>J347/SUMIFS(J$3:J$722,$B$3:$B$722,$B1073)*SUMIFS(Calculations!$E$3:$E$53,Calculations!$A$3:$A$53,$B1073)</f>
        <v>0</v>
      </c>
      <c r="K1073" s="51">
        <f>K347/SUMIFS(K$3:K$722,$B$3:$B$722,$B1073)*SUMIFS(Calculations!$E$3:$E$53,Calculations!$A$3:$A$53,$B1073)</f>
        <v>0</v>
      </c>
      <c r="L1073" s="51">
        <f>L347/SUMIFS(L$3:L$722,$B$3:$B$722,$B1073)*SUMIFS(Calculations!$E$3:$E$53,Calculations!$A$3:$A$53,$B1073)</f>
        <v>0</v>
      </c>
      <c r="M1073" s="51">
        <f>M347/SUMIFS(M$3:M$722,$B$3:$B$722,$B1073)*SUMIFS(Calculations!$E$3:$E$53,Calculations!$A$3:$A$53,$B1073)</f>
        <v>0</v>
      </c>
      <c r="N1073" s="51">
        <f>N347/SUMIFS(N$3:N$722,$B$3:$B$722,$B1073)*SUMIFS(Calculations!$E$3:$E$53,Calculations!$A$3:$A$53,$B1073)</f>
        <v>0</v>
      </c>
      <c r="O1073" s="51">
        <f>O347/SUMIFS(O$3:O$722,$B$3:$B$722,$B1073)*SUMIFS(Calculations!$E$3:$E$53,Calculations!$A$3:$A$53,$B1073)</f>
        <v>0</v>
      </c>
      <c r="P1073" s="51">
        <f>P347/SUMIFS(P$3:P$722,$B$3:$B$722,$B1073)*SUMIFS(Calculations!$E$3:$E$53,Calculations!$A$3:$A$53,$B1073)</f>
        <v>0</v>
      </c>
      <c r="Q1073" s="51">
        <f>Q347/SUMIFS(Q$3:Q$722,$B$3:$B$722,$B1073)*SUMIFS(Calculations!$E$3:$E$53,Calculations!$A$3:$A$53,$B1073)</f>
        <v>0</v>
      </c>
      <c r="R1073" s="51">
        <f>R347/SUMIFS(R$3:R$722,$B$3:$B$722,$B1073)*SUMIFS(Calculations!$E$3:$E$53,Calculations!$A$3:$A$53,$B1073)</f>
        <v>0</v>
      </c>
    </row>
    <row r="1074" spans="2:18">
      <c r="B1074" s="51" t="s">
        <v>259</v>
      </c>
      <c r="C1074" s="51" t="s">
        <v>523</v>
      </c>
      <c r="D1074" s="51" t="s">
        <v>526</v>
      </c>
      <c r="E1074" s="51" t="str">
        <f t="shared" si="89"/>
        <v>biomass</v>
      </c>
      <c r="F1074" s="51">
        <f>F348/SUMIFS(F$3:F$722,$B$3:$B$722,$B1074)*SUMIFS(Calculations!$E$3:$E$53,Calculations!$A$3:$A$53,$B1074)</f>
        <v>0</v>
      </c>
      <c r="G1074" s="51">
        <f>G348/SUMIFS(G$3:G$722,$B$3:$B$722,$B1074)*SUMIFS(Calculations!$E$3:$E$53,Calculations!$A$3:$A$53,$B1074)</f>
        <v>0</v>
      </c>
      <c r="H1074" s="51">
        <f>H348/SUMIFS(H$3:H$722,$B$3:$B$722,$B1074)*SUMIFS(Calculations!$E$3:$E$53,Calculations!$A$3:$A$53,$B1074)</f>
        <v>0</v>
      </c>
      <c r="I1074" s="51">
        <f>I348/SUMIFS(I$3:I$722,$B$3:$B$722,$B1074)*SUMIFS(Calculations!$E$3:$E$53,Calculations!$A$3:$A$53,$B1074)</f>
        <v>0</v>
      </c>
      <c r="J1074" s="51">
        <f>J348/SUMIFS(J$3:J$722,$B$3:$B$722,$B1074)*SUMIFS(Calculations!$E$3:$E$53,Calculations!$A$3:$A$53,$B1074)</f>
        <v>0</v>
      </c>
      <c r="K1074" s="51">
        <f>K348/SUMIFS(K$3:K$722,$B$3:$B$722,$B1074)*SUMIFS(Calculations!$E$3:$E$53,Calculations!$A$3:$A$53,$B1074)</f>
        <v>0</v>
      </c>
      <c r="L1074" s="51">
        <f>L348/SUMIFS(L$3:L$722,$B$3:$B$722,$B1074)*SUMIFS(Calculations!$E$3:$E$53,Calculations!$A$3:$A$53,$B1074)</f>
        <v>0</v>
      </c>
      <c r="M1074" s="51">
        <f>M348/SUMIFS(M$3:M$722,$B$3:$B$722,$B1074)*SUMIFS(Calculations!$E$3:$E$53,Calculations!$A$3:$A$53,$B1074)</f>
        <v>0</v>
      </c>
      <c r="N1074" s="51">
        <f>N348/SUMIFS(N$3:N$722,$B$3:$B$722,$B1074)*SUMIFS(Calculations!$E$3:$E$53,Calculations!$A$3:$A$53,$B1074)</f>
        <v>0</v>
      </c>
      <c r="O1074" s="51">
        <f>O348/SUMIFS(O$3:O$722,$B$3:$B$722,$B1074)*SUMIFS(Calculations!$E$3:$E$53,Calculations!$A$3:$A$53,$B1074)</f>
        <v>0</v>
      </c>
      <c r="P1074" s="51">
        <f>P348/SUMIFS(P$3:P$722,$B$3:$B$722,$B1074)*SUMIFS(Calculations!$E$3:$E$53,Calculations!$A$3:$A$53,$B1074)</f>
        <v>0</v>
      </c>
      <c r="Q1074" s="51">
        <f>Q348/SUMIFS(Q$3:Q$722,$B$3:$B$722,$B1074)*SUMIFS(Calculations!$E$3:$E$53,Calculations!$A$3:$A$53,$B1074)</f>
        <v>0</v>
      </c>
      <c r="R1074" s="51">
        <f>R348/SUMIFS(R$3:R$722,$B$3:$B$722,$B1074)*SUMIFS(Calculations!$E$3:$E$53,Calculations!$A$3:$A$53,$B1074)</f>
        <v>0</v>
      </c>
    </row>
    <row r="1075" spans="2:18">
      <c r="B1075" s="51" t="s">
        <v>259</v>
      </c>
      <c r="C1075" s="51" t="s">
        <v>523</v>
      </c>
      <c r="D1075" s="51" t="s">
        <v>527</v>
      </c>
      <c r="E1075" s="51" t="str">
        <f t="shared" si="89"/>
        <v>hard coal</v>
      </c>
      <c r="F1075" s="51">
        <f>F349/SUMIFS(F$3:F$722,$B$3:$B$722,$B1075)*SUMIFS(Calculations!$E$3:$E$53,Calculations!$A$3:$A$53,$B1075)</f>
        <v>0</v>
      </c>
      <c r="G1075" s="51">
        <f>G349/SUMIFS(G$3:G$722,$B$3:$B$722,$B1075)*SUMIFS(Calculations!$E$3:$E$53,Calculations!$A$3:$A$53,$B1075)</f>
        <v>0</v>
      </c>
      <c r="H1075" s="51">
        <f>H349/SUMIFS(H$3:H$722,$B$3:$B$722,$B1075)*SUMIFS(Calculations!$E$3:$E$53,Calculations!$A$3:$A$53,$B1075)</f>
        <v>0</v>
      </c>
      <c r="I1075" s="51">
        <f>I349/SUMIFS(I$3:I$722,$B$3:$B$722,$B1075)*SUMIFS(Calculations!$E$3:$E$53,Calculations!$A$3:$A$53,$B1075)</f>
        <v>0</v>
      </c>
      <c r="J1075" s="51">
        <f>J349/SUMIFS(J$3:J$722,$B$3:$B$722,$B1075)*SUMIFS(Calculations!$E$3:$E$53,Calculations!$A$3:$A$53,$B1075)</f>
        <v>0</v>
      </c>
      <c r="K1075" s="51">
        <f>K349/SUMIFS(K$3:K$722,$B$3:$B$722,$B1075)*SUMIFS(Calculations!$E$3:$E$53,Calculations!$A$3:$A$53,$B1075)</f>
        <v>0</v>
      </c>
      <c r="L1075" s="51">
        <f>L349/SUMIFS(L$3:L$722,$B$3:$B$722,$B1075)*SUMIFS(Calculations!$E$3:$E$53,Calculations!$A$3:$A$53,$B1075)</f>
        <v>0</v>
      </c>
      <c r="M1075" s="51">
        <f>M349/SUMIFS(M$3:M$722,$B$3:$B$722,$B1075)*SUMIFS(Calculations!$E$3:$E$53,Calculations!$A$3:$A$53,$B1075)</f>
        <v>0</v>
      </c>
      <c r="N1075" s="51">
        <f>N349/SUMIFS(N$3:N$722,$B$3:$B$722,$B1075)*SUMIFS(Calculations!$E$3:$E$53,Calculations!$A$3:$A$53,$B1075)</f>
        <v>0</v>
      </c>
      <c r="O1075" s="51">
        <f>O349/SUMIFS(O$3:O$722,$B$3:$B$722,$B1075)*SUMIFS(Calculations!$E$3:$E$53,Calculations!$A$3:$A$53,$B1075)</f>
        <v>0</v>
      </c>
      <c r="P1075" s="51">
        <f>P349/SUMIFS(P$3:P$722,$B$3:$B$722,$B1075)*SUMIFS(Calculations!$E$3:$E$53,Calculations!$A$3:$A$53,$B1075)</f>
        <v>0</v>
      </c>
      <c r="Q1075" s="51">
        <f>Q349/SUMIFS(Q$3:Q$722,$B$3:$B$722,$B1075)*SUMIFS(Calculations!$E$3:$E$53,Calculations!$A$3:$A$53,$B1075)</f>
        <v>0</v>
      </c>
      <c r="R1075" s="51">
        <f>R349/SUMIFS(R$3:R$722,$B$3:$B$722,$B1075)*SUMIFS(Calculations!$E$3:$E$53,Calculations!$A$3:$A$53,$B1075)</f>
        <v>0</v>
      </c>
    </row>
    <row r="1076" spans="2:18">
      <c r="B1076" s="51" t="s">
        <v>259</v>
      </c>
      <c r="C1076" s="51" t="s">
        <v>523</v>
      </c>
      <c r="D1076" s="51" t="s">
        <v>528</v>
      </c>
      <c r="E1076" s="51" t="str">
        <f t="shared" si="89"/>
        <v>solar thermal</v>
      </c>
      <c r="F1076" s="51">
        <f>F350/SUMIFS(F$3:F$722,$B$3:$B$722,$B1076)*SUMIFS(Calculations!$E$3:$E$53,Calculations!$A$3:$A$53,$B1076)</f>
        <v>0</v>
      </c>
      <c r="G1076" s="51">
        <f>G350/SUMIFS(G$3:G$722,$B$3:$B$722,$B1076)*SUMIFS(Calculations!$E$3:$E$53,Calculations!$A$3:$A$53,$B1076)</f>
        <v>0</v>
      </c>
      <c r="H1076" s="51">
        <f>H350/SUMIFS(H$3:H$722,$B$3:$B$722,$B1076)*SUMIFS(Calculations!$E$3:$E$53,Calculations!$A$3:$A$53,$B1076)</f>
        <v>0</v>
      </c>
      <c r="I1076" s="51">
        <f>I350/SUMIFS(I$3:I$722,$B$3:$B$722,$B1076)*SUMIFS(Calculations!$E$3:$E$53,Calculations!$A$3:$A$53,$B1076)</f>
        <v>0</v>
      </c>
      <c r="J1076" s="51">
        <f>J350/SUMIFS(J$3:J$722,$B$3:$B$722,$B1076)*SUMIFS(Calculations!$E$3:$E$53,Calculations!$A$3:$A$53,$B1076)</f>
        <v>0</v>
      </c>
      <c r="K1076" s="51">
        <f>K350/SUMIFS(K$3:K$722,$B$3:$B$722,$B1076)*SUMIFS(Calculations!$E$3:$E$53,Calculations!$A$3:$A$53,$B1076)</f>
        <v>0</v>
      </c>
      <c r="L1076" s="51">
        <f>L350/SUMIFS(L$3:L$722,$B$3:$B$722,$B1076)*SUMIFS(Calculations!$E$3:$E$53,Calculations!$A$3:$A$53,$B1076)</f>
        <v>0</v>
      </c>
      <c r="M1076" s="51">
        <f>M350/SUMIFS(M$3:M$722,$B$3:$B$722,$B1076)*SUMIFS(Calculations!$E$3:$E$53,Calculations!$A$3:$A$53,$B1076)</f>
        <v>0</v>
      </c>
      <c r="N1076" s="51">
        <f>N350/SUMIFS(N$3:N$722,$B$3:$B$722,$B1076)*SUMIFS(Calculations!$E$3:$E$53,Calculations!$A$3:$A$53,$B1076)</f>
        <v>0</v>
      </c>
      <c r="O1076" s="51">
        <f>O350/SUMIFS(O$3:O$722,$B$3:$B$722,$B1076)*SUMIFS(Calculations!$E$3:$E$53,Calculations!$A$3:$A$53,$B1076)</f>
        <v>0</v>
      </c>
      <c r="P1076" s="51">
        <f>P350/SUMIFS(P$3:P$722,$B$3:$B$722,$B1076)*SUMIFS(Calculations!$E$3:$E$53,Calculations!$A$3:$A$53,$B1076)</f>
        <v>0</v>
      </c>
      <c r="Q1076" s="51">
        <f>Q350/SUMIFS(Q$3:Q$722,$B$3:$B$722,$B1076)*SUMIFS(Calculations!$E$3:$E$53,Calculations!$A$3:$A$53,$B1076)</f>
        <v>0</v>
      </c>
      <c r="R1076" s="51">
        <f>R350/SUMIFS(R$3:R$722,$B$3:$B$722,$B1076)*SUMIFS(Calculations!$E$3:$E$53,Calculations!$A$3:$A$53,$B1076)</f>
        <v>0</v>
      </c>
    </row>
    <row r="1077" spans="2:18">
      <c r="B1077" s="51" t="s">
        <v>259</v>
      </c>
      <c r="C1077" s="51" t="s">
        <v>523</v>
      </c>
      <c r="D1077" s="51" t="s">
        <v>529</v>
      </c>
      <c r="E1077" s="51" t="str">
        <f t="shared" si="89"/>
        <v>geothermal</v>
      </c>
      <c r="F1077" s="51">
        <f>F351/SUMIFS(F$3:F$722,$B$3:$B$722,$B1077)*SUMIFS(Calculations!$E$3:$E$53,Calculations!$A$3:$A$53,$B1077)</f>
        <v>0</v>
      </c>
      <c r="G1077" s="51">
        <f>G351/SUMIFS(G$3:G$722,$B$3:$B$722,$B1077)*SUMIFS(Calculations!$E$3:$E$53,Calculations!$A$3:$A$53,$B1077)</f>
        <v>0</v>
      </c>
      <c r="H1077" s="51">
        <f>H351/SUMIFS(H$3:H$722,$B$3:$B$722,$B1077)*SUMIFS(Calculations!$E$3:$E$53,Calculations!$A$3:$A$53,$B1077)</f>
        <v>0</v>
      </c>
      <c r="I1077" s="51">
        <f>I351/SUMIFS(I$3:I$722,$B$3:$B$722,$B1077)*SUMIFS(Calculations!$E$3:$E$53,Calculations!$A$3:$A$53,$B1077)</f>
        <v>0</v>
      </c>
      <c r="J1077" s="51">
        <f>J351/SUMIFS(J$3:J$722,$B$3:$B$722,$B1077)*SUMIFS(Calculations!$E$3:$E$53,Calculations!$A$3:$A$53,$B1077)</f>
        <v>0</v>
      </c>
      <c r="K1077" s="51">
        <f>K351/SUMIFS(K$3:K$722,$B$3:$B$722,$B1077)*SUMIFS(Calculations!$E$3:$E$53,Calculations!$A$3:$A$53,$B1077)</f>
        <v>0</v>
      </c>
      <c r="L1077" s="51">
        <f>L351/SUMIFS(L$3:L$722,$B$3:$B$722,$B1077)*SUMIFS(Calculations!$E$3:$E$53,Calculations!$A$3:$A$53,$B1077)</f>
        <v>0</v>
      </c>
      <c r="M1077" s="51">
        <f>M351/SUMIFS(M$3:M$722,$B$3:$B$722,$B1077)*SUMIFS(Calculations!$E$3:$E$53,Calculations!$A$3:$A$53,$B1077)</f>
        <v>0</v>
      </c>
      <c r="N1077" s="51">
        <f>N351/SUMIFS(N$3:N$722,$B$3:$B$722,$B1077)*SUMIFS(Calculations!$E$3:$E$53,Calculations!$A$3:$A$53,$B1077)</f>
        <v>0</v>
      </c>
      <c r="O1077" s="51">
        <f>O351/SUMIFS(O$3:O$722,$B$3:$B$722,$B1077)*SUMIFS(Calculations!$E$3:$E$53,Calculations!$A$3:$A$53,$B1077)</f>
        <v>0</v>
      </c>
      <c r="P1077" s="51">
        <f>P351/SUMIFS(P$3:P$722,$B$3:$B$722,$B1077)*SUMIFS(Calculations!$E$3:$E$53,Calculations!$A$3:$A$53,$B1077)</f>
        <v>0</v>
      </c>
      <c r="Q1077" s="51">
        <f>Q351/SUMIFS(Q$3:Q$722,$B$3:$B$722,$B1077)*SUMIFS(Calculations!$E$3:$E$53,Calculations!$A$3:$A$53,$B1077)</f>
        <v>0</v>
      </c>
      <c r="R1077" s="51">
        <f>R351/SUMIFS(R$3:R$722,$B$3:$B$722,$B1077)*SUMIFS(Calculations!$E$3:$E$53,Calculations!$A$3:$A$53,$B1077)</f>
        <v>0</v>
      </c>
    </row>
    <row r="1078" spans="2:18">
      <c r="B1078" s="51" t="s">
        <v>259</v>
      </c>
      <c r="C1078" s="51" t="s">
        <v>523</v>
      </c>
      <c r="D1078" s="51" t="s">
        <v>530</v>
      </c>
      <c r="E1078" s="51" t="str">
        <f t="shared" si="89"/>
        <v>hydro</v>
      </c>
      <c r="F1078" s="51">
        <f>F352/SUMIFS(F$3:F$722,$B$3:$B$722,$B1078)*SUMIFS(Calculations!$E$3:$E$53,Calculations!$A$3:$A$53,$B1078)</f>
        <v>0</v>
      </c>
      <c r="G1078" s="51">
        <f>G352/SUMIFS(G$3:G$722,$B$3:$B$722,$B1078)*SUMIFS(Calculations!$E$3:$E$53,Calculations!$A$3:$A$53,$B1078)</f>
        <v>0</v>
      </c>
      <c r="H1078" s="51">
        <f>H352/SUMIFS(H$3:H$722,$B$3:$B$722,$B1078)*SUMIFS(Calculations!$E$3:$E$53,Calculations!$A$3:$A$53,$B1078)</f>
        <v>0</v>
      </c>
      <c r="I1078" s="51">
        <f>I352/SUMIFS(I$3:I$722,$B$3:$B$722,$B1078)*SUMIFS(Calculations!$E$3:$E$53,Calculations!$A$3:$A$53,$B1078)</f>
        <v>0</v>
      </c>
      <c r="J1078" s="51">
        <f>J352/SUMIFS(J$3:J$722,$B$3:$B$722,$B1078)*SUMIFS(Calculations!$E$3:$E$53,Calculations!$A$3:$A$53,$B1078)</f>
        <v>0</v>
      </c>
      <c r="K1078" s="51">
        <f>K352/SUMIFS(K$3:K$722,$B$3:$B$722,$B1078)*SUMIFS(Calculations!$E$3:$E$53,Calculations!$A$3:$A$53,$B1078)</f>
        <v>0</v>
      </c>
      <c r="L1078" s="51">
        <f>L352/SUMIFS(L$3:L$722,$B$3:$B$722,$B1078)*SUMIFS(Calculations!$E$3:$E$53,Calculations!$A$3:$A$53,$B1078)</f>
        <v>0</v>
      </c>
      <c r="M1078" s="51">
        <f>M352/SUMIFS(M$3:M$722,$B$3:$B$722,$B1078)*SUMIFS(Calculations!$E$3:$E$53,Calculations!$A$3:$A$53,$B1078)</f>
        <v>0</v>
      </c>
      <c r="N1078" s="51">
        <f>N352/SUMIFS(N$3:N$722,$B$3:$B$722,$B1078)*SUMIFS(Calculations!$E$3:$E$53,Calculations!$A$3:$A$53,$B1078)</f>
        <v>0</v>
      </c>
      <c r="O1078" s="51">
        <f>O352/SUMIFS(O$3:O$722,$B$3:$B$722,$B1078)*SUMIFS(Calculations!$E$3:$E$53,Calculations!$A$3:$A$53,$B1078)</f>
        <v>0</v>
      </c>
      <c r="P1078" s="51">
        <f>P352/SUMIFS(P$3:P$722,$B$3:$B$722,$B1078)*SUMIFS(Calculations!$E$3:$E$53,Calculations!$A$3:$A$53,$B1078)</f>
        <v>0</v>
      </c>
      <c r="Q1078" s="51">
        <f>Q352/SUMIFS(Q$3:Q$722,$B$3:$B$722,$B1078)*SUMIFS(Calculations!$E$3:$E$53,Calculations!$A$3:$A$53,$B1078)</f>
        <v>0</v>
      </c>
      <c r="R1078" s="51">
        <f>R352/SUMIFS(R$3:R$722,$B$3:$B$722,$B1078)*SUMIFS(Calculations!$E$3:$E$53,Calculations!$A$3:$A$53,$B1078)</f>
        <v>0</v>
      </c>
    </row>
    <row r="1079" spans="2:18">
      <c r="B1079" s="51" t="s">
        <v>259</v>
      </c>
      <c r="C1079" s="51" t="s">
        <v>523</v>
      </c>
      <c r="D1079" s="51" t="s">
        <v>531</v>
      </c>
      <c r="E1079" s="51" t="str">
        <f t="shared" si="89"/>
        <v>hydro</v>
      </c>
      <c r="F1079" s="51">
        <f>F353/SUMIFS(F$3:F$722,$B$3:$B$722,$B1079)*SUMIFS(Calculations!$E$3:$E$53,Calculations!$A$3:$A$53,$B1079)</f>
        <v>0</v>
      </c>
      <c r="G1079" s="51">
        <f>G353/SUMIFS(G$3:G$722,$B$3:$B$722,$B1079)*SUMIFS(Calculations!$E$3:$E$53,Calculations!$A$3:$A$53,$B1079)</f>
        <v>0</v>
      </c>
      <c r="H1079" s="51">
        <f>H353/SUMIFS(H$3:H$722,$B$3:$B$722,$B1079)*SUMIFS(Calculations!$E$3:$E$53,Calculations!$A$3:$A$53,$B1079)</f>
        <v>0</v>
      </c>
      <c r="I1079" s="51">
        <f>I353/SUMIFS(I$3:I$722,$B$3:$B$722,$B1079)*SUMIFS(Calculations!$E$3:$E$53,Calculations!$A$3:$A$53,$B1079)</f>
        <v>0</v>
      </c>
      <c r="J1079" s="51">
        <f>J353/SUMIFS(J$3:J$722,$B$3:$B$722,$B1079)*SUMIFS(Calculations!$E$3:$E$53,Calculations!$A$3:$A$53,$B1079)</f>
        <v>0</v>
      </c>
      <c r="K1079" s="51">
        <f>K353/SUMIFS(K$3:K$722,$B$3:$B$722,$B1079)*SUMIFS(Calculations!$E$3:$E$53,Calculations!$A$3:$A$53,$B1079)</f>
        <v>0</v>
      </c>
      <c r="L1079" s="51">
        <f>L353/SUMIFS(L$3:L$722,$B$3:$B$722,$B1079)*SUMIFS(Calculations!$E$3:$E$53,Calculations!$A$3:$A$53,$B1079)</f>
        <v>0</v>
      </c>
      <c r="M1079" s="51">
        <f>M353/SUMIFS(M$3:M$722,$B$3:$B$722,$B1079)*SUMIFS(Calculations!$E$3:$E$53,Calculations!$A$3:$A$53,$B1079)</f>
        <v>0</v>
      </c>
      <c r="N1079" s="51">
        <f>N353/SUMIFS(N$3:N$722,$B$3:$B$722,$B1079)*SUMIFS(Calculations!$E$3:$E$53,Calculations!$A$3:$A$53,$B1079)</f>
        <v>0</v>
      </c>
      <c r="O1079" s="51">
        <f>O353/SUMIFS(O$3:O$722,$B$3:$B$722,$B1079)*SUMIFS(Calculations!$E$3:$E$53,Calculations!$A$3:$A$53,$B1079)</f>
        <v>0</v>
      </c>
      <c r="P1079" s="51">
        <f>P353/SUMIFS(P$3:P$722,$B$3:$B$722,$B1079)*SUMIFS(Calculations!$E$3:$E$53,Calculations!$A$3:$A$53,$B1079)</f>
        <v>0</v>
      </c>
      <c r="Q1079" s="51">
        <f>Q353/SUMIFS(Q$3:Q$722,$B$3:$B$722,$B1079)*SUMIFS(Calculations!$E$3:$E$53,Calculations!$A$3:$A$53,$B1079)</f>
        <v>0</v>
      </c>
      <c r="R1079" s="51">
        <f>R353/SUMIFS(R$3:R$722,$B$3:$B$722,$B1079)*SUMIFS(Calculations!$E$3:$E$53,Calculations!$A$3:$A$53,$B1079)</f>
        <v>0</v>
      </c>
    </row>
    <row r="1080" spans="2:18">
      <c r="B1080" s="51" t="s">
        <v>259</v>
      </c>
      <c r="C1080" s="51" t="s">
        <v>523</v>
      </c>
      <c r="D1080" s="51" t="s">
        <v>532</v>
      </c>
      <c r="E1080" s="51" t="str">
        <f t="shared" si="89"/>
        <v>onshore wind</v>
      </c>
      <c r="F1080" s="51">
        <f>F354/SUMIFS(F$3:F$722,$B$3:$B$722,$B1080)*SUMIFS(Calculations!$E$3:$E$53,Calculations!$A$3:$A$53,$B1080)</f>
        <v>0</v>
      </c>
      <c r="G1080" s="51">
        <f>G354/SUMIFS(G$3:G$722,$B$3:$B$722,$B1080)*SUMIFS(Calculations!$E$3:$E$53,Calculations!$A$3:$A$53,$B1080)</f>
        <v>0</v>
      </c>
      <c r="H1080" s="51">
        <f>H354/SUMIFS(H$3:H$722,$B$3:$B$722,$B1080)*SUMIFS(Calculations!$E$3:$E$53,Calculations!$A$3:$A$53,$B1080)</f>
        <v>0</v>
      </c>
      <c r="I1080" s="51">
        <f>I354/SUMIFS(I$3:I$722,$B$3:$B$722,$B1080)*SUMIFS(Calculations!$E$3:$E$53,Calculations!$A$3:$A$53,$B1080)</f>
        <v>0</v>
      </c>
      <c r="J1080" s="51">
        <f>J354/SUMIFS(J$3:J$722,$B$3:$B$722,$B1080)*SUMIFS(Calculations!$E$3:$E$53,Calculations!$A$3:$A$53,$B1080)</f>
        <v>0</v>
      </c>
      <c r="K1080" s="51">
        <f>K354/SUMIFS(K$3:K$722,$B$3:$B$722,$B1080)*SUMIFS(Calculations!$E$3:$E$53,Calculations!$A$3:$A$53,$B1080)</f>
        <v>0</v>
      </c>
      <c r="L1080" s="51">
        <f>L354/SUMIFS(L$3:L$722,$B$3:$B$722,$B1080)*SUMIFS(Calculations!$E$3:$E$53,Calculations!$A$3:$A$53,$B1080)</f>
        <v>0</v>
      </c>
      <c r="M1080" s="51">
        <f>M354/SUMIFS(M$3:M$722,$B$3:$B$722,$B1080)*SUMIFS(Calculations!$E$3:$E$53,Calculations!$A$3:$A$53,$B1080)</f>
        <v>0</v>
      </c>
      <c r="N1080" s="51">
        <f>N354/SUMIFS(N$3:N$722,$B$3:$B$722,$B1080)*SUMIFS(Calculations!$E$3:$E$53,Calculations!$A$3:$A$53,$B1080)</f>
        <v>0</v>
      </c>
      <c r="O1080" s="51">
        <f>O354/SUMIFS(O$3:O$722,$B$3:$B$722,$B1080)*SUMIFS(Calculations!$E$3:$E$53,Calculations!$A$3:$A$53,$B1080)</f>
        <v>0</v>
      </c>
      <c r="P1080" s="51">
        <f>P354/SUMIFS(P$3:P$722,$B$3:$B$722,$B1080)*SUMIFS(Calculations!$E$3:$E$53,Calculations!$A$3:$A$53,$B1080)</f>
        <v>0</v>
      </c>
      <c r="Q1080" s="51">
        <f>Q354/SUMIFS(Q$3:Q$722,$B$3:$B$722,$B1080)*SUMIFS(Calculations!$E$3:$E$53,Calculations!$A$3:$A$53,$B1080)</f>
        <v>0</v>
      </c>
      <c r="R1080" s="51">
        <f>R354/SUMIFS(R$3:R$722,$B$3:$B$722,$B1080)*SUMIFS(Calculations!$E$3:$E$53,Calculations!$A$3:$A$53,$B1080)</f>
        <v>0</v>
      </c>
    </row>
    <row r="1081" spans="2:18">
      <c r="B1081" s="51" t="s">
        <v>259</v>
      </c>
      <c r="C1081" s="51" t="s">
        <v>523</v>
      </c>
      <c r="D1081" s="51" t="s">
        <v>533</v>
      </c>
      <c r="E1081" s="51" t="str">
        <f t="shared" si="89"/>
        <v>natural gas nonpeaker</v>
      </c>
      <c r="F1081" s="51">
        <f>F355/SUMIFS(F$3:F$722,$B$3:$B$722,$B1081)*SUMIFS(Calculations!$E$3:$E$53,Calculations!$A$3:$A$53,$B1081)</f>
        <v>0</v>
      </c>
      <c r="G1081" s="51">
        <f>G355/SUMIFS(G$3:G$722,$B$3:$B$722,$B1081)*SUMIFS(Calculations!$E$3:$E$53,Calculations!$A$3:$A$53,$B1081)</f>
        <v>0</v>
      </c>
      <c r="H1081" s="51">
        <f>H355/SUMIFS(H$3:H$722,$B$3:$B$722,$B1081)*SUMIFS(Calculations!$E$3:$E$53,Calculations!$A$3:$A$53,$B1081)</f>
        <v>0</v>
      </c>
      <c r="I1081" s="51">
        <f>I355/SUMIFS(I$3:I$722,$B$3:$B$722,$B1081)*SUMIFS(Calculations!$E$3:$E$53,Calculations!$A$3:$A$53,$B1081)</f>
        <v>0</v>
      </c>
      <c r="J1081" s="51">
        <f>J355/SUMIFS(J$3:J$722,$B$3:$B$722,$B1081)*SUMIFS(Calculations!$E$3:$E$53,Calculations!$A$3:$A$53,$B1081)</f>
        <v>0</v>
      </c>
      <c r="K1081" s="51">
        <f>K355/SUMIFS(K$3:K$722,$B$3:$B$722,$B1081)*SUMIFS(Calculations!$E$3:$E$53,Calculations!$A$3:$A$53,$B1081)</f>
        <v>0</v>
      </c>
      <c r="L1081" s="51">
        <f>L355/SUMIFS(L$3:L$722,$B$3:$B$722,$B1081)*SUMIFS(Calculations!$E$3:$E$53,Calculations!$A$3:$A$53,$B1081)</f>
        <v>0</v>
      </c>
      <c r="M1081" s="51">
        <f>M355/SUMIFS(M$3:M$722,$B$3:$B$722,$B1081)*SUMIFS(Calculations!$E$3:$E$53,Calculations!$A$3:$A$53,$B1081)</f>
        <v>0</v>
      </c>
      <c r="N1081" s="51">
        <f>N355/SUMIFS(N$3:N$722,$B$3:$B$722,$B1081)*SUMIFS(Calculations!$E$3:$E$53,Calculations!$A$3:$A$53,$B1081)</f>
        <v>0</v>
      </c>
      <c r="O1081" s="51">
        <f>O355/SUMIFS(O$3:O$722,$B$3:$B$722,$B1081)*SUMIFS(Calculations!$E$3:$E$53,Calculations!$A$3:$A$53,$B1081)</f>
        <v>0</v>
      </c>
      <c r="P1081" s="51">
        <f>P355/SUMIFS(P$3:P$722,$B$3:$B$722,$B1081)*SUMIFS(Calculations!$E$3:$E$53,Calculations!$A$3:$A$53,$B1081)</f>
        <v>0</v>
      </c>
      <c r="Q1081" s="51">
        <f>Q355/SUMIFS(Q$3:Q$722,$B$3:$B$722,$B1081)*SUMIFS(Calculations!$E$3:$E$53,Calculations!$A$3:$A$53,$B1081)</f>
        <v>0</v>
      </c>
      <c r="R1081" s="51">
        <f>R355/SUMIFS(R$3:R$722,$B$3:$B$722,$B1081)*SUMIFS(Calculations!$E$3:$E$53,Calculations!$A$3:$A$53,$B1081)</f>
        <v>0</v>
      </c>
    </row>
    <row r="1082" spans="2:18">
      <c r="B1082" s="51" t="s">
        <v>259</v>
      </c>
      <c r="C1082" s="51" t="s">
        <v>523</v>
      </c>
      <c r="D1082" s="51" t="s">
        <v>534</v>
      </c>
      <c r="E1082" s="51" t="str">
        <f t="shared" si="89"/>
        <v>natural gas peaker</v>
      </c>
      <c r="F1082" s="51">
        <f>F356/SUMIFS(F$3:F$722,$B$3:$B$722,$B1082)*SUMIFS(Calculations!$E$3:$E$53,Calculations!$A$3:$A$53,$B1082)</f>
        <v>0</v>
      </c>
      <c r="G1082" s="51">
        <f>G356/SUMIFS(G$3:G$722,$B$3:$B$722,$B1082)*SUMIFS(Calculations!$E$3:$E$53,Calculations!$A$3:$A$53,$B1082)</f>
        <v>0</v>
      </c>
      <c r="H1082" s="51">
        <f>H356/SUMIFS(H$3:H$722,$B$3:$B$722,$B1082)*SUMIFS(Calculations!$E$3:$E$53,Calculations!$A$3:$A$53,$B1082)</f>
        <v>0</v>
      </c>
      <c r="I1082" s="51">
        <f>I356/SUMIFS(I$3:I$722,$B$3:$B$722,$B1082)*SUMIFS(Calculations!$E$3:$E$53,Calculations!$A$3:$A$53,$B1082)</f>
        <v>0</v>
      </c>
      <c r="J1082" s="51">
        <f>J356/SUMIFS(J$3:J$722,$B$3:$B$722,$B1082)*SUMIFS(Calculations!$E$3:$E$53,Calculations!$A$3:$A$53,$B1082)</f>
        <v>0</v>
      </c>
      <c r="K1082" s="51">
        <f>K356/SUMIFS(K$3:K$722,$B$3:$B$722,$B1082)*SUMIFS(Calculations!$E$3:$E$53,Calculations!$A$3:$A$53,$B1082)</f>
        <v>0</v>
      </c>
      <c r="L1082" s="51">
        <f>L356/SUMIFS(L$3:L$722,$B$3:$B$722,$B1082)*SUMIFS(Calculations!$E$3:$E$53,Calculations!$A$3:$A$53,$B1082)</f>
        <v>0</v>
      </c>
      <c r="M1082" s="51">
        <f>M356/SUMIFS(M$3:M$722,$B$3:$B$722,$B1082)*SUMIFS(Calculations!$E$3:$E$53,Calculations!$A$3:$A$53,$B1082)</f>
        <v>0</v>
      </c>
      <c r="N1082" s="51">
        <f>N356/SUMIFS(N$3:N$722,$B$3:$B$722,$B1082)*SUMIFS(Calculations!$E$3:$E$53,Calculations!$A$3:$A$53,$B1082)</f>
        <v>0</v>
      </c>
      <c r="O1082" s="51">
        <f>O356/SUMIFS(O$3:O$722,$B$3:$B$722,$B1082)*SUMIFS(Calculations!$E$3:$E$53,Calculations!$A$3:$A$53,$B1082)</f>
        <v>0</v>
      </c>
      <c r="P1082" s="51">
        <f>P356/SUMIFS(P$3:P$722,$B$3:$B$722,$B1082)*SUMIFS(Calculations!$E$3:$E$53,Calculations!$A$3:$A$53,$B1082)</f>
        <v>0</v>
      </c>
      <c r="Q1082" s="51">
        <f>Q356/SUMIFS(Q$3:Q$722,$B$3:$B$722,$B1082)*SUMIFS(Calculations!$E$3:$E$53,Calculations!$A$3:$A$53,$B1082)</f>
        <v>0</v>
      </c>
      <c r="R1082" s="51">
        <f>R356/SUMIFS(R$3:R$722,$B$3:$B$722,$B1082)*SUMIFS(Calculations!$E$3:$E$53,Calculations!$A$3:$A$53,$B1082)</f>
        <v>0</v>
      </c>
    </row>
    <row r="1083" spans="2:18">
      <c r="B1083" s="51" t="s">
        <v>259</v>
      </c>
      <c r="C1083" s="51" t="s">
        <v>523</v>
      </c>
      <c r="D1083" s="51" t="s">
        <v>535</v>
      </c>
      <c r="E1083" s="51" t="str">
        <f t="shared" si="89"/>
        <v>nuclear</v>
      </c>
      <c r="F1083" s="51">
        <f>F357/SUMIFS(F$3:F$722,$B$3:$B$722,$B1083)*SUMIFS(Calculations!$E$3:$E$53,Calculations!$A$3:$A$53,$B1083)</f>
        <v>0</v>
      </c>
      <c r="G1083" s="51">
        <f>G357/SUMIFS(G$3:G$722,$B$3:$B$722,$B1083)*SUMIFS(Calculations!$E$3:$E$53,Calculations!$A$3:$A$53,$B1083)</f>
        <v>0</v>
      </c>
      <c r="H1083" s="51">
        <f>H357/SUMIFS(H$3:H$722,$B$3:$B$722,$B1083)*SUMIFS(Calculations!$E$3:$E$53,Calculations!$A$3:$A$53,$B1083)</f>
        <v>0</v>
      </c>
      <c r="I1083" s="51">
        <f>I357/SUMIFS(I$3:I$722,$B$3:$B$722,$B1083)*SUMIFS(Calculations!$E$3:$E$53,Calculations!$A$3:$A$53,$B1083)</f>
        <v>0</v>
      </c>
      <c r="J1083" s="51">
        <f>J357/SUMIFS(J$3:J$722,$B$3:$B$722,$B1083)*SUMIFS(Calculations!$E$3:$E$53,Calculations!$A$3:$A$53,$B1083)</f>
        <v>0</v>
      </c>
      <c r="K1083" s="51">
        <f>K357/SUMIFS(K$3:K$722,$B$3:$B$722,$B1083)*SUMIFS(Calculations!$E$3:$E$53,Calculations!$A$3:$A$53,$B1083)</f>
        <v>0</v>
      </c>
      <c r="L1083" s="51">
        <f>L357/SUMIFS(L$3:L$722,$B$3:$B$722,$B1083)*SUMIFS(Calculations!$E$3:$E$53,Calculations!$A$3:$A$53,$B1083)</f>
        <v>0</v>
      </c>
      <c r="M1083" s="51">
        <f>M357/SUMIFS(M$3:M$722,$B$3:$B$722,$B1083)*SUMIFS(Calculations!$E$3:$E$53,Calculations!$A$3:$A$53,$B1083)</f>
        <v>0</v>
      </c>
      <c r="N1083" s="51">
        <f>N357/SUMIFS(N$3:N$722,$B$3:$B$722,$B1083)*SUMIFS(Calculations!$E$3:$E$53,Calculations!$A$3:$A$53,$B1083)</f>
        <v>0</v>
      </c>
      <c r="O1083" s="51">
        <f>O357/SUMIFS(O$3:O$722,$B$3:$B$722,$B1083)*SUMIFS(Calculations!$E$3:$E$53,Calculations!$A$3:$A$53,$B1083)</f>
        <v>0</v>
      </c>
      <c r="P1083" s="51">
        <f>P357/SUMIFS(P$3:P$722,$B$3:$B$722,$B1083)*SUMIFS(Calculations!$E$3:$E$53,Calculations!$A$3:$A$53,$B1083)</f>
        <v>0</v>
      </c>
      <c r="Q1083" s="51">
        <f>Q357/SUMIFS(Q$3:Q$722,$B$3:$B$722,$B1083)*SUMIFS(Calculations!$E$3:$E$53,Calculations!$A$3:$A$53,$B1083)</f>
        <v>0</v>
      </c>
      <c r="R1083" s="51">
        <f>R357/SUMIFS(R$3:R$722,$B$3:$B$722,$B1083)*SUMIFS(Calculations!$E$3:$E$53,Calculations!$A$3:$A$53,$B1083)</f>
        <v>0</v>
      </c>
    </row>
    <row r="1084" spans="2:18">
      <c r="B1084" s="51" t="s">
        <v>259</v>
      </c>
      <c r="C1084" s="51" t="s">
        <v>523</v>
      </c>
      <c r="D1084" s="51" t="s">
        <v>536</v>
      </c>
      <c r="E1084" s="51" t="str">
        <f t="shared" si="89"/>
        <v>offshore wind</v>
      </c>
      <c r="F1084" s="51">
        <f>F358/SUMIFS(F$3:F$722,$B$3:$B$722,$B1084)*SUMIFS(Calculations!$E$3:$E$53,Calculations!$A$3:$A$53,$B1084)</f>
        <v>0</v>
      </c>
      <c r="G1084" s="51">
        <f>G358/SUMIFS(G$3:G$722,$B$3:$B$722,$B1084)*SUMIFS(Calculations!$E$3:$E$53,Calculations!$A$3:$A$53,$B1084)</f>
        <v>0</v>
      </c>
      <c r="H1084" s="51">
        <f>H358/SUMIFS(H$3:H$722,$B$3:$B$722,$B1084)*SUMIFS(Calculations!$E$3:$E$53,Calculations!$A$3:$A$53,$B1084)</f>
        <v>0</v>
      </c>
      <c r="I1084" s="51">
        <f>I358/SUMIFS(I$3:I$722,$B$3:$B$722,$B1084)*SUMIFS(Calculations!$E$3:$E$53,Calculations!$A$3:$A$53,$B1084)</f>
        <v>0</v>
      </c>
      <c r="J1084" s="51">
        <f>J358/SUMIFS(J$3:J$722,$B$3:$B$722,$B1084)*SUMIFS(Calculations!$E$3:$E$53,Calculations!$A$3:$A$53,$B1084)</f>
        <v>0</v>
      </c>
      <c r="K1084" s="51">
        <f>K358/SUMIFS(K$3:K$722,$B$3:$B$722,$B1084)*SUMIFS(Calculations!$E$3:$E$53,Calculations!$A$3:$A$53,$B1084)</f>
        <v>0</v>
      </c>
      <c r="L1084" s="51">
        <f>L358/SUMIFS(L$3:L$722,$B$3:$B$722,$B1084)*SUMIFS(Calculations!$E$3:$E$53,Calculations!$A$3:$A$53,$B1084)</f>
        <v>0</v>
      </c>
      <c r="M1084" s="51">
        <f>M358/SUMIFS(M$3:M$722,$B$3:$B$722,$B1084)*SUMIFS(Calculations!$E$3:$E$53,Calculations!$A$3:$A$53,$B1084)</f>
        <v>0</v>
      </c>
      <c r="N1084" s="51">
        <f>N358/SUMIFS(N$3:N$722,$B$3:$B$722,$B1084)*SUMIFS(Calculations!$E$3:$E$53,Calculations!$A$3:$A$53,$B1084)</f>
        <v>0</v>
      </c>
      <c r="O1084" s="51">
        <f>O358/SUMIFS(O$3:O$722,$B$3:$B$722,$B1084)*SUMIFS(Calculations!$E$3:$E$53,Calculations!$A$3:$A$53,$B1084)</f>
        <v>0</v>
      </c>
      <c r="P1084" s="51">
        <f>P358/SUMIFS(P$3:P$722,$B$3:$B$722,$B1084)*SUMIFS(Calculations!$E$3:$E$53,Calculations!$A$3:$A$53,$B1084)</f>
        <v>0</v>
      </c>
      <c r="Q1084" s="51">
        <f>Q358/SUMIFS(Q$3:Q$722,$B$3:$B$722,$B1084)*SUMIFS(Calculations!$E$3:$E$53,Calculations!$A$3:$A$53,$B1084)</f>
        <v>0</v>
      </c>
      <c r="R1084" s="51">
        <f>R358/SUMIFS(R$3:R$722,$B$3:$B$722,$B1084)*SUMIFS(Calculations!$E$3:$E$53,Calculations!$A$3:$A$53,$B1084)</f>
        <v>0</v>
      </c>
    </row>
    <row r="1085" spans="2:18">
      <c r="B1085" s="51" t="s">
        <v>259</v>
      </c>
      <c r="C1085" s="51" t="s">
        <v>523</v>
      </c>
      <c r="D1085" s="51" t="s">
        <v>537</v>
      </c>
      <c r="E1085" s="51" t="str">
        <f t="shared" si="89"/>
        <v>crude oil</v>
      </c>
      <c r="F1085" s="51">
        <f>F359/SUMIFS(F$3:F$722,$B$3:$B$722,$B1085)*SUMIFS(Calculations!$E$3:$E$53,Calculations!$A$3:$A$53,$B1085)</f>
        <v>0</v>
      </c>
      <c r="G1085" s="51">
        <f>G359/SUMIFS(G$3:G$722,$B$3:$B$722,$B1085)*SUMIFS(Calculations!$E$3:$E$53,Calculations!$A$3:$A$53,$B1085)</f>
        <v>0</v>
      </c>
      <c r="H1085" s="51">
        <f>H359/SUMIFS(H$3:H$722,$B$3:$B$722,$B1085)*SUMIFS(Calculations!$E$3:$E$53,Calculations!$A$3:$A$53,$B1085)</f>
        <v>0</v>
      </c>
      <c r="I1085" s="51">
        <f>I359/SUMIFS(I$3:I$722,$B$3:$B$722,$B1085)*SUMIFS(Calculations!$E$3:$E$53,Calculations!$A$3:$A$53,$B1085)</f>
        <v>0</v>
      </c>
      <c r="J1085" s="51">
        <f>J359/SUMIFS(J$3:J$722,$B$3:$B$722,$B1085)*SUMIFS(Calculations!$E$3:$E$53,Calculations!$A$3:$A$53,$B1085)</f>
        <v>0</v>
      </c>
      <c r="K1085" s="51">
        <f>K359/SUMIFS(K$3:K$722,$B$3:$B$722,$B1085)*SUMIFS(Calculations!$E$3:$E$53,Calculations!$A$3:$A$53,$B1085)</f>
        <v>0</v>
      </c>
      <c r="L1085" s="51">
        <f>L359/SUMIFS(L$3:L$722,$B$3:$B$722,$B1085)*SUMIFS(Calculations!$E$3:$E$53,Calculations!$A$3:$A$53,$B1085)</f>
        <v>0</v>
      </c>
      <c r="M1085" s="51">
        <f>M359/SUMIFS(M$3:M$722,$B$3:$B$722,$B1085)*SUMIFS(Calculations!$E$3:$E$53,Calculations!$A$3:$A$53,$B1085)</f>
        <v>0</v>
      </c>
      <c r="N1085" s="51">
        <f>N359/SUMIFS(N$3:N$722,$B$3:$B$722,$B1085)*SUMIFS(Calculations!$E$3:$E$53,Calculations!$A$3:$A$53,$B1085)</f>
        <v>0</v>
      </c>
      <c r="O1085" s="51">
        <f>O359/SUMIFS(O$3:O$722,$B$3:$B$722,$B1085)*SUMIFS(Calculations!$E$3:$E$53,Calculations!$A$3:$A$53,$B1085)</f>
        <v>0</v>
      </c>
      <c r="P1085" s="51">
        <f>P359/SUMIFS(P$3:P$722,$B$3:$B$722,$B1085)*SUMIFS(Calculations!$E$3:$E$53,Calculations!$A$3:$A$53,$B1085)</f>
        <v>0</v>
      </c>
      <c r="Q1085" s="51">
        <f>Q359/SUMIFS(Q$3:Q$722,$B$3:$B$722,$B1085)*SUMIFS(Calculations!$E$3:$E$53,Calculations!$A$3:$A$53,$B1085)</f>
        <v>0</v>
      </c>
      <c r="R1085" s="51">
        <f>R359/SUMIFS(R$3:R$722,$B$3:$B$722,$B1085)*SUMIFS(Calculations!$E$3:$E$53,Calculations!$A$3:$A$53,$B1085)</f>
        <v>0</v>
      </c>
    </row>
    <row r="1086" spans="2:18">
      <c r="B1086" s="51" t="s">
        <v>259</v>
      </c>
      <c r="C1086" s="51" t="s">
        <v>523</v>
      </c>
      <c r="D1086" s="51" t="s">
        <v>538</v>
      </c>
      <c r="E1086" s="51" t="str">
        <f t="shared" si="89"/>
        <v>solar PV</v>
      </c>
      <c r="F1086" s="51">
        <f>F360/SUMIFS(F$3:F$722,$B$3:$B$722,$B1086)*SUMIFS(Calculations!$E$3:$E$53,Calculations!$A$3:$A$53,$B1086)</f>
        <v>0</v>
      </c>
      <c r="G1086" s="51">
        <f>G360/SUMIFS(G$3:G$722,$B$3:$B$722,$B1086)*SUMIFS(Calculations!$E$3:$E$53,Calculations!$A$3:$A$53,$B1086)</f>
        <v>0</v>
      </c>
      <c r="H1086" s="51">
        <f>H360/SUMIFS(H$3:H$722,$B$3:$B$722,$B1086)*SUMIFS(Calculations!$E$3:$E$53,Calculations!$A$3:$A$53,$B1086)</f>
        <v>0</v>
      </c>
      <c r="I1086" s="51">
        <f>I360/SUMIFS(I$3:I$722,$B$3:$B$722,$B1086)*SUMIFS(Calculations!$E$3:$E$53,Calculations!$A$3:$A$53,$B1086)</f>
        <v>0</v>
      </c>
      <c r="J1086" s="51">
        <f>J360/SUMIFS(J$3:J$722,$B$3:$B$722,$B1086)*SUMIFS(Calculations!$E$3:$E$53,Calculations!$A$3:$A$53,$B1086)</f>
        <v>0</v>
      </c>
      <c r="K1086" s="51">
        <f>K360/SUMIFS(K$3:K$722,$B$3:$B$722,$B1086)*SUMIFS(Calculations!$E$3:$E$53,Calculations!$A$3:$A$53,$B1086)</f>
        <v>0</v>
      </c>
      <c r="L1086" s="51">
        <f>L360/SUMIFS(L$3:L$722,$B$3:$B$722,$B1086)*SUMIFS(Calculations!$E$3:$E$53,Calculations!$A$3:$A$53,$B1086)</f>
        <v>0</v>
      </c>
      <c r="M1086" s="51">
        <f>M360/SUMIFS(M$3:M$722,$B$3:$B$722,$B1086)*SUMIFS(Calculations!$E$3:$E$53,Calculations!$A$3:$A$53,$B1086)</f>
        <v>0</v>
      </c>
      <c r="N1086" s="51">
        <f>N360/SUMIFS(N$3:N$722,$B$3:$B$722,$B1086)*SUMIFS(Calculations!$E$3:$E$53,Calculations!$A$3:$A$53,$B1086)</f>
        <v>0</v>
      </c>
      <c r="O1086" s="51">
        <f>O360/SUMIFS(O$3:O$722,$B$3:$B$722,$B1086)*SUMIFS(Calculations!$E$3:$E$53,Calculations!$A$3:$A$53,$B1086)</f>
        <v>0</v>
      </c>
      <c r="P1086" s="51">
        <f>P360/SUMIFS(P$3:P$722,$B$3:$B$722,$B1086)*SUMIFS(Calculations!$E$3:$E$53,Calculations!$A$3:$A$53,$B1086)</f>
        <v>0</v>
      </c>
      <c r="Q1086" s="51">
        <f>Q360/SUMIFS(Q$3:Q$722,$B$3:$B$722,$B1086)*SUMIFS(Calculations!$E$3:$E$53,Calculations!$A$3:$A$53,$B1086)</f>
        <v>0</v>
      </c>
      <c r="R1086" s="51">
        <f>R360/SUMIFS(R$3:R$722,$B$3:$B$722,$B1086)*SUMIFS(Calculations!$E$3:$E$53,Calculations!$A$3:$A$53,$B1086)</f>
        <v>0</v>
      </c>
    </row>
    <row r="1087" spans="2:18">
      <c r="B1087" s="51" t="s">
        <v>259</v>
      </c>
      <c r="C1087" s="51" t="s">
        <v>523</v>
      </c>
      <c r="D1087" s="51" t="s">
        <v>539</v>
      </c>
      <c r="E1087" s="51" t="str">
        <f t="shared" si="89"/>
        <v>storage</v>
      </c>
      <c r="F1087" s="51">
        <f>F361/SUMIFS(F$3:F$722,$B$3:$B$722,$B1087)*SUMIFS(Calculations!$E$3:$E$53,Calculations!$A$3:$A$53,$B1087)</f>
        <v>0</v>
      </c>
      <c r="G1087" s="51">
        <f>G361/SUMIFS(G$3:G$722,$B$3:$B$722,$B1087)*SUMIFS(Calculations!$E$3:$E$53,Calculations!$A$3:$A$53,$B1087)</f>
        <v>0</v>
      </c>
      <c r="H1087" s="51">
        <f>H361/SUMIFS(H$3:H$722,$B$3:$B$722,$B1087)*SUMIFS(Calculations!$E$3:$E$53,Calculations!$A$3:$A$53,$B1087)</f>
        <v>0</v>
      </c>
      <c r="I1087" s="51">
        <f>I361/SUMIFS(I$3:I$722,$B$3:$B$722,$B1087)*SUMIFS(Calculations!$E$3:$E$53,Calculations!$A$3:$A$53,$B1087)</f>
        <v>0</v>
      </c>
      <c r="J1087" s="51">
        <f>J361/SUMIFS(J$3:J$722,$B$3:$B$722,$B1087)*SUMIFS(Calculations!$E$3:$E$53,Calculations!$A$3:$A$53,$B1087)</f>
        <v>0</v>
      </c>
      <c r="K1087" s="51">
        <f>K361/SUMIFS(K$3:K$722,$B$3:$B$722,$B1087)*SUMIFS(Calculations!$E$3:$E$53,Calculations!$A$3:$A$53,$B1087)</f>
        <v>0</v>
      </c>
      <c r="L1087" s="51">
        <f>L361/SUMIFS(L$3:L$722,$B$3:$B$722,$B1087)*SUMIFS(Calculations!$E$3:$E$53,Calculations!$A$3:$A$53,$B1087)</f>
        <v>0</v>
      </c>
      <c r="M1087" s="51">
        <f>M361/SUMIFS(M$3:M$722,$B$3:$B$722,$B1087)*SUMIFS(Calculations!$E$3:$E$53,Calculations!$A$3:$A$53,$B1087)</f>
        <v>0</v>
      </c>
      <c r="N1087" s="51">
        <f>N361/SUMIFS(N$3:N$722,$B$3:$B$722,$B1087)*SUMIFS(Calculations!$E$3:$E$53,Calculations!$A$3:$A$53,$B1087)</f>
        <v>0</v>
      </c>
      <c r="O1087" s="51">
        <f>O361/SUMIFS(O$3:O$722,$B$3:$B$722,$B1087)*SUMIFS(Calculations!$E$3:$E$53,Calculations!$A$3:$A$53,$B1087)</f>
        <v>0</v>
      </c>
      <c r="P1087" s="51">
        <f>P361/SUMIFS(P$3:P$722,$B$3:$B$722,$B1087)*SUMIFS(Calculations!$E$3:$E$53,Calculations!$A$3:$A$53,$B1087)</f>
        <v>0</v>
      </c>
      <c r="Q1087" s="51">
        <f>Q361/SUMIFS(Q$3:Q$722,$B$3:$B$722,$B1087)*SUMIFS(Calculations!$E$3:$E$53,Calculations!$A$3:$A$53,$B1087)</f>
        <v>0</v>
      </c>
      <c r="R1087" s="51">
        <f>R361/SUMIFS(R$3:R$722,$B$3:$B$722,$B1087)*SUMIFS(Calculations!$E$3:$E$53,Calculations!$A$3:$A$53,$B1087)</f>
        <v>0</v>
      </c>
    </row>
    <row r="1088" spans="2:18">
      <c r="B1088" s="51" t="s">
        <v>259</v>
      </c>
      <c r="C1088" s="51" t="s">
        <v>523</v>
      </c>
      <c r="D1088" s="51" t="s">
        <v>540</v>
      </c>
      <c r="E1088" s="51" t="str">
        <f t="shared" si="89"/>
        <v>solar PV</v>
      </c>
      <c r="F1088" s="51">
        <f>F362/SUMIFS(F$3:F$722,$B$3:$B$722,$B1088)*SUMIFS(Calculations!$E$3:$E$53,Calculations!$A$3:$A$53,$B1088)</f>
        <v>0</v>
      </c>
      <c r="G1088" s="51">
        <f>G362/SUMIFS(G$3:G$722,$B$3:$B$722,$B1088)*SUMIFS(Calculations!$E$3:$E$53,Calculations!$A$3:$A$53,$B1088)</f>
        <v>0</v>
      </c>
      <c r="H1088" s="51">
        <f>H362/SUMIFS(H$3:H$722,$B$3:$B$722,$B1088)*SUMIFS(Calculations!$E$3:$E$53,Calculations!$A$3:$A$53,$B1088)</f>
        <v>0</v>
      </c>
      <c r="I1088" s="51">
        <f>I362/SUMIFS(I$3:I$722,$B$3:$B$722,$B1088)*SUMIFS(Calculations!$E$3:$E$53,Calculations!$A$3:$A$53,$B1088)</f>
        <v>0</v>
      </c>
      <c r="J1088" s="51">
        <f>J362/SUMIFS(J$3:J$722,$B$3:$B$722,$B1088)*SUMIFS(Calculations!$E$3:$E$53,Calculations!$A$3:$A$53,$B1088)</f>
        <v>0</v>
      </c>
      <c r="K1088" s="51">
        <f>K362/SUMIFS(K$3:K$722,$B$3:$B$722,$B1088)*SUMIFS(Calculations!$E$3:$E$53,Calculations!$A$3:$A$53,$B1088)</f>
        <v>0</v>
      </c>
      <c r="L1088" s="51">
        <f>L362/SUMIFS(L$3:L$722,$B$3:$B$722,$B1088)*SUMIFS(Calculations!$E$3:$E$53,Calculations!$A$3:$A$53,$B1088)</f>
        <v>0</v>
      </c>
      <c r="M1088" s="51">
        <f>M362/SUMIFS(M$3:M$722,$B$3:$B$722,$B1088)*SUMIFS(Calculations!$E$3:$E$53,Calculations!$A$3:$A$53,$B1088)</f>
        <v>0</v>
      </c>
      <c r="N1088" s="51">
        <f>N362/SUMIFS(N$3:N$722,$B$3:$B$722,$B1088)*SUMIFS(Calculations!$E$3:$E$53,Calculations!$A$3:$A$53,$B1088)</f>
        <v>0</v>
      </c>
      <c r="O1088" s="51">
        <f>O362/SUMIFS(O$3:O$722,$B$3:$B$722,$B1088)*SUMIFS(Calculations!$E$3:$E$53,Calculations!$A$3:$A$53,$B1088)</f>
        <v>0</v>
      </c>
      <c r="P1088" s="51">
        <f>P362/SUMIFS(P$3:P$722,$B$3:$B$722,$B1088)*SUMIFS(Calculations!$E$3:$E$53,Calculations!$A$3:$A$53,$B1088)</f>
        <v>0</v>
      </c>
      <c r="Q1088" s="51">
        <f>Q362/SUMIFS(Q$3:Q$722,$B$3:$B$722,$B1088)*SUMIFS(Calculations!$E$3:$E$53,Calculations!$A$3:$A$53,$B1088)</f>
        <v>0</v>
      </c>
      <c r="R1088" s="51">
        <f>R362/SUMIFS(R$3:R$722,$B$3:$B$722,$B1088)*SUMIFS(Calculations!$E$3:$E$53,Calculations!$A$3:$A$53,$B1088)</f>
        <v>0</v>
      </c>
    </row>
    <row r="1089" spans="2:18">
      <c r="B1089" s="51" t="s">
        <v>389</v>
      </c>
      <c r="C1089" s="51" t="s">
        <v>523</v>
      </c>
      <c r="D1089" s="51" t="s">
        <v>526</v>
      </c>
      <c r="E1089" s="51" t="str">
        <f t="shared" si="89"/>
        <v>biomass</v>
      </c>
      <c r="F1089" s="51">
        <f>F363/SUMIFS(F$3:F$722,$B$3:$B$722,$B1089)*SUMIFS(Calculations!$E$3:$E$53,Calculations!$A$3:$A$53,$B1089)</f>
        <v>0</v>
      </c>
      <c r="G1089" s="51">
        <f>G363/SUMIFS(G$3:G$722,$B$3:$B$722,$B1089)*SUMIFS(Calculations!$E$3:$E$53,Calculations!$A$3:$A$53,$B1089)</f>
        <v>0</v>
      </c>
      <c r="H1089" s="51">
        <f>H363/SUMIFS(H$3:H$722,$B$3:$B$722,$B1089)*SUMIFS(Calculations!$E$3:$E$53,Calculations!$A$3:$A$53,$B1089)</f>
        <v>0</v>
      </c>
      <c r="I1089" s="51">
        <f>I363/SUMIFS(I$3:I$722,$B$3:$B$722,$B1089)*SUMIFS(Calculations!$E$3:$E$53,Calculations!$A$3:$A$53,$B1089)</f>
        <v>0</v>
      </c>
      <c r="J1089" s="51">
        <f>J363/SUMIFS(J$3:J$722,$B$3:$B$722,$B1089)*SUMIFS(Calculations!$E$3:$E$53,Calculations!$A$3:$A$53,$B1089)</f>
        <v>0</v>
      </c>
      <c r="K1089" s="51">
        <f>K363/SUMIFS(K$3:K$722,$B$3:$B$722,$B1089)*SUMIFS(Calculations!$E$3:$E$53,Calculations!$A$3:$A$53,$B1089)</f>
        <v>0</v>
      </c>
      <c r="L1089" s="51">
        <f>L363/SUMIFS(L$3:L$722,$B$3:$B$722,$B1089)*SUMIFS(Calculations!$E$3:$E$53,Calculations!$A$3:$A$53,$B1089)</f>
        <v>0</v>
      </c>
      <c r="M1089" s="51">
        <f>M363/SUMIFS(M$3:M$722,$B$3:$B$722,$B1089)*SUMIFS(Calculations!$E$3:$E$53,Calculations!$A$3:$A$53,$B1089)</f>
        <v>0</v>
      </c>
      <c r="N1089" s="51">
        <f>N363/SUMIFS(N$3:N$722,$B$3:$B$722,$B1089)*SUMIFS(Calculations!$E$3:$E$53,Calculations!$A$3:$A$53,$B1089)</f>
        <v>0</v>
      </c>
      <c r="O1089" s="51">
        <f>O363/SUMIFS(O$3:O$722,$B$3:$B$722,$B1089)*SUMIFS(Calculations!$E$3:$E$53,Calculations!$A$3:$A$53,$B1089)</f>
        <v>0</v>
      </c>
      <c r="P1089" s="51">
        <f>P363/SUMIFS(P$3:P$722,$B$3:$B$722,$B1089)*SUMIFS(Calculations!$E$3:$E$53,Calculations!$A$3:$A$53,$B1089)</f>
        <v>0</v>
      </c>
      <c r="Q1089" s="51">
        <f>Q363/SUMIFS(Q$3:Q$722,$B$3:$B$722,$B1089)*SUMIFS(Calculations!$E$3:$E$53,Calculations!$A$3:$A$53,$B1089)</f>
        <v>0</v>
      </c>
      <c r="R1089" s="51">
        <f>R363/SUMIFS(R$3:R$722,$B$3:$B$722,$B1089)*SUMIFS(Calculations!$E$3:$E$53,Calculations!$A$3:$A$53,$B1089)</f>
        <v>0</v>
      </c>
    </row>
    <row r="1090" spans="2:18">
      <c r="B1090" s="51" t="s">
        <v>389</v>
      </c>
      <c r="C1090" s="51" t="s">
        <v>523</v>
      </c>
      <c r="D1090" s="51" t="s">
        <v>527</v>
      </c>
      <c r="E1090" s="51" t="str">
        <f t="shared" si="89"/>
        <v>hard coal</v>
      </c>
      <c r="F1090" s="51">
        <f>F364/SUMIFS(F$3:F$722,$B$3:$B$722,$B1090)*SUMIFS(Calculations!$E$3:$E$53,Calculations!$A$3:$A$53,$B1090)</f>
        <v>0</v>
      </c>
      <c r="G1090" s="51">
        <f>G364/SUMIFS(G$3:G$722,$B$3:$B$722,$B1090)*SUMIFS(Calculations!$E$3:$E$53,Calculations!$A$3:$A$53,$B1090)</f>
        <v>0</v>
      </c>
      <c r="H1090" s="51">
        <f>H364/SUMIFS(H$3:H$722,$B$3:$B$722,$B1090)*SUMIFS(Calculations!$E$3:$E$53,Calculations!$A$3:$A$53,$B1090)</f>
        <v>0</v>
      </c>
      <c r="I1090" s="51">
        <f>I364/SUMIFS(I$3:I$722,$B$3:$B$722,$B1090)*SUMIFS(Calculations!$E$3:$E$53,Calculations!$A$3:$A$53,$B1090)</f>
        <v>0</v>
      </c>
      <c r="J1090" s="51">
        <f>J364/SUMIFS(J$3:J$722,$B$3:$B$722,$B1090)*SUMIFS(Calculations!$E$3:$E$53,Calculations!$A$3:$A$53,$B1090)</f>
        <v>0</v>
      </c>
      <c r="K1090" s="51">
        <f>K364/SUMIFS(K$3:K$722,$B$3:$B$722,$B1090)*SUMIFS(Calculations!$E$3:$E$53,Calculations!$A$3:$A$53,$B1090)</f>
        <v>0</v>
      </c>
      <c r="L1090" s="51">
        <f>L364/SUMIFS(L$3:L$722,$B$3:$B$722,$B1090)*SUMIFS(Calculations!$E$3:$E$53,Calculations!$A$3:$A$53,$B1090)</f>
        <v>0</v>
      </c>
      <c r="M1090" s="51">
        <f>M364/SUMIFS(M$3:M$722,$B$3:$B$722,$B1090)*SUMIFS(Calculations!$E$3:$E$53,Calculations!$A$3:$A$53,$B1090)</f>
        <v>0</v>
      </c>
      <c r="N1090" s="51">
        <f>N364/SUMIFS(N$3:N$722,$B$3:$B$722,$B1090)*SUMIFS(Calculations!$E$3:$E$53,Calculations!$A$3:$A$53,$B1090)</f>
        <v>0</v>
      </c>
      <c r="O1090" s="51">
        <f>O364/SUMIFS(O$3:O$722,$B$3:$B$722,$B1090)*SUMIFS(Calculations!$E$3:$E$53,Calculations!$A$3:$A$53,$B1090)</f>
        <v>0</v>
      </c>
      <c r="P1090" s="51">
        <f>P364/SUMIFS(P$3:P$722,$B$3:$B$722,$B1090)*SUMIFS(Calculations!$E$3:$E$53,Calculations!$A$3:$A$53,$B1090)</f>
        <v>0</v>
      </c>
      <c r="Q1090" s="51">
        <f>Q364/SUMIFS(Q$3:Q$722,$B$3:$B$722,$B1090)*SUMIFS(Calculations!$E$3:$E$53,Calculations!$A$3:$A$53,$B1090)</f>
        <v>0</v>
      </c>
      <c r="R1090" s="51">
        <f>R364/SUMIFS(R$3:R$722,$B$3:$B$722,$B1090)*SUMIFS(Calculations!$E$3:$E$53,Calculations!$A$3:$A$53,$B1090)</f>
        <v>0</v>
      </c>
    </row>
    <row r="1091" spans="2:18">
      <c r="B1091" s="51" t="s">
        <v>389</v>
      </c>
      <c r="C1091" s="51" t="s">
        <v>523</v>
      </c>
      <c r="D1091" s="51" t="s">
        <v>528</v>
      </c>
      <c r="E1091" s="51" t="str">
        <f t="shared" si="89"/>
        <v>solar thermal</v>
      </c>
      <c r="F1091" s="51">
        <f>F365/SUMIFS(F$3:F$722,$B$3:$B$722,$B1091)*SUMIFS(Calculations!$E$3:$E$53,Calculations!$A$3:$A$53,$B1091)</f>
        <v>0</v>
      </c>
      <c r="G1091" s="51">
        <f>G365/SUMIFS(G$3:G$722,$B$3:$B$722,$B1091)*SUMIFS(Calculations!$E$3:$E$53,Calculations!$A$3:$A$53,$B1091)</f>
        <v>0</v>
      </c>
      <c r="H1091" s="51">
        <f>H365/SUMIFS(H$3:H$722,$B$3:$B$722,$B1091)*SUMIFS(Calculations!$E$3:$E$53,Calculations!$A$3:$A$53,$B1091)</f>
        <v>0</v>
      </c>
      <c r="I1091" s="51">
        <f>I365/SUMIFS(I$3:I$722,$B$3:$B$722,$B1091)*SUMIFS(Calculations!$E$3:$E$53,Calculations!$A$3:$A$53,$B1091)</f>
        <v>0</v>
      </c>
      <c r="J1091" s="51">
        <f>J365/SUMIFS(J$3:J$722,$B$3:$B$722,$B1091)*SUMIFS(Calculations!$E$3:$E$53,Calculations!$A$3:$A$53,$B1091)</f>
        <v>0</v>
      </c>
      <c r="K1091" s="51">
        <f>K365/SUMIFS(K$3:K$722,$B$3:$B$722,$B1091)*SUMIFS(Calculations!$E$3:$E$53,Calculations!$A$3:$A$53,$B1091)</f>
        <v>0</v>
      </c>
      <c r="L1091" s="51">
        <f>L365/SUMIFS(L$3:L$722,$B$3:$B$722,$B1091)*SUMIFS(Calculations!$E$3:$E$53,Calculations!$A$3:$A$53,$B1091)</f>
        <v>0</v>
      </c>
      <c r="M1091" s="51">
        <f>M365/SUMIFS(M$3:M$722,$B$3:$B$722,$B1091)*SUMIFS(Calculations!$E$3:$E$53,Calculations!$A$3:$A$53,$B1091)</f>
        <v>0</v>
      </c>
      <c r="N1091" s="51">
        <f>N365/SUMIFS(N$3:N$722,$B$3:$B$722,$B1091)*SUMIFS(Calculations!$E$3:$E$53,Calculations!$A$3:$A$53,$B1091)</f>
        <v>0</v>
      </c>
      <c r="O1091" s="51">
        <f>O365/SUMIFS(O$3:O$722,$B$3:$B$722,$B1091)*SUMIFS(Calculations!$E$3:$E$53,Calculations!$A$3:$A$53,$B1091)</f>
        <v>0</v>
      </c>
      <c r="P1091" s="51">
        <f>P365/SUMIFS(P$3:P$722,$B$3:$B$722,$B1091)*SUMIFS(Calculations!$E$3:$E$53,Calculations!$A$3:$A$53,$B1091)</f>
        <v>0</v>
      </c>
      <c r="Q1091" s="51">
        <f>Q365/SUMIFS(Q$3:Q$722,$B$3:$B$722,$B1091)*SUMIFS(Calculations!$E$3:$E$53,Calculations!$A$3:$A$53,$B1091)</f>
        <v>0</v>
      </c>
      <c r="R1091" s="51">
        <f>R365/SUMIFS(R$3:R$722,$B$3:$B$722,$B1091)*SUMIFS(Calculations!$E$3:$E$53,Calculations!$A$3:$A$53,$B1091)</f>
        <v>0</v>
      </c>
    </row>
    <row r="1092" spans="2:18">
      <c r="B1092" s="51" t="s">
        <v>389</v>
      </c>
      <c r="C1092" s="51" t="s">
        <v>523</v>
      </c>
      <c r="D1092" s="51" t="s">
        <v>529</v>
      </c>
      <c r="E1092" s="51" t="str">
        <f t="shared" si="89"/>
        <v>geothermal</v>
      </c>
      <c r="F1092" s="51">
        <f>F366/SUMIFS(F$3:F$722,$B$3:$B$722,$B1092)*SUMIFS(Calculations!$E$3:$E$53,Calculations!$A$3:$A$53,$B1092)</f>
        <v>0</v>
      </c>
      <c r="G1092" s="51">
        <f>G366/SUMIFS(G$3:G$722,$B$3:$B$722,$B1092)*SUMIFS(Calculations!$E$3:$E$53,Calculations!$A$3:$A$53,$B1092)</f>
        <v>0</v>
      </c>
      <c r="H1092" s="51">
        <f>H366/SUMIFS(H$3:H$722,$B$3:$B$722,$B1092)*SUMIFS(Calculations!$E$3:$E$53,Calculations!$A$3:$A$53,$B1092)</f>
        <v>0</v>
      </c>
      <c r="I1092" s="51">
        <f>I366/SUMIFS(I$3:I$722,$B$3:$B$722,$B1092)*SUMIFS(Calculations!$E$3:$E$53,Calculations!$A$3:$A$53,$B1092)</f>
        <v>0</v>
      </c>
      <c r="J1092" s="51">
        <f>J366/SUMIFS(J$3:J$722,$B$3:$B$722,$B1092)*SUMIFS(Calculations!$E$3:$E$53,Calculations!$A$3:$A$53,$B1092)</f>
        <v>0</v>
      </c>
      <c r="K1092" s="51">
        <f>K366/SUMIFS(K$3:K$722,$B$3:$B$722,$B1092)*SUMIFS(Calculations!$E$3:$E$53,Calculations!$A$3:$A$53,$B1092)</f>
        <v>0</v>
      </c>
      <c r="L1092" s="51">
        <f>L366/SUMIFS(L$3:L$722,$B$3:$B$722,$B1092)*SUMIFS(Calculations!$E$3:$E$53,Calculations!$A$3:$A$53,$B1092)</f>
        <v>0</v>
      </c>
      <c r="M1092" s="51">
        <f>M366/SUMIFS(M$3:M$722,$B$3:$B$722,$B1092)*SUMIFS(Calculations!$E$3:$E$53,Calculations!$A$3:$A$53,$B1092)</f>
        <v>0</v>
      </c>
      <c r="N1092" s="51">
        <f>N366/SUMIFS(N$3:N$722,$B$3:$B$722,$B1092)*SUMIFS(Calculations!$E$3:$E$53,Calculations!$A$3:$A$53,$B1092)</f>
        <v>0</v>
      </c>
      <c r="O1092" s="51">
        <f>O366/SUMIFS(O$3:O$722,$B$3:$B$722,$B1092)*SUMIFS(Calculations!$E$3:$E$53,Calculations!$A$3:$A$53,$B1092)</f>
        <v>0</v>
      </c>
      <c r="P1092" s="51">
        <f>P366/SUMIFS(P$3:P$722,$B$3:$B$722,$B1092)*SUMIFS(Calculations!$E$3:$E$53,Calculations!$A$3:$A$53,$B1092)</f>
        <v>0</v>
      </c>
      <c r="Q1092" s="51">
        <f>Q366/SUMIFS(Q$3:Q$722,$B$3:$B$722,$B1092)*SUMIFS(Calculations!$E$3:$E$53,Calculations!$A$3:$A$53,$B1092)</f>
        <v>0</v>
      </c>
      <c r="R1092" s="51">
        <f>R366/SUMIFS(R$3:R$722,$B$3:$B$722,$B1092)*SUMIFS(Calculations!$E$3:$E$53,Calculations!$A$3:$A$53,$B1092)</f>
        <v>0</v>
      </c>
    </row>
    <row r="1093" spans="2:18">
      <c r="B1093" s="51" t="s">
        <v>389</v>
      </c>
      <c r="C1093" s="51" t="s">
        <v>523</v>
      </c>
      <c r="D1093" s="51" t="s">
        <v>530</v>
      </c>
      <c r="E1093" s="51" t="str">
        <f t="shared" si="89"/>
        <v>hydro</v>
      </c>
      <c r="F1093" s="51">
        <f>F367/SUMIFS(F$3:F$722,$B$3:$B$722,$B1093)*SUMIFS(Calculations!$E$3:$E$53,Calculations!$A$3:$A$53,$B1093)</f>
        <v>0</v>
      </c>
      <c r="G1093" s="51">
        <f>G367/SUMIFS(G$3:G$722,$B$3:$B$722,$B1093)*SUMIFS(Calculations!$E$3:$E$53,Calculations!$A$3:$A$53,$B1093)</f>
        <v>0</v>
      </c>
      <c r="H1093" s="51">
        <f>H367/SUMIFS(H$3:H$722,$B$3:$B$722,$B1093)*SUMIFS(Calculations!$E$3:$E$53,Calculations!$A$3:$A$53,$B1093)</f>
        <v>0</v>
      </c>
      <c r="I1093" s="51">
        <f>I367/SUMIFS(I$3:I$722,$B$3:$B$722,$B1093)*SUMIFS(Calculations!$E$3:$E$53,Calculations!$A$3:$A$53,$B1093)</f>
        <v>0</v>
      </c>
      <c r="J1093" s="51">
        <f>J367/SUMIFS(J$3:J$722,$B$3:$B$722,$B1093)*SUMIFS(Calculations!$E$3:$E$53,Calculations!$A$3:$A$53,$B1093)</f>
        <v>0</v>
      </c>
      <c r="K1093" s="51">
        <f>K367/SUMIFS(K$3:K$722,$B$3:$B$722,$B1093)*SUMIFS(Calculations!$E$3:$E$53,Calculations!$A$3:$A$53,$B1093)</f>
        <v>0</v>
      </c>
      <c r="L1093" s="51">
        <f>L367/SUMIFS(L$3:L$722,$B$3:$B$722,$B1093)*SUMIFS(Calculations!$E$3:$E$53,Calculations!$A$3:$A$53,$B1093)</f>
        <v>0</v>
      </c>
      <c r="M1093" s="51">
        <f>M367/SUMIFS(M$3:M$722,$B$3:$B$722,$B1093)*SUMIFS(Calculations!$E$3:$E$53,Calculations!$A$3:$A$53,$B1093)</f>
        <v>0</v>
      </c>
      <c r="N1093" s="51">
        <f>N367/SUMIFS(N$3:N$722,$B$3:$B$722,$B1093)*SUMIFS(Calculations!$E$3:$E$53,Calculations!$A$3:$A$53,$B1093)</f>
        <v>0</v>
      </c>
      <c r="O1093" s="51">
        <f>O367/SUMIFS(O$3:O$722,$B$3:$B$722,$B1093)*SUMIFS(Calculations!$E$3:$E$53,Calculations!$A$3:$A$53,$B1093)</f>
        <v>0</v>
      </c>
      <c r="P1093" s="51">
        <f>P367/SUMIFS(P$3:P$722,$B$3:$B$722,$B1093)*SUMIFS(Calculations!$E$3:$E$53,Calculations!$A$3:$A$53,$B1093)</f>
        <v>0</v>
      </c>
      <c r="Q1093" s="51">
        <f>Q367/SUMIFS(Q$3:Q$722,$B$3:$B$722,$B1093)*SUMIFS(Calculations!$E$3:$E$53,Calculations!$A$3:$A$53,$B1093)</f>
        <v>0</v>
      </c>
      <c r="R1093" s="51">
        <f>R367/SUMIFS(R$3:R$722,$B$3:$B$722,$B1093)*SUMIFS(Calculations!$E$3:$E$53,Calculations!$A$3:$A$53,$B1093)</f>
        <v>0</v>
      </c>
    </row>
    <row r="1094" spans="2:18">
      <c r="B1094" s="51" t="s">
        <v>389</v>
      </c>
      <c r="C1094" s="51" t="s">
        <v>523</v>
      </c>
      <c r="D1094" s="51" t="s">
        <v>531</v>
      </c>
      <c r="E1094" s="51" t="str">
        <f t="shared" si="89"/>
        <v>hydro</v>
      </c>
      <c r="F1094" s="51">
        <f>F368/SUMIFS(F$3:F$722,$B$3:$B$722,$B1094)*SUMIFS(Calculations!$E$3:$E$53,Calculations!$A$3:$A$53,$B1094)</f>
        <v>0</v>
      </c>
      <c r="G1094" s="51">
        <f>G368/SUMIFS(G$3:G$722,$B$3:$B$722,$B1094)*SUMIFS(Calculations!$E$3:$E$53,Calculations!$A$3:$A$53,$B1094)</f>
        <v>0</v>
      </c>
      <c r="H1094" s="51">
        <f>H368/SUMIFS(H$3:H$722,$B$3:$B$722,$B1094)*SUMIFS(Calculations!$E$3:$E$53,Calculations!$A$3:$A$53,$B1094)</f>
        <v>0</v>
      </c>
      <c r="I1094" s="51">
        <f>I368/SUMIFS(I$3:I$722,$B$3:$B$722,$B1094)*SUMIFS(Calculations!$E$3:$E$53,Calculations!$A$3:$A$53,$B1094)</f>
        <v>0</v>
      </c>
      <c r="J1094" s="51">
        <f>J368/SUMIFS(J$3:J$722,$B$3:$B$722,$B1094)*SUMIFS(Calculations!$E$3:$E$53,Calculations!$A$3:$A$53,$B1094)</f>
        <v>0</v>
      </c>
      <c r="K1094" s="51">
        <f>K368/SUMIFS(K$3:K$722,$B$3:$B$722,$B1094)*SUMIFS(Calculations!$E$3:$E$53,Calculations!$A$3:$A$53,$B1094)</f>
        <v>0</v>
      </c>
      <c r="L1094" s="51">
        <f>L368/SUMIFS(L$3:L$722,$B$3:$B$722,$B1094)*SUMIFS(Calculations!$E$3:$E$53,Calculations!$A$3:$A$53,$B1094)</f>
        <v>0</v>
      </c>
      <c r="M1094" s="51">
        <f>M368/SUMIFS(M$3:M$722,$B$3:$B$722,$B1094)*SUMIFS(Calculations!$E$3:$E$53,Calculations!$A$3:$A$53,$B1094)</f>
        <v>0</v>
      </c>
      <c r="N1094" s="51">
        <f>N368/SUMIFS(N$3:N$722,$B$3:$B$722,$B1094)*SUMIFS(Calculations!$E$3:$E$53,Calculations!$A$3:$A$53,$B1094)</f>
        <v>0</v>
      </c>
      <c r="O1094" s="51">
        <f>O368/SUMIFS(O$3:O$722,$B$3:$B$722,$B1094)*SUMIFS(Calculations!$E$3:$E$53,Calculations!$A$3:$A$53,$B1094)</f>
        <v>0</v>
      </c>
      <c r="P1094" s="51">
        <f>P368/SUMIFS(P$3:P$722,$B$3:$B$722,$B1094)*SUMIFS(Calculations!$E$3:$E$53,Calculations!$A$3:$A$53,$B1094)</f>
        <v>0</v>
      </c>
      <c r="Q1094" s="51">
        <f>Q368/SUMIFS(Q$3:Q$722,$B$3:$B$722,$B1094)*SUMIFS(Calculations!$E$3:$E$53,Calculations!$A$3:$A$53,$B1094)</f>
        <v>0</v>
      </c>
      <c r="R1094" s="51">
        <f>R368/SUMIFS(R$3:R$722,$B$3:$B$722,$B1094)*SUMIFS(Calculations!$E$3:$E$53,Calculations!$A$3:$A$53,$B1094)</f>
        <v>0</v>
      </c>
    </row>
    <row r="1095" spans="2:18">
      <c r="B1095" s="51" t="s">
        <v>389</v>
      </c>
      <c r="C1095" s="51" t="s">
        <v>523</v>
      </c>
      <c r="D1095" s="51" t="s">
        <v>532</v>
      </c>
      <c r="E1095" s="51" t="str">
        <f t="shared" si="89"/>
        <v>onshore wind</v>
      </c>
      <c r="F1095" s="51">
        <f>F369/SUMIFS(F$3:F$722,$B$3:$B$722,$B1095)*SUMIFS(Calculations!$E$3:$E$53,Calculations!$A$3:$A$53,$B1095)</f>
        <v>0</v>
      </c>
      <c r="G1095" s="51">
        <f>G369/SUMIFS(G$3:G$722,$B$3:$B$722,$B1095)*SUMIFS(Calculations!$E$3:$E$53,Calculations!$A$3:$A$53,$B1095)</f>
        <v>0</v>
      </c>
      <c r="H1095" s="51">
        <f>H369/SUMIFS(H$3:H$722,$B$3:$B$722,$B1095)*SUMIFS(Calculations!$E$3:$E$53,Calculations!$A$3:$A$53,$B1095)</f>
        <v>0</v>
      </c>
      <c r="I1095" s="51">
        <f>I369/SUMIFS(I$3:I$722,$B$3:$B$722,$B1095)*SUMIFS(Calculations!$E$3:$E$53,Calculations!$A$3:$A$53,$B1095)</f>
        <v>0</v>
      </c>
      <c r="J1095" s="51">
        <f>J369/SUMIFS(J$3:J$722,$B$3:$B$722,$B1095)*SUMIFS(Calculations!$E$3:$E$53,Calculations!$A$3:$A$53,$B1095)</f>
        <v>0</v>
      </c>
      <c r="K1095" s="51">
        <f>K369/SUMIFS(K$3:K$722,$B$3:$B$722,$B1095)*SUMIFS(Calculations!$E$3:$E$53,Calculations!$A$3:$A$53,$B1095)</f>
        <v>0</v>
      </c>
      <c r="L1095" s="51">
        <f>L369/SUMIFS(L$3:L$722,$B$3:$B$722,$B1095)*SUMIFS(Calculations!$E$3:$E$53,Calculations!$A$3:$A$53,$B1095)</f>
        <v>0</v>
      </c>
      <c r="M1095" s="51">
        <f>M369/SUMIFS(M$3:M$722,$B$3:$B$722,$B1095)*SUMIFS(Calculations!$E$3:$E$53,Calculations!$A$3:$A$53,$B1095)</f>
        <v>0</v>
      </c>
      <c r="N1095" s="51">
        <f>N369/SUMIFS(N$3:N$722,$B$3:$B$722,$B1095)*SUMIFS(Calculations!$E$3:$E$53,Calculations!$A$3:$A$53,$B1095)</f>
        <v>0</v>
      </c>
      <c r="O1095" s="51">
        <f>O369/SUMIFS(O$3:O$722,$B$3:$B$722,$B1095)*SUMIFS(Calculations!$E$3:$E$53,Calculations!$A$3:$A$53,$B1095)</f>
        <v>0</v>
      </c>
      <c r="P1095" s="51">
        <f>P369/SUMIFS(P$3:P$722,$B$3:$B$722,$B1095)*SUMIFS(Calculations!$E$3:$E$53,Calculations!$A$3:$A$53,$B1095)</f>
        <v>0</v>
      </c>
      <c r="Q1095" s="51">
        <f>Q369/SUMIFS(Q$3:Q$722,$B$3:$B$722,$B1095)*SUMIFS(Calculations!$E$3:$E$53,Calculations!$A$3:$A$53,$B1095)</f>
        <v>0</v>
      </c>
      <c r="R1095" s="51">
        <f>R369/SUMIFS(R$3:R$722,$B$3:$B$722,$B1095)*SUMIFS(Calculations!$E$3:$E$53,Calculations!$A$3:$A$53,$B1095)</f>
        <v>0</v>
      </c>
    </row>
    <row r="1096" spans="2:18">
      <c r="B1096" s="51" t="s">
        <v>389</v>
      </c>
      <c r="C1096" s="51" t="s">
        <v>523</v>
      </c>
      <c r="D1096" s="51" t="s">
        <v>533</v>
      </c>
      <c r="E1096" s="51" t="str">
        <f t="shared" si="89"/>
        <v>natural gas nonpeaker</v>
      </c>
      <c r="F1096" s="51">
        <f>F370/SUMIFS(F$3:F$722,$B$3:$B$722,$B1096)*SUMIFS(Calculations!$E$3:$E$53,Calculations!$A$3:$A$53,$B1096)</f>
        <v>0</v>
      </c>
      <c r="G1096" s="51">
        <f>G370/SUMIFS(G$3:G$722,$B$3:$B$722,$B1096)*SUMIFS(Calculations!$E$3:$E$53,Calculations!$A$3:$A$53,$B1096)</f>
        <v>0</v>
      </c>
      <c r="H1096" s="51">
        <f>H370/SUMIFS(H$3:H$722,$B$3:$B$722,$B1096)*SUMIFS(Calculations!$E$3:$E$53,Calculations!$A$3:$A$53,$B1096)</f>
        <v>0</v>
      </c>
      <c r="I1096" s="51">
        <f>I370/SUMIFS(I$3:I$722,$B$3:$B$722,$B1096)*SUMIFS(Calculations!$E$3:$E$53,Calculations!$A$3:$A$53,$B1096)</f>
        <v>0</v>
      </c>
      <c r="J1096" s="51">
        <f>J370/SUMIFS(J$3:J$722,$B$3:$B$722,$B1096)*SUMIFS(Calculations!$E$3:$E$53,Calculations!$A$3:$A$53,$B1096)</f>
        <v>0</v>
      </c>
      <c r="K1096" s="51">
        <f>K370/SUMIFS(K$3:K$722,$B$3:$B$722,$B1096)*SUMIFS(Calculations!$E$3:$E$53,Calculations!$A$3:$A$53,$B1096)</f>
        <v>0</v>
      </c>
      <c r="L1096" s="51">
        <f>L370/SUMIFS(L$3:L$722,$B$3:$B$722,$B1096)*SUMIFS(Calculations!$E$3:$E$53,Calculations!$A$3:$A$53,$B1096)</f>
        <v>0</v>
      </c>
      <c r="M1096" s="51">
        <f>M370/SUMIFS(M$3:M$722,$B$3:$B$722,$B1096)*SUMIFS(Calculations!$E$3:$E$53,Calculations!$A$3:$A$53,$B1096)</f>
        <v>0</v>
      </c>
      <c r="N1096" s="51">
        <f>N370/SUMIFS(N$3:N$722,$B$3:$B$722,$B1096)*SUMIFS(Calculations!$E$3:$E$53,Calculations!$A$3:$A$53,$B1096)</f>
        <v>0</v>
      </c>
      <c r="O1096" s="51">
        <f>O370/SUMIFS(O$3:O$722,$B$3:$B$722,$B1096)*SUMIFS(Calculations!$E$3:$E$53,Calculations!$A$3:$A$53,$B1096)</f>
        <v>0</v>
      </c>
      <c r="P1096" s="51">
        <f>P370/SUMIFS(P$3:P$722,$B$3:$B$722,$B1096)*SUMIFS(Calculations!$E$3:$E$53,Calculations!$A$3:$A$53,$B1096)</f>
        <v>0</v>
      </c>
      <c r="Q1096" s="51">
        <f>Q370/SUMIFS(Q$3:Q$722,$B$3:$B$722,$B1096)*SUMIFS(Calculations!$E$3:$E$53,Calculations!$A$3:$A$53,$B1096)</f>
        <v>0</v>
      </c>
      <c r="R1096" s="51">
        <f>R370/SUMIFS(R$3:R$722,$B$3:$B$722,$B1096)*SUMIFS(Calculations!$E$3:$E$53,Calculations!$A$3:$A$53,$B1096)</f>
        <v>0</v>
      </c>
    </row>
    <row r="1097" spans="2:18">
      <c r="B1097" s="51" t="s">
        <v>389</v>
      </c>
      <c r="C1097" s="51" t="s">
        <v>523</v>
      </c>
      <c r="D1097" s="51" t="s">
        <v>534</v>
      </c>
      <c r="E1097" s="51" t="str">
        <f t="shared" si="89"/>
        <v>natural gas peaker</v>
      </c>
      <c r="F1097" s="51">
        <f>F371/SUMIFS(F$3:F$722,$B$3:$B$722,$B1097)*SUMIFS(Calculations!$E$3:$E$53,Calculations!$A$3:$A$53,$B1097)</f>
        <v>0</v>
      </c>
      <c r="G1097" s="51">
        <f>G371/SUMIFS(G$3:G$722,$B$3:$B$722,$B1097)*SUMIFS(Calculations!$E$3:$E$53,Calculations!$A$3:$A$53,$B1097)</f>
        <v>0</v>
      </c>
      <c r="H1097" s="51">
        <f>H371/SUMIFS(H$3:H$722,$B$3:$B$722,$B1097)*SUMIFS(Calculations!$E$3:$E$53,Calculations!$A$3:$A$53,$B1097)</f>
        <v>0</v>
      </c>
      <c r="I1097" s="51">
        <f>I371/SUMIFS(I$3:I$722,$B$3:$B$722,$B1097)*SUMIFS(Calculations!$E$3:$E$53,Calculations!$A$3:$A$53,$B1097)</f>
        <v>0</v>
      </c>
      <c r="J1097" s="51">
        <f>J371/SUMIFS(J$3:J$722,$B$3:$B$722,$B1097)*SUMIFS(Calculations!$E$3:$E$53,Calculations!$A$3:$A$53,$B1097)</f>
        <v>0</v>
      </c>
      <c r="K1097" s="51">
        <f>K371/SUMIFS(K$3:K$722,$B$3:$B$722,$B1097)*SUMIFS(Calculations!$E$3:$E$53,Calculations!$A$3:$A$53,$B1097)</f>
        <v>0</v>
      </c>
      <c r="L1097" s="51">
        <f>L371/SUMIFS(L$3:L$722,$B$3:$B$722,$B1097)*SUMIFS(Calculations!$E$3:$E$53,Calculations!$A$3:$A$53,$B1097)</f>
        <v>0</v>
      </c>
      <c r="M1097" s="51">
        <f>M371/SUMIFS(M$3:M$722,$B$3:$B$722,$B1097)*SUMIFS(Calculations!$E$3:$E$53,Calculations!$A$3:$A$53,$B1097)</f>
        <v>0</v>
      </c>
      <c r="N1097" s="51">
        <f>N371/SUMIFS(N$3:N$722,$B$3:$B$722,$B1097)*SUMIFS(Calculations!$E$3:$E$53,Calculations!$A$3:$A$53,$B1097)</f>
        <v>0</v>
      </c>
      <c r="O1097" s="51">
        <f>O371/SUMIFS(O$3:O$722,$B$3:$B$722,$B1097)*SUMIFS(Calculations!$E$3:$E$53,Calculations!$A$3:$A$53,$B1097)</f>
        <v>0</v>
      </c>
      <c r="P1097" s="51">
        <f>P371/SUMIFS(P$3:P$722,$B$3:$B$722,$B1097)*SUMIFS(Calculations!$E$3:$E$53,Calculations!$A$3:$A$53,$B1097)</f>
        <v>0</v>
      </c>
      <c r="Q1097" s="51">
        <f>Q371/SUMIFS(Q$3:Q$722,$B$3:$B$722,$B1097)*SUMIFS(Calculations!$E$3:$E$53,Calculations!$A$3:$A$53,$B1097)</f>
        <v>0</v>
      </c>
      <c r="R1097" s="51">
        <f>R371/SUMIFS(R$3:R$722,$B$3:$B$722,$B1097)*SUMIFS(Calculations!$E$3:$E$53,Calculations!$A$3:$A$53,$B1097)</f>
        <v>0</v>
      </c>
    </row>
    <row r="1098" spans="2:18">
      <c r="B1098" s="51" t="s">
        <v>389</v>
      </c>
      <c r="C1098" s="51" t="s">
        <v>523</v>
      </c>
      <c r="D1098" s="51" t="s">
        <v>535</v>
      </c>
      <c r="E1098" s="51" t="str">
        <f t="shared" si="89"/>
        <v>nuclear</v>
      </c>
      <c r="F1098" s="51">
        <f>F372/SUMIFS(F$3:F$722,$B$3:$B$722,$B1098)*SUMIFS(Calculations!$E$3:$E$53,Calculations!$A$3:$A$53,$B1098)</f>
        <v>0</v>
      </c>
      <c r="G1098" s="51">
        <f>G372/SUMIFS(G$3:G$722,$B$3:$B$722,$B1098)*SUMIFS(Calculations!$E$3:$E$53,Calculations!$A$3:$A$53,$B1098)</f>
        <v>0</v>
      </c>
      <c r="H1098" s="51">
        <f>H372/SUMIFS(H$3:H$722,$B$3:$B$722,$B1098)*SUMIFS(Calculations!$E$3:$E$53,Calculations!$A$3:$A$53,$B1098)</f>
        <v>0</v>
      </c>
      <c r="I1098" s="51">
        <f>I372/SUMIFS(I$3:I$722,$B$3:$B$722,$B1098)*SUMIFS(Calculations!$E$3:$E$53,Calculations!$A$3:$A$53,$B1098)</f>
        <v>0</v>
      </c>
      <c r="J1098" s="51">
        <f>J372/SUMIFS(J$3:J$722,$B$3:$B$722,$B1098)*SUMIFS(Calculations!$E$3:$E$53,Calculations!$A$3:$A$53,$B1098)</f>
        <v>0</v>
      </c>
      <c r="K1098" s="51">
        <f>K372/SUMIFS(K$3:K$722,$B$3:$B$722,$B1098)*SUMIFS(Calculations!$E$3:$E$53,Calculations!$A$3:$A$53,$B1098)</f>
        <v>0</v>
      </c>
      <c r="L1098" s="51">
        <f>L372/SUMIFS(L$3:L$722,$B$3:$B$722,$B1098)*SUMIFS(Calculations!$E$3:$E$53,Calculations!$A$3:$A$53,$B1098)</f>
        <v>0</v>
      </c>
      <c r="M1098" s="51">
        <f>M372/SUMIFS(M$3:M$722,$B$3:$B$722,$B1098)*SUMIFS(Calculations!$E$3:$E$53,Calculations!$A$3:$A$53,$B1098)</f>
        <v>0</v>
      </c>
      <c r="N1098" s="51">
        <f>N372/SUMIFS(N$3:N$722,$B$3:$B$722,$B1098)*SUMIFS(Calculations!$E$3:$E$53,Calculations!$A$3:$A$53,$B1098)</f>
        <v>0</v>
      </c>
      <c r="O1098" s="51">
        <f>O372/SUMIFS(O$3:O$722,$B$3:$B$722,$B1098)*SUMIFS(Calculations!$E$3:$E$53,Calculations!$A$3:$A$53,$B1098)</f>
        <v>0</v>
      </c>
      <c r="P1098" s="51">
        <f>P372/SUMIFS(P$3:P$722,$B$3:$B$722,$B1098)*SUMIFS(Calculations!$E$3:$E$53,Calculations!$A$3:$A$53,$B1098)</f>
        <v>0</v>
      </c>
      <c r="Q1098" s="51">
        <f>Q372/SUMIFS(Q$3:Q$722,$B$3:$B$722,$B1098)*SUMIFS(Calculations!$E$3:$E$53,Calculations!$A$3:$A$53,$B1098)</f>
        <v>0</v>
      </c>
      <c r="R1098" s="51">
        <f>R372/SUMIFS(R$3:R$722,$B$3:$B$722,$B1098)*SUMIFS(Calculations!$E$3:$E$53,Calculations!$A$3:$A$53,$B1098)</f>
        <v>0</v>
      </c>
    </row>
    <row r="1099" spans="2:18">
      <c r="B1099" s="51" t="s">
        <v>389</v>
      </c>
      <c r="C1099" s="51" t="s">
        <v>523</v>
      </c>
      <c r="D1099" s="51" t="s">
        <v>536</v>
      </c>
      <c r="E1099" s="51" t="str">
        <f t="shared" si="89"/>
        <v>offshore wind</v>
      </c>
      <c r="F1099" s="51">
        <f>F373/SUMIFS(F$3:F$722,$B$3:$B$722,$B1099)*SUMIFS(Calculations!$E$3:$E$53,Calculations!$A$3:$A$53,$B1099)</f>
        <v>0</v>
      </c>
      <c r="G1099" s="51">
        <f>G373/SUMIFS(G$3:G$722,$B$3:$B$722,$B1099)*SUMIFS(Calculations!$E$3:$E$53,Calculations!$A$3:$A$53,$B1099)</f>
        <v>0</v>
      </c>
      <c r="H1099" s="51">
        <f>H373/SUMIFS(H$3:H$722,$B$3:$B$722,$B1099)*SUMIFS(Calculations!$E$3:$E$53,Calculations!$A$3:$A$53,$B1099)</f>
        <v>0</v>
      </c>
      <c r="I1099" s="51">
        <f>I373/SUMIFS(I$3:I$722,$B$3:$B$722,$B1099)*SUMIFS(Calculations!$E$3:$E$53,Calculations!$A$3:$A$53,$B1099)</f>
        <v>0</v>
      </c>
      <c r="J1099" s="51">
        <f>J373/SUMIFS(J$3:J$722,$B$3:$B$722,$B1099)*SUMIFS(Calculations!$E$3:$E$53,Calculations!$A$3:$A$53,$B1099)</f>
        <v>0</v>
      </c>
      <c r="K1099" s="51">
        <f>K373/SUMIFS(K$3:K$722,$B$3:$B$722,$B1099)*SUMIFS(Calculations!$E$3:$E$53,Calculations!$A$3:$A$53,$B1099)</f>
        <v>0</v>
      </c>
      <c r="L1099" s="51">
        <f>L373/SUMIFS(L$3:L$722,$B$3:$B$722,$B1099)*SUMIFS(Calculations!$E$3:$E$53,Calculations!$A$3:$A$53,$B1099)</f>
        <v>0</v>
      </c>
      <c r="M1099" s="51">
        <f>M373/SUMIFS(M$3:M$722,$B$3:$B$722,$B1099)*SUMIFS(Calculations!$E$3:$E$53,Calculations!$A$3:$A$53,$B1099)</f>
        <v>0</v>
      </c>
      <c r="N1099" s="51">
        <f>N373/SUMIFS(N$3:N$722,$B$3:$B$722,$B1099)*SUMIFS(Calculations!$E$3:$E$53,Calculations!$A$3:$A$53,$B1099)</f>
        <v>0</v>
      </c>
      <c r="O1099" s="51">
        <f>O373/SUMIFS(O$3:O$722,$B$3:$B$722,$B1099)*SUMIFS(Calculations!$E$3:$E$53,Calculations!$A$3:$A$53,$B1099)</f>
        <v>0</v>
      </c>
      <c r="P1099" s="51">
        <f>P373/SUMIFS(P$3:P$722,$B$3:$B$722,$B1099)*SUMIFS(Calculations!$E$3:$E$53,Calculations!$A$3:$A$53,$B1099)</f>
        <v>0</v>
      </c>
      <c r="Q1099" s="51">
        <f>Q373/SUMIFS(Q$3:Q$722,$B$3:$B$722,$B1099)*SUMIFS(Calculations!$E$3:$E$53,Calculations!$A$3:$A$53,$B1099)</f>
        <v>0</v>
      </c>
      <c r="R1099" s="51">
        <f>R373/SUMIFS(R$3:R$722,$B$3:$B$722,$B1099)*SUMIFS(Calculations!$E$3:$E$53,Calculations!$A$3:$A$53,$B1099)</f>
        <v>0</v>
      </c>
    </row>
    <row r="1100" spans="2:18">
      <c r="B1100" s="51" t="s">
        <v>389</v>
      </c>
      <c r="C1100" s="51" t="s">
        <v>523</v>
      </c>
      <c r="D1100" s="51" t="s">
        <v>537</v>
      </c>
      <c r="E1100" s="51" t="str">
        <f t="shared" si="89"/>
        <v>crude oil</v>
      </c>
      <c r="F1100" s="51">
        <f>F374/SUMIFS(F$3:F$722,$B$3:$B$722,$B1100)*SUMIFS(Calculations!$E$3:$E$53,Calculations!$A$3:$A$53,$B1100)</f>
        <v>0</v>
      </c>
      <c r="G1100" s="51">
        <f>G374/SUMIFS(G$3:G$722,$B$3:$B$722,$B1100)*SUMIFS(Calculations!$E$3:$E$53,Calculations!$A$3:$A$53,$B1100)</f>
        <v>0</v>
      </c>
      <c r="H1100" s="51">
        <f>H374/SUMIFS(H$3:H$722,$B$3:$B$722,$B1100)*SUMIFS(Calculations!$E$3:$E$53,Calculations!$A$3:$A$53,$B1100)</f>
        <v>0</v>
      </c>
      <c r="I1100" s="51">
        <f>I374/SUMIFS(I$3:I$722,$B$3:$B$722,$B1100)*SUMIFS(Calculations!$E$3:$E$53,Calculations!$A$3:$A$53,$B1100)</f>
        <v>0</v>
      </c>
      <c r="J1100" s="51">
        <f>J374/SUMIFS(J$3:J$722,$B$3:$B$722,$B1100)*SUMIFS(Calculations!$E$3:$E$53,Calculations!$A$3:$A$53,$B1100)</f>
        <v>0</v>
      </c>
      <c r="K1100" s="51">
        <f>K374/SUMIFS(K$3:K$722,$B$3:$B$722,$B1100)*SUMIFS(Calculations!$E$3:$E$53,Calculations!$A$3:$A$53,$B1100)</f>
        <v>0</v>
      </c>
      <c r="L1100" s="51">
        <f>L374/SUMIFS(L$3:L$722,$B$3:$B$722,$B1100)*SUMIFS(Calculations!$E$3:$E$53,Calculations!$A$3:$A$53,$B1100)</f>
        <v>0</v>
      </c>
      <c r="M1100" s="51">
        <f>M374/SUMIFS(M$3:M$722,$B$3:$B$722,$B1100)*SUMIFS(Calculations!$E$3:$E$53,Calculations!$A$3:$A$53,$B1100)</f>
        <v>0</v>
      </c>
      <c r="N1100" s="51">
        <f>N374/SUMIFS(N$3:N$722,$B$3:$B$722,$B1100)*SUMIFS(Calculations!$E$3:$E$53,Calculations!$A$3:$A$53,$B1100)</f>
        <v>0</v>
      </c>
      <c r="O1100" s="51">
        <f>O374/SUMIFS(O$3:O$722,$B$3:$B$722,$B1100)*SUMIFS(Calculations!$E$3:$E$53,Calculations!$A$3:$A$53,$B1100)</f>
        <v>0</v>
      </c>
      <c r="P1100" s="51">
        <f>P374/SUMIFS(P$3:P$722,$B$3:$B$722,$B1100)*SUMIFS(Calculations!$E$3:$E$53,Calculations!$A$3:$A$53,$B1100)</f>
        <v>0</v>
      </c>
      <c r="Q1100" s="51">
        <f>Q374/SUMIFS(Q$3:Q$722,$B$3:$B$722,$B1100)*SUMIFS(Calculations!$E$3:$E$53,Calculations!$A$3:$A$53,$B1100)</f>
        <v>0</v>
      </c>
      <c r="R1100" s="51">
        <f>R374/SUMIFS(R$3:R$722,$B$3:$B$722,$B1100)*SUMIFS(Calculations!$E$3:$E$53,Calculations!$A$3:$A$53,$B1100)</f>
        <v>0</v>
      </c>
    </row>
    <row r="1101" spans="2:18">
      <c r="B1101" s="51" t="s">
        <v>389</v>
      </c>
      <c r="C1101" s="51" t="s">
        <v>523</v>
      </c>
      <c r="D1101" s="51" t="s">
        <v>538</v>
      </c>
      <c r="E1101" s="51" t="str">
        <f t="shared" si="89"/>
        <v>solar PV</v>
      </c>
      <c r="F1101" s="51">
        <f>F375/SUMIFS(F$3:F$722,$B$3:$B$722,$B1101)*SUMIFS(Calculations!$E$3:$E$53,Calculations!$A$3:$A$53,$B1101)</f>
        <v>0</v>
      </c>
      <c r="G1101" s="51">
        <f>G375/SUMIFS(G$3:G$722,$B$3:$B$722,$B1101)*SUMIFS(Calculations!$E$3:$E$53,Calculations!$A$3:$A$53,$B1101)</f>
        <v>0</v>
      </c>
      <c r="H1101" s="51">
        <f>H375/SUMIFS(H$3:H$722,$B$3:$B$722,$B1101)*SUMIFS(Calculations!$E$3:$E$53,Calculations!$A$3:$A$53,$B1101)</f>
        <v>0</v>
      </c>
      <c r="I1101" s="51">
        <f>I375/SUMIFS(I$3:I$722,$B$3:$B$722,$B1101)*SUMIFS(Calculations!$E$3:$E$53,Calculations!$A$3:$A$53,$B1101)</f>
        <v>0</v>
      </c>
      <c r="J1101" s="51">
        <f>J375/SUMIFS(J$3:J$722,$B$3:$B$722,$B1101)*SUMIFS(Calculations!$E$3:$E$53,Calculations!$A$3:$A$53,$B1101)</f>
        <v>0</v>
      </c>
      <c r="K1101" s="51">
        <f>K375/SUMIFS(K$3:K$722,$B$3:$B$722,$B1101)*SUMIFS(Calculations!$E$3:$E$53,Calculations!$A$3:$A$53,$B1101)</f>
        <v>0</v>
      </c>
      <c r="L1101" s="51">
        <f>L375/SUMIFS(L$3:L$722,$B$3:$B$722,$B1101)*SUMIFS(Calculations!$E$3:$E$53,Calculations!$A$3:$A$53,$B1101)</f>
        <v>0</v>
      </c>
      <c r="M1101" s="51">
        <f>M375/SUMIFS(M$3:M$722,$B$3:$B$722,$B1101)*SUMIFS(Calculations!$E$3:$E$53,Calculations!$A$3:$A$53,$B1101)</f>
        <v>0</v>
      </c>
      <c r="N1101" s="51">
        <f>N375/SUMIFS(N$3:N$722,$B$3:$B$722,$B1101)*SUMIFS(Calculations!$E$3:$E$53,Calculations!$A$3:$A$53,$B1101)</f>
        <v>0</v>
      </c>
      <c r="O1101" s="51">
        <f>O375/SUMIFS(O$3:O$722,$B$3:$B$722,$B1101)*SUMIFS(Calculations!$E$3:$E$53,Calculations!$A$3:$A$53,$B1101)</f>
        <v>0</v>
      </c>
      <c r="P1101" s="51">
        <f>P375/SUMIFS(P$3:P$722,$B$3:$B$722,$B1101)*SUMIFS(Calculations!$E$3:$E$53,Calculations!$A$3:$A$53,$B1101)</f>
        <v>0</v>
      </c>
      <c r="Q1101" s="51">
        <f>Q375/SUMIFS(Q$3:Q$722,$B$3:$B$722,$B1101)*SUMIFS(Calculations!$E$3:$E$53,Calculations!$A$3:$A$53,$B1101)</f>
        <v>0</v>
      </c>
      <c r="R1101" s="51">
        <f>R375/SUMIFS(R$3:R$722,$B$3:$B$722,$B1101)*SUMIFS(Calculations!$E$3:$E$53,Calculations!$A$3:$A$53,$B1101)</f>
        <v>0</v>
      </c>
    </row>
    <row r="1102" spans="2:18">
      <c r="B1102" s="51" t="s">
        <v>389</v>
      </c>
      <c r="C1102" s="51" t="s">
        <v>523</v>
      </c>
      <c r="D1102" s="51" t="s">
        <v>539</v>
      </c>
      <c r="E1102" s="51" t="str">
        <f t="shared" si="89"/>
        <v>storage</v>
      </c>
      <c r="F1102" s="51">
        <f>F376/SUMIFS(F$3:F$722,$B$3:$B$722,$B1102)*SUMIFS(Calculations!$E$3:$E$53,Calculations!$A$3:$A$53,$B1102)</f>
        <v>0</v>
      </c>
      <c r="G1102" s="51">
        <f>G376/SUMIFS(G$3:G$722,$B$3:$B$722,$B1102)*SUMIFS(Calculations!$E$3:$E$53,Calculations!$A$3:$A$53,$B1102)</f>
        <v>0</v>
      </c>
      <c r="H1102" s="51">
        <f>H376/SUMIFS(H$3:H$722,$B$3:$B$722,$B1102)*SUMIFS(Calculations!$E$3:$E$53,Calculations!$A$3:$A$53,$B1102)</f>
        <v>0</v>
      </c>
      <c r="I1102" s="51">
        <f>I376/SUMIFS(I$3:I$722,$B$3:$B$722,$B1102)*SUMIFS(Calculations!$E$3:$E$53,Calculations!$A$3:$A$53,$B1102)</f>
        <v>0</v>
      </c>
      <c r="J1102" s="51">
        <f>J376/SUMIFS(J$3:J$722,$B$3:$B$722,$B1102)*SUMIFS(Calculations!$E$3:$E$53,Calculations!$A$3:$A$53,$B1102)</f>
        <v>0</v>
      </c>
      <c r="K1102" s="51">
        <f>K376/SUMIFS(K$3:K$722,$B$3:$B$722,$B1102)*SUMIFS(Calculations!$E$3:$E$53,Calculations!$A$3:$A$53,$B1102)</f>
        <v>0</v>
      </c>
      <c r="L1102" s="51">
        <f>L376/SUMIFS(L$3:L$722,$B$3:$B$722,$B1102)*SUMIFS(Calculations!$E$3:$E$53,Calculations!$A$3:$A$53,$B1102)</f>
        <v>0</v>
      </c>
      <c r="M1102" s="51">
        <f>M376/SUMIFS(M$3:M$722,$B$3:$B$722,$B1102)*SUMIFS(Calculations!$E$3:$E$53,Calculations!$A$3:$A$53,$B1102)</f>
        <v>0</v>
      </c>
      <c r="N1102" s="51">
        <f>N376/SUMIFS(N$3:N$722,$B$3:$B$722,$B1102)*SUMIFS(Calculations!$E$3:$E$53,Calculations!$A$3:$A$53,$B1102)</f>
        <v>0</v>
      </c>
      <c r="O1102" s="51">
        <f>O376/SUMIFS(O$3:O$722,$B$3:$B$722,$B1102)*SUMIFS(Calculations!$E$3:$E$53,Calculations!$A$3:$A$53,$B1102)</f>
        <v>0</v>
      </c>
      <c r="P1102" s="51">
        <f>P376/SUMIFS(P$3:P$722,$B$3:$B$722,$B1102)*SUMIFS(Calculations!$E$3:$E$53,Calculations!$A$3:$A$53,$B1102)</f>
        <v>0</v>
      </c>
      <c r="Q1102" s="51">
        <f>Q376/SUMIFS(Q$3:Q$722,$B$3:$B$722,$B1102)*SUMIFS(Calculations!$E$3:$E$53,Calculations!$A$3:$A$53,$B1102)</f>
        <v>0</v>
      </c>
      <c r="R1102" s="51">
        <f>R376/SUMIFS(R$3:R$722,$B$3:$B$722,$B1102)*SUMIFS(Calculations!$E$3:$E$53,Calculations!$A$3:$A$53,$B1102)</f>
        <v>0</v>
      </c>
    </row>
    <row r="1103" spans="2:18">
      <c r="B1103" s="51" t="s">
        <v>389</v>
      </c>
      <c r="C1103" s="51" t="s">
        <v>523</v>
      </c>
      <c r="D1103" s="51" t="s">
        <v>540</v>
      </c>
      <c r="E1103" s="51" t="str">
        <f t="shared" si="89"/>
        <v>solar PV</v>
      </c>
      <c r="F1103" s="51">
        <f>F377/SUMIFS(F$3:F$722,$B$3:$B$722,$B1103)*SUMIFS(Calculations!$E$3:$E$53,Calculations!$A$3:$A$53,$B1103)</f>
        <v>0</v>
      </c>
      <c r="G1103" s="51">
        <f>G377/SUMIFS(G$3:G$722,$B$3:$B$722,$B1103)*SUMIFS(Calculations!$E$3:$E$53,Calculations!$A$3:$A$53,$B1103)</f>
        <v>0</v>
      </c>
      <c r="H1103" s="51">
        <f>H377/SUMIFS(H$3:H$722,$B$3:$B$722,$B1103)*SUMIFS(Calculations!$E$3:$E$53,Calculations!$A$3:$A$53,$B1103)</f>
        <v>0</v>
      </c>
      <c r="I1103" s="51">
        <f>I377/SUMIFS(I$3:I$722,$B$3:$B$722,$B1103)*SUMIFS(Calculations!$E$3:$E$53,Calculations!$A$3:$A$53,$B1103)</f>
        <v>0</v>
      </c>
      <c r="J1103" s="51">
        <f>J377/SUMIFS(J$3:J$722,$B$3:$B$722,$B1103)*SUMIFS(Calculations!$E$3:$E$53,Calculations!$A$3:$A$53,$B1103)</f>
        <v>0</v>
      </c>
      <c r="K1103" s="51">
        <f>K377/SUMIFS(K$3:K$722,$B$3:$B$722,$B1103)*SUMIFS(Calculations!$E$3:$E$53,Calculations!$A$3:$A$53,$B1103)</f>
        <v>0</v>
      </c>
      <c r="L1103" s="51">
        <f>L377/SUMIFS(L$3:L$722,$B$3:$B$722,$B1103)*SUMIFS(Calculations!$E$3:$E$53,Calculations!$A$3:$A$53,$B1103)</f>
        <v>0</v>
      </c>
      <c r="M1103" s="51">
        <f>M377/SUMIFS(M$3:M$722,$B$3:$B$722,$B1103)*SUMIFS(Calculations!$E$3:$E$53,Calculations!$A$3:$A$53,$B1103)</f>
        <v>0</v>
      </c>
      <c r="N1103" s="51">
        <f>N377/SUMIFS(N$3:N$722,$B$3:$B$722,$B1103)*SUMIFS(Calculations!$E$3:$E$53,Calculations!$A$3:$A$53,$B1103)</f>
        <v>0</v>
      </c>
      <c r="O1103" s="51">
        <f>O377/SUMIFS(O$3:O$722,$B$3:$B$722,$B1103)*SUMIFS(Calculations!$E$3:$E$53,Calculations!$A$3:$A$53,$B1103)</f>
        <v>0</v>
      </c>
      <c r="P1103" s="51">
        <f>P377/SUMIFS(P$3:P$722,$B$3:$B$722,$B1103)*SUMIFS(Calculations!$E$3:$E$53,Calculations!$A$3:$A$53,$B1103)</f>
        <v>0</v>
      </c>
      <c r="Q1103" s="51">
        <f>Q377/SUMIFS(Q$3:Q$722,$B$3:$B$722,$B1103)*SUMIFS(Calculations!$E$3:$E$53,Calculations!$A$3:$A$53,$B1103)</f>
        <v>0</v>
      </c>
      <c r="R1103" s="51">
        <f>R377/SUMIFS(R$3:R$722,$B$3:$B$722,$B1103)*SUMIFS(Calculations!$E$3:$E$53,Calculations!$A$3:$A$53,$B1103)</f>
        <v>0</v>
      </c>
    </row>
    <row r="1104" spans="2:18">
      <c r="B1104" s="51" t="s">
        <v>311</v>
      </c>
      <c r="C1104" s="51" t="s">
        <v>523</v>
      </c>
      <c r="D1104" s="51" t="s">
        <v>526</v>
      </c>
      <c r="E1104" s="51" t="str">
        <f t="shared" si="89"/>
        <v>biomass</v>
      </c>
      <c r="F1104" s="51">
        <f>F378/SUMIFS(F$3:F$722,$B$3:$B$722,$B1104)*SUMIFS(Calculations!$E$3:$E$53,Calculations!$A$3:$A$53,$B1104)</f>
        <v>0</v>
      </c>
      <c r="G1104" s="51">
        <f>G378/SUMIFS(G$3:G$722,$B$3:$B$722,$B1104)*SUMIFS(Calculations!$E$3:$E$53,Calculations!$A$3:$A$53,$B1104)</f>
        <v>0</v>
      </c>
      <c r="H1104" s="51">
        <f>H378/SUMIFS(H$3:H$722,$B$3:$B$722,$B1104)*SUMIFS(Calculations!$E$3:$E$53,Calculations!$A$3:$A$53,$B1104)</f>
        <v>0</v>
      </c>
      <c r="I1104" s="51">
        <f>I378/SUMIFS(I$3:I$722,$B$3:$B$722,$B1104)*SUMIFS(Calculations!$E$3:$E$53,Calculations!$A$3:$A$53,$B1104)</f>
        <v>0</v>
      </c>
      <c r="J1104" s="51">
        <f>J378/SUMIFS(J$3:J$722,$B$3:$B$722,$B1104)*SUMIFS(Calculations!$E$3:$E$53,Calculations!$A$3:$A$53,$B1104)</f>
        <v>0</v>
      </c>
      <c r="K1104" s="51">
        <f>K378/SUMIFS(K$3:K$722,$B$3:$B$722,$B1104)*SUMIFS(Calculations!$E$3:$E$53,Calculations!$A$3:$A$53,$B1104)</f>
        <v>0</v>
      </c>
      <c r="L1104" s="51">
        <f>L378/SUMIFS(L$3:L$722,$B$3:$B$722,$B1104)*SUMIFS(Calculations!$E$3:$E$53,Calculations!$A$3:$A$53,$B1104)</f>
        <v>0</v>
      </c>
      <c r="M1104" s="51">
        <f>M378/SUMIFS(M$3:M$722,$B$3:$B$722,$B1104)*SUMIFS(Calculations!$E$3:$E$53,Calculations!$A$3:$A$53,$B1104)</f>
        <v>0</v>
      </c>
      <c r="N1104" s="51">
        <f>N378/SUMIFS(N$3:N$722,$B$3:$B$722,$B1104)*SUMIFS(Calculations!$E$3:$E$53,Calculations!$A$3:$A$53,$B1104)</f>
        <v>0</v>
      </c>
      <c r="O1104" s="51">
        <f>O378/SUMIFS(O$3:O$722,$B$3:$B$722,$B1104)*SUMIFS(Calculations!$E$3:$E$53,Calculations!$A$3:$A$53,$B1104)</f>
        <v>0</v>
      </c>
      <c r="P1104" s="51">
        <f>P378/SUMIFS(P$3:P$722,$B$3:$B$722,$B1104)*SUMIFS(Calculations!$E$3:$E$53,Calculations!$A$3:$A$53,$B1104)</f>
        <v>0</v>
      </c>
      <c r="Q1104" s="51">
        <f>Q378/SUMIFS(Q$3:Q$722,$B$3:$B$722,$B1104)*SUMIFS(Calculations!$E$3:$E$53,Calculations!$A$3:$A$53,$B1104)</f>
        <v>0</v>
      </c>
      <c r="R1104" s="51">
        <f>R378/SUMIFS(R$3:R$722,$B$3:$B$722,$B1104)*SUMIFS(Calculations!$E$3:$E$53,Calculations!$A$3:$A$53,$B1104)</f>
        <v>0</v>
      </c>
    </row>
    <row r="1105" spans="2:18">
      <c r="B1105" s="51" t="s">
        <v>311</v>
      </c>
      <c r="C1105" s="51" t="s">
        <v>523</v>
      </c>
      <c r="D1105" s="51" t="s">
        <v>527</v>
      </c>
      <c r="E1105" s="51" t="str">
        <f t="shared" si="89"/>
        <v>hard coal</v>
      </c>
      <c r="F1105" s="51">
        <f>F379/SUMIFS(F$3:F$722,$B$3:$B$722,$B1105)*SUMIFS(Calculations!$E$3:$E$53,Calculations!$A$3:$A$53,$B1105)</f>
        <v>0</v>
      </c>
      <c r="G1105" s="51">
        <f>G379/SUMIFS(G$3:G$722,$B$3:$B$722,$B1105)*SUMIFS(Calculations!$E$3:$E$53,Calculations!$A$3:$A$53,$B1105)</f>
        <v>0</v>
      </c>
      <c r="H1105" s="51">
        <f>H379/SUMIFS(H$3:H$722,$B$3:$B$722,$B1105)*SUMIFS(Calculations!$E$3:$E$53,Calculations!$A$3:$A$53,$B1105)</f>
        <v>0</v>
      </c>
      <c r="I1105" s="51">
        <f>I379/SUMIFS(I$3:I$722,$B$3:$B$722,$B1105)*SUMIFS(Calculations!$E$3:$E$53,Calculations!$A$3:$A$53,$B1105)</f>
        <v>0</v>
      </c>
      <c r="J1105" s="51">
        <f>J379/SUMIFS(J$3:J$722,$B$3:$B$722,$B1105)*SUMIFS(Calculations!$E$3:$E$53,Calculations!$A$3:$A$53,$B1105)</f>
        <v>0</v>
      </c>
      <c r="K1105" s="51">
        <f>K379/SUMIFS(K$3:K$722,$B$3:$B$722,$B1105)*SUMIFS(Calculations!$E$3:$E$53,Calculations!$A$3:$A$53,$B1105)</f>
        <v>0</v>
      </c>
      <c r="L1105" s="51">
        <f>L379/SUMIFS(L$3:L$722,$B$3:$B$722,$B1105)*SUMIFS(Calculations!$E$3:$E$53,Calculations!$A$3:$A$53,$B1105)</f>
        <v>0</v>
      </c>
      <c r="M1105" s="51">
        <f>M379/SUMIFS(M$3:M$722,$B$3:$B$722,$B1105)*SUMIFS(Calculations!$E$3:$E$53,Calculations!$A$3:$A$53,$B1105)</f>
        <v>0</v>
      </c>
      <c r="N1105" s="51">
        <f>N379/SUMIFS(N$3:N$722,$B$3:$B$722,$B1105)*SUMIFS(Calculations!$E$3:$E$53,Calculations!$A$3:$A$53,$B1105)</f>
        <v>0</v>
      </c>
      <c r="O1105" s="51">
        <f>O379/SUMIFS(O$3:O$722,$B$3:$B$722,$B1105)*SUMIFS(Calculations!$E$3:$E$53,Calculations!$A$3:$A$53,$B1105)</f>
        <v>0</v>
      </c>
      <c r="P1105" s="51">
        <f>P379/SUMIFS(P$3:P$722,$B$3:$B$722,$B1105)*SUMIFS(Calculations!$E$3:$E$53,Calculations!$A$3:$A$53,$B1105)</f>
        <v>0</v>
      </c>
      <c r="Q1105" s="51">
        <f>Q379/SUMIFS(Q$3:Q$722,$B$3:$B$722,$B1105)*SUMIFS(Calculations!$E$3:$E$53,Calculations!$A$3:$A$53,$B1105)</f>
        <v>0</v>
      </c>
      <c r="R1105" s="51">
        <f>R379/SUMIFS(R$3:R$722,$B$3:$B$722,$B1105)*SUMIFS(Calculations!$E$3:$E$53,Calculations!$A$3:$A$53,$B1105)</f>
        <v>0</v>
      </c>
    </row>
    <row r="1106" spans="2:18">
      <c r="B1106" s="51" t="s">
        <v>311</v>
      </c>
      <c r="C1106" s="51" t="s">
        <v>523</v>
      </c>
      <c r="D1106" s="51" t="s">
        <v>528</v>
      </c>
      <c r="E1106" s="51" t="str">
        <f t="shared" si="89"/>
        <v>solar thermal</v>
      </c>
      <c r="F1106" s="51">
        <f>F380/SUMIFS(F$3:F$722,$B$3:$B$722,$B1106)*SUMIFS(Calculations!$E$3:$E$53,Calculations!$A$3:$A$53,$B1106)</f>
        <v>0</v>
      </c>
      <c r="G1106" s="51">
        <f>G380/SUMIFS(G$3:G$722,$B$3:$B$722,$B1106)*SUMIFS(Calculations!$E$3:$E$53,Calculations!$A$3:$A$53,$B1106)</f>
        <v>0</v>
      </c>
      <c r="H1106" s="51">
        <f>H380/SUMIFS(H$3:H$722,$B$3:$B$722,$B1106)*SUMIFS(Calculations!$E$3:$E$53,Calculations!$A$3:$A$53,$B1106)</f>
        <v>0</v>
      </c>
      <c r="I1106" s="51">
        <f>I380/SUMIFS(I$3:I$722,$B$3:$B$722,$B1106)*SUMIFS(Calculations!$E$3:$E$53,Calculations!$A$3:$A$53,$B1106)</f>
        <v>0</v>
      </c>
      <c r="J1106" s="51">
        <f>J380/SUMIFS(J$3:J$722,$B$3:$B$722,$B1106)*SUMIFS(Calculations!$E$3:$E$53,Calculations!$A$3:$A$53,$B1106)</f>
        <v>0</v>
      </c>
      <c r="K1106" s="51">
        <f>K380/SUMIFS(K$3:K$722,$B$3:$B$722,$B1106)*SUMIFS(Calculations!$E$3:$E$53,Calculations!$A$3:$A$53,$B1106)</f>
        <v>0</v>
      </c>
      <c r="L1106" s="51">
        <f>L380/SUMIFS(L$3:L$722,$B$3:$B$722,$B1106)*SUMIFS(Calculations!$E$3:$E$53,Calculations!$A$3:$A$53,$B1106)</f>
        <v>0</v>
      </c>
      <c r="M1106" s="51">
        <f>M380/SUMIFS(M$3:M$722,$B$3:$B$722,$B1106)*SUMIFS(Calculations!$E$3:$E$53,Calculations!$A$3:$A$53,$B1106)</f>
        <v>0</v>
      </c>
      <c r="N1106" s="51">
        <f>N380/SUMIFS(N$3:N$722,$B$3:$B$722,$B1106)*SUMIFS(Calculations!$E$3:$E$53,Calculations!$A$3:$A$53,$B1106)</f>
        <v>0</v>
      </c>
      <c r="O1106" s="51">
        <f>O380/SUMIFS(O$3:O$722,$B$3:$B$722,$B1106)*SUMIFS(Calculations!$E$3:$E$53,Calculations!$A$3:$A$53,$B1106)</f>
        <v>0</v>
      </c>
      <c r="P1106" s="51">
        <f>P380/SUMIFS(P$3:P$722,$B$3:$B$722,$B1106)*SUMIFS(Calculations!$E$3:$E$53,Calculations!$A$3:$A$53,$B1106)</f>
        <v>0</v>
      </c>
      <c r="Q1106" s="51">
        <f>Q380/SUMIFS(Q$3:Q$722,$B$3:$B$722,$B1106)*SUMIFS(Calculations!$E$3:$E$53,Calculations!$A$3:$A$53,$B1106)</f>
        <v>0</v>
      </c>
      <c r="R1106" s="51">
        <f>R380/SUMIFS(R$3:R$722,$B$3:$B$722,$B1106)*SUMIFS(Calculations!$E$3:$E$53,Calculations!$A$3:$A$53,$B1106)</f>
        <v>0</v>
      </c>
    </row>
    <row r="1107" spans="2:18">
      <c r="B1107" s="51" t="s">
        <v>311</v>
      </c>
      <c r="C1107" s="51" t="s">
        <v>523</v>
      </c>
      <c r="D1107" s="51" t="s">
        <v>529</v>
      </c>
      <c r="E1107" s="51" t="str">
        <f t="shared" si="89"/>
        <v>geothermal</v>
      </c>
      <c r="F1107" s="51">
        <f>F381/SUMIFS(F$3:F$722,$B$3:$B$722,$B1107)*SUMIFS(Calculations!$E$3:$E$53,Calculations!$A$3:$A$53,$B1107)</f>
        <v>0</v>
      </c>
      <c r="G1107" s="51">
        <f>G381/SUMIFS(G$3:G$722,$B$3:$B$722,$B1107)*SUMIFS(Calculations!$E$3:$E$53,Calculations!$A$3:$A$53,$B1107)</f>
        <v>0</v>
      </c>
      <c r="H1107" s="51">
        <f>H381/SUMIFS(H$3:H$722,$B$3:$B$722,$B1107)*SUMIFS(Calculations!$E$3:$E$53,Calculations!$A$3:$A$53,$B1107)</f>
        <v>0</v>
      </c>
      <c r="I1107" s="51">
        <f>I381/SUMIFS(I$3:I$722,$B$3:$B$722,$B1107)*SUMIFS(Calculations!$E$3:$E$53,Calculations!$A$3:$A$53,$B1107)</f>
        <v>0</v>
      </c>
      <c r="J1107" s="51">
        <f>J381/SUMIFS(J$3:J$722,$B$3:$B$722,$B1107)*SUMIFS(Calculations!$E$3:$E$53,Calculations!$A$3:$A$53,$B1107)</f>
        <v>0</v>
      </c>
      <c r="K1107" s="51">
        <f>K381/SUMIFS(K$3:K$722,$B$3:$B$722,$B1107)*SUMIFS(Calculations!$E$3:$E$53,Calculations!$A$3:$A$53,$B1107)</f>
        <v>0</v>
      </c>
      <c r="L1107" s="51">
        <f>L381/SUMIFS(L$3:L$722,$B$3:$B$722,$B1107)*SUMIFS(Calculations!$E$3:$E$53,Calculations!$A$3:$A$53,$B1107)</f>
        <v>0</v>
      </c>
      <c r="M1107" s="51">
        <f>M381/SUMIFS(M$3:M$722,$B$3:$B$722,$B1107)*SUMIFS(Calculations!$E$3:$E$53,Calculations!$A$3:$A$53,$B1107)</f>
        <v>0</v>
      </c>
      <c r="N1107" s="51">
        <f>N381/SUMIFS(N$3:N$722,$B$3:$B$722,$B1107)*SUMIFS(Calculations!$E$3:$E$53,Calculations!$A$3:$A$53,$B1107)</f>
        <v>0</v>
      </c>
      <c r="O1107" s="51">
        <f>O381/SUMIFS(O$3:O$722,$B$3:$B$722,$B1107)*SUMIFS(Calculations!$E$3:$E$53,Calculations!$A$3:$A$53,$B1107)</f>
        <v>0</v>
      </c>
      <c r="P1107" s="51">
        <f>P381/SUMIFS(P$3:P$722,$B$3:$B$722,$B1107)*SUMIFS(Calculations!$E$3:$E$53,Calculations!$A$3:$A$53,$B1107)</f>
        <v>0</v>
      </c>
      <c r="Q1107" s="51">
        <f>Q381/SUMIFS(Q$3:Q$722,$B$3:$B$722,$B1107)*SUMIFS(Calculations!$E$3:$E$53,Calculations!$A$3:$A$53,$B1107)</f>
        <v>0</v>
      </c>
      <c r="R1107" s="51">
        <f>R381/SUMIFS(R$3:R$722,$B$3:$B$722,$B1107)*SUMIFS(Calculations!$E$3:$E$53,Calculations!$A$3:$A$53,$B1107)</f>
        <v>0</v>
      </c>
    </row>
    <row r="1108" spans="2:18">
      <c r="B1108" s="51" t="s">
        <v>311</v>
      </c>
      <c r="C1108" s="51" t="s">
        <v>523</v>
      </c>
      <c r="D1108" s="51" t="s">
        <v>530</v>
      </c>
      <c r="E1108" s="51" t="str">
        <f t="shared" si="89"/>
        <v>hydro</v>
      </c>
      <c r="F1108" s="51">
        <f>F382/SUMIFS(F$3:F$722,$B$3:$B$722,$B1108)*SUMIFS(Calculations!$E$3:$E$53,Calculations!$A$3:$A$53,$B1108)</f>
        <v>0</v>
      </c>
      <c r="G1108" s="51">
        <f>G382/SUMIFS(G$3:G$722,$B$3:$B$722,$B1108)*SUMIFS(Calculations!$E$3:$E$53,Calculations!$A$3:$A$53,$B1108)</f>
        <v>0</v>
      </c>
      <c r="H1108" s="51">
        <f>H382/SUMIFS(H$3:H$722,$B$3:$B$722,$B1108)*SUMIFS(Calculations!$E$3:$E$53,Calculations!$A$3:$A$53,$B1108)</f>
        <v>0</v>
      </c>
      <c r="I1108" s="51">
        <f>I382/SUMIFS(I$3:I$722,$B$3:$B$722,$B1108)*SUMIFS(Calculations!$E$3:$E$53,Calculations!$A$3:$A$53,$B1108)</f>
        <v>0</v>
      </c>
      <c r="J1108" s="51">
        <f>J382/SUMIFS(J$3:J$722,$B$3:$B$722,$B1108)*SUMIFS(Calculations!$E$3:$E$53,Calculations!$A$3:$A$53,$B1108)</f>
        <v>0</v>
      </c>
      <c r="K1108" s="51">
        <f>K382/SUMIFS(K$3:K$722,$B$3:$B$722,$B1108)*SUMIFS(Calculations!$E$3:$E$53,Calculations!$A$3:$A$53,$B1108)</f>
        <v>0</v>
      </c>
      <c r="L1108" s="51">
        <f>L382/SUMIFS(L$3:L$722,$B$3:$B$722,$B1108)*SUMIFS(Calculations!$E$3:$E$53,Calculations!$A$3:$A$53,$B1108)</f>
        <v>0</v>
      </c>
      <c r="M1108" s="51">
        <f>M382/SUMIFS(M$3:M$722,$B$3:$B$722,$B1108)*SUMIFS(Calculations!$E$3:$E$53,Calculations!$A$3:$A$53,$B1108)</f>
        <v>0</v>
      </c>
      <c r="N1108" s="51">
        <f>N382/SUMIFS(N$3:N$722,$B$3:$B$722,$B1108)*SUMIFS(Calculations!$E$3:$E$53,Calculations!$A$3:$A$53,$B1108)</f>
        <v>0</v>
      </c>
      <c r="O1108" s="51">
        <f>O382/SUMIFS(O$3:O$722,$B$3:$B$722,$B1108)*SUMIFS(Calculations!$E$3:$E$53,Calculations!$A$3:$A$53,$B1108)</f>
        <v>0</v>
      </c>
      <c r="P1108" s="51">
        <f>P382/SUMIFS(P$3:P$722,$B$3:$B$722,$B1108)*SUMIFS(Calculations!$E$3:$E$53,Calculations!$A$3:$A$53,$B1108)</f>
        <v>0</v>
      </c>
      <c r="Q1108" s="51">
        <f>Q382/SUMIFS(Q$3:Q$722,$B$3:$B$722,$B1108)*SUMIFS(Calculations!$E$3:$E$53,Calculations!$A$3:$A$53,$B1108)</f>
        <v>0</v>
      </c>
      <c r="R1108" s="51">
        <f>R382/SUMIFS(R$3:R$722,$B$3:$B$722,$B1108)*SUMIFS(Calculations!$E$3:$E$53,Calculations!$A$3:$A$53,$B1108)</f>
        <v>0</v>
      </c>
    </row>
    <row r="1109" spans="2:18">
      <c r="B1109" s="51" t="s">
        <v>311</v>
      </c>
      <c r="C1109" s="51" t="s">
        <v>523</v>
      </c>
      <c r="D1109" s="51" t="s">
        <v>531</v>
      </c>
      <c r="E1109" s="51" t="str">
        <f t="shared" si="89"/>
        <v>hydro</v>
      </c>
      <c r="F1109" s="51">
        <f>F383/SUMIFS(F$3:F$722,$B$3:$B$722,$B1109)*SUMIFS(Calculations!$E$3:$E$53,Calculations!$A$3:$A$53,$B1109)</f>
        <v>0</v>
      </c>
      <c r="G1109" s="51">
        <f>G383/SUMIFS(G$3:G$722,$B$3:$B$722,$B1109)*SUMIFS(Calculations!$E$3:$E$53,Calculations!$A$3:$A$53,$B1109)</f>
        <v>0</v>
      </c>
      <c r="H1109" s="51">
        <f>H383/SUMIFS(H$3:H$722,$B$3:$B$722,$B1109)*SUMIFS(Calculations!$E$3:$E$53,Calculations!$A$3:$A$53,$B1109)</f>
        <v>0</v>
      </c>
      <c r="I1109" s="51">
        <f>I383/SUMIFS(I$3:I$722,$B$3:$B$722,$B1109)*SUMIFS(Calculations!$E$3:$E$53,Calculations!$A$3:$A$53,$B1109)</f>
        <v>0</v>
      </c>
      <c r="J1109" s="51">
        <f>J383/SUMIFS(J$3:J$722,$B$3:$B$722,$B1109)*SUMIFS(Calculations!$E$3:$E$53,Calculations!$A$3:$A$53,$B1109)</f>
        <v>0</v>
      </c>
      <c r="K1109" s="51">
        <f>K383/SUMIFS(K$3:K$722,$B$3:$B$722,$B1109)*SUMIFS(Calculations!$E$3:$E$53,Calculations!$A$3:$A$53,$B1109)</f>
        <v>0</v>
      </c>
      <c r="L1109" s="51">
        <f>L383/SUMIFS(L$3:L$722,$B$3:$B$722,$B1109)*SUMIFS(Calculations!$E$3:$E$53,Calculations!$A$3:$A$53,$B1109)</f>
        <v>0</v>
      </c>
      <c r="M1109" s="51">
        <f>M383/SUMIFS(M$3:M$722,$B$3:$B$722,$B1109)*SUMIFS(Calculations!$E$3:$E$53,Calculations!$A$3:$A$53,$B1109)</f>
        <v>0</v>
      </c>
      <c r="N1109" s="51">
        <f>N383/SUMIFS(N$3:N$722,$B$3:$B$722,$B1109)*SUMIFS(Calculations!$E$3:$E$53,Calculations!$A$3:$A$53,$B1109)</f>
        <v>0</v>
      </c>
      <c r="O1109" s="51">
        <f>O383/SUMIFS(O$3:O$722,$B$3:$B$722,$B1109)*SUMIFS(Calculations!$E$3:$E$53,Calculations!$A$3:$A$53,$B1109)</f>
        <v>0</v>
      </c>
      <c r="P1109" s="51">
        <f>P383/SUMIFS(P$3:P$722,$B$3:$B$722,$B1109)*SUMIFS(Calculations!$E$3:$E$53,Calculations!$A$3:$A$53,$B1109)</f>
        <v>0</v>
      </c>
      <c r="Q1109" s="51">
        <f>Q383/SUMIFS(Q$3:Q$722,$B$3:$B$722,$B1109)*SUMIFS(Calculations!$E$3:$E$53,Calculations!$A$3:$A$53,$B1109)</f>
        <v>0</v>
      </c>
      <c r="R1109" s="51">
        <f>R383/SUMIFS(R$3:R$722,$B$3:$B$722,$B1109)*SUMIFS(Calculations!$E$3:$E$53,Calculations!$A$3:$A$53,$B1109)</f>
        <v>0</v>
      </c>
    </row>
    <row r="1110" spans="2:18">
      <c r="B1110" s="51" t="s">
        <v>311</v>
      </c>
      <c r="C1110" s="51" t="s">
        <v>523</v>
      </c>
      <c r="D1110" s="51" t="s">
        <v>532</v>
      </c>
      <c r="E1110" s="51" t="str">
        <f t="shared" si="89"/>
        <v>onshore wind</v>
      </c>
      <c r="F1110" s="51">
        <f>F384/SUMIFS(F$3:F$722,$B$3:$B$722,$B1110)*SUMIFS(Calculations!$E$3:$E$53,Calculations!$A$3:$A$53,$B1110)</f>
        <v>0</v>
      </c>
      <c r="G1110" s="51">
        <f>G384/SUMIFS(G$3:G$722,$B$3:$B$722,$B1110)*SUMIFS(Calculations!$E$3:$E$53,Calculations!$A$3:$A$53,$B1110)</f>
        <v>0</v>
      </c>
      <c r="H1110" s="51">
        <f>H384/SUMIFS(H$3:H$722,$B$3:$B$722,$B1110)*SUMIFS(Calculations!$E$3:$E$53,Calculations!$A$3:$A$53,$B1110)</f>
        <v>0</v>
      </c>
      <c r="I1110" s="51">
        <f>I384/SUMIFS(I$3:I$722,$B$3:$B$722,$B1110)*SUMIFS(Calculations!$E$3:$E$53,Calculations!$A$3:$A$53,$B1110)</f>
        <v>0</v>
      </c>
      <c r="J1110" s="51">
        <f>J384/SUMIFS(J$3:J$722,$B$3:$B$722,$B1110)*SUMIFS(Calculations!$E$3:$E$53,Calculations!$A$3:$A$53,$B1110)</f>
        <v>0</v>
      </c>
      <c r="K1110" s="51">
        <f>K384/SUMIFS(K$3:K$722,$B$3:$B$722,$B1110)*SUMIFS(Calculations!$E$3:$E$53,Calculations!$A$3:$A$53,$B1110)</f>
        <v>0</v>
      </c>
      <c r="L1110" s="51">
        <f>L384/SUMIFS(L$3:L$722,$B$3:$B$722,$B1110)*SUMIFS(Calculations!$E$3:$E$53,Calculations!$A$3:$A$53,$B1110)</f>
        <v>0</v>
      </c>
      <c r="M1110" s="51">
        <f>M384/SUMIFS(M$3:M$722,$B$3:$B$722,$B1110)*SUMIFS(Calculations!$E$3:$E$53,Calculations!$A$3:$A$53,$B1110)</f>
        <v>0</v>
      </c>
      <c r="N1110" s="51">
        <f>N384/SUMIFS(N$3:N$722,$B$3:$B$722,$B1110)*SUMIFS(Calculations!$E$3:$E$53,Calculations!$A$3:$A$53,$B1110)</f>
        <v>0</v>
      </c>
      <c r="O1110" s="51">
        <f>O384/SUMIFS(O$3:O$722,$B$3:$B$722,$B1110)*SUMIFS(Calculations!$E$3:$E$53,Calculations!$A$3:$A$53,$B1110)</f>
        <v>0</v>
      </c>
      <c r="P1110" s="51">
        <f>P384/SUMIFS(P$3:P$722,$B$3:$B$722,$B1110)*SUMIFS(Calculations!$E$3:$E$53,Calculations!$A$3:$A$53,$B1110)</f>
        <v>0</v>
      </c>
      <c r="Q1110" s="51">
        <f>Q384/SUMIFS(Q$3:Q$722,$B$3:$B$722,$B1110)*SUMIFS(Calculations!$E$3:$E$53,Calculations!$A$3:$A$53,$B1110)</f>
        <v>0</v>
      </c>
      <c r="R1110" s="51">
        <f>R384/SUMIFS(R$3:R$722,$B$3:$B$722,$B1110)*SUMIFS(Calculations!$E$3:$E$53,Calculations!$A$3:$A$53,$B1110)</f>
        <v>0</v>
      </c>
    </row>
    <row r="1111" spans="2:18">
      <c r="B1111" s="51" t="s">
        <v>311</v>
      </c>
      <c r="C1111" s="51" t="s">
        <v>523</v>
      </c>
      <c r="D1111" s="51" t="s">
        <v>533</v>
      </c>
      <c r="E1111" s="51" t="str">
        <f t="shared" si="89"/>
        <v>natural gas nonpeaker</v>
      </c>
      <c r="F1111" s="51">
        <f>F385/SUMIFS(F$3:F$722,$B$3:$B$722,$B1111)*SUMIFS(Calculations!$E$3:$E$53,Calculations!$A$3:$A$53,$B1111)</f>
        <v>0</v>
      </c>
      <c r="G1111" s="51">
        <f>G385/SUMIFS(G$3:G$722,$B$3:$B$722,$B1111)*SUMIFS(Calculations!$E$3:$E$53,Calculations!$A$3:$A$53,$B1111)</f>
        <v>0</v>
      </c>
      <c r="H1111" s="51">
        <f>H385/SUMIFS(H$3:H$722,$B$3:$B$722,$B1111)*SUMIFS(Calculations!$E$3:$E$53,Calculations!$A$3:$A$53,$B1111)</f>
        <v>0</v>
      </c>
      <c r="I1111" s="51">
        <f>I385/SUMIFS(I$3:I$722,$B$3:$B$722,$B1111)*SUMIFS(Calculations!$E$3:$E$53,Calculations!$A$3:$A$53,$B1111)</f>
        <v>0</v>
      </c>
      <c r="J1111" s="51">
        <f>J385/SUMIFS(J$3:J$722,$B$3:$B$722,$B1111)*SUMIFS(Calculations!$E$3:$E$53,Calculations!$A$3:$A$53,$B1111)</f>
        <v>0</v>
      </c>
      <c r="K1111" s="51">
        <f>K385/SUMIFS(K$3:K$722,$B$3:$B$722,$B1111)*SUMIFS(Calculations!$E$3:$E$53,Calculations!$A$3:$A$53,$B1111)</f>
        <v>0</v>
      </c>
      <c r="L1111" s="51">
        <f>L385/SUMIFS(L$3:L$722,$B$3:$B$722,$B1111)*SUMIFS(Calculations!$E$3:$E$53,Calculations!$A$3:$A$53,$B1111)</f>
        <v>0</v>
      </c>
      <c r="M1111" s="51">
        <f>M385/SUMIFS(M$3:M$722,$B$3:$B$722,$B1111)*SUMIFS(Calculations!$E$3:$E$53,Calculations!$A$3:$A$53,$B1111)</f>
        <v>0</v>
      </c>
      <c r="N1111" s="51">
        <f>N385/SUMIFS(N$3:N$722,$B$3:$B$722,$B1111)*SUMIFS(Calculations!$E$3:$E$53,Calculations!$A$3:$A$53,$B1111)</f>
        <v>0</v>
      </c>
      <c r="O1111" s="51">
        <f>O385/SUMIFS(O$3:O$722,$B$3:$B$722,$B1111)*SUMIFS(Calculations!$E$3:$E$53,Calculations!$A$3:$A$53,$B1111)</f>
        <v>0</v>
      </c>
      <c r="P1111" s="51">
        <f>P385/SUMIFS(P$3:P$722,$B$3:$B$722,$B1111)*SUMIFS(Calculations!$E$3:$E$53,Calculations!$A$3:$A$53,$B1111)</f>
        <v>0</v>
      </c>
      <c r="Q1111" s="51">
        <f>Q385/SUMIFS(Q$3:Q$722,$B$3:$B$722,$B1111)*SUMIFS(Calculations!$E$3:$E$53,Calculations!$A$3:$A$53,$B1111)</f>
        <v>0</v>
      </c>
      <c r="R1111" s="51">
        <f>R385/SUMIFS(R$3:R$722,$B$3:$B$722,$B1111)*SUMIFS(Calculations!$E$3:$E$53,Calculations!$A$3:$A$53,$B1111)</f>
        <v>0</v>
      </c>
    </row>
    <row r="1112" spans="2:18">
      <c r="B1112" s="51" t="s">
        <v>311</v>
      </c>
      <c r="C1112" s="51" t="s">
        <v>523</v>
      </c>
      <c r="D1112" s="51" t="s">
        <v>534</v>
      </c>
      <c r="E1112" s="51" t="str">
        <f t="shared" si="89"/>
        <v>natural gas peaker</v>
      </c>
      <c r="F1112" s="51">
        <f>F386/SUMIFS(F$3:F$722,$B$3:$B$722,$B1112)*SUMIFS(Calculations!$E$3:$E$53,Calculations!$A$3:$A$53,$B1112)</f>
        <v>0</v>
      </c>
      <c r="G1112" s="51">
        <f>G386/SUMIFS(G$3:G$722,$B$3:$B$722,$B1112)*SUMIFS(Calculations!$E$3:$E$53,Calculations!$A$3:$A$53,$B1112)</f>
        <v>0</v>
      </c>
      <c r="H1112" s="51">
        <f>H386/SUMIFS(H$3:H$722,$B$3:$B$722,$B1112)*SUMIFS(Calculations!$E$3:$E$53,Calculations!$A$3:$A$53,$B1112)</f>
        <v>0</v>
      </c>
      <c r="I1112" s="51">
        <f>I386/SUMIFS(I$3:I$722,$B$3:$B$722,$B1112)*SUMIFS(Calculations!$E$3:$E$53,Calculations!$A$3:$A$53,$B1112)</f>
        <v>0</v>
      </c>
      <c r="J1112" s="51">
        <f>J386/SUMIFS(J$3:J$722,$B$3:$B$722,$B1112)*SUMIFS(Calculations!$E$3:$E$53,Calculations!$A$3:$A$53,$B1112)</f>
        <v>0</v>
      </c>
      <c r="K1112" s="51">
        <f>K386/SUMIFS(K$3:K$722,$B$3:$B$722,$B1112)*SUMIFS(Calculations!$E$3:$E$53,Calculations!$A$3:$A$53,$B1112)</f>
        <v>0</v>
      </c>
      <c r="L1112" s="51">
        <f>L386/SUMIFS(L$3:L$722,$B$3:$B$722,$B1112)*SUMIFS(Calculations!$E$3:$E$53,Calculations!$A$3:$A$53,$B1112)</f>
        <v>0</v>
      </c>
      <c r="M1112" s="51">
        <f>M386/SUMIFS(M$3:M$722,$B$3:$B$722,$B1112)*SUMIFS(Calculations!$E$3:$E$53,Calculations!$A$3:$A$53,$B1112)</f>
        <v>0</v>
      </c>
      <c r="N1112" s="51">
        <f>N386/SUMIFS(N$3:N$722,$B$3:$B$722,$B1112)*SUMIFS(Calculations!$E$3:$E$53,Calculations!$A$3:$A$53,$B1112)</f>
        <v>0</v>
      </c>
      <c r="O1112" s="51">
        <f>O386/SUMIFS(O$3:O$722,$B$3:$B$722,$B1112)*SUMIFS(Calculations!$E$3:$E$53,Calculations!$A$3:$A$53,$B1112)</f>
        <v>0</v>
      </c>
      <c r="P1112" s="51">
        <f>P386/SUMIFS(P$3:P$722,$B$3:$B$722,$B1112)*SUMIFS(Calculations!$E$3:$E$53,Calculations!$A$3:$A$53,$B1112)</f>
        <v>0</v>
      </c>
      <c r="Q1112" s="51">
        <f>Q386/SUMIFS(Q$3:Q$722,$B$3:$B$722,$B1112)*SUMIFS(Calculations!$E$3:$E$53,Calculations!$A$3:$A$53,$B1112)</f>
        <v>0</v>
      </c>
      <c r="R1112" s="51">
        <f>R386/SUMIFS(R$3:R$722,$B$3:$B$722,$B1112)*SUMIFS(Calculations!$E$3:$E$53,Calculations!$A$3:$A$53,$B1112)</f>
        <v>0</v>
      </c>
    </row>
    <row r="1113" spans="2:18">
      <c r="B1113" s="51" t="s">
        <v>311</v>
      </c>
      <c r="C1113" s="51" t="s">
        <v>523</v>
      </c>
      <c r="D1113" s="51" t="s">
        <v>535</v>
      </c>
      <c r="E1113" s="51" t="str">
        <f t="shared" ref="E1113:E1176" si="90">LOOKUP(D1113,$U$2:$V$15,$V$2:$V$15)</f>
        <v>nuclear</v>
      </c>
      <c r="F1113" s="51">
        <f>F387/SUMIFS(F$3:F$722,$B$3:$B$722,$B1113)*SUMIFS(Calculations!$E$3:$E$53,Calculations!$A$3:$A$53,$B1113)</f>
        <v>0</v>
      </c>
      <c r="G1113" s="51">
        <f>G387/SUMIFS(G$3:G$722,$B$3:$B$722,$B1113)*SUMIFS(Calculations!$E$3:$E$53,Calculations!$A$3:$A$53,$B1113)</f>
        <v>0</v>
      </c>
      <c r="H1113" s="51">
        <f>H387/SUMIFS(H$3:H$722,$B$3:$B$722,$B1113)*SUMIFS(Calculations!$E$3:$E$53,Calculations!$A$3:$A$53,$B1113)</f>
        <v>0</v>
      </c>
      <c r="I1113" s="51">
        <f>I387/SUMIFS(I$3:I$722,$B$3:$B$722,$B1113)*SUMIFS(Calculations!$E$3:$E$53,Calculations!$A$3:$A$53,$B1113)</f>
        <v>0</v>
      </c>
      <c r="J1113" s="51">
        <f>J387/SUMIFS(J$3:J$722,$B$3:$B$722,$B1113)*SUMIFS(Calculations!$E$3:$E$53,Calculations!$A$3:$A$53,$B1113)</f>
        <v>0</v>
      </c>
      <c r="K1113" s="51">
        <f>K387/SUMIFS(K$3:K$722,$B$3:$B$722,$B1113)*SUMIFS(Calculations!$E$3:$E$53,Calculations!$A$3:$A$53,$B1113)</f>
        <v>0</v>
      </c>
      <c r="L1113" s="51">
        <f>L387/SUMIFS(L$3:L$722,$B$3:$B$722,$B1113)*SUMIFS(Calculations!$E$3:$E$53,Calculations!$A$3:$A$53,$B1113)</f>
        <v>0</v>
      </c>
      <c r="M1113" s="51">
        <f>M387/SUMIFS(M$3:M$722,$B$3:$B$722,$B1113)*SUMIFS(Calculations!$E$3:$E$53,Calculations!$A$3:$A$53,$B1113)</f>
        <v>0</v>
      </c>
      <c r="N1113" s="51">
        <f>N387/SUMIFS(N$3:N$722,$B$3:$B$722,$B1113)*SUMIFS(Calculations!$E$3:$E$53,Calculations!$A$3:$A$53,$B1113)</f>
        <v>0</v>
      </c>
      <c r="O1113" s="51">
        <f>O387/SUMIFS(O$3:O$722,$B$3:$B$722,$B1113)*SUMIFS(Calculations!$E$3:$E$53,Calculations!$A$3:$A$53,$B1113)</f>
        <v>0</v>
      </c>
      <c r="P1113" s="51">
        <f>P387/SUMIFS(P$3:P$722,$B$3:$B$722,$B1113)*SUMIFS(Calculations!$E$3:$E$53,Calculations!$A$3:$A$53,$B1113)</f>
        <v>0</v>
      </c>
      <c r="Q1113" s="51">
        <f>Q387/SUMIFS(Q$3:Q$722,$B$3:$B$722,$B1113)*SUMIFS(Calculations!$E$3:$E$53,Calculations!$A$3:$A$53,$B1113)</f>
        <v>0</v>
      </c>
      <c r="R1113" s="51">
        <f>R387/SUMIFS(R$3:R$722,$B$3:$B$722,$B1113)*SUMIFS(Calculations!$E$3:$E$53,Calculations!$A$3:$A$53,$B1113)</f>
        <v>0</v>
      </c>
    </row>
    <row r="1114" spans="2:18">
      <c r="B1114" s="51" t="s">
        <v>311</v>
      </c>
      <c r="C1114" s="51" t="s">
        <v>523</v>
      </c>
      <c r="D1114" s="51" t="s">
        <v>536</v>
      </c>
      <c r="E1114" s="51" t="str">
        <f t="shared" si="90"/>
        <v>offshore wind</v>
      </c>
      <c r="F1114" s="51">
        <f>F388/SUMIFS(F$3:F$722,$B$3:$B$722,$B1114)*SUMIFS(Calculations!$E$3:$E$53,Calculations!$A$3:$A$53,$B1114)</f>
        <v>0</v>
      </c>
      <c r="G1114" s="51">
        <f>G388/SUMIFS(G$3:G$722,$B$3:$B$722,$B1114)*SUMIFS(Calculations!$E$3:$E$53,Calculations!$A$3:$A$53,$B1114)</f>
        <v>0</v>
      </c>
      <c r="H1114" s="51">
        <f>H388/SUMIFS(H$3:H$722,$B$3:$B$722,$B1114)*SUMIFS(Calculations!$E$3:$E$53,Calculations!$A$3:$A$53,$B1114)</f>
        <v>0</v>
      </c>
      <c r="I1114" s="51">
        <f>I388/SUMIFS(I$3:I$722,$B$3:$B$722,$B1114)*SUMIFS(Calculations!$E$3:$E$53,Calculations!$A$3:$A$53,$B1114)</f>
        <v>0</v>
      </c>
      <c r="J1114" s="51">
        <f>J388/SUMIFS(J$3:J$722,$B$3:$B$722,$B1114)*SUMIFS(Calculations!$E$3:$E$53,Calculations!$A$3:$A$53,$B1114)</f>
        <v>0</v>
      </c>
      <c r="K1114" s="51">
        <f>K388/SUMIFS(K$3:K$722,$B$3:$B$722,$B1114)*SUMIFS(Calculations!$E$3:$E$53,Calculations!$A$3:$A$53,$B1114)</f>
        <v>0</v>
      </c>
      <c r="L1114" s="51">
        <f>L388/SUMIFS(L$3:L$722,$B$3:$B$722,$B1114)*SUMIFS(Calculations!$E$3:$E$53,Calculations!$A$3:$A$53,$B1114)</f>
        <v>0</v>
      </c>
      <c r="M1114" s="51">
        <f>M388/SUMIFS(M$3:M$722,$B$3:$B$722,$B1114)*SUMIFS(Calculations!$E$3:$E$53,Calculations!$A$3:$A$53,$B1114)</f>
        <v>0</v>
      </c>
      <c r="N1114" s="51">
        <f>N388/SUMIFS(N$3:N$722,$B$3:$B$722,$B1114)*SUMIFS(Calculations!$E$3:$E$53,Calculations!$A$3:$A$53,$B1114)</f>
        <v>0</v>
      </c>
      <c r="O1114" s="51">
        <f>O388/SUMIFS(O$3:O$722,$B$3:$B$722,$B1114)*SUMIFS(Calculations!$E$3:$E$53,Calculations!$A$3:$A$53,$B1114)</f>
        <v>0</v>
      </c>
      <c r="P1114" s="51">
        <f>P388/SUMIFS(P$3:P$722,$B$3:$B$722,$B1114)*SUMIFS(Calculations!$E$3:$E$53,Calculations!$A$3:$A$53,$B1114)</f>
        <v>0</v>
      </c>
      <c r="Q1114" s="51">
        <f>Q388/SUMIFS(Q$3:Q$722,$B$3:$B$722,$B1114)*SUMIFS(Calculations!$E$3:$E$53,Calculations!$A$3:$A$53,$B1114)</f>
        <v>0</v>
      </c>
      <c r="R1114" s="51">
        <f>R388/SUMIFS(R$3:R$722,$B$3:$B$722,$B1114)*SUMIFS(Calculations!$E$3:$E$53,Calculations!$A$3:$A$53,$B1114)</f>
        <v>0</v>
      </c>
    </row>
    <row r="1115" spans="2:18">
      <c r="B1115" s="51" t="s">
        <v>311</v>
      </c>
      <c r="C1115" s="51" t="s">
        <v>523</v>
      </c>
      <c r="D1115" s="51" t="s">
        <v>537</v>
      </c>
      <c r="E1115" s="51" t="str">
        <f t="shared" si="90"/>
        <v>crude oil</v>
      </c>
      <c r="F1115" s="51">
        <f>F389/SUMIFS(F$3:F$722,$B$3:$B$722,$B1115)*SUMIFS(Calculations!$E$3:$E$53,Calculations!$A$3:$A$53,$B1115)</f>
        <v>0</v>
      </c>
      <c r="G1115" s="51">
        <f>G389/SUMIFS(G$3:G$722,$B$3:$B$722,$B1115)*SUMIFS(Calculations!$E$3:$E$53,Calculations!$A$3:$A$53,$B1115)</f>
        <v>0</v>
      </c>
      <c r="H1115" s="51">
        <f>H389/SUMIFS(H$3:H$722,$B$3:$B$722,$B1115)*SUMIFS(Calculations!$E$3:$E$53,Calculations!$A$3:$A$53,$B1115)</f>
        <v>0</v>
      </c>
      <c r="I1115" s="51">
        <f>I389/SUMIFS(I$3:I$722,$B$3:$B$722,$B1115)*SUMIFS(Calculations!$E$3:$E$53,Calculations!$A$3:$A$53,$B1115)</f>
        <v>0</v>
      </c>
      <c r="J1115" s="51">
        <f>J389/SUMIFS(J$3:J$722,$B$3:$B$722,$B1115)*SUMIFS(Calculations!$E$3:$E$53,Calculations!$A$3:$A$53,$B1115)</f>
        <v>0</v>
      </c>
      <c r="K1115" s="51">
        <f>K389/SUMIFS(K$3:K$722,$B$3:$B$722,$B1115)*SUMIFS(Calculations!$E$3:$E$53,Calculations!$A$3:$A$53,$B1115)</f>
        <v>0</v>
      </c>
      <c r="L1115" s="51">
        <f>L389/SUMIFS(L$3:L$722,$B$3:$B$722,$B1115)*SUMIFS(Calculations!$E$3:$E$53,Calculations!$A$3:$A$53,$B1115)</f>
        <v>0</v>
      </c>
      <c r="M1115" s="51">
        <f>M389/SUMIFS(M$3:M$722,$B$3:$B$722,$B1115)*SUMIFS(Calculations!$E$3:$E$53,Calculations!$A$3:$A$53,$B1115)</f>
        <v>0</v>
      </c>
      <c r="N1115" s="51">
        <f>N389/SUMIFS(N$3:N$722,$B$3:$B$722,$B1115)*SUMIFS(Calculations!$E$3:$E$53,Calculations!$A$3:$A$53,$B1115)</f>
        <v>0</v>
      </c>
      <c r="O1115" s="51">
        <f>O389/SUMIFS(O$3:O$722,$B$3:$B$722,$B1115)*SUMIFS(Calculations!$E$3:$E$53,Calculations!$A$3:$A$53,$B1115)</f>
        <v>0</v>
      </c>
      <c r="P1115" s="51">
        <f>P389/SUMIFS(P$3:P$722,$B$3:$B$722,$B1115)*SUMIFS(Calculations!$E$3:$E$53,Calculations!$A$3:$A$53,$B1115)</f>
        <v>0</v>
      </c>
      <c r="Q1115" s="51">
        <f>Q389/SUMIFS(Q$3:Q$722,$B$3:$B$722,$B1115)*SUMIFS(Calculations!$E$3:$E$53,Calculations!$A$3:$A$53,$B1115)</f>
        <v>0</v>
      </c>
      <c r="R1115" s="51">
        <f>R389/SUMIFS(R$3:R$722,$B$3:$B$722,$B1115)*SUMIFS(Calculations!$E$3:$E$53,Calculations!$A$3:$A$53,$B1115)</f>
        <v>0</v>
      </c>
    </row>
    <row r="1116" spans="2:18">
      <c r="B1116" s="51" t="s">
        <v>311</v>
      </c>
      <c r="C1116" s="51" t="s">
        <v>523</v>
      </c>
      <c r="D1116" s="51" t="s">
        <v>538</v>
      </c>
      <c r="E1116" s="51" t="str">
        <f t="shared" si="90"/>
        <v>solar PV</v>
      </c>
      <c r="F1116" s="51">
        <f>F390/SUMIFS(F$3:F$722,$B$3:$B$722,$B1116)*SUMIFS(Calculations!$E$3:$E$53,Calculations!$A$3:$A$53,$B1116)</f>
        <v>0</v>
      </c>
      <c r="G1116" s="51">
        <f>G390/SUMIFS(G$3:G$722,$B$3:$B$722,$B1116)*SUMIFS(Calculations!$E$3:$E$53,Calculations!$A$3:$A$53,$B1116)</f>
        <v>0</v>
      </c>
      <c r="H1116" s="51">
        <f>H390/SUMIFS(H$3:H$722,$B$3:$B$722,$B1116)*SUMIFS(Calculations!$E$3:$E$53,Calculations!$A$3:$A$53,$B1116)</f>
        <v>0</v>
      </c>
      <c r="I1116" s="51">
        <f>I390/SUMIFS(I$3:I$722,$B$3:$B$722,$B1116)*SUMIFS(Calculations!$E$3:$E$53,Calculations!$A$3:$A$53,$B1116)</f>
        <v>0</v>
      </c>
      <c r="J1116" s="51">
        <f>J390/SUMIFS(J$3:J$722,$B$3:$B$722,$B1116)*SUMIFS(Calculations!$E$3:$E$53,Calculations!$A$3:$A$53,$B1116)</f>
        <v>0</v>
      </c>
      <c r="K1116" s="51">
        <f>K390/SUMIFS(K$3:K$722,$B$3:$B$722,$B1116)*SUMIFS(Calculations!$E$3:$E$53,Calculations!$A$3:$A$53,$B1116)</f>
        <v>0</v>
      </c>
      <c r="L1116" s="51">
        <f>L390/SUMIFS(L$3:L$722,$B$3:$B$722,$B1116)*SUMIFS(Calculations!$E$3:$E$53,Calculations!$A$3:$A$53,$B1116)</f>
        <v>0</v>
      </c>
      <c r="M1116" s="51">
        <f>M390/SUMIFS(M$3:M$722,$B$3:$B$722,$B1116)*SUMIFS(Calculations!$E$3:$E$53,Calculations!$A$3:$A$53,$B1116)</f>
        <v>0</v>
      </c>
      <c r="N1116" s="51">
        <f>N390/SUMIFS(N$3:N$722,$B$3:$B$722,$B1116)*SUMIFS(Calculations!$E$3:$E$53,Calculations!$A$3:$A$53,$B1116)</f>
        <v>0</v>
      </c>
      <c r="O1116" s="51">
        <f>O390/SUMIFS(O$3:O$722,$B$3:$B$722,$B1116)*SUMIFS(Calculations!$E$3:$E$53,Calculations!$A$3:$A$53,$B1116)</f>
        <v>0</v>
      </c>
      <c r="P1116" s="51">
        <f>P390/SUMIFS(P$3:P$722,$B$3:$B$722,$B1116)*SUMIFS(Calculations!$E$3:$E$53,Calculations!$A$3:$A$53,$B1116)</f>
        <v>0</v>
      </c>
      <c r="Q1116" s="51">
        <f>Q390/SUMIFS(Q$3:Q$722,$B$3:$B$722,$B1116)*SUMIFS(Calculations!$E$3:$E$53,Calculations!$A$3:$A$53,$B1116)</f>
        <v>0</v>
      </c>
      <c r="R1116" s="51">
        <f>R390/SUMIFS(R$3:R$722,$B$3:$B$722,$B1116)*SUMIFS(Calculations!$E$3:$E$53,Calculations!$A$3:$A$53,$B1116)</f>
        <v>0</v>
      </c>
    </row>
    <row r="1117" spans="2:18">
      <c r="B1117" s="51" t="s">
        <v>311</v>
      </c>
      <c r="C1117" s="51" t="s">
        <v>523</v>
      </c>
      <c r="D1117" s="51" t="s">
        <v>539</v>
      </c>
      <c r="E1117" s="51" t="str">
        <f t="shared" si="90"/>
        <v>storage</v>
      </c>
      <c r="F1117" s="51">
        <f>F391/SUMIFS(F$3:F$722,$B$3:$B$722,$B1117)*SUMIFS(Calculations!$E$3:$E$53,Calculations!$A$3:$A$53,$B1117)</f>
        <v>0</v>
      </c>
      <c r="G1117" s="51">
        <f>G391/SUMIFS(G$3:G$722,$B$3:$B$722,$B1117)*SUMIFS(Calculations!$E$3:$E$53,Calculations!$A$3:$A$53,$B1117)</f>
        <v>0</v>
      </c>
      <c r="H1117" s="51">
        <f>H391/SUMIFS(H$3:H$722,$B$3:$B$722,$B1117)*SUMIFS(Calculations!$E$3:$E$53,Calculations!$A$3:$A$53,$B1117)</f>
        <v>0</v>
      </c>
      <c r="I1117" s="51">
        <f>I391/SUMIFS(I$3:I$722,$B$3:$B$722,$B1117)*SUMIFS(Calculations!$E$3:$E$53,Calculations!$A$3:$A$53,$B1117)</f>
        <v>0</v>
      </c>
      <c r="J1117" s="51">
        <f>J391/SUMIFS(J$3:J$722,$B$3:$B$722,$B1117)*SUMIFS(Calculations!$E$3:$E$53,Calculations!$A$3:$A$53,$B1117)</f>
        <v>0</v>
      </c>
      <c r="K1117" s="51">
        <f>K391/SUMIFS(K$3:K$722,$B$3:$B$722,$B1117)*SUMIFS(Calculations!$E$3:$E$53,Calculations!$A$3:$A$53,$B1117)</f>
        <v>0</v>
      </c>
      <c r="L1117" s="51">
        <f>L391/SUMIFS(L$3:L$722,$B$3:$B$722,$B1117)*SUMIFS(Calculations!$E$3:$E$53,Calculations!$A$3:$A$53,$B1117)</f>
        <v>0</v>
      </c>
      <c r="M1117" s="51">
        <f>M391/SUMIFS(M$3:M$722,$B$3:$B$722,$B1117)*SUMIFS(Calculations!$E$3:$E$53,Calculations!$A$3:$A$53,$B1117)</f>
        <v>0</v>
      </c>
      <c r="N1117" s="51">
        <f>N391/SUMIFS(N$3:N$722,$B$3:$B$722,$B1117)*SUMIFS(Calculations!$E$3:$E$53,Calculations!$A$3:$A$53,$B1117)</f>
        <v>0</v>
      </c>
      <c r="O1117" s="51">
        <f>O391/SUMIFS(O$3:O$722,$B$3:$B$722,$B1117)*SUMIFS(Calculations!$E$3:$E$53,Calculations!$A$3:$A$53,$B1117)</f>
        <v>0</v>
      </c>
      <c r="P1117" s="51">
        <f>P391/SUMIFS(P$3:P$722,$B$3:$B$722,$B1117)*SUMIFS(Calculations!$E$3:$E$53,Calculations!$A$3:$A$53,$B1117)</f>
        <v>0</v>
      </c>
      <c r="Q1117" s="51">
        <f>Q391/SUMIFS(Q$3:Q$722,$B$3:$B$722,$B1117)*SUMIFS(Calculations!$E$3:$E$53,Calculations!$A$3:$A$53,$B1117)</f>
        <v>0</v>
      </c>
      <c r="R1117" s="51">
        <f>R391/SUMIFS(R$3:R$722,$B$3:$B$722,$B1117)*SUMIFS(Calculations!$E$3:$E$53,Calculations!$A$3:$A$53,$B1117)</f>
        <v>0</v>
      </c>
    </row>
    <row r="1118" spans="2:18">
      <c r="B1118" s="51" t="s">
        <v>311</v>
      </c>
      <c r="C1118" s="51" t="s">
        <v>523</v>
      </c>
      <c r="D1118" s="51" t="s">
        <v>540</v>
      </c>
      <c r="E1118" s="51" t="str">
        <f t="shared" si="90"/>
        <v>solar PV</v>
      </c>
      <c r="F1118" s="51">
        <f>F392/SUMIFS(F$3:F$722,$B$3:$B$722,$B1118)*SUMIFS(Calculations!$E$3:$E$53,Calculations!$A$3:$A$53,$B1118)</f>
        <v>0</v>
      </c>
      <c r="G1118" s="51">
        <f>G392/SUMIFS(G$3:G$722,$B$3:$B$722,$B1118)*SUMIFS(Calculations!$E$3:$E$53,Calculations!$A$3:$A$53,$B1118)</f>
        <v>0</v>
      </c>
      <c r="H1118" s="51">
        <f>H392/SUMIFS(H$3:H$722,$B$3:$B$722,$B1118)*SUMIFS(Calculations!$E$3:$E$53,Calculations!$A$3:$A$53,$B1118)</f>
        <v>0</v>
      </c>
      <c r="I1118" s="51">
        <f>I392/SUMIFS(I$3:I$722,$B$3:$B$722,$B1118)*SUMIFS(Calculations!$E$3:$E$53,Calculations!$A$3:$A$53,$B1118)</f>
        <v>0</v>
      </c>
      <c r="J1118" s="51">
        <f>J392/SUMIFS(J$3:J$722,$B$3:$B$722,$B1118)*SUMIFS(Calculations!$E$3:$E$53,Calculations!$A$3:$A$53,$B1118)</f>
        <v>0</v>
      </c>
      <c r="K1118" s="51">
        <f>K392/SUMIFS(K$3:K$722,$B$3:$B$722,$B1118)*SUMIFS(Calculations!$E$3:$E$53,Calculations!$A$3:$A$53,$B1118)</f>
        <v>0</v>
      </c>
      <c r="L1118" s="51">
        <f>L392/SUMIFS(L$3:L$722,$B$3:$B$722,$B1118)*SUMIFS(Calculations!$E$3:$E$53,Calculations!$A$3:$A$53,$B1118)</f>
        <v>0</v>
      </c>
      <c r="M1118" s="51">
        <f>M392/SUMIFS(M$3:M$722,$B$3:$B$722,$B1118)*SUMIFS(Calculations!$E$3:$E$53,Calculations!$A$3:$A$53,$B1118)</f>
        <v>0</v>
      </c>
      <c r="N1118" s="51">
        <f>N392/SUMIFS(N$3:N$722,$B$3:$B$722,$B1118)*SUMIFS(Calculations!$E$3:$E$53,Calculations!$A$3:$A$53,$B1118)</f>
        <v>0</v>
      </c>
      <c r="O1118" s="51">
        <f>O392/SUMIFS(O$3:O$722,$B$3:$B$722,$B1118)*SUMIFS(Calculations!$E$3:$E$53,Calculations!$A$3:$A$53,$B1118)</f>
        <v>0</v>
      </c>
      <c r="P1118" s="51">
        <f>P392/SUMIFS(P$3:P$722,$B$3:$B$722,$B1118)*SUMIFS(Calculations!$E$3:$E$53,Calculations!$A$3:$A$53,$B1118)</f>
        <v>0</v>
      </c>
      <c r="Q1118" s="51">
        <f>Q392/SUMIFS(Q$3:Q$722,$B$3:$B$722,$B1118)*SUMIFS(Calculations!$E$3:$E$53,Calculations!$A$3:$A$53,$B1118)</f>
        <v>0</v>
      </c>
      <c r="R1118" s="51">
        <f>R392/SUMIFS(R$3:R$722,$B$3:$B$722,$B1118)*SUMIFS(Calculations!$E$3:$E$53,Calculations!$A$3:$A$53,$B1118)</f>
        <v>0</v>
      </c>
    </row>
    <row r="1119" spans="2:18">
      <c r="B1119" s="51" t="s">
        <v>296</v>
      </c>
      <c r="C1119" s="51" t="s">
        <v>523</v>
      </c>
      <c r="D1119" s="51" t="s">
        <v>526</v>
      </c>
      <c r="E1119" s="51" t="str">
        <f t="shared" si="90"/>
        <v>biomass</v>
      </c>
      <c r="F1119" s="51">
        <f>F393/SUMIFS(F$3:F$722,$B$3:$B$722,$B1119)*SUMIFS(Calculations!$E$3:$E$53,Calculations!$A$3:$A$53,$B1119)</f>
        <v>0</v>
      </c>
      <c r="G1119" s="51">
        <f>G393/SUMIFS(G$3:G$722,$B$3:$B$722,$B1119)*SUMIFS(Calculations!$E$3:$E$53,Calculations!$A$3:$A$53,$B1119)</f>
        <v>0</v>
      </c>
      <c r="H1119" s="51">
        <f>H393/SUMIFS(H$3:H$722,$B$3:$B$722,$B1119)*SUMIFS(Calculations!$E$3:$E$53,Calculations!$A$3:$A$53,$B1119)</f>
        <v>0</v>
      </c>
      <c r="I1119" s="51">
        <f>I393/SUMIFS(I$3:I$722,$B$3:$B$722,$B1119)*SUMIFS(Calculations!$E$3:$E$53,Calculations!$A$3:$A$53,$B1119)</f>
        <v>0</v>
      </c>
      <c r="J1119" s="51">
        <f>J393/SUMIFS(J$3:J$722,$B$3:$B$722,$B1119)*SUMIFS(Calculations!$E$3:$E$53,Calculations!$A$3:$A$53,$B1119)</f>
        <v>0</v>
      </c>
      <c r="K1119" s="51">
        <f>K393/SUMIFS(K$3:K$722,$B$3:$B$722,$B1119)*SUMIFS(Calculations!$E$3:$E$53,Calculations!$A$3:$A$53,$B1119)</f>
        <v>0</v>
      </c>
      <c r="L1119" s="51">
        <f>L393/SUMIFS(L$3:L$722,$B$3:$B$722,$B1119)*SUMIFS(Calculations!$E$3:$E$53,Calculations!$A$3:$A$53,$B1119)</f>
        <v>0</v>
      </c>
      <c r="M1119" s="51">
        <f>M393/SUMIFS(M$3:M$722,$B$3:$B$722,$B1119)*SUMIFS(Calculations!$E$3:$E$53,Calculations!$A$3:$A$53,$B1119)</f>
        <v>0</v>
      </c>
      <c r="N1119" s="51">
        <f>N393/SUMIFS(N$3:N$722,$B$3:$B$722,$B1119)*SUMIFS(Calculations!$E$3:$E$53,Calculations!$A$3:$A$53,$B1119)</f>
        <v>0</v>
      </c>
      <c r="O1119" s="51">
        <f>O393/SUMIFS(O$3:O$722,$B$3:$B$722,$B1119)*SUMIFS(Calculations!$E$3:$E$53,Calculations!$A$3:$A$53,$B1119)</f>
        <v>0</v>
      </c>
      <c r="P1119" s="51">
        <f>P393/SUMIFS(P$3:P$722,$B$3:$B$722,$B1119)*SUMIFS(Calculations!$E$3:$E$53,Calculations!$A$3:$A$53,$B1119)</f>
        <v>0</v>
      </c>
      <c r="Q1119" s="51">
        <f>Q393/SUMIFS(Q$3:Q$722,$B$3:$B$722,$B1119)*SUMIFS(Calculations!$E$3:$E$53,Calculations!$A$3:$A$53,$B1119)</f>
        <v>0</v>
      </c>
      <c r="R1119" s="51">
        <f>R393/SUMIFS(R$3:R$722,$B$3:$B$722,$B1119)*SUMIFS(Calculations!$E$3:$E$53,Calculations!$A$3:$A$53,$B1119)</f>
        <v>0</v>
      </c>
    </row>
    <row r="1120" spans="2:18">
      <c r="B1120" s="51" t="s">
        <v>296</v>
      </c>
      <c r="C1120" s="51" t="s">
        <v>523</v>
      </c>
      <c r="D1120" s="51" t="s">
        <v>527</v>
      </c>
      <c r="E1120" s="51" t="str">
        <f t="shared" si="90"/>
        <v>hard coal</v>
      </c>
      <c r="F1120" s="51">
        <f>F394/SUMIFS(F$3:F$722,$B$3:$B$722,$B1120)*SUMIFS(Calculations!$E$3:$E$53,Calculations!$A$3:$A$53,$B1120)</f>
        <v>0</v>
      </c>
      <c r="G1120" s="51">
        <f>G394/SUMIFS(G$3:G$722,$B$3:$B$722,$B1120)*SUMIFS(Calculations!$E$3:$E$53,Calculations!$A$3:$A$53,$B1120)</f>
        <v>0</v>
      </c>
      <c r="H1120" s="51">
        <f>H394/SUMIFS(H$3:H$722,$B$3:$B$722,$B1120)*SUMIFS(Calculations!$E$3:$E$53,Calculations!$A$3:$A$53,$B1120)</f>
        <v>0</v>
      </c>
      <c r="I1120" s="51">
        <f>I394/SUMIFS(I$3:I$722,$B$3:$B$722,$B1120)*SUMIFS(Calculations!$E$3:$E$53,Calculations!$A$3:$A$53,$B1120)</f>
        <v>0</v>
      </c>
      <c r="J1120" s="51">
        <f>J394/SUMIFS(J$3:J$722,$B$3:$B$722,$B1120)*SUMIFS(Calculations!$E$3:$E$53,Calculations!$A$3:$A$53,$B1120)</f>
        <v>0</v>
      </c>
      <c r="K1120" s="51">
        <f>K394/SUMIFS(K$3:K$722,$B$3:$B$722,$B1120)*SUMIFS(Calculations!$E$3:$E$53,Calculations!$A$3:$A$53,$B1120)</f>
        <v>0</v>
      </c>
      <c r="L1120" s="51">
        <f>L394/SUMIFS(L$3:L$722,$B$3:$B$722,$B1120)*SUMIFS(Calculations!$E$3:$E$53,Calculations!$A$3:$A$53,$B1120)</f>
        <v>0</v>
      </c>
      <c r="M1120" s="51">
        <f>M394/SUMIFS(M$3:M$722,$B$3:$B$722,$B1120)*SUMIFS(Calculations!$E$3:$E$53,Calculations!$A$3:$A$53,$B1120)</f>
        <v>0</v>
      </c>
      <c r="N1120" s="51">
        <f>N394/SUMIFS(N$3:N$722,$B$3:$B$722,$B1120)*SUMIFS(Calculations!$E$3:$E$53,Calculations!$A$3:$A$53,$B1120)</f>
        <v>0</v>
      </c>
      <c r="O1120" s="51">
        <f>O394/SUMIFS(O$3:O$722,$B$3:$B$722,$B1120)*SUMIFS(Calculations!$E$3:$E$53,Calculations!$A$3:$A$53,$B1120)</f>
        <v>0</v>
      </c>
      <c r="P1120" s="51">
        <f>P394/SUMIFS(P$3:P$722,$B$3:$B$722,$B1120)*SUMIFS(Calculations!$E$3:$E$53,Calculations!$A$3:$A$53,$B1120)</f>
        <v>0</v>
      </c>
      <c r="Q1120" s="51">
        <f>Q394/SUMIFS(Q$3:Q$722,$B$3:$B$722,$B1120)*SUMIFS(Calculations!$E$3:$E$53,Calculations!$A$3:$A$53,$B1120)</f>
        <v>0</v>
      </c>
      <c r="R1120" s="51">
        <f>R394/SUMIFS(R$3:R$722,$B$3:$B$722,$B1120)*SUMIFS(Calculations!$E$3:$E$53,Calculations!$A$3:$A$53,$B1120)</f>
        <v>0</v>
      </c>
    </row>
    <row r="1121" spans="2:18">
      <c r="B1121" s="51" t="s">
        <v>296</v>
      </c>
      <c r="C1121" s="51" t="s">
        <v>523</v>
      </c>
      <c r="D1121" s="51" t="s">
        <v>528</v>
      </c>
      <c r="E1121" s="51" t="str">
        <f t="shared" si="90"/>
        <v>solar thermal</v>
      </c>
      <c r="F1121" s="51">
        <f>F395/SUMIFS(F$3:F$722,$B$3:$B$722,$B1121)*SUMIFS(Calculations!$E$3:$E$53,Calculations!$A$3:$A$53,$B1121)</f>
        <v>0</v>
      </c>
      <c r="G1121" s="51">
        <f>G395/SUMIFS(G$3:G$722,$B$3:$B$722,$B1121)*SUMIFS(Calculations!$E$3:$E$53,Calculations!$A$3:$A$53,$B1121)</f>
        <v>0</v>
      </c>
      <c r="H1121" s="51">
        <f>H395/SUMIFS(H$3:H$722,$B$3:$B$722,$B1121)*SUMIFS(Calculations!$E$3:$E$53,Calculations!$A$3:$A$53,$B1121)</f>
        <v>0</v>
      </c>
      <c r="I1121" s="51">
        <f>I395/SUMIFS(I$3:I$722,$B$3:$B$722,$B1121)*SUMIFS(Calculations!$E$3:$E$53,Calculations!$A$3:$A$53,$B1121)</f>
        <v>0</v>
      </c>
      <c r="J1121" s="51">
        <f>J395/SUMIFS(J$3:J$722,$B$3:$B$722,$B1121)*SUMIFS(Calculations!$E$3:$E$53,Calculations!$A$3:$A$53,$B1121)</f>
        <v>0</v>
      </c>
      <c r="K1121" s="51">
        <f>K395/SUMIFS(K$3:K$722,$B$3:$B$722,$B1121)*SUMIFS(Calculations!$E$3:$E$53,Calculations!$A$3:$A$53,$B1121)</f>
        <v>0</v>
      </c>
      <c r="L1121" s="51">
        <f>L395/SUMIFS(L$3:L$722,$B$3:$B$722,$B1121)*SUMIFS(Calculations!$E$3:$E$53,Calculations!$A$3:$A$53,$B1121)</f>
        <v>0</v>
      </c>
      <c r="M1121" s="51">
        <f>M395/SUMIFS(M$3:M$722,$B$3:$B$722,$B1121)*SUMIFS(Calculations!$E$3:$E$53,Calculations!$A$3:$A$53,$B1121)</f>
        <v>0</v>
      </c>
      <c r="N1121" s="51">
        <f>N395/SUMIFS(N$3:N$722,$B$3:$B$722,$B1121)*SUMIFS(Calculations!$E$3:$E$53,Calculations!$A$3:$A$53,$B1121)</f>
        <v>0</v>
      </c>
      <c r="O1121" s="51">
        <f>O395/SUMIFS(O$3:O$722,$B$3:$B$722,$B1121)*SUMIFS(Calculations!$E$3:$E$53,Calculations!$A$3:$A$53,$B1121)</f>
        <v>0</v>
      </c>
      <c r="P1121" s="51">
        <f>P395/SUMIFS(P$3:P$722,$B$3:$B$722,$B1121)*SUMIFS(Calculations!$E$3:$E$53,Calculations!$A$3:$A$53,$B1121)</f>
        <v>0</v>
      </c>
      <c r="Q1121" s="51">
        <f>Q395/SUMIFS(Q$3:Q$722,$B$3:$B$722,$B1121)*SUMIFS(Calculations!$E$3:$E$53,Calculations!$A$3:$A$53,$B1121)</f>
        <v>0</v>
      </c>
      <c r="R1121" s="51">
        <f>R395/SUMIFS(R$3:R$722,$B$3:$B$722,$B1121)*SUMIFS(Calculations!$E$3:$E$53,Calculations!$A$3:$A$53,$B1121)</f>
        <v>0</v>
      </c>
    </row>
    <row r="1122" spans="2:18">
      <c r="B1122" s="51" t="s">
        <v>296</v>
      </c>
      <c r="C1122" s="51" t="s">
        <v>523</v>
      </c>
      <c r="D1122" s="51" t="s">
        <v>529</v>
      </c>
      <c r="E1122" s="51" t="str">
        <f t="shared" si="90"/>
        <v>geothermal</v>
      </c>
      <c r="F1122" s="51">
        <f>F396/SUMIFS(F$3:F$722,$B$3:$B$722,$B1122)*SUMIFS(Calculations!$E$3:$E$53,Calculations!$A$3:$A$53,$B1122)</f>
        <v>0</v>
      </c>
      <c r="G1122" s="51">
        <f>G396/SUMIFS(G$3:G$722,$B$3:$B$722,$B1122)*SUMIFS(Calculations!$E$3:$E$53,Calculations!$A$3:$A$53,$B1122)</f>
        <v>0</v>
      </c>
      <c r="H1122" s="51">
        <f>H396/SUMIFS(H$3:H$722,$B$3:$B$722,$B1122)*SUMIFS(Calculations!$E$3:$E$53,Calculations!$A$3:$A$53,$B1122)</f>
        <v>0</v>
      </c>
      <c r="I1122" s="51">
        <f>I396/SUMIFS(I$3:I$722,$B$3:$B$722,$B1122)*SUMIFS(Calculations!$E$3:$E$53,Calculations!$A$3:$A$53,$B1122)</f>
        <v>0</v>
      </c>
      <c r="J1122" s="51">
        <f>J396/SUMIFS(J$3:J$722,$B$3:$B$722,$B1122)*SUMIFS(Calculations!$E$3:$E$53,Calculations!$A$3:$A$53,$B1122)</f>
        <v>0</v>
      </c>
      <c r="K1122" s="51">
        <f>K396/SUMIFS(K$3:K$722,$B$3:$B$722,$B1122)*SUMIFS(Calculations!$E$3:$E$53,Calculations!$A$3:$A$53,$B1122)</f>
        <v>0</v>
      </c>
      <c r="L1122" s="51">
        <f>L396/SUMIFS(L$3:L$722,$B$3:$B$722,$B1122)*SUMIFS(Calculations!$E$3:$E$53,Calculations!$A$3:$A$53,$B1122)</f>
        <v>0</v>
      </c>
      <c r="M1122" s="51">
        <f>M396/SUMIFS(M$3:M$722,$B$3:$B$722,$B1122)*SUMIFS(Calculations!$E$3:$E$53,Calculations!$A$3:$A$53,$B1122)</f>
        <v>0</v>
      </c>
      <c r="N1122" s="51">
        <f>N396/SUMIFS(N$3:N$722,$B$3:$B$722,$B1122)*SUMIFS(Calculations!$E$3:$E$53,Calculations!$A$3:$A$53,$B1122)</f>
        <v>0</v>
      </c>
      <c r="O1122" s="51">
        <f>O396/SUMIFS(O$3:O$722,$B$3:$B$722,$B1122)*SUMIFS(Calculations!$E$3:$E$53,Calculations!$A$3:$A$53,$B1122)</f>
        <v>0</v>
      </c>
      <c r="P1122" s="51">
        <f>P396/SUMIFS(P$3:P$722,$B$3:$B$722,$B1122)*SUMIFS(Calculations!$E$3:$E$53,Calculations!$A$3:$A$53,$B1122)</f>
        <v>0</v>
      </c>
      <c r="Q1122" s="51">
        <f>Q396/SUMIFS(Q$3:Q$722,$B$3:$B$722,$B1122)*SUMIFS(Calculations!$E$3:$E$53,Calculations!$A$3:$A$53,$B1122)</f>
        <v>0</v>
      </c>
      <c r="R1122" s="51">
        <f>R396/SUMIFS(R$3:R$722,$B$3:$B$722,$B1122)*SUMIFS(Calculations!$E$3:$E$53,Calculations!$A$3:$A$53,$B1122)</f>
        <v>0</v>
      </c>
    </row>
    <row r="1123" spans="2:18">
      <c r="B1123" s="51" t="s">
        <v>296</v>
      </c>
      <c r="C1123" s="51" t="s">
        <v>523</v>
      </c>
      <c r="D1123" s="51" t="s">
        <v>530</v>
      </c>
      <c r="E1123" s="51" t="str">
        <f t="shared" si="90"/>
        <v>hydro</v>
      </c>
      <c r="F1123" s="51">
        <f>F397/SUMIFS(F$3:F$722,$B$3:$B$722,$B1123)*SUMIFS(Calculations!$E$3:$E$53,Calculations!$A$3:$A$53,$B1123)</f>
        <v>0</v>
      </c>
      <c r="G1123" s="51">
        <f>G397/SUMIFS(G$3:G$722,$B$3:$B$722,$B1123)*SUMIFS(Calculations!$E$3:$E$53,Calculations!$A$3:$A$53,$B1123)</f>
        <v>0</v>
      </c>
      <c r="H1123" s="51">
        <f>H397/SUMIFS(H$3:H$722,$B$3:$B$722,$B1123)*SUMIFS(Calculations!$E$3:$E$53,Calculations!$A$3:$A$53,$B1123)</f>
        <v>0</v>
      </c>
      <c r="I1123" s="51">
        <f>I397/SUMIFS(I$3:I$722,$B$3:$B$722,$B1123)*SUMIFS(Calculations!$E$3:$E$53,Calculations!$A$3:$A$53,$B1123)</f>
        <v>0</v>
      </c>
      <c r="J1123" s="51">
        <f>J397/SUMIFS(J$3:J$722,$B$3:$B$722,$B1123)*SUMIFS(Calculations!$E$3:$E$53,Calculations!$A$3:$A$53,$B1123)</f>
        <v>0</v>
      </c>
      <c r="K1123" s="51">
        <f>K397/SUMIFS(K$3:K$722,$B$3:$B$722,$B1123)*SUMIFS(Calculations!$E$3:$E$53,Calculations!$A$3:$A$53,$B1123)</f>
        <v>0</v>
      </c>
      <c r="L1123" s="51">
        <f>L397/SUMIFS(L$3:L$722,$B$3:$B$722,$B1123)*SUMIFS(Calculations!$E$3:$E$53,Calculations!$A$3:$A$53,$B1123)</f>
        <v>0</v>
      </c>
      <c r="M1123" s="51">
        <f>M397/SUMIFS(M$3:M$722,$B$3:$B$722,$B1123)*SUMIFS(Calculations!$E$3:$E$53,Calculations!$A$3:$A$53,$B1123)</f>
        <v>0</v>
      </c>
      <c r="N1123" s="51">
        <f>N397/SUMIFS(N$3:N$722,$B$3:$B$722,$B1123)*SUMIFS(Calculations!$E$3:$E$53,Calculations!$A$3:$A$53,$B1123)</f>
        <v>0</v>
      </c>
      <c r="O1123" s="51">
        <f>O397/SUMIFS(O$3:O$722,$B$3:$B$722,$B1123)*SUMIFS(Calculations!$E$3:$E$53,Calculations!$A$3:$A$53,$B1123)</f>
        <v>0</v>
      </c>
      <c r="P1123" s="51">
        <f>P397/SUMIFS(P$3:P$722,$B$3:$B$722,$B1123)*SUMIFS(Calculations!$E$3:$E$53,Calculations!$A$3:$A$53,$B1123)</f>
        <v>0</v>
      </c>
      <c r="Q1123" s="51">
        <f>Q397/SUMIFS(Q$3:Q$722,$B$3:$B$722,$B1123)*SUMIFS(Calculations!$E$3:$E$53,Calculations!$A$3:$A$53,$B1123)</f>
        <v>0</v>
      </c>
      <c r="R1123" s="51">
        <f>R397/SUMIFS(R$3:R$722,$B$3:$B$722,$B1123)*SUMIFS(Calculations!$E$3:$E$53,Calculations!$A$3:$A$53,$B1123)</f>
        <v>0</v>
      </c>
    </row>
    <row r="1124" spans="2:18">
      <c r="B1124" s="51" t="s">
        <v>296</v>
      </c>
      <c r="C1124" s="51" t="s">
        <v>523</v>
      </c>
      <c r="D1124" s="51" t="s">
        <v>531</v>
      </c>
      <c r="E1124" s="51" t="str">
        <f t="shared" si="90"/>
        <v>hydro</v>
      </c>
      <c r="F1124" s="51">
        <f>F398/SUMIFS(F$3:F$722,$B$3:$B$722,$B1124)*SUMIFS(Calculations!$E$3:$E$53,Calculations!$A$3:$A$53,$B1124)</f>
        <v>0</v>
      </c>
      <c r="G1124" s="51">
        <f>G398/SUMIFS(G$3:G$722,$B$3:$B$722,$B1124)*SUMIFS(Calculations!$E$3:$E$53,Calculations!$A$3:$A$53,$B1124)</f>
        <v>0</v>
      </c>
      <c r="H1124" s="51">
        <f>H398/SUMIFS(H$3:H$722,$B$3:$B$722,$B1124)*SUMIFS(Calculations!$E$3:$E$53,Calculations!$A$3:$A$53,$B1124)</f>
        <v>0</v>
      </c>
      <c r="I1124" s="51">
        <f>I398/SUMIFS(I$3:I$722,$B$3:$B$722,$B1124)*SUMIFS(Calculations!$E$3:$E$53,Calculations!$A$3:$A$53,$B1124)</f>
        <v>0</v>
      </c>
      <c r="J1124" s="51">
        <f>J398/SUMIFS(J$3:J$722,$B$3:$B$722,$B1124)*SUMIFS(Calculations!$E$3:$E$53,Calculations!$A$3:$A$53,$B1124)</f>
        <v>0</v>
      </c>
      <c r="K1124" s="51">
        <f>K398/SUMIFS(K$3:K$722,$B$3:$B$722,$B1124)*SUMIFS(Calculations!$E$3:$E$53,Calculations!$A$3:$A$53,$B1124)</f>
        <v>0</v>
      </c>
      <c r="L1124" s="51">
        <f>L398/SUMIFS(L$3:L$722,$B$3:$B$722,$B1124)*SUMIFS(Calculations!$E$3:$E$53,Calculations!$A$3:$A$53,$B1124)</f>
        <v>0</v>
      </c>
      <c r="M1124" s="51">
        <f>M398/SUMIFS(M$3:M$722,$B$3:$B$722,$B1124)*SUMIFS(Calculations!$E$3:$E$53,Calculations!$A$3:$A$53,$B1124)</f>
        <v>0</v>
      </c>
      <c r="N1124" s="51">
        <f>N398/SUMIFS(N$3:N$722,$B$3:$B$722,$B1124)*SUMIFS(Calculations!$E$3:$E$53,Calculations!$A$3:$A$53,$B1124)</f>
        <v>0</v>
      </c>
      <c r="O1124" s="51">
        <f>O398/SUMIFS(O$3:O$722,$B$3:$B$722,$B1124)*SUMIFS(Calculations!$E$3:$E$53,Calculations!$A$3:$A$53,$B1124)</f>
        <v>0</v>
      </c>
      <c r="P1124" s="51">
        <f>P398/SUMIFS(P$3:P$722,$B$3:$B$722,$B1124)*SUMIFS(Calculations!$E$3:$E$53,Calculations!$A$3:$A$53,$B1124)</f>
        <v>0</v>
      </c>
      <c r="Q1124" s="51">
        <f>Q398/SUMIFS(Q$3:Q$722,$B$3:$B$722,$B1124)*SUMIFS(Calculations!$E$3:$E$53,Calculations!$A$3:$A$53,$B1124)</f>
        <v>0</v>
      </c>
      <c r="R1124" s="51">
        <f>R398/SUMIFS(R$3:R$722,$B$3:$B$722,$B1124)*SUMIFS(Calculations!$E$3:$E$53,Calculations!$A$3:$A$53,$B1124)</f>
        <v>0</v>
      </c>
    </row>
    <row r="1125" spans="2:18">
      <c r="B1125" s="51" t="s">
        <v>296</v>
      </c>
      <c r="C1125" s="51" t="s">
        <v>523</v>
      </c>
      <c r="D1125" s="51" t="s">
        <v>532</v>
      </c>
      <c r="E1125" s="51" t="str">
        <f t="shared" si="90"/>
        <v>onshore wind</v>
      </c>
      <c r="F1125" s="51">
        <f>F399/SUMIFS(F$3:F$722,$B$3:$B$722,$B1125)*SUMIFS(Calculations!$E$3:$E$53,Calculations!$A$3:$A$53,$B1125)</f>
        <v>0</v>
      </c>
      <c r="G1125" s="51">
        <f>G399/SUMIFS(G$3:G$722,$B$3:$B$722,$B1125)*SUMIFS(Calculations!$E$3:$E$53,Calculations!$A$3:$A$53,$B1125)</f>
        <v>0</v>
      </c>
      <c r="H1125" s="51">
        <f>H399/SUMIFS(H$3:H$722,$B$3:$B$722,$B1125)*SUMIFS(Calculations!$E$3:$E$53,Calculations!$A$3:$A$53,$B1125)</f>
        <v>0</v>
      </c>
      <c r="I1125" s="51">
        <f>I399/SUMIFS(I$3:I$722,$B$3:$B$722,$B1125)*SUMIFS(Calculations!$E$3:$E$53,Calculations!$A$3:$A$53,$B1125)</f>
        <v>0</v>
      </c>
      <c r="J1125" s="51">
        <f>J399/SUMIFS(J$3:J$722,$B$3:$B$722,$B1125)*SUMIFS(Calculations!$E$3:$E$53,Calculations!$A$3:$A$53,$B1125)</f>
        <v>0</v>
      </c>
      <c r="K1125" s="51">
        <f>K399/SUMIFS(K$3:K$722,$B$3:$B$722,$B1125)*SUMIFS(Calculations!$E$3:$E$53,Calculations!$A$3:$A$53,$B1125)</f>
        <v>0</v>
      </c>
      <c r="L1125" s="51">
        <f>L399/SUMIFS(L$3:L$722,$B$3:$B$722,$B1125)*SUMIFS(Calculations!$E$3:$E$53,Calculations!$A$3:$A$53,$B1125)</f>
        <v>0</v>
      </c>
      <c r="M1125" s="51">
        <f>M399/SUMIFS(M$3:M$722,$B$3:$B$722,$B1125)*SUMIFS(Calculations!$E$3:$E$53,Calculations!$A$3:$A$53,$B1125)</f>
        <v>0</v>
      </c>
      <c r="N1125" s="51">
        <f>N399/SUMIFS(N$3:N$722,$B$3:$B$722,$B1125)*SUMIFS(Calculations!$E$3:$E$53,Calculations!$A$3:$A$53,$B1125)</f>
        <v>0</v>
      </c>
      <c r="O1125" s="51">
        <f>O399/SUMIFS(O$3:O$722,$B$3:$B$722,$B1125)*SUMIFS(Calculations!$E$3:$E$53,Calculations!$A$3:$A$53,$B1125)</f>
        <v>0</v>
      </c>
      <c r="P1125" s="51">
        <f>P399/SUMIFS(P$3:P$722,$B$3:$B$722,$B1125)*SUMIFS(Calculations!$E$3:$E$53,Calculations!$A$3:$A$53,$B1125)</f>
        <v>0</v>
      </c>
      <c r="Q1125" s="51">
        <f>Q399/SUMIFS(Q$3:Q$722,$B$3:$B$722,$B1125)*SUMIFS(Calculations!$E$3:$E$53,Calculations!$A$3:$A$53,$B1125)</f>
        <v>0</v>
      </c>
      <c r="R1125" s="51">
        <f>R399/SUMIFS(R$3:R$722,$B$3:$B$722,$B1125)*SUMIFS(Calculations!$E$3:$E$53,Calculations!$A$3:$A$53,$B1125)</f>
        <v>0</v>
      </c>
    </row>
    <row r="1126" spans="2:18">
      <c r="B1126" s="51" t="s">
        <v>296</v>
      </c>
      <c r="C1126" s="51" t="s">
        <v>523</v>
      </c>
      <c r="D1126" s="51" t="s">
        <v>533</v>
      </c>
      <c r="E1126" s="51" t="str">
        <f t="shared" si="90"/>
        <v>natural gas nonpeaker</v>
      </c>
      <c r="F1126" s="51">
        <f>F400/SUMIFS(F$3:F$722,$B$3:$B$722,$B1126)*SUMIFS(Calculations!$E$3:$E$53,Calculations!$A$3:$A$53,$B1126)</f>
        <v>0</v>
      </c>
      <c r="G1126" s="51">
        <f>G400/SUMIFS(G$3:G$722,$B$3:$B$722,$B1126)*SUMIFS(Calculations!$E$3:$E$53,Calculations!$A$3:$A$53,$B1126)</f>
        <v>0</v>
      </c>
      <c r="H1126" s="51">
        <f>H400/SUMIFS(H$3:H$722,$B$3:$B$722,$B1126)*SUMIFS(Calculations!$E$3:$E$53,Calculations!$A$3:$A$53,$B1126)</f>
        <v>0</v>
      </c>
      <c r="I1126" s="51">
        <f>I400/SUMIFS(I$3:I$722,$B$3:$B$722,$B1126)*SUMIFS(Calculations!$E$3:$E$53,Calculations!$A$3:$A$53,$B1126)</f>
        <v>0</v>
      </c>
      <c r="J1126" s="51">
        <f>J400/SUMIFS(J$3:J$722,$B$3:$B$722,$B1126)*SUMIFS(Calculations!$E$3:$E$53,Calculations!$A$3:$A$53,$B1126)</f>
        <v>0</v>
      </c>
      <c r="K1126" s="51">
        <f>K400/SUMIFS(K$3:K$722,$B$3:$B$722,$B1126)*SUMIFS(Calculations!$E$3:$E$53,Calculations!$A$3:$A$53,$B1126)</f>
        <v>0</v>
      </c>
      <c r="L1126" s="51">
        <f>L400/SUMIFS(L$3:L$722,$B$3:$B$722,$B1126)*SUMIFS(Calculations!$E$3:$E$53,Calculations!$A$3:$A$53,$B1126)</f>
        <v>0</v>
      </c>
      <c r="M1126" s="51">
        <f>M400/SUMIFS(M$3:M$722,$B$3:$B$722,$B1126)*SUMIFS(Calculations!$E$3:$E$53,Calculations!$A$3:$A$53,$B1126)</f>
        <v>0</v>
      </c>
      <c r="N1126" s="51">
        <f>N400/SUMIFS(N$3:N$722,$B$3:$B$722,$B1126)*SUMIFS(Calculations!$E$3:$E$53,Calculations!$A$3:$A$53,$B1126)</f>
        <v>0</v>
      </c>
      <c r="O1126" s="51">
        <f>O400/SUMIFS(O$3:O$722,$B$3:$B$722,$B1126)*SUMIFS(Calculations!$E$3:$E$53,Calculations!$A$3:$A$53,$B1126)</f>
        <v>0</v>
      </c>
      <c r="P1126" s="51">
        <f>P400/SUMIFS(P$3:P$722,$B$3:$B$722,$B1126)*SUMIFS(Calculations!$E$3:$E$53,Calculations!$A$3:$A$53,$B1126)</f>
        <v>0</v>
      </c>
      <c r="Q1126" s="51">
        <f>Q400/SUMIFS(Q$3:Q$722,$B$3:$B$722,$B1126)*SUMIFS(Calculations!$E$3:$E$53,Calculations!$A$3:$A$53,$B1126)</f>
        <v>0</v>
      </c>
      <c r="R1126" s="51">
        <f>R400/SUMIFS(R$3:R$722,$B$3:$B$722,$B1126)*SUMIFS(Calculations!$E$3:$E$53,Calculations!$A$3:$A$53,$B1126)</f>
        <v>0</v>
      </c>
    </row>
    <row r="1127" spans="2:18">
      <c r="B1127" s="51" t="s">
        <v>296</v>
      </c>
      <c r="C1127" s="51" t="s">
        <v>523</v>
      </c>
      <c r="D1127" s="51" t="s">
        <v>534</v>
      </c>
      <c r="E1127" s="51" t="str">
        <f t="shared" si="90"/>
        <v>natural gas peaker</v>
      </c>
      <c r="F1127" s="51">
        <f>F401/SUMIFS(F$3:F$722,$B$3:$B$722,$B1127)*SUMIFS(Calculations!$E$3:$E$53,Calculations!$A$3:$A$53,$B1127)</f>
        <v>0</v>
      </c>
      <c r="G1127" s="51">
        <f>G401/SUMIFS(G$3:G$722,$B$3:$B$722,$B1127)*SUMIFS(Calculations!$E$3:$E$53,Calculations!$A$3:$A$53,$B1127)</f>
        <v>0</v>
      </c>
      <c r="H1127" s="51">
        <f>H401/SUMIFS(H$3:H$722,$B$3:$B$722,$B1127)*SUMIFS(Calculations!$E$3:$E$53,Calculations!$A$3:$A$53,$B1127)</f>
        <v>0</v>
      </c>
      <c r="I1127" s="51">
        <f>I401/SUMIFS(I$3:I$722,$B$3:$B$722,$B1127)*SUMIFS(Calculations!$E$3:$E$53,Calculations!$A$3:$A$53,$B1127)</f>
        <v>0</v>
      </c>
      <c r="J1127" s="51">
        <f>J401/SUMIFS(J$3:J$722,$B$3:$B$722,$B1127)*SUMIFS(Calculations!$E$3:$E$53,Calculations!$A$3:$A$53,$B1127)</f>
        <v>0</v>
      </c>
      <c r="K1127" s="51">
        <f>K401/SUMIFS(K$3:K$722,$B$3:$B$722,$B1127)*SUMIFS(Calculations!$E$3:$E$53,Calculations!$A$3:$A$53,$B1127)</f>
        <v>0</v>
      </c>
      <c r="L1127" s="51">
        <f>L401/SUMIFS(L$3:L$722,$B$3:$B$722,$B1127)*SUMIFS(Calculations!$E$3:$E$53,Calculations!$A$3:$A$53,$B1127)</f>
        <v>0</v>
      </c>
      <c r="M1127" s="51">
        <f>M401/SUMIFS(M$3:M$722,$B$3:$B$722,$B1127)*SUMIFS(Calculations!$E$3:$E$53,Calculations!$A$3:$A$53,$B1127)</f>
        <v>0</v>
      </c>
      <c r="N1127" s="51">
        <f>N401/SUMIFS(N$3:N$722,$B$3:$B$722,$B1127)*SUMIFS(Calculations!$E$3:$E$53,Calculations!$A$3:$A$53,$B1127)</f>
        <v>0</v>
      </c>
      <c r="O1127" s="51">
        <f>O401/SUMIFS(O$3:O$722,$B$3:$B$722,$B1127)*SUMIFS(Calculations!$E$3:$E$53,Calculations!$A$3:$A$53,$B1127)</f>
        <v>0</v>
      </c>
      <c r="P1127" s="51">
        <f>P401/SUMIFS(P$3:P$722,$B$3:$B$722,$B1127)*SUMIFS(Calculations!$E$3:$E$53,Calculations!$A$3:$A$53,$B1127)</f>
        <v>0</v>
      </c>
      <c r="Q1127" s="51">
        <f>Q401/SUMIFS(Q$3:Q$722,$B$3:$B$722,$B1127)*SUMIFS(Calculations!$E$3:$E$53,Calculations!$A$3:$A$53,$B1127)</f>
        <v>0</v>
      </c>
      <c r="R1127" s="51">
        <f>R401/SUMIFS(R$3:R$722,$B$3:$B$722,$B1127)*SUMIFS(Calculations!$E$3:$E$53,Calculations!$A$3:$A$53,$B1127)</f>
        <v>0</v>
      </c>
    </row>
    <row r="1128" spans="2:18">
      <c r="B1128" s="51" t="s">
        <v>296</v>
      </c>
      <c r="C1128" s="51" t="s">
        <v>523</v>
      </c>
      <c r="D1128" s="51" t="s">
        <v>535</v>
      </c>
      <c r="E1128" s="51" t="str">
        <f t="shared" si="90"/>
        <v>nuclear</v>
      </c>
      <c r="F1128" s="51">
        <f>F402/SUMIFS(F$3:F$722,$B$3:$B$722,$B1128)*SUMIFS(Calculations!$E$3:$E$53,Calculations!$A$3:$A$53,$B1128)</f>
        <v>0</v>
      </c>
      <c r="G1128" s="51">
        <f>G402/SUMIFS(G$3:G$722,$B$3:$B$722,$B1128)*SUMIFS(Calculations!$E$3:$E$53,Calculations!$A$3:$A$53,$B1128)</f>
        <v>0</v>
      </c>
      <c r="H1128" s="51">
        <f>H402/SUMIFS(H$3:H$722,$B$3:$B$722,$B1128)*SUMIFS(Calculations!$E$3:$E$53,Calculations!$A$3:$A$53,$B1128)</f>
        <v>0</v>
      </c>
      <c r="I1128" s="51">
        <f>I402/SUMIFS(I$3:I$722,$B$3:$B$722,$B1128)*SUMIFS(Calculations!$E$3:$E$53,Calculations!$A$3:$A$53,$B1128)</f>
        <v>0</v>
      </c>
      <c r="J1128" s="51">
        <f>J402/SUMIFS(J$3:J$722,$B$3:$B$722,$B1128)*SUMIFS(Calculations!$E$3:$E$53,Calculations!$A$3:$A$53,$B1128)</f>
        <v>0</v>
      </c>
      <c r="K1128" s="51">
        <f>K402/SUMIFS(K$3:K$722,$B$3:$B$722,$B1128)*SUMIFS(Calculations!$E$3:$E$53,Calculations!$A$3:$A$53,$B1128)</f>
        <v>0</v>
      </c>
      <c r="L1128" s="51">
        <f>L402/SUMIFS(L$3:L$722,$B$3:$B$722,$B1128)*SUMIFS(Calculations!$E$3:$E$53,Calculations!$A$3:$A$53,$B1128)</f>
        <v>0</v>
      </c>
      <c r="M1128" s="51">
        <f>M402/SUMIFS(M$3:M$722,$B$3:$B$722,$B1128)*SUMIFS(Calculations!$E$3:$E$53,Calculations!$A$3:$A$53,$B1128)</f>
        <v>0</v>
      </c>
      <c r="N1128" s="51">
        <f>N402/SUMIFS(N$3:N$722,$B$3:$B$722,$B1128)*SUMIFS(Calculations!$E$3:$E$53,Calculations!$A$3:$A$53,$B1128)</f>
        <v>0</v>
      </c>
      <c r="O1128" s="51">
        <f>O402/SUMIFS(O$3:O$722,$B$3:$B$722,$B1128)*SUMIFS(Calculations!$E$3:$E$53,Calculations!$A$3:$A$53,$B1128)</f>
        <v>0</v>
      </c>
      <c r="P1128" s="51">
        <f>P402/SUMIFS(P$3:P$722,$B$3:$B$722,$B1128)*SUMIFS(Calculations!$E$3:$E$53,Calculations!$A$3:$A$53,$B1128)</f>
        <v>0</v>
      </c>
      <c r="Q1128" s="51">
        <f>Q402/SUMIFS(Q$3:Q$722,$B$3:$B$722,$B1128)*SUMIFS(Calculations!$E$3:$E$53,Calculations!$A$3:$A$53,$B1128)</f>
        <v>0</v>
      </c>
      <c r="R1128" s="51">
        <f>R402/SUMIFS(R$3:R$722,$B$3:$B$722,$B1128)*SUMIFS(Calculations!$E$3:$E$53,Calculations!$A$3:$A$53,$B1128)</f>
        <v>0</v>
      </c>
    </row>
    <row r="1129" spans="2:18">
      <c r="B1129" s="51" t="s">
        <v>296</v>
      </c>
      <c r="C1129" s="51" t="s">
        <v>523</v>
      </c>
      <c r="D1129" s="51" t="s">
        <v>536</v>
      </c>
      <c r="E1129" s="51" t="str">
        <f t="shared" si="90"/>
        <v>offshore wind</v>
      </c>
      <c r="F1129" s="51">
        <f>F403/SUMIFS(F$3:F$722,$B$3:$B$722,$B1129)*SUMIFS(Calculations!$E$3:$E$53,Calculations!$A$3:$A$53,$B1129)</f>
        <v>0</v>
      </c>
      <c r="G1129" s="51">
        <f>G403/SUMIFS(G$3:G$722,$B$3:$B$722,$B1129)*SUMIFS(Calculations!$E$3:$E$53,Calculations!$A$3:$A$53,$B1129)</f>
        <v>0</v>
      </c>
      <c r="H1129" s="51">
        <f>H403/SUMIFS(H$3:H$722,$B$3:$B$722,$B1129)*SUMIFS(Calculations!$E$3:$E$53,Calculations!$A$3:$A$53,$B1129)</f>
        <v>0</v>
      </c>
      <c r="I1129" s="51">
        <f>I403/SUMIFS(I$3:I$722,$B$3:$B$722,$B1129)*SUMIFS(Calculations!$E$3:$E$53,Calculations!$A$3:$A$53,$B1129)</f>
        <v>0</v>
      </c>
      <c r="J1129" s="51">
        <f>J403/SUMIFS(J$3:J$722,$B$3:$B$722,$B1129)*SUMIFS(Calculations!$E$3:$E$53,Calculations!$A$3:$A$53,$B1129)</f>
        <v>0</v>
      </c>
      <c r="K1129" s="51">
        <f>K403/SUMIFS(K$3:K$722,$B$3:$B$722,$B1129)*SUMIFS(Calculations!$E$3:$E$53,Calculations!$A$3:$A$53,$B1129)</f>
        <v>0</v>
      </c>
      <c r="L1129" s="51">
        <f>L403/SUMIFS(L$3:L$722,$B$3:$B$722,$B1129)*SUMIFS(Calculations!$E$3:$E$53,Calculations!$A$3:$A$53,$B1129)</f>
        <v>0</v>
      </c>
      <c r="M1129" s="51">
        <f>M403/SUMIFS(M$3:M$722,$B$3:$B$722,$B1129)*SUMIFS(Calculations!$E$3:$E$53,Calculations!$A$3:$A$53,$B1129)</f>
        <v>0</v>
      </c>
      <c r="N1129" s="51">
        <f>N403/SUMIFS(N$3:N$722,$B$3:$B$722,$B1129)*SUMIFS(Calculations!$E$3:$E$53,Calculations!$A$3:$A$53,$B1129)</f>
        <v>0</v>
      </c>
      <c r="O1129" s="51">
        <f>O403/SUMIFS(O$3:O$722,$B$3:$B$722,$B1129)*SUMIFS(Calculations!$E$3:$E$53,Calculations!$A$3:$A$53,$B1129)</f>
        <v>0</v>
      </c>
      <c r="P1129" s="51">
        <f>P403/SUMIFS(P$3:P$722,$B$3:$B$722,$B1129)*SUMIFS(Calculations!$E$3:$E$53,Calculations!$A$3:$A$53,$B1129)</f>
        <v>0</v>
      </c>
      <c r="Q1129" s="51">
        <f>Q403/SUMIFS(Q$3:Q$722,$B$3:$B$722,$B1129)*SUMIFS(Calculations!$E$3:$E$53,Calculations!$A$3:$A$53,$B1129)</f>
        <v>0</v>
      </c>
      <c r="R1129" s="51">
        <f>R403/SUMIFS(R$3:R$722,$B$3:$B$722,$B1129)*SUMIFS(Calculations!$E$3:$E$53,Calculations!$A$3:$A$53,$B1129)</f>
        <v>0</v>
      </c>
    </row>
    <row r="1130" spans="2:18">
      <c r="B1130" s="51" t="s">
        <v>296</v>
      </c>
      <c r="C1130" s="51" t="s">
        <v>523</v>
      </c>
      <c r="D1130" s="51" t="s">
        <v>537</v>
      </c>
      <c r="E1130" s="51" t="str">
        <f t="shared" si="90"/>
        <v>crude oil</v>
      </c>
      <c r="F1130" s="51">
        <f>F404/SUMIFS(F$3:F$722,$B$3:$B$722,$B1130)*SUMIFS(Calculations!$E$3:$E$53,Calculations!$A$3:$A$53,$B1130)</f>
        <v>0</v>
      </c>
      <c r="G1130" s="51">
        <f>G404/SUMIFS(G$3:G$722,$B$3:$B$722,$B1130)*SUMIFS(Calculations!$E$3:$E$53,Calculations!$A$3:$A$53,$B1130)</f>
        <v>0</v>
      </c>
      <c r="H1130" s="51">
        <f>H404/SUMIFS(H$3:H$722,$B$3:$B$722,$B1130)*SUMIFS(Calculations!$E$3:$E$53,Calculations!$A$3:$A$53,$B1130)</f>
        <v>0</v>
      </c>
      <c r="I1130" s="51">
        <f>I404/SUMIFS(I$3:I$722,$B$3:$B$722,$B1130)*SUMIFS(Calculations!$E$3:$E$53,Calculations!$A$3:$A$53,$B1130)</f>
        <v>0</v>
      </c>
      <c r="J1130" s="51">
        <f>J404/SUMIFS(J$3:J$722,$B$3:$B$722,$B1130)*SUMIFS(Calculations!$E$3:$E$53,Calculations!$A$3:$A$53,$B1130)</f>
        <v>0</v>
      </c>
      <c r="K1130" s="51">
        <f>K404/SUMIFS(K$3:K$722,$B$3:$B$722,$B1130)*SUMIFS(Calculations!$E$3:$E$53,Calculations!$A$3:$A$53,$B1130)</f>
        <v>0</v>
      </c>
      <c r="L1130" s="51">
        <f>L404/SUMIFS(L$3:L$722,$B$3:$B$722,$B1130)*SUMIFS(Calculations!$E$3:$E$53,Calculations!$A$3:$A$53,$B1130)</f>
        <v>0</v>
      </c>
      <c r="M1130" s="51">
        <f>M404/SUMIFS(M$3:M$722,$B$3:$B$722,$B1130)*SUMIFS(Calculations!$E$3:$E$53,Calculations!$A$3:$A$53,$B1130)</f>
        <v>0</v>
      </c>
      <c r="N1130" s="51">
        <f>N404/SUMIFS(N$3:N$722,$B$3:$B$722,$B1130)*SUMIFS(Calculations!$E$3:$E$53,Calculations!$A$3:$A$53,$B1130)</f>
        <v>0</v>
      </c>
      <c r="O1130" s="51">
        <f>O404/SUMIFS(O$3:O$722,$B$3:$B$722,$B1130)*SUMIFS(Calculations!$E$3:$E$53,Calculations!$A$3:$A$53,$B1130)</f>
        <v>0</v>
      </c>
      <c r="P1130" s="51">
        <f>P404/SUMIFS(P$3:P$722,$B$3:$B$722,$B1130)*SUMIFS(Calculations!$E$3:$E$53,Calculations!$A$3:$A$53,$B1130)</f>
        <v>0</v>
      </c>
      <c r="Q1130" s="51">
        <f>Q404/SUMIFS(Q$3:Q$722,$B$3:$B$722,$B1130)*SUMIFS(Calculations!$E$3:$E$53,Calculations!$A$3:$A$53,$B1130)</f>
        <v>0</v>
      </c>
      <c r="R1130" s="51">
        <f>R404/SUMIFS(R$3:R$722,$B$3:$B$722,$B1130)*SUMIFS(Calculations!$E$3:$E$53,Calculations!$A$3:$A$53,$B1130)</f>
        <v>0</v>
      </c>
    </row>
    <row r="1131" spans="2:18">
      <c r="B1131" s="51" t="s">
        <v>296</v>
      </c>
      <c r="C1131" s="51" t="s">
        <v>523</v>
      </c>
      <c r="D1131" s="51" t="s">
        <v>538</v>
      </c>
      <c r="E1131" s="51" t="str">
        <f t="shared" si="90"/>
        <v>solar PV</v>
      </c>
      <c r="F1131" s="51">
        <f>F405/SUMIFS(F$3:F$722,$B$3:$B$722,$B1131)*SUMIFS(Calculations!$E$3:$E$53,Calculations!$A$3:$A$53,$B1131)</f>
        <v>0</v>
      </c>
      <c r="G1131" s="51">
        <f>G405/SUMIFS(G$3:G$722,$B$3:$B$722,$B1131)*SUMIFS(Calculations!$E$3:$E$53,Calculations!$A$3:$A$53,$B1131)</f>
        <v>0</v>
      </c>
      <c r="H1131" s="51">
        <f>H405/SUMIFS(H$3:H$722,$B$3:$B$722,$B1131)*SUMIFS(Calculations!$E$3:$E$53,Calculations!$A$3:$A$53,$B1131)</f>
        <v>0</v>
      </c>
      <c r="I1131" s="51">
        <f>I405/SUMIFS(I$3:I$722,$B$3:$B$722,$B1131)*SUMIFS(Calculations!$E$3:$E$53,Calculations!$A$3:$A$53,$B1131)</f>
        <v>0</v>
      </c>
      <c r="J1131" s="51">
        <f>J405/SUMIFS(J$3:J$722,$B$3:$B$722,$B1131)*SUMIFS(Calculations!$E$3:$E$53,Calculations!$A$3:$A$53,$B1131)</f>
        <v>0</v>
      </c>
      <c r="K1131" s="51">
        <f>K405/SUMIFS(K$3:K$722,$B$3:$B$722,$B1131)*SUMIFS(Calculations!$E$3:$E$53,Calculations!$A$3:$A$53,$B1131)</f>
        <v>0</v>
      </c>
      <c r="L1131" s="51">
        <f>L405/SUMIFS(L$3:L$722,$B$3:$B$722,$B1131)*SUMIFS(Calculations!$E$3:$E$53,Calculations!$A$3:$A$53,$B1131)</f>
        <v>0</v>
      </c>
      <c r="M1131" s="51">
        <f>M405/SUMIFS(M$3:M$722,$B$3:$B$722,$B1131)*SUMIFS(Calculations!$E$3:$E$53,Calculations!$A$3:$A$53,$B1131)</f>
        <v>0</v>
      </c>
      <c r="N1131" s="51">
        <f>N405/SUMIFS(N$3:N$722,$B$3:$B$722,$B1131)*SUMIFS(Calculations!$E$3:$E$53,Calculations!$A$3:$A$53,$B1131)</f>
        <v>0</v>
      </c>
      <c r="O1131" s="51">
        <f>O405/SUMIFS(O$3:O$722,$B$3:$B$722,$B1131)*SUMIFS(Calculations!$E$3:$E$53,Calculations!$A$3:$A$53,$B1131)</f>
        <v>0</v>
      </c>
      <c r="P1131" s="51">
        <f>P405/SUMIFS(P$3:P$722,$B$3:$B$722,$B1131)*SUMIFS(Calculations!$E$3:$E$53,Calculations!$A$3:$A$53,$B1131)</f>
        <v>0</v>
      </c>
      <c r="Q1131" s="51">
        <f>Q405/SUMIFS(Q$3:Q$722,$B$3:$B$722,$B1131)*SUMIFS(Calculations!$E$3:$E$53,Calculations!$A$3:$A$53,$B1131)</f>
        <v>0</v>
      </c>
      <c r="R1131" s="51">
        <f>R405/SUMIFS(R$3:R$722,$B$3:$B$722,$B1131)*SUMIFS(Calculations!$E$3:$E$53,Calculations!$A$3:$A$53,$B1131)</f>
        <v>0</v>
      </c>
    </row>
    <row r="1132" spans="2:18">
      <c r="B1132" s="51" t="s">
        <v>296</v>
      </c>
      <c r="C1132" s="51" t="s">
        <v>523</v>
      </c>
      <c r="D1132" s="51" t="s">
        <v>539</v>
      </c>
      <c r="E1132" s="51" t="str">
        <f t="shared" si="90"/>
        <v>storage</v>
      </c>
      <c r="F1132" s="51">
        <f>F406/SUMIFS(F$3:F$722,$B$3:$B$722,$B1132)*SUMIFS(Calculations!$E$3:$E$53,Calculations!$A$3:$A$53,$B1132)</f>
        <v>0</v>
      </c>
      <c r="G1132" s="51">
        <f>G406/SUMIFS(G$3:G$722,$B$3:$B$722,$B1132)*SUMIFS(Calculations!$E$3:$E$53,Calculations!$A$3:$A$53,$B1132)</f>
        <v>0</v>
      </c>
      <c r="H1132" s="51">
        <f>H406/SUMIFS(H$3:H$722,$B$3:$B$722,$B1132)*SUMIFS(Calculations!$E$3:$E$53,Calculations!$A$3:$A$53,$B1132)</f>
        <v>0</v>
      </c>
      <c r="I1132" s="51">
        <f>I406/SUMIFS(I$3:I$722,$B$3:$B$722,$B1132)*SUMIFS(Calculations!$E$3:$E$53,Calculations!$A$3:$A$53,$B1132)</f>
        <v>0</v>
      </c>
      <c r="J1132" s="51">
        <f>J406/SUMIFS(J$3:J$722,$B$3:$B$722,$B1132)*SUMIFS(Calculations!$E$3:$E$53,Calculations!$A$3:$A$53,$B1132)</f>
        <v>0</v>
      </c>
      <c r="K1132" s="51">
        <f>K406/SUMIFS(K$3:K$722,$B$3:$B$722,$B1132)*SUMIFS(Calculations!$E$3:$E$53,Calculations!$A$3:$A$53,$B1132)</f>
        <v>0</v>
      </c>
      <c r="L1132" s="51">
        <f>L406/SUMIFS(L$3:L$722,$B$3:$B$722,$B1132)*SUMIFS(Calculations!$E$3:$E$53,Calculations!$A$3:$A$53,$B1132)</f>
        <v>0</v>
      </c>
      <c r="M1132" s="51">
        <f>M406/SUMIFS(M$3:M$722,$B$3:$B$722,$B1132)*SUMIFS(Calculations!$E$3:$E$53,Calculations!$A$3:$A$53,$B1132)</f>
        <v>0</v>
      </c>
      <c r="N1132" s="51">
        <f>N406/SUMIFS(N$3:N$722,$B$3:$B$722,$B1132)*SUMIFS(Calculations!$E$3:$E$53,Calculations!$A$3:$A$53,$B1132)</f>
        <v>0</v>
      </c>
      <c r="O1132" s="51">
        <f>O406/SUMIFS(O$3:O$722,$B$3:$B$722,$B1132)*SUMIFS(Calculations!$E$3:$E$53,Calculations!$A$3:$A$53,$B1132)</f>
        <v>0</v>
      </c>
      <c r="P1132" s="51">
        <f>P406/SUMIFS(P$3:P$722,$B$3:$B$722,$B1132)*SUMIFS(Calculations!$E$3:$E$53,Calculations!$A$3:$A$53,$B1132)</f>
        <v>0</v>
      </c>
      <c r="Q1132" s="51">
        <f>Q406/SUMIFS(Q$3:Q$722,$B$3:$B$722,$B1132)*SUMIFS(Calculations!$E$3:$E$53,Calculations!$A$3:$A$53,$B1132)</f>
        <v>0</v>
      </c>
      <c r="R1132" s="51">
        <f>R406/SUMIFS(R$3:R$722,$B$3:$B$722,$B1132)*SUMIFS(Calculations!$E$3:$E$53,Calculations!$A$3:$A$53,$B1132)</f>
        <v>0</v>
      </c>
    </row>
    <row r="1133" spans="2:18">
      <c r="B1133" s="51" t="s">
        <v>296</v>
      </c>
      <c r="C1133" s="51" t="s">
        <v>523</v>
      </c>
      <c r="D1133" s="51" t="s">
        <v>540</v>
      </c>
      <c r="E1133" s="51" t="str">
        <f t="shared" si="90"/>
        <v>solar PV</v>
      </c>
      <c r="F1133" s="51">
        <f>F407/SUMIFS(F$3:F$722,$B$3:$B$722,$B1133)*SUMIFS(Calculations!$E$3:$E$53,Calculations!$A$3:$A$53,$B1133)</f>
        <v>0</v>
      </c>
      <c r="G1133" s="51">
        <f>G407/SUMIFS(G$3:G$722,$B$3:$B$722,$B1133)*SUMIFS(Calculations!$E$3:$E$53,Calculations!$A$3:$A$53,$B1133)</f>
        <v>0</v>
      </c>
      <c r="H1133" s="51">
        <f>H407/SUMIFS(H$3:H$722,$B$3:$B$722,$B1133)*SUMIFS(Calculations!$E$3:$E$53,Calculations!$A$3:$A$53,$B1133)</f>
        <v>0</v>
      </c>
      <c r="I1133" s="51">
        <f>I407/SUMIFS(I$3:I$722,$B$3:$B$722,$B1133)*SUMIFS(Calculations!$E$3:$E$53,Calculations!$A$3:$A$53,$B1133)</f>
        <v>0</v>
      </c>
      <c r="J1133" s="51">
        <f>J407/SUMIFS(J$3:J$722,$B$3:$B$722,$B1133)*SUMIFS(Calculations!$E$3:$E$53,Calculations!$A$3:$A$53,$B1133)</f>
        <v>0</v>
      </c>
      <c r="K1133" s="51">
        <f>K407/SUMIFS(K$3:K$722,$B$3:$B$722,$B1133)*SUMIFS(Calculations!$E$3:$E$53,Calculations!$A$3:$A$53,$B1133)</f>
        <v>0</v>
      </c>
      <c r="L1133" s="51">
        <f>L407/SUMIFS(L$3:L$722,$B$3:$B$722,$B1133)*SUMIFS(Calculations!$E$3:$E$53,Calculations!$A$3:$A$53,$B1133)</f>
        <v>0</v>
      </c>
      <c r="M1133" s="51">
        <f>M407/SUMIFS(M$3:M$722,$B$3:$B$722,$B1133)*SUMIFS(Calculations!$E$3:$E$53,Calculations!$A$3:$A$53,$B1133)</f>
        <v>0</v>
      </c>
      <c r="N1133" s="51">
        <f>N407/SUMIFS(N$3:N$722,$B$3:$B$722,$B1133)*SUMIFS(Calculations!$E$3:$E$53,Calculations!$A$3:$A$53,$B1133)</f>
        <v>0</v>
      </c>
      <c r="O1133" s="51">
        <f>O407/SUMIFS(O$3:O$722,$B$3:$B$722,$B1133)*SUMIFS(Calculations!$E$3:$E$53,Calculations!$A$3:$A$53,$B1133)</f>
        <v>0</v>
      </c>
      <c r="P1133" s="51">
        <f>P407/SUMIFS(P$3:P$722,$B$3:$B$722,$B1133)*SUMIFS(Calculations!$E$3:$E$53,Calculations!$A$3:$A$53,$B1133)</f>
        <v>0</v>
      </c>
      <c r="Q1133" s="51">
        <f>Q407/SUMIFS(Q$3:Q$722,$B$3:$B$722,$B1133)*SUMIFS(Calculations!$E$3:$E$53,Calculations!$A$3:$A$53,$B1133)</f>
        <v>0</v>
      </c>
      <c r="R1133" s="51">
        <f>R407/SUMIFS(R$3:R$722,$B$3:$B$722,$B1133)*SUMIFS(Calculations!$E$3:$E$53,Calculations!$A$3:$A$53,$B1133)</f>
        <v>0</v>
      </c>
    </row>
    <row r="1134" spans="2:18">
      <c r="B1134" s="51" t="s">
        <v>434</v>
      </c>
      <c r="C1134" s="51" t="s">
        <v>523</v>
      </c>
      <c r="D1134" s="51" t="s">
        <v>526</v>
      </c>
      <c r="E1134" s="51" t="str">
        <f t="shared" si="90"/>
        <v>biomass</v>
      </c>
      <c r="F1134" s="51">
        <f>F408/SUMIFS(F$3:F$722,$B$3:$B$722,$B1134)*SUMIFS(Calculations!$E$3:$E$53,Calculations!$A$3:$A$53,$B1134)</f>
        <v>0</v>
      </c>
      <c r="G1134" s="51">
        <f>G408/SUMIFS(G$3:G$722,$B$3:$B$722,$B1134)*SUMIFS(Calculations!$E$3:$E$53,Calculations!$A$3:$A$53,$B1134)</f>
        <v>0</v>
      </c>
      <c r="H1134" s="51">
        <f>H408/SUMIFS(H$3:H$722,$B$3:$B$722,$B1134)*SUMIFS(Calculations!$E$3:$E$53,Calculations!$A$3:$A$53,$B1134)</f>
        <v>0</v>
      </c>
      <c r="I1134" s="51">
        <f>I408/SUMIFS(I$3:I$722,$B$3:$B$722,$B1134)*SUMIFS(Calculations!$E$3:$E$53,Calculations!$A$3:$A$53,$B1134)</f>
        <v>0</v>
      </c>
      <c r="J1134" s="51">
        <f>J408/SUMIFS(J$3:J$722,$B$3:$B$722,$B1134)*SUMIFS(Calculations!$E$3:$E$53,Calculations!$A$3:$A$53,$B1134)</f>
        <v>0</v>
      </c>
      <c r="K1134" s="51">
        <f>K408/SUMIFS(K$3:K$722,$B$3:$B$722,$B1134)*SUMIFS(Calculations!$E$3:$E$53,Calculations!$A$3:$A$53,$B1134)</f>
        <v>0</v>
      </c>
      <c r="L1134" s="51">
        <f>L408/SUMIFS(L$3:L$722,$B$3:$B$722,$B1134)*SUMIFS(Calculations!$E$3:$E$53,Calculations!$A$3:$A$53,$B1134)</f>
        <v>0</v>
      </c>
      <c r="M1134" s="51">
        <f>M408/SUMIFS(M$3:M$722,$B$3:$B$722,$B1134)*SUMIFS(Calculations!$E$3:$E$53,Calculations!$A$3:$A$53,$B1134)</f>
        <v>0</v>
      </c>
      <c r="N1134" s="51">
        <f>N408/SUMIFS(N$3:N$722,$B$3:$B$722,$B1134)*SUMIFS(Calculations!$E$3:$E$53,Calculations!$A$3:$A$53,$B1134)</f>
        <v>0</v>
      </c>
      <c r="O1134" s="51">
        <f>O408/SUMIFS(O$3:O$722,$B$3:$B$722,$B1134)*SUMIFS(Calculations!$E$3:$E$53,Calculations!$A$3:$A$53,$B1134)</f>
        <v>0</v>
      </c>
      <c r="P1134" s="51">
        <f>P408/SUMIFS(P$3:P$722,$B$3:$B$722,$B1134)*SUMIFS(Calculations!$E$3:$E$53,Calculations!$A$3:$A$53,$B1134)</f>
        <v>0</v>
      </c>
      <c r="Q1134" s="51">
        <f>Q408/SUMIFS(Q$3:Q$722,$B$3:$B$722,$B1134)*SUMIFS(Calculations!$E$3:$E$53,Calculations!$A$3:$A$53,$B1134)</f>
        <v>0</v>
      </c>
      <c r="R1134" s="51">
        <f>R408/SUMIFS(R$3:R$722,$B$3:$B$722,$B1134)*SUMIFS(Calculations!$E$3:$E$53,Calculations!$A$3:$A$53,$B1134)</f>
        <v>0</v>
      </c>
    </row>
    <row r="1135" spans="2:18">
      <c r="B1135" s="51" t="s">
        <v>434</v>
      </c>
      <c r="C1135" s="51" t="s">
        <v>523</v>
      </c>
      <c r="D1135" s="51" t="s">
        <v>527</v>
      </c>
      <c r="E1135" s="51" t="str">
        <f t="shared" si="90"/>
        <v>hard coal</v>
      </c>
      <c r="F1135" s="51">
        <f>F409/SUMIFS(F$3:F$722,$B$3:$B$722,$B1135)*SUMIFS(Calculations!$E$3:$E$53,Calculations!$A$3:$A$53,$B1135)</f>
        <v>0</v>
      </c>
      <c r="G1135" s="51">
        <f>G409/SUMIFS(G$3:G$722,$B$3:$B$722,$B1135)*SUMIFS(Calculations!$E$3:$E$53,Calculations!$A$3:$A$53,$B1135)</f>
        <v>0</v>
      </c>
      <c r="H1135" s="51">
        <f>H409/SUMIFS(H$3:H$722,$B$3:$B$722,$B1135)*SUMIFS(Calculations!$E$3:$E$53,Calculations!$A$3:$A$53,$B1135)</f>
        <v>0</v>
      </c>
      <c r="I1135" s="51">
        <f>I409/SUMIFS(I$3:I$722,$B$3:$B$722,$B1135)*SUMIFS(Calculations!$E$3:$E$53,Calculations!$A$3:$A$53,$B1135)</f>
        <v>0</v>
      </c>
      <c r="J1135" s="51">
        <f>J409/SUMIFS(J$3:J$722,$B$3:$B$722,$B1135)*SUMIFS(Calculations!$E$3:$E$53,Calculations!$A$3:$A$53,$B1135)</f>
        <v>0</v>
      </c>
      <c r="K1135" s="51">
        <f>K409/SUMIFS(K$3:K$722,$B$3:$B$722,$B1135)*SUMIFS(Calculations!$E$3:$E$53,Calculations!$A$3:$A$53,$B1135)</f>
        <v>0</v>
      </c>
      <c r="L1135" s="51">
        <f>L409/SUMIFS(L$3:L$722,$B$3:$B$722,$B1135)*SUMIFS(Calculations!$E$3:$E$53,Calculations!$A$3:$A$53,$B1135)</f>
        <v>0</v>
      </c>
      <c r="M1135" s="51">
        <f>M409/SUMIFS(M$3:M$722,$B$3:$B$722,$B1135)*SUMIFS(Calculations!$E$3:$E$53,Calculations!$A$3:$A$53,$B1135)</f>
        <v>0</v>
      </c>
      <c r="N1135" s="51">
        <f>N409/SUMIFS(N$3:N$722,$B$3:$B$722,$B1135)*SUMIFS(Calculations!$E$3:$E$53,Calculations!$A$3:$A$53,$B1135)</f>
        <v>0</v>
      </c>
      <c r="O1135" s="51">
        <f>O409/SUMIFS(O$3:O$722,$B$3:$B$722,$B1135)*SUMIFS(Calculations!$E$3:$E$53,Calculations!$A$3:$A$53,$B1135)</f>
        <v>0</v>
      </c>
      <c r="P1135" s="51">
        <f>P409/SUMIFS(P$3:P$722,$B$3:$B$722,$B1135)*SUMIFS(Calculations!$E$3:$E$53,Calculations!$A$3:$A$53,$B1135)</f>
        <v>0</v>
      </c>
      <c r="Q1135" s="51">
        <f>Q409/SUMIFS(Q$3:Q$722,$B$3:$B$722,$B1135)*SUMIFS(Calculations!$E$3:$E$53,Calculations!$A$3:$A$53,$B1135)</f>
        <v>0</v>
      </c>
      <c r="R1135" s="51">
        <f>R409/SUMIFS(R$3:R$722,$B$3:$B$722,$B1135)*SUMIFS(Calculations!$E$3:$E$53,Calculations!$A$3:$A$53,$B1135)</f>
        <v>0</v>
      </c>
    </row>
    <row r="1136" spans="2:18">
      <c r="B1136" s="51" t="s">
        <v>434</v>
      </c>
      <c r="C1136" s="51" t="s">
        <v>523</v>
      </c>
      <c r="D1136" s="51" t="s">
        <v>528</v>
      </c>
      <c r="E1136" s="51" t="str">
        <f t="shared" si="90"/>
        <v>solar thermal</v>
      </c>
      <c r="F1136" s="51">
        <f>F410/SUMIFS(F$3:F$722,$B$3:$B$722,$B1136)*SUMIFS(Calculations!$E$3:$E$53,Calculations!$A$3:$A$53,$B1136)</f>
        <v>0</v>
      </c>
      <c r="G1136" s="51">
        <f>G410/SUMIFS(G$3:G$722,$B$3:$B$722,$B1136)*SUMIFS(Calculations!$E$3:$E$53,Calculations!$A$3:$A$53,$B1136)</f>
        <v>0</v>
      </c>
      <c r="H1136" s="51">
        <f>H410/SUMIFS(H$3:H$722,$B$3:$B$722,$B1136)*SUMIFS(Calculations!$E$3:$E$53,Calculations!$A$3:$A$53,$B1136)</f>
        <v>0</v>
      </c>
      <c r="I1136" s="51">
        <f>I410/SUMIFS(I$3:I$722,$B$3:$B$722,$B1136)*SUMIFS(Calculations!$E$3:$E$53,Calculations!$A$3:$A$53,$B1136)</f>
        <v>0</v>
      </c>
      <c r="J1136" s="51">
        <f>J410/SUMIFS(J$3:J$722,$B$3:$B$722,$B1136)*SUMIFS(Calculations!$E$3:$E$53,Calculations!$A$3:$A$53,$B1136)</f>
        <v>0</v>
      </c>
      <c r="K1136" s="51">
        <f>K410/SUMIFS(K$3:K$722,$B$3:$B$722,$B1136)*SUMIFS(Calculations!$E$3:$E$53,Calculations!$A$3:$A$53,$B1136)</f>
        <v>0</v>
      </c>
      <c r="L1136" s="51">
        <f>L410/SUMIFS(L$3:L$722,$B$3:$B$722,$B1136)*SUMIFS(Calculations!$E$3:$E$53,Calculations!$A$3:$A$53,$B1136)</f>
        <v>0</v>
      </c>
      <c r="M1136" s="51">
        <f>M410/SUMIFS(M$3:M$722,$B$3:$B$722,$B1136)*SUMIFS(Calculations!$E$3:$E$53,Calculations!$A$3:$A$53,$B1136)</f>
        <v>0</v>
      </c>
      <c r="N1136" s="51">
        <f>N410/SUMIFS(N$3:N$722,$B$3:$B$722,$B1136)*SUMIFS(Calculations!$E$3:$E$53,Calculations!$A$3:$A$53,$B1136)</f>
        <v>0</v>
      </c>
      <c r="O1136" s="51">
        <f>O410/SUMIFS(O$3:O$722,$B$3:$B$722,$B1136)*SUMIFS(Calculations!$E$3:$E$53,Calculations!$A$3:$A$53,$B1136)</f>
        <v>0</v>
      </c>
      <c r="P1136" s="51">
        <f>P410/SUMIFS(P$3:P$722,$B$3:$B$722,$B1136)*SUMIFS(Calculations!$E$3:$E$53,Calculations!$A$3:$A$53,$B1136)</f>
        <v>0</v>
      </c>
      <c r="Q1136" s="51">
        <f>Q410/SUMIFS(Q$3:Q$722,$B$3:$B$722,$B1136)*SUMIFS(Calculations!$E$3:$E$53,Calculations!$A$3:$A$53,$B1136)</f>
        <v>0</v>
      </c>
      <c r="R1136" s="51">
        <f>R410/SUMIFS(R$3:R$722,$B$3:$B$722,$B1136)*SUMIFS(Calculations!$E$3:$E$53,Calculations!$A$3:$A$53,$B1136)</f>
        <v>0</v>
      </c>
    </row>
    <row r="1137" spans="2:18">
      <c r="B1137" s="51" t="s">
        <v>434</v>
      </c>
      <c r="C1137" s="51" t="s">
        <v>523</v>
      </c>
      <c r="D1137" s="51" t="s">
        <v>529</v>
      </c>
      <c r="E1137" s="51" t="str">
        <f t="shared" si="90"/>
        <v>geothermal</v>
      </c>
      <c r="F1137" s="51">
        <f>F411/SUMIFS(F$3:F$722,$B$3:$B$722,$B1137)*SUMIFS(Calculations!$E$3:$E$53,Calculations!$A$3:$A$53,$B1137)</f>
        <v>0</v>
      </c>
      <c r="G1137" s="51">
        <f>G411/SUMIFS(G$3:G$722,$B$3:$B$722,$B1137)*SUMIFS(Calculations!$E$3:$E$53,Calculations!$A$3:$A$53,$B1137)</f>
        <v>0</v>
      </c>
      <c r="H1137" s="51">
        <f>H411/SUMIFS(H$3:H$722,$B$3:$B$722,$B1137)*SUMIFS(Calculations!$E$3:$E$53,Calculations!$A$3:$A$53,$B1137)</f>
        <v>0</v>
      </c>
      <c r="I1137" s="51">
        <f>I411/SUMIFS(I$3:I$722,$B$3:$B$722,$B1137)*SUMIFS(Calculations!$E$3:$E$53,Calculations!$A$3:$A$53,$B1137)</f>
        <v>0</v>
      </c>
      <c r="J1137" s="51">
        <f>J411/SUMIFS(J$3:J$722,$B$3:$B$722,$B1137)*SUMIFS(Calculations!$E$3:$E$53,Calculations!$A$3:$A$53,$B1137)</f>
        <v>0</v>
      </c>
      <c r="K1137" s="51">
        <f>K411/SUMIFS(K$3:K$722,$B$3:$B$722,$B1137)*SUMIFS(Calculations!$E$3:$E$53,Calculations!$A$3:$A$53,$B1137)</f>
        <v>0</v>
      </c>
      <c r="L1137" s="51">
        <f>L411/SUMIFS(L$3:L$722,$B$3:$B$722,$B1137)*SUMIFS(Calculations!$E$3:$E$53,Calculations!$A$3:$A$53,$B1137)</f>
        <v>0</v>
      </c>
      <c r="M1137" s="51">
        <f>M411/SUMIFS(M$3:M$722,$B$3:$B$722,$B1137)*SUMIFS(Calculations!$E$3:$E$53,Calculations!$A$3:$A$53,$B1137)</f>
        <v>0</v>
      </c>
      <c r="N1137" s="51">
        <f>N411/SUMIFS(N$3:N$722,$B$3:$B$722,$B1137)*SUMIFS(Calculations!$E$3:$E$53,Calculations!$A$3:$A$53,$B1137)</f>
        <v>0</v>
      </c>
      <c r="O1137" s="51">
        <f>O411/SUMIFS(O$3:O$722,$B$3:$B$722,$B1137)*SUMIFS(Calculations!$E$3:$E$53,Calculations!$A$3:$A$53,$B1137)</f>
        <v>0</v>
      </c>
      <c r="P1137" s="51">
        <f>P411/SUMIFS(P$3:P$722,$B$3:$B$722,$B1137)*SUMIFS(Calculations!$E$3:$E$53,Calculations!$A$3:$A$53,$B1137)</f>
        <v>0</v>
      </c>
      <c r="Q1137" s="51">
        <f>Q411/SUMIFS(Q$3:Q$722,$B$3:$B$722,$B1137)*SUMIFS(Calculations!$E$3:$E$53,Calculations!$A$3:$A$53,$B1137)</f>
        <v>0</v>
      </c>
      <c r="R1137" s="51">
        <f>R411/SUMIFS(R$3:R$722,$B$3:$B$722,$B1137)*SUMIFS(Calculations!$E$3:$E$53,Calculations!$A$3:$A$53,$B1137)</f>
        <v>0</v>
      </c>
    </row>
    <row r="1138" spans="2:18">
      <c r="B1138" s="51" t="s">
        <v>434</v>
      </c>
      <c r="C1138" s="51" t="s">
        <v>523</v>
      </c>
      <c r="D1138" s="51" t="s">
        <v>530</v>
      </c>
      <c r="E1138" s="51" t="str">
        <f t="shared" si="90"/>
        <v>hydro</v>
      </c>
      <c r="F1138" s="51">
        <f>F412/SUMIFS(F$3:F$722,$B$3:$B$722,$B1138)*SUMIFS(Calculations!$E$3:$E$53,Calculations!$A$3:$A$53,$B1138)</f>
        <v>0</v>
      </c>
      <c r="G1138" s="51">
        <f>G412/SUMIFS(G$3:G$722,$B$3:$B$722,$B1138)*SUMIFS(Calculations!$E$3:$E$53,Calculations!$A$3:$A$53,$B1138)</f>
        <v>0</v>
      </c>
      <c r="H1138" s="51">
        <f>H412/SUMIFS(H$3:H$722,$B$3:$B$722,$B1138)*SUMIFS(Calculations!$E$3:$E$53,Calculations!$A$3:$A$53,$B1138)</f>
        <v>0</v>
      </c>
      <c r="I1138" s="51">
        <f>I412/SUMIFS(I$3:I$722,$B$3:$B$722,$B1138)*SUMIFS(Calculations!$E$3:$E$53,Calculations!$A$3:$A$53,$B1138)</f>
        <v>0</v>
      </c>
      <c r="J1138" s="51">
        <f>J412/SUMIFS(J$3:J$722,$B$3:$B$722,$B1138)*SUMIFS(Calculations!$E$3:$E$53,Calculations!$A$3:$A$53,$B1138)</f>
        <v>0</v>
      </c>
      <c r="K1138" s="51">
        <f>K412/SUMIFS(K$3:K$722,$B$3:$B$722,$B1138)*SUMIFS(Calculations!$E$3:$E$53,Calculations!$A$3:$A$53,$B1138)</f>
        <v>0</v>
      </c>
      <c r="L1138" s="51">
        <f>L412/SUMIFS(L$3:L$722,$B$3:$B$722,$B1138)*SUMIFS(Calculations!$E$3:$E$53,Calculations!$A$3:$A$53,$B1138)</f>
        <v>0</v>
      </c>
      <c r="M1138" s="51">
        <f>M412/SUMIFS(M$3:M$722,$B$3:$B$722,$B1138)*SUMIFS(Calculations!$E$3:$E$53,Calculations!$A$3:$A$53,$B1138)</f>
        <v>0</v>
      </c>
      <c r="N1138" s="51">
        <f>N412/SUMIFS(N$3:N$722,$B$3:$B$722,$B1138)*SUMIFS(Calculations!$E$3:$E$53,Calculations!$A$3:$A$53,$B1138)</f>
        <v>0</v>
      </c>
      <c r="O1138" s="51">
        <f>O412/SUMIFS(O$3:O$722,$B$3:$B$722,$B1138)*SUMIFS(Calculations!$E$3:$E$53,Calculations!$A$3:$A$53,$B1138)</f>
        <v>0</v>
      </c>
      <c r="P1138" s="51">
        <f>P412/SUMIFS(P$3:P$722,$B$3:$B$722,$B1138)*SUMIFS(Calculations!$E$3:$E$53,Calculations!$A$3:$A$53,$B1138)</f>
        <v>0</v>
      </c>
      <c r="Q1138" s="51">
        <f>Q412/SUMIFS(Q$3:Q$722,$B$3:$B$722,$B1138)*SUMIFS(Calculations!$E$3:$E$53,Calculations!$A$3:$A$53,$B1138)</f>
        <v>0</v>
      </c>
      <c r="R1138" s="51">
        <f>R412/SUMIFS(R$3:R$722,$B$3:$B$722,$B1138)*SUMIFS(Calculations!$E$3:$E$53,Calculations!$A$3:$A$53,$B1138)</f>
        <v>0</v>
      </c>
    </row>
    <row r="1139" spans="2:18">
      <c r="B1139" s="51" t="s">
        <v>434</v>
      </c>
      <c r="C1139" s="51" t="s">
        <v>523</v>
      </c>
      <c r="D1139" s="51" t="s">
        <v>531</v>
      </c>
      <c r="E1139" s="51" t="str">
        <f t="shared" si="90"/>
        <v>hydro</v>
      </c>
      <c r="F1139" s="51">
        <f>F413/SUMIFS(F$3:F$722,$B$3:$B$722,$B1139)*SUMIFS(Calculations!$E$3:$E$53,Calculations!$A$3:$A$53,$B1139)</f>
        <v>0</v>
      </c>
      <c r="G1139" s="51">
        <f>G413/SUMIFS(G$3:G$722,$B$3:$B$722,$B1139)*SUMIFS(Calculations!$E$3:$E$53,Calculations!$A$3:$A$53,$B1139)</f>
        <v>0</v>
      </c>
      <c r="H1139" s="51">
        <f>H413/SUMIFS(H$3:H$722,$B$3:$B$722,$B1139)*SUMIFS(Calculations!$E$3:$E$53,Calculations!$A$3:$A$53,$B1139)</f>
        <v>0</v>
      </c>
      <c r="I1139" s="51">
        <f>I413/SUMIFS(I$3:I$722,$B$3:$B$722,$B1139)*SUMIFS(Calculations!$E$3:$E$53,Calculations!$A$3:$A$53,$B1139)</f>
        <v>0</v>
      </c>
      <c r="J1139" s="51">
        <f>J413/SUMIFS(J$3:J$722,$B$3:$B$722,$B1139)*SUMIFS(Calculations!$E$3:$E$53,Calculations!$A$3:$A$53,$B1139)</f>
        <v>0</v>
      </c>
      <c r="K1139" s="51">
        <f>K413/SUMIFS(K$3:K$722,$B$3:$B$722,$B1139)*SUMIFS(Calculations!$E$3:$E$53,Calculations!$A$3:$A$53,$B1139)</f>
        <v>0</v>
      </c>
      <c r="L1139" s="51">
        <f>L413/SUMIFS(L$3:L$722,$B$3:$B$722,$B1139)*SUMIFS(Calculations!$E$3:$E$53,Calculations!$A$3:$A$53,$B1139)</f>
        <v>0</v>
      </c>
      <c r="M1139" s="51">
        <f>M413/SUMIFS(M$3:M$722,$B$3:$B$722,$B1139)*SUMIFS(Calculations!$E$3:$E$53,Calculations!$A$3:$A$53,$B1139)</f>
        <v>0</v>
      </c>
      <c r="N1139" s="51">
        <f>N413/SUMIFS(N$3:N$722,$B$3:$B$722,$B1139)*SUMIFS(Calculations!$E$3:$E$53,Calculations!$A$3:$A$53,$B1139)</f>
        <v>0</v>
      </c>
      <c r="O1139" s="51">
        <f>O413/SUMIFS(O$3:O$722,$B$3:$B$722,$B1139)*SUMIFS(Calculations!$E$3:$E$53,Calculations!$A$3:$A$53,$B1139)</f>
        <v>0</v>
      </c>
      <c r="P1139" s="51">
        <f>P413/SUMIFS(P$3:P$722,$B$3:$B$722,$B1139)*SUMIFS(Calculations!$E$3:$E$53,Calculations!$A$3:$A$53,$B1139)</f>
        <v>0</v>
      </c>
      <c r="Q1139" s="51">
        <f>Q413/SUMIFS(Q$3:Q$722,$B$3:$B$722,$B1139)*SUMIFS(Calculations!$E$3:$E$53,Calculations!$A$3:$A$53,$B1139)</f>
        <v>0</v>
      </c>
      <c r="R1139" s="51">
        <f>R413/SUMIFS(R$3:R$722,$B$3:$B$722,$B1139)*SUMIFS(Calculations!$E$3:$E$53,Calculations!$A$3:$A$53,$B1139)</f>
        <v>0</v>
      </c>
    </row>
    <row r="1140" spans="2:18">
      <c r="B1140" s="51" t="s">
        <v>434</v>
      </c>
      <c r="C1140" s="51" t="s">
        <v>523</v>
      </c>
      <c r="D1140" s="51" t="s">
        <v>532</v>
      </c>
      <c r="E1140" s="51" t="str">
        <f t="shared" si="90"/>
        <v>onshore wind</v>
      </c>
      <c r="F1140" s="51">
        <f>F414/SUMIFS(F$3:F$722,$B$3:$B$722,$B1140)*SUMIFS(Calculations!$E$3:$E$53,Calculations!$A$3:$A$53,$B1140)</f>
        <v>0</v>
      </c>
      <c r="G1140" s="51">
        <f>G414/SUMIFS(G$3:G$722,$B$3:$B$722,$B1140)*SUMIFS(Calculations!$E$3:$E$53,Calculations!$A$3:$A$53,$B1140)</f>
        <v>0</v>
      </c>
      <c r="H1140" s="51">
        <f>H414/SUMIFS(H$3:H$722,$B$3:$B$722,$B1140)*SUMIFS(Calculations!$E$3:$E$53,Calculations!$A$3:$A$53,$B1140)</f>
        <v>0</v>
      </c>
      <c r="I1140" s="51">
        <f>I414/SUMIFS(I$3:I$722,$B$3:$B$722,$B1140)*SUMIFS(Calculations!$E$3:$E$53,Calculations!$A$3:$A$53,$B1140)</f>
        <v>0</v>
      </c>
      <c r="J1140" s="51">
        <f>J414/SUMIFS(J$3:J$722,$B$3:$B$722,$B1140)*SUMIFS(Calculations!$E$3:$E$53,Calculations!$A$3:$A$53,$B1140)</f>
        <v>0</v>
      </c>
      <c r="K1140" s="51">
        <f>K414/SUMIFS(K$3:K$722,$B$3:$B$722,$B1140)*SUMIFS(Calculations!$E$3:$E$53,Calculations!$A$3:$A$53,$B1140)</f>
        <v>0</v>
      </c>
      <c r="L1140" s="51">
        <f>L414/SUMIFS(L$3:L$722,$B$3:$B$722,$B1140)*SUMIFS(Calculations!$E$3:$E$53,Calculations!$A$3:$A$53,$B1140)</f>
        <v>0</v>
      </c>
      <c r="M1140" s="51">
        <f>M414/SUMIFS(M$3:M$722,$B$3:$B$722,$B1140)*SUMIFS(Calculations!$E$3:$E$53,Calculations!$A$3:$A$53,$B1140)</f>
        <v>0</v>
      </c>
      <c r="N1140" s="51">
        <f>N414/SUMIFS(N$3:N$722,$B$3:$B$722,$B1140)*SUMIFS(Calculations!$E$3:$E$53,Calculations!$A$3:$A$53,$B1140)</f>
        <v>0</v>
      </c>
      <c r="O1140" s="51">
        <f>O414/SUMIFS(O$3:O$722,$B$3:$B$722,$B1140)*SUMIFS(Calculations!$E$3:$E$53,Calculations!$A$3:$A$53,$B1140)</f>
        <v>0</v>
      </c>
      <c r="P1140" s="51">
        <f>P414/SUMIFS(P$3:P$722,$B$3:$B$722,$B1140)*SUMIFS(Calculations!$E$3:$E$53,Calculations!$A$3:$A$53,$B1140)</f>
        <v>0</v>
      </c>
      <c r="Q1140" s="51">
        <f>Q414/SUMIFS(Q$3:Q$722,$B$3:$B$722,$B1140)*SUMIFS(Calculations!$E$3:$E$53,Calculations!$A$3:$A$53,$B1140)</f>
        <v>0</v>
      </c>
      <c r="R1140" s="51">
        <f>R414/SUMIFS(R$3:R$722,$B$3:$B$722,$B1140)*SUMIFS(Calculations!$E$3:$E$53,Calculations!$A$3:$A$53,$B1140)</f>
        <v>0</v>
      </c>
    </row>
    <row r="1141" spans="2:18">
      <c r="B1141" s="51" t="s">
        <v>434</v>
      </c>
      <c r="C1141" s="51" t="s">
        <v>523</v>
      </c>
      <c r="D1141" s="51" t="s">
        <v>533</v>
      </c>
      <c r="E1141" s="51" t="str">
        <f t="shared" si="90"/>
        <v>natural gas nonpeaker</v>
      </c>
      <c r="F1141" s="51">
        <f>F415/SUMIFS(F$3:F$722,$B$3:$B$722,$B1141)*SUMIFS(Calculations!$E$3:$E$53,Calculations!$A$3:$A$53,$B1141)</f>
        <v>0</v>
      </c>
      <c r="G1141" s="51">
        <f>G415/SUMIFS(G$3:G$722,$B$3:$B$722,$B1141)*SUMIFS(Calculations!$E$3:$E$53,Calculations!$A$3:$A$53,$B1141)</f>
        <v>0</v>
      </c>
      <c r="H1141" s="51">
        <f>H415/SUMIFS(H$3:H$722,$B$3:$B$722,$B1141)*SUMIFS(Calculations!$E$3:$E$53,Calculations!$A$3:$A$53,$B1141)</f>
        <v>0</v>
      </c>
      <c r="I1141" s="51">
        <f>I415/SUMIFS(I$3:I$722,$B$3:$B$722,$B1141)*SUMIFS(Calculations!$E$3:$E$53,Calculations!$A$3:$A$53,$B1141)</f>
        <v>0</v>
      </c>
      <c r="J1141" s="51">
        <f>J415/SUMIFS(J$3:J$722,$B$3:$B$722,$B1141)*SUMIFS(Calculations!$E$3:$E$53,Calculations!$A$3:$A$53,$B1141)</f>
        <v>0</v>
      </c>
      <c r="K1141" s="51">
        <f>K415/SUMIFS(K$3:K$722,$B$3:$B$722,$B1141)*SUMIFS(Calculations!$E$3:$E$53,Calculations!$A$3:$A$53,$B1141)</f>
        <v>0</v>
      </c>
      <c r="L1141" s="51">
        <f>L415/SUMIFS(L$3:L$722,$B$3:$B$722,$B1141)*SUMIFS(Calculations!$E$3:$E$53,Calculations!$A$3:$A$53,$B1141)</f>
        <v>0</v>
      </c>
      <c r="M1141" s="51">
        <f>M415/SUMIFS(M$3:M$722,$B$3:$B$722,$B1141)*SUMIFS(Calculations!$E$3:$E$53,Calculations!$A$3:$A$53,$B1141)</f>
        <v>0</v>
      </c>
      <c r="N1141" s="51">
        <f>N415/SUMIFS(N$3:N$722,$B$3:$B$722,$B1141)*SUMIFS(Calculations!$E$3:$E$53,Calculations!$A$3:$A$53,$B1141)</f>
        <v>0</v>
      </c>
      <c r="O1141" s="51">
        <f>O415/SUMIFS(O$3:O$722,$B$3:$B$722,$B1141)*SUMIFS(Calculations!$E$3:$E$53,Calculations!$A$3:$A$53,$B1141)</f>
        <v>0</v>
      </c>
      <c r="P1141" s="51">
        <f>P415/SUMIFS(P$3:P$722,$B$3:$B$722,$B1141)*SUMIFS(Calculations!$E$3:$E$53,Calculations!$A$3:$A$53,$B1141)</f>
        <v>0</v>
      </c>
      <c r="Q1141" s="51">
        <f>Q415/SUMIFS(Q$3:Q$722,$B$3:$B$722,$B1141)*SUMIFS(Calculations!$E$3:$E$53,Calculations!$A$3:$A$53,$B1141)</f>
        <v>0</v>
      </c>
      <c r="R1141" s="51">
        <f>R415/SUMIFS(R$3:R$722,$B$3:$B$722,$B1141)*SUMIFS(Calculations!$E$3:$E$53,Calculations!$A$3:$A$53,$B1141)</f>
        <v>0</v>
      </c>
    </row>
    <row r="1142" spans="2:18">
      <c r="B1142" s="51" t="s">
        <v>434</v>
      </c>
      <c r="C1142" s="51" t="s">
        <v>523</v>
      </c>
      <c r="D1142" s="51" t="s">
        <v>534</v>
      </c>
      <c r="E1142" s="51" t="str">
        <f t="shared" si="90"/>
        <v>natural gas peaker</v>
      </c>
      <c r="F1142" s="51">
        <f>F416/SUMIFS(F$3:F$722,$B$3:$B$722,$B1142)*SUMIFS(Calculations!$E$3:$E$53,Calculations!$A$3:$A$53,$B1142)</f>
        <v>0</v>
      </c>
      <c r="G1142" s="51">
        <f>G416/SUMIFS(G$3:G$722,$B$3:$B$722,$B1142)*SUMIFS(Calculations!$E$3:$E$53,Calculations!$A$3:$A$53,$B1142)</f>
        <v>0</v>
      </c>
      <c r="H1142" s="51">
        <f>H416/SUMIFS(H$3:H$722,$B$3:$B$722,$B1142)*SUMIFS(Calculations!$E$3:$E$53,Calculations!$A$3:$A$53,$B1142)</f>
        <v>0</v>
      </c>
      <c r="I1142" s="51">
        <f>I416/SUMIFS(I$3:I$722,$B$3:$B$722,$B1142)*SUMIFS(Calculations!$E$3:$E$53,Calculations!$A$3:$A$53,$B1142)</f>
        <v>0</v>
      </c>
      <c r="J1142" s="51">
        <f>J416/SUMIFS(J$3:J$722,$B$3:$B$722,$B1142)*SUMIFS(Calculations!$E$3:$E$53,Calculations!$A$3:$A$53,$B1142)</f>
        <v>0</v>
      </c>
      <c r="K1142" s="51">
        <f>K416/SUMIFS(K$3:K$722,$B$3:$B$722,$B1142)*SUMIFS(Calculations!$E$3:$E$53,Calculations!$A$3:$A$53,$B1142)</f>
        <v>0</v>
      </c>
      <c r="L1142" s="51">
        <f>L416/SUMIFS(L$3:L$722,$B$3:$B$722,$B1142)*SUMIFS(Calculations!$E$3:$E$53,Calculations!$A$3:$A$53,$B1142)</f>
        <v>0</v>
      </c>
      <c r="M1142" s="51">
        <f>M416/SUMIFS(M$3:M$722,$B$3:$B$722,$B1142)*SUMIFS(Calculations!$E$3:$E$53,Calculations!$A$3:$A$53,$B1142)</f>
        <v>0</v>
      </c>
      <c r="N1142" s="51">
        <f>N416/SUMIFS(N$3:N$722,$B$3:$B$722,$B1142)*SUMIFS(Calculations!$E$3:$E$53,Calculations!$A$3:$A$53,$B1142)</f>
        <v>0</v>
      </c>
      <c r="O1142" s="51">
        <f>O416/SUMIFS(O$3:O$722,$B$3:$B$722,$B1142)*SUMIFS(Calculations!$E$3:$E$53,Calculations!$A$3:$A$53,$B1142)</f>
        <v>0</v>
      </c>
      <c r="P1142" s="51">
        <f>P416/SUMIFS(P$3:P$722,$B$3:$B$722,$B1142)*SUMIFS(Calculations!$E$3:$E$53,Calculations!$A$3:$A$53,$B1142)</f>
        <v>0</v>
      </c>
      <c r="Q1142" s="51">
        <f>Q416/SUMIFS(Q$3:Q$722,$B$3:$B$722,$B1142)*SUMIFS(Calculations!$E$3:$E$53,Calculations!$A$3:$A$53,$B1142)</f>
        <v>0</v>
      </c>
      <c r="R1142" s="51">
        <f>R416/SUMIFS(R$3:R$722,$B$3:$B$722,$B1142)*SUMIFS(Calculations!$E$3:$E$53,Calculations!$A$3:$A$53,$B1142)</f>
        <v>0</v>
      </c>
    </row>
    <row r="1143" spans="2:18">
      <c r="B1143" s="51" t="s">
        <v>434</v>
      </c>
      <c r="C1143" s="51" t="s">
        <v>523</v>
      </c>
      <c r="D1143" s="51" t="s">
        <v>535</v>
      </c>
      <c r="E1143" s="51" t="str">
        <f t="shared" si="90"/>
        <v>nuclear</v>
      </c>
      <c r="F1143" s="51">
        <f>F417/SUMIFS(F$3:F$722,$B$3:$B$722,$B1143)*SUMIFS(Calculations!$E$3:$E$53,Calculations!$A$3:$A$53,$B1143)</f>
        <v>0</v>
      </c>
      <c r="G1143" s="51">
        <f>G417/SUMIFS(G$3:G$722,$B$3:$B$722,$B1143)*SUMIFS(Calculations!$E$3:$E$53,Calculations!$A$3:$A$53,$B1143)</f>
        <v>0</v>
      </c>
      <c r="H1143" s="51">
        <f>H417/SUMIFS(H$3:H$722,$B$3:$B$722,$B1143)*SUMIFS(Calculations!$E$3:$E$53,Calculations!$A$3:$A$53,$B1143)</f>
        <v>0</v>
      </c>
      <c r="I1143" s="51">
        <f>I417/SUMIFS(I$3:I$722,$B$3:$B$722,$B1143)*SUMIFS(Calculations!$E$3:$E$53,Calculations!$A$3:$A$53,$B1143)</f>
        <v>0</v>
      </c>
      <c r="J1143" s="51">
        <f>J417/SUMIFS(J$3:J$722,$B$3:$B$722,$B1143)*SUMIFS(Calculations!$E$3:$E$53,Calculations!$A$3:$A$53,$B1143)</f>
        <v>0</v>
      </c>
      <c r="K1143" s="51">
        <f>K417/SUMIFS(K$3:K$722,$B$3:$B$722,$B1143)*SUMIFS(Calculations!$E$3:$E$53,Calculations!$A$3:$A$53,$B1143)</f>
        <v>0</v>
      </c>
      <c r="L1143" s="51">
        <f>L417/SUMIFS(L$3:L$722,$B$3:$B$722,$B1143)*SUMIFS(Calculations!$E$3:$E$53,Calculations!$A$3:$A$53,$B1143)</f>
        <v>0</v>
      </c>
      <c r="M1143" s="51">
        <f>M417/SUMIFS(M$3:M$722,$B$3:$B$722,$B1143)*SUMIFS(Calculations!$E$3:$E$53,Calculations!$A$3:$A$53,$B1143)</f>
        <v>0</v>
      </c>
      <c r="N1143" s="51">
        <f>N417/SUMIFS(N$3:N$722,$B$3:$B$722,$B1143)*SUMIFS(Calculations!$E$3:$E$53,Calculations!$A$3:$A$53,$B1143)</f>
        <v>0</v>
      </c>
      <c r="O1143" s="51">
        <f>O417/SUMIFS(O$3:O$722,$B$3:$B$722,$B1143)*SUMIFS(Calculations!$E$3:$E$53,Calculations!$A$3:$A$53,$B1143)</f>
        <v>0</v>
      </c>
      <c r="P1143" s="51">
        <f>P417/SUMIFS(P$3:P$722,$B$3:$B$722,$B1143)*SUMIFS(Calculations!$E$3:$E$53,Calculations!$A$3:$A$53,$B1143)</f>
        <v>0</v>
      </c>
      <c r="Q1143" s="51">
        <f>Q417/SUMIFS(Q$3:Q$722,$B$3:$B$722,$B1143)*SUMIFS(Calculations!$E$3:$E$53,Calculations!$A$3:$A$53,$B1143)</f>
        <v>0</v>
      </c>
      <c r="R1143" s="51">
        <f>R417/SUMIFS(R$3:R$722,$B$3:$B$722,$B1143)*SUMIFS(Calculations!$E$3:$E$53,Calculations!$A$3:$A$53,$B1143)</f>
        <v>0</v>
      </c>
    </row>
    <row r="1144" spans="2:18">
      <c r="B1144" s="51" t="s">
        <v>434</v>
      </c>
      <c r="C1144" s="51" t="s">
        <v>523</v>
      </c>
      <c r="D1144" s="51" t="s">
        <v>536</v>
      </c>
      <c r="E1144" s="51" t="str">
        <f t="shared" si="90"/>
        <v>offshore wind</v>
      </c>
      <c r="F1144" s="51">
        <f>F418/SUMIFS(F$3:F$722,$B$3:$B$722,$B1144)*SUMIFS(Calculations!$E$3:$E$53,Calculations!$A$3:$A$53,$B1144)</f>
        <v>0</v>
      </c>
      <c r="G1144" s="51">
        <f>G418/SUMIFS(G$3:G$722,$B$3:$B$722,$B1144)*SUMIFS(Calculations!$E$3:$E$53,Calculations!$A$3:$A$53,$B1144)</f>
        <v>0</v>
      </c>
      <c r="H1144" s="51">
        <f>H418/SUMIFS(H$3:H$722,$B$3:$B$722,$B1144)*SUMIFS(Calculations!$E$3:$E$53,Calculations!$A$3:$A$53,$B1144)</f>
        <v>0</v>
      </c>
      <c r="I1144" s="51">
        <f>I418/SUMIFS(I$3:I$722,$B$3:$B$722,$B1144)*SUMIFS(Calculations!$E$3:$E$53,Calculations!$A$3:$A$53,$B1144)</f>
        <v>0</v>
      </c>
      <c r="J1144" s="51">
        <f>J418/SUMIFS(J$3:J$722,$B$3:$B$722,$B1144)*SUMIFS(Calculations!$E$3:$E$53,Calculations!$A$3:$A$53,$B1144)</f>
        <v>0</v>
      </c>
      <c r="K1144" s="51">
        <f>K418/SUMIFS(K$3:K$722,$B$3:$B$722,$B1144)*SUMIFS(Calculations!$E$3:$E$53,Calculations!$A$3:$A$53,$B1144)</f>
        <v>0</v>
      </c>
      <c r="L1144" s="51">
        <f>L418/SUMIFS(L$3:L$722,$B$3:$B$722,$B1144)*SUMIFS(Calculations!$E$3:$E$53,Calculations!$A$3:$A$53,$B1144)</f>
        <v>0</v>
      </c>
      <c r="M1144" s="51">
        <f>M418/SUMIFS(M$3:M$722,$B$3:$B$722,$B1144)*SUMIFS(Calculations!$E$3:$E$53,Calculations!$A$3:$A$53,$B1144)</f>
        <v>0</v>
      </c>
      <c r="N1144" s="51">
        <f>N418/SUMIFS(N$3:N$722,$B$3:$B$722,$B1144)*SUMIFS(Calculations!$E$3:$E$53,Calculations!$A$3:$A$53,$B1144)</f>
        <v>0</v>
      </c>
      <c r="O1144" s="51">
        <f>O418/SUMIFS(O$3:O$722,$B$3:$B$722,$B1144)*SUMIFS(Calculations!$E$3:$E$53,Calculations!$A$3:$A$53,$B1144)</f>
        <v>0</v>
      </c>
      <c r="P1144" s="51">
        <f>P418/SUMIFS(P$3:P$722,$B$3:$B$722,$B1144)*SUMIFS(Calculations!$E$3:$E$53,Calculations!$A$3:$A$53,$B1144)</f>
        <v>0</v>
      </c>
      <c r="Q1144" s="51">
        <f>Q418/SUMIFS(Q$3:Q$722,$B$3:$B$722,$B1144)*SUMIFS(Calculations!$E$3:$E$53,Calculations!$A$3:$A$53,$B1144)</f>
        <v>0</v>
      </c>
      <c r="R1144" s="51">
        <f>R418/SUMIFS(R$3:R$722,$B$3:$B$722,$B1144)*SUMIFS(Calculations!$E$3:$E$53,Calculations!$A$3:$A$53,$B1144)</f>
        <v>0</v>
      </c>
    </row>
    <row r="1145" spans="2:18">
      <c r="B1145" s="51" t="s">
        <v>434</v>
      </c>
      <c r="C1145" s="51" t="s">
        <v>523</v>
      </c>
      <c r="D1145" s="51" t="s">
        <v>537</v>
      </c>
      <c r="E1145" s="51" t="str">
        <f t="shared" si="90"/>
        <v>crude oil</v>
      </c>
      <c r="F1145" s="51">
        <f>F419/SUMIFS(F$3:F$722,$B$3:$B$722,$B1145)*SUMIFS(Calculations!$E$3:$E$53,Calculations!$A$3:$A$53,$B1145)</f>
        <v>0</v>
      </c>
      <c r="G1145" s="51">
        <f>G419/SUMIFS(G$3:G$722,$B$3:$B$722,$B1145)*SUMIFS(Calculations!$E$3:$E$53,Calculations!$A$3:$A$53,$B1145)</f>
        <v>0</v>
      </c>
      <c r="H1145" s="51">
        <f>H419/SUMIFS(H$3:H$722,$B$3:$B$722,$B1145)*SUMIFS(Calculations!$E$3:$E$53,Calculations!$A$3:$A$53,$B1145)</f>
        <v>0</v>
      </c>
      <c r="I1145" s="51">
        <f>I419/SUMIFS(I$3:I$722,$B$3:$B$722,$B1145)*SUMIFS(Calculations!$E$3:$E$53,Calculations!$A$3:$A$53,$B1145)</f>
        <v>0</v>
      </c>
      <c r="J1145" s="51">
        <f>J419/SUMIFS(J$3:J$722,$B$3:$B$722,$B1145)*SUMIFS(Calculations!$E$3:$E$53,Calculations!$A$3:$A$53,$B1145)</f>
        <v>0</v>
      </c>
      <c r="K1145" s="51">
        <f>K419/SUMIFS(K$3:K$722,$B$3:$B$722,$B1145)*SUMIFS(Calculations!$E$3:$E$53,Calculations!$A$3:$A$53,$B1145)</f>
        <v>0</v>
      </c>
      <c r="L1145" s="51">
        <f>L419/SUMIFS(L$3:L$722,$B$3:$B$722,$B1145)*SUMIFS(Calculations!$E$3:$E$53,Calculations!$A$3:$A$53,$B1145)</f>
        <v>0</v>
      </c>
      <c r="M1145" s="51">
        <f>M419/SUMIFS(M$3:M$722,$B$3:$B$722,$B1145)*SUMIFS(Calculations!$E$3:$E$53,Calculations!$A$3:$A$53,$B1145)</f>
        <v>0</v>
      </c>
      <c r="N1145" s="51">
        <f>N419/SUMIFS(N$3:N$722,$B$3:$B$722,$B1145)*SUMIFS(Calculations!$E$3:$E$53,Calculations!$A$3:$A$53,$B1145)</f>
        <v>0</v>
      </c>
      <c r="O1145" s="51">
        <f>O419/SUMIFS(O$3:O$722,$B$3:$B$722,$B1145)*SUMIFS(Calculations!$E$3:$E$53,Calculations!$A$3:$A$53,$B1145)</f>
        <v>0</v>
      </c>
      <c r="P1145" s="51">
        <f>P419/SUMIFS(P$3:P$722,$B$3:$B$722,$B1145)*SUMIFS(Calculations!$E$3:$E$53,Calculations!$A$3:$A$53,$B1145)</f>
        <v>0</v>
      </c>
      <c r="Q1145" s="51">
        <f>Q419/SUMIFS(Q$3:Q$722,$B$3:$B$722,$B1145)*SUMIFS(Calculations!$E$3:$E$53,Calculations!$A$3:$A$53,$B1145)</f>
        <v>0</v>
      </c>
      <c r="R1145" s="51">
        <f>R419/SUMIFS(R$3:R$722,$B$3:$B$722,$B1145)*SUMIFS(Calculations!$E$3:$E$53,Calculations!$A$3:$A$53,$B1145)</f>
        <v>0</v>
      </c>
    </row>
    <row r="1146" spans="2:18">
      <c r="B1146" s="51" t="s">
        <v>434</v>
      </c>
      <c r="C1146" s="51" t="s">
        <v>523</v>
      </c>
      <c r="D1146" s="51" t="s">
        <v>538</v>
      </c>
      <c r="E1146" s="51" t="str">
        <f t="shared" si="90"/>
        <v>solar PV</v>
      </c>
      <c r="F1146" s="51">
        <f>F420/SUMIFS(F$3:F$722,$B$3:$B$722,$B1146)*SUMIFS(Calculations!$E$3:$E$53,Calculations!$A$3:$A$53,$B1146)</f>
        <v>0</v>
      </c>
      <c r="G1146" s="51">
        <f>G420/SUMIFS(G$3:G$722,$B$3:$B$722,$B1146)*SUMIFS(Calculations!$E$3:$E$53,Calculations!$A$3:$A$53,$B1146)</f>
        <v>0</v>
      </c>
      <c r="H1146" s="51">
        <f>H420/SUMIFS(H$3:H$722,$B$3:$B$722,$B1146)*SUMIFS(Calculations!$E$3:$E$53,Calculations!$A$3:$A$53,$B1146)</f>
        <v>0</v>
      </c>
      <c r="I1146" s="51">
        <f>I420/SUMIFS(I$3:I$722,$B$3:$B$722,$B1146)*SUMIFS(Calculations!$E$3:$E$53,Calculations!$A$3:$A$53,$B1146)</f>
        <v>0</v>
      </c>
      <c r="J1146" s="51">
        <f>J420/SUMIFS(J$3:J$722,$B$3:$B$722,$B1146)*SUMIFS(Calculations!$E$3:$E$53,Calculations!$A$3:$A$53,$B1146)</f>
        <v>0</v>
      </c>
      <c r="K1146" s="51">
        <f>K420/SUMIFS(K$3:K$722,$B$3:$B$722,$B1146)*SUMIFS(Calculations!$E$3:$E$53,Calculations!$A$3:$A$53,$B1146)</f>
        <v>0</v>
      </c>
      <c r="L1146" s="51">
        <f>L420/SUMIFS(L$3:L$722,$B$3:$B$722,$B1146)*SUMIFS(Calculations!$E$3:$E$53,Calculations!$A$3:$A$53,$B1146)</f>
        <v>0</v>
      </c>
      <c r="M1146" s="51">
        <f>M420/SUMIFS(M$3:M$722,$B$3:$B$722,$B1146)*SUMIFS(Calculations!$E$3:$E$53,Calculations!$A$3:$A$53,$B1146)</f>
        <v>0</v>
      </c>
      <c r="N1146" s="51">
        <f>N420/SUMIFS(N$3:N$722,$B$3:$B$722,$B1146)*SUMIFS(Calculations!$E$3:$E$53,Calculations!$A$3:$A$53,$B1146)</f>
        <v>0</v>
      </c>
      <c r="O1146" s="51">
        <f>O420/SUMIFS(O$3:O$722,$B$3:$B$722,$B1146)*SUMIFS(Calculations!$E$3:$E$53,Calculations!$A$3:$A$53,$B1146)</f>
        <v>0</v>
      </c>
      <c r="P1146" s="51">
        <f>P420/SUMIFS(P$3:P$722,$B$3:$B$722,$B1146)*SUMIFS(Calculations!$E$3:$E$53,Calculations!$A$3:$A$53,$B1146)</f>
        <v>0</v>
      </c>
      <c r="Q1146" s="51">
        <f>Q420/SUMIFS(Q$3:Q$722,$B$3:$B$722,$B1146)*SUMIFS(Calculations!$E$3:$E$53,Calculations!$A$3:$A$53,$B1146)</f>
        <v>0</v>
      </c>
      <c r="R1146" s="51">
        <f>R420/SUMIFS(R$3:R$722,$B$3:$B$722,$B1146)*SUMIFS(Calculations!$E$3:$E$53,Calculations!$A$3:$A$53,$B1146)</f>
        <v>0</v>
      </c>
    </row>
    <row r="1147" spans="2:18">
      <c r="B1147" s="51" t="s">
        <v>434</v>
      </c>
      <c r="C1147" s="51" t="s">
        <v>523</v>
      </c>
      <c r="D1147" s="51" t="s">
        <v>539</v>
      </c>
      <c r="E1147" s="51" t="str">
        <f t="shared" si="90"/>
        <v>storage</v>
      </c>
      <c r="F1147" s="51">
        <f>F421/SUMIFS(F$3:F$722,$B$3:$B$722,$B1147)*SUMIFS(Calculations!$E$3:$E$53,Calculations!$A$3:$A$53,$B1147)</f>
        <v>0</v>
      </c>
      <c r="G1147" s="51">
        <f>G421/SUMIFS(G$3:G$722,$B$3:$B$722,$B1147)*SUMIFS(Calculations!$E$3:$E$53,Calculations!$A$3:$A$53,$B1147)</f>
        <v>0</v>
      </c>
      <c r="H1147" s="51">
        <f>H421/SUMIFS(H$3:H$722,$B$3:$B$722,$B1147)*SUMIFS(Calculations!$E$3:$E$53,Calculations!$A$3:$A$53,$B1147)</f>
        <v>0</v>
      </c>
      <c r="I1147" s="51">
        <f>I421/SUMIFS(I$3:I$722,$B$3:$B$722,$B1147)*SUMIFS(Calculations!$E$3:$E$53,Calculations!$A$3:$A$53,$B1147)</f>
        <v>0</v>
      </c>
      <c r="J1147" s="51">
        <f>J421/SUMIFS(J$3:J$722,$B$3:$B$722,$B1147)*SUMIFS(Calculations!$E$3:$E$53,Calculations!$A$3:$A$53,$B1147)</f>
        <v>0</v>
      </c>
      <c r="K1147" s="51">
        <f>K421/SUMIFS(K$3:K$722,$B$3:$B$722,$B1147)*SUMIFS(Calculations!$E$3:$E$53,Calculations!$A$3:$A$53,$B1147)</f>
        <v>0</v>
      </c>
      <c r="L1147" s="51">
        <f>L421/SUMIFS(L$3:L$722,$B$3:$B$722,$B1147)*SUMIFS(Calculations!$E$3:$E$53,Calculations!$A$3:$A$53,$B1147)</f>
        <v>0</v>
      </c>
      <c r="M1147" s="51">
        <f>M421/SUMIFS(M$3:M$722,$B$3:$B$722,$B1147)*SUMIFS(Calculations!$E$3:$E$53,Calculations!$A$3:$A$53,$B1147)</f>
        <v>0</v>
      </c>
      <c r="N1147" s="51">
        <f>N421/SUMIFS(N$3:N$722,$B$3:$B$722,$B1147)*SUMIFS(Calculations!$E$3:$E$53,Calculations!$A$3:$A$53,$B1147)</f>
        <v>0</v>
      </c>
      <c r="O1147" s="51">
        <f>O421/SUMIFS(O$3:O$722,$B$3:$B$722,$B1147)*SUMIFS(Calculations!$E$3:$E$53,Calculations!$A$3:$A$53,$B1147)</f>
        <v>0</v>
      </c>
      <c r="P1147" s="51">
        <f>P421/SUMIFS(P$3:P$722,$B$3:$B$722,$B1147)*SUMIFS(Calculations!$E$3:$E$53,Calculations!$A$3:$A$53,$B1147)</f>
        <v>0</v>
      </c>
      <c r="Q1147" s="51">
        <f>Q421/SUMIFS(Q$3:Q$722,$B$3:$B$722,$B1147)*SUMIFS(Calculations!$E$3:$E$53,Calculations!$A$3:$A$53,$B1147)</f>
        <v>0</v>
      </c>
      <c r="R1147" s="51">
        <f>R421/SUMIFS(R$3:R$722,$B$3:$B$722,$B1147)*SUMIFS(Calculations!$E$3:$E$53,Calculations!$A$3:$A$53,$B1147)</f>
        <v>0</v>
      </c>
    </row>
    <row r="1148" spans="2:18">
      <c r="B1148" s="51" t="s">
        <v>434</v>
      </c>
      <c r="C1148" s="51" t="s">
        <v>523</v>
      </c>
      <c r="D1148" s="51" t="s">
        <v>540</v>
      </c>
      <c r="E1148" s="51" t="str">
        <f t="shared" si="90"/>
        <v>solar PV</v>
      </c>
      <c r="F1148" s="51">
        <f>F422/SUMIFS(F$3:F$722,$B$3:$B$722,$B1148)*SUMIFS(Calculations!$E$3:$E$53,Calculations!$A$3:$A$53,$B1148)</f>
        <v>0</v>
      </c>
      <c r="G1148" s="51">
        <f>G422/SUMIFS(G$3:G$722,$B$3:$B$722,$B1148)*SUMIFS(Calculations!$E$3:$E$53,Calculations!$A$3:$A$53,$B1148)</f>
        <v>0</v>
      </c>
      <c r="H1148" s="51">
        <f>H422/SUMIFS(H$3:H$722,$B$3:$B$722,$B1148)*SUMIFS(Calculations!$E$3:$E$53,Calculations!$A$3:$A$53,$B1148)</f>
        <v>0</v>
      </c>
      <c r="I1148" s="51">
        <f>I422/SUMIFS(I$3:I$722,$B$3:$B$722,$B1148)*SUMIFS(Calculations!$E$3:$E$53,Calculations!$A$3:$A$53,$B1148)</f>
        <v>0</v>
      </c>
      <c r="J1148" s="51">
        <f>J422/SUMIFS(J$3:J$722,$B$3:$B$722,$B1148)*SUMIFS(Calculations!$E$3:$E$53,Calculations!$A$3:$A$53,$B1148)</f>
        <v>0</v>
      </c>
      <c r="K1148" s="51">
        <f>K422/SUMIFS(K$3:K$722,$B$3:$B$722,$B1148)*SUMIFS(Calculations!$E$3:$E$53,Calculations!$A$3:$A$53,$B1148)</f>
        <v>0</v>
      </c>
      <c r="L1148" s="51">
        <f>L422/SUMIFS(L$3:L$722,$B$3:$B$722,$B1148)*SUMIFS(Calculations!$E$3:$E$53,Calculations!$A$3:$A$53,$B1148)</f>
        <v>0</v>
      </c>
      <c r="M1148" s="51">
        <f>M422/SUMIFS(M$3:M$722,$B$3:$B$722,$B1148)*SUMIFS(Calculations!$E$3:$E$53,Calculations!$A$3:$A$53,$B1148)</f>
        <v>0</v>
      </c>
      <c r="N1148" s="51">
        <f>N422/SUMIFS(N$3:N$722,$B$3:$B$722,$B1148)*SUMIFS(Calculations!$E$3:$E$53,Calculations!$A$3:$A$53,$B1148)</f>
        <v>0</v>
      </c>
      <c r="O1148" s="51">
        <f>O422/SUMIFS(O$3:O$722,$B$3:$B$722,$B1148)*SUMIFS(Calculations!$E$3:$E$53,Calculations!$A$3:$A$53,$B1148)</f>
        <v>0</v>
      </c>
      <c r="P1148" s="51">
        <f>P422/SUMIFS(P$3:P$722,$B$3:$B$722,$B1148)*SUMIFS(Calculations!$E$3:$E$53,Calculations!$A$3:$A$53,$B1148)</f>
        <v>0</v>
      </c>
      <c r="Q1148" s="51">
        <f>Q422/SUMIFS(Q$3:Q$722,$B$3:$B$722,$B1148)*SUMIFS(Calculations!$E$3:$E$53,Calculations!$A$3:$A$53,$B1148)</f>
        <v>0</v>
      </c>
      <c r="R1148" s="51">
        <f>R422/SUMIFS(R$3:R$722,$B$3:$B$722,$B1148)*SUMIFS(Calculations!$E$3:$E$53,Calculations!$A$3:$A$53,$B1148)</f>
        <v>0</v>
      </c>
    </row>
    <row r="1149" spans="2:18">
      <c r="B1149" s="51" t="s">
        <v>422</v>
      </c>
      <c r="C1149" s="51" t="s">
        <v>523</v>
      </c>
      <c r="D1149" s="51" t="s">
        <v>526</v>
      </c>
      <c r="E1149" s="51" t="str">
        <f t="shared" si="90"/>
        <v>biomass</v>
      </c>
      <c r="F1149" s="51">
        <f>F423/SUMIFS(F$3:F$722,$B$3:$B$722,$B1149)*SUMIFS(Calculations!$E$3:$E$53,Calculations!$A$3:$A$53,$B1149)</f>
        <v>0</v>
      </c>
      <c r="G1149" s="51">
        <f>G423/SUMIFS(G$3:G$722,$B$3:$B$722,$B1149)*SUMIFS(Calculations!$E$3:$E$53,Calculations!$A$3:$A$53,$B1149)</f>
        <v>0</v>
      </c>
      <c r="H1149" s="51">
        <f>H423/SUMIFS(H$3:H$722,$B$3:$B$722,$B1149)*SUMIFS(Calculations!$E$3:$E$53,Calculations!$A$3:$A$53,$B1149)</f>
        <v>0</v>
      </c>
      <c r="I1149" s="51">
        <f>I423/SUMIFS(I$3:I$722,$B$3:$B$722,$B1149)*SUMIFS(Calculations!$E$3:$E$53,Calculations!$A$3:$A$53,$B1149)</f>
        <v>0</v>
      </c>
      <c r="J1149" s="51">
        <f>J423/SUMIFS(J$3:J$722,$B$3:$B$722,$B1149)*SUMIFS(Calculations!$E$3:$E$53,Calculations!$A$3:$A$53,$B1149)</f>
        <v>0</v>
      </c>
      <c r="K1149" s="51">
        <f>K423/SUMIFS(K$3:K$722,$B$3:$B$722,$B1149)*SUMIFS(Calculations!$E$3:$E$53,Calculations!$A$3:$A$53,$B1149)</f>
        <v>0</v>
      </c>
      <c r="L1149" s="51">
        <f>L423/SUMIFS(L$3:L$722,$B$3:$B$722,$B1149)*SUMIFS(Calculations!$E$3:$E$53,Calculations!$A$3:$A$53,$B1149)</f>
        <v>0</v>
      </c>
      <c r="M1149" s="51">
        <f>M423/SUMIFS(M$3:M$722,$B$3:$B$722,$B1149)*SUMIFS(Calculations!$E$3:$E$53,Calculations!$A$3:$A$53,$B1149)</f>
        <v>0</v>
      </c>
      <c r="N1149" s="51">
        <f>N423/SUMIFS(N$3:N$722,$B$3:$B$722,$B1149)*SUMIFS(Calculations!$E$3:$E$53,Calculations!$A$3:$A$53,$B1149)</f>
        <v>0</v>
      </c>
      <c r="O1149" s="51">
        <f>O423/SUMIFS(O$3:O$722,$B$3:$B$722,$B1149)*SUMIFS(Calculations!$E$3:$E$53,Calculations!$A$3:$A$53,$B1149)</f>
        <v>0</v>
      </c>
      <c r="P1149" s="51">
        <f>P423/SUMIFS(P$3:P$722,$B$3:$B$722,$B1149)*SUMIFS(Calculations!$E$3:$E$53,Calculations!$A$3:$A$53,$B1149)</f>
        <v>0</v>
      </c>
      <c r="Q1149" s="51">
        <f>Q423/SUMIFS(Q$3:Q$722,$B$3:$B$722,$B1149)*SUMIFS(Calculations!$E$3:$E$53,Calculations!$A$3:$A$53,$B1149)</f>
        <v>0</v>
      </c>
      <c r="R1149" s="51">
        <f>R423/SUMIFS(R$3:R$722,$B$3:$B$722,$B1149)*SUMIFS(Calculations!$E$3:$E$53,Calculations!$A$3:$A$53,$B1149)</f>
        <v>0</v>
      </c>
    </row>
    <row r="1150" spans="2:18">
      <c r="B1150" s="51" t="s">
        <v>422</v>
      </c>
      <c r="C1150" s="51" t="s">
        <v>523</v>
      </c>
      <c r="D1150" s="51" t="s">
        <v>527</v>
      </c>
      <c r="E1150" s="51" t="str">
        <f t="shared" si="90"/>
        <v>hard coal</v>
      </c>
      <c r="F1150" s="51">
        <f>F424/SUMIFS(F$3:F$722,$B$3:$B$722,$B1150)*SUMIFS(Calculations!$E$3:$E$53,Calculations!$A$3:$A$53,$B1150)</f>
        <v>0</v>
      </c>
      <c r="G1150" s="51">
        <f>G424/SUMIFS(G$3:G$722,$B$3:$B$722,$B1150)*SUMIFS(Calculations!$E$3:$E$53,Calculations!$A$3:$A$53,$B1150)</f>
        <v>0</v>
      </c>
      <c r="H1150" s="51">
        <f>H424/SUMIFS(H$3:H$722,$B$3:$B$722,$B1150)*SUMIFS(Calculations!$E$3:$E$53,Calculations!$A$3:$A$53,$B1150)</f>
        <v>0</v>
      </c>
      <c r="I1150" s="51">
        <f>I424/SUMIFS(I$3:I$722,$B$3:$B$722,$B1150)*SUMIFS(Calculations!$E$3:$E$53,Calculations!$A$3:$A$53,$B1150)</f>
        <v>0</v>
      </c>
      <c r="J1150" s="51">
        <f>J424/SUMIFS(J$3:J$722,$B$3:$B$722,$B1150)*SUMIFS(Calculations!$E$3:$E$53,Calculations!$A$3:$A$53,$B1150)</f>
        <v>0</v>
      </c>
      <c r="K1150" s="51">
        <f>K424/SUMIFS(K$3:K$722,$B$3:$B$722,$B1150)*SUMIFS(Calculations!$E$3:$E$53,Calculations!$A$3:$A$53,$B1150)</f>
        <v>0</v>
      </c>
      <c r="L1150" s="51">
        <f>L424/SUMIFS(L$3:L$722,$B$3:$B$722,$B1150)*SUMIFS(Calculations!$E$3:$E$53,Calculations!$A$3:$A$53,$B1150)</f>
        <v>0</v>
      </c>
      <c r="M1150" s="51">
        <f>M424/SUMIFS(M$3:M$722,$B$3:$B$722,$B1150)*SUMIFS(Calculations!$E$3:$E$53,Calculations!$A$3:$A$53,$B1150)</f>
        <v>0</v>
      </c>
      <c r="N1150" s="51">
        <f>N424/SUMIFS(N$3:N$722,$B$3:$B$722,$B1150)*SUMIFS(Calculations!$E$3:$E$53,Calculations!$A$3:$A$53,$B1150)</f>
        <v>0</v>
      </c>
      <c r="O1150" s="51">
        <f>O424/SUMIFS(O$3:O$722,$B$3:$B$722,$B1150)*SUMIFS(Calculations!$E$3:$E$53,Calculations!$A$3:$A$53,$B1150)</f>
        <v>0</v>
      </c>
      <c r="P1150" s="51">
        <f>P424/SUMIFS(P$3:P$722,$B$3:$B$722,$B1150)*SUMIFS(Calculations!$E$3:$E$53,Calculations!$A$3:$A$53,$B1150)</f>
        <v>0</v>
      </c>
      <c r="Q1150" s="51">
        <f>Q424/SUMIFS(Q$3:Q$722,$B$3:$B$722,$B1150)*SUMIFS(Calculations!$E$3:$E$53,Calculations!$A$3:$A$53,$B1150)</f>
        <v>0</v>
      </c>
      <c r="R1150" s="51">
        <f>R424/SUMIFS(R$3:R$722,$B$3:$B$722,$B1150)*SUMIFS(Calculations!$E$3:$E$53,Calculations!$A$3:$A$53,$B1150)</f>
        <v>0</v>
      </c>
    </row>
    <row r="1151" spans="2:18">
      <c r="B1151" s="51" t="s">
        <v>422</v>
      </c>
      <c r="C1151" s="51" t="s">
        <v>523</v>
      </c>
      <c r="D1151" s="51" t="s">
        <v>528</v>
      </c>
      <c r="E1151" s="51" t="str">
        <f t="shared" si="90"/>
        <v>solar thermal</v>
      </c>
      <c r="F1151" s="51">
        <f>F425/SUMIFS(F$3:F$722,$B$3:$B$722,$B1151)*SUMIFS(Calculations!$E$3:$E$53,Calculations!$A$3:$A$53,$B1151)</f>
        <v>0</v>
      </c>
      <c r="G1151" s="51">
        <f>G425/SUMIFS(G$3:G$722,$B$3:$B$722,$B1151)*SUMIFS(Calculations!$E$3:$E$53,Calculations!$A$3:$A$53,$B1151)</f>
        <v>0</v>
      </c>
      <c r="H1151" s="51">
        <f>H425/SUMIFS(H$3:H$722,$B$3:$B$722,$B1151)*SUMIFS(Calculations!$E$3:$E$53,Calculations!$A$3:$A$53,$B1151)</f>
        <v>0</v>
      </c>
      <c r="I1151" s="51">
        <f>I425/SUMIFS(I$3:I$722,$B$3:$B$722,$B1151)*SUMIFS(Calculations!$E$3:$E$53,Calculations!$A$3:$A$53,$B1151)</f>
        <v>0</v>
      </c>
      <c r="J1151" s="51">
        <f>J425/SUMIFS(J$3:J$722,$B$3:$B$722,$B1151)*SUMIFS(Calculations!$E$3:$E$53,Calculations!$A$3:$A$53,$B1151)</f>
        <v>0</v>
      </c>
      <c r="K1151" s="51">
        <f>K425/SUMIFS(K$3:K$722,$B$3:$B$722,$B1151)*SUMIFS(Calculations!$E$3:$E$53,Calculations!$A$3:$A$53,$B1151)</f>
        <v>0</v>
      </c>
      <c r="L1151" s="51">
        <f>L425/SUMIFS(L$3:L$722,$B$3:$B$722,$B1151)*SUMIFS(Calculations!$E$3:$E$53,Calculations!$A$3:$A$53,$B1151)</f>
        <v>0</v>
      </c>
      <c r="M1151" s="51">
        <f>M425/SUMIFS(M$3:M$722,$B$3:$B$722,$B1151)*SUMIFS(Calculations!$E$3:$E$53,Calculations!$A$3:$A$53,$B1151)</f>
        <v>0</v>
      </c>
      <c r="N1151" s="51">
        <f>N425/SUMIFS(N$3:N$722,$B$3:$B$722,$B1151)*SUMIFS(Calculations!$E$3:$E$53,Calculations!$A$3:$A$53,$B1151)</f>
        <v>0</v>
      </c>
      <c r="O1151" s="51">
        <f>O425/SUMIFS(O$3:O$722,$B$3:$B$722,$B1151)*SUMIFS(Calculations!$E$3:$E$53,Calculations!$A$3:$A$53,$B1151)</f>
        <v>0</v>
      </c>
      <c r="P1151" s="51">
        <f>P425/SUMIFS(P$3:P$722,$B$3:$B$722,$B1151)*SUMIFS(Calculations!$E$3:$E$53,Calculations!$A$3:$A$53,$B1151)</f>
        <v>0</v>
      </c>
      <c r="Q1151" s="51">
        <f>Q425/SUMIFS(Q$3:Q$722,$B$3:$B$722,$B1151)*SUMIFS(Calculations!$E$3:$E$53,Calculations!$A$3:$A$53,$B1151)</f>
        <v>0</v>
      </c>
      <c r="R1151" s="51">
        <f>R425/SUMIFS(R$3:R$722,$B$3:$B$722,$B1151)*SUMIFS(Calculations!$E$3:$E$53,Calculations!$A$3:$A$53,$B1151)</f>
        <v>0</v>
      </c>
    </row>
    <row r="1152" spans="2:18">
      <c r="B1152" s="51" t="s">
        <v>422</v>
      </c>
      <c r="C1152" s="51" t="s">
        <v>523</v>
      </c>
      <c r="D1152" s="51" t="s">
        <v>529</v>
      </c>
      <c r="E1152" s="51" t="str">
        <f t="shared" si="90"/>
        <v>geothermal</v>
      </c>
      <c r="F1152" s="51">
        <f>F426/SUMIFS(F$3:F$722,$B$3:$B$722,$B1152)*SUMIFS(Calculations!$E$3:$E$53,Calculations!$A$3:$A$53,$B1152)</f>
        <v>0</v>
      </c>
      <c r="G1152" s="51">
        <f>G426/SUMIFS(G$3:G$722,$B$3:$B$722,$B1152)*SUMIFS(Calculations!$E$3:$E$53,Calculations!$A$3:$A$53,$B1152)</f>
        <v>0</v>
      </c>
      <c r="H1152" s="51">
        <f>H426/SUMIFS(H$3:H$722,$B$3:$B$722,$B1152)*SUMIFS(Calculations!$E$3:$E$53,Calculations!$A$3:$A$53,$B1152)</f>
        <v>0</v>
      </c>
      <c r="I1152" s="51">
        <f>I426/SUMIFS(I$3:I$722,$B$3:$B$722,$B1152)*SUMIFS(Calculations!$E$3:$E$53,Calculations!$A$3:$A$53,$B1152)</f>
        <v>0</v>
      </c>
      <c r="J1152" s="51">
        <f>J426/SUMIFS(J$3:J$722,$B$3:$B$722,$B1152)*SUMIFS(Calculations!$E$3:$E$53,Calculations!$A$3:$A$53,$B1152)</f>
        <v>0</v>
      </c>
      <c r="K1152" s="51">
        <f>K426/SUMIFS(K$3:K$722,$B$3:$B$722,$B1152)*SUMIFS(Calculations!$E$3:$E$53,Calculations!$A$3:$A$53,$B1152)</f>
        <v>0</v>
      </c>
      <c r="L1152" s="51">
        <f>L426/SUMIFS(L$3:L$722,$B$3:$B$722,$B1152)*SUMIFS(Calculations!$E$3:$E$53,Calculations!$A$3:$A$53,$B1152)</f>
        <v>0</v>
      </c>
      <c r="M1152" s="51">
        <f>M426/SUMIFS(M$3:M$722,$B$3:$B$722,$B1152)*SUMIFS(Calculations!$E$3:$E$53,Calculations!$A$3:$A$53,$B1152)</f>
        <v>0</v>
      </c>
      <c r="N1152" s="51">
        <f>N426/SUMIFS(N$3:N$722,$B$3:$B$722,$B1152)*SUMIFS(Calculations!$E$3:$E$53,Calculations!$A$3:$A$53,$B1152)</f>
        <v>0</v>
      </c>
      <c r="O1152" s="51">
        <f>O426/SUMIFS(O$3:O$722,$B$3:$B$722,$B1152)*SUMIFS(Calculations!$E$3:$E$53,Calculations!$A$3:$A$53,$B1152)</f>
        <v>0</v>
      </c>
      <c r="P1152" s="51">
        <f>P426/SUMIFS(P$3:P$722,$B$3:$B$722,$B1152)*SUMIFS(Calculations!$E$3:$E$53,Calculations!$A$3:$A$53,$B1152)</f>
        <v>0</v>
      </c>
      <c r="Q1152" s="51">
        <f>Q426/SUMIFS(Q$3:Q$722,$B$3:$B$722,$B1152)*SUMIFS(Calculations!$E$3:$E$53,Calculations!$A$3:$A$53,$B1152)</f>
        <v>0</v>
      </c>
      <c r="R1152" s="51">
        <f>R426/SUMIFS(R$3:R$722,$B$3:$B$722,$B1152)*SUMIFS(Calculations!$E$3:$E$53,Calculations!$A$3:$A$53,$B1152)</f>
        <v>0</v>
      </c>
    </row>
    <row r="1153" spans="2:18">
      <c r="B1153" s="51" t="s">
        <v>422</v>
      </c>
      <c r="C1153" s="51" t="s">
        <v>523</v>
      </c>
      <c r="D1153" s="51" t="s">
        <v>530</v>
      </c>
      <c r="E1153" s="51" t="str">
        <f t="shared" si="90"/>
        <v>hydro</v>
      </c>
      <c r="F1153" s="51">
        <f>F427/SUMIFS(F$3:F$722,$B$3:$B$722,$B1153)*SUMIFS(Calculations!$E$3:$E$53,Calculations!$A$3:$A$53,$B1153)</f>
        <v>0</v>
      </c>
      <c r="G1153" s="51">
        <f>G427/SUMIFS(G$3:G$722,$B$3:$B$722,$B1153)*SUMIFS(Calculations!$E$3:$E$53,Calculations!$A$3:$A$53,$B1153)</f>
        <v>0</v>
      </c>
      <c r="H1153" s="51">
        <f>H427/SUMIFS(H$3:H$722,$B$3:$B$722,$B1153)*SUMIFS(Calculations!$E$3:$E$53,Calculations!$A$3:$A$53,$B1153)</f>
        <v>0</v>
      </c>
      <c r="I1153" s="51">
        <f>I427/SUMIFS(I$3:I$722,$B$3:$B$722,$B1153)*SUMIFS(Calculations!$E$3:$E$53,Calculations!$A$3:$A$53,$B1153)</f>
        <v>0</v>
      </c>
      <c r="J1153" s="51">
        <f>J427/SUMIFS(J$3:J$722,$B$3:$B$722,$B1153)*SUMIFS(Calculations!$E$3:$E$53,Calculations!$A$3:$A$53,$B1153)</f>
        <v>0</v>
      </c>
      <c r="K1153" s="51">
        <f>K427/SUMIFS(K$3:K$722,$B$3:$B$722,$B1153)*SUMIFS(Calculations!$E$3:$E$53,Calculations!$A$3:$A$53,$B1153)</f>
        <v>0</v>
      </c>
      <c r="L1153" s="51">
        <f>L427/SUMIFS(L$3:L$722,$B$3:$B$722,$B1153)*SUMIFS(Calculations!$E$3:$E$53,Calculations!$A$3:$A$53,$B1153)</f>
        <v>0</v>
      </c>
      <c r="M1153" s="51">
        <f>M427/SUMIFS(M$3:M$722,$B$3:$B$722,$B1153)*SUMIFS(Calculations!$E$3:$E$53,Calculations!$A$3:$A$53,$B1153)</f>
        <v>0</v>
      </c>
      <c r="N1153" s="51">
        <f>N427/SUMIFS(N$3:N$722,$B$3:$B$722,$B1153)*SUMIFS(Calculations!$E$3:$E$53,Calculations!$A$3:$A$53,$B1153)</f>
        <v>0</v>
      </c>
      <c r="O1153" s="51">
        <f>O427/SUMIFS(O$3:O$722,$B$3:$B$722,$B1153)*SUMIFS(Calculations!$E$3:$E$53,Calculations!$A$3:$A$53,$B1153)</f>
        <v>0</v>
      </c>
      <c r="P1153" s="51">
        <f>P427/SUMIFS(P$3:P$722,$B$3:$B$722,$B1153)*SUMIFS(Calculations!$E$3:$E$53,Calculations!$A$3:$A$53,$B1153)</f>
        <v>0</v>
      </c>
      <c r="Q1153" s="51">
        <f>Q427/SUMIFS(Q$3:Q$722,$B$3:$B$722,$B1153)*SUMIFS(Calculations!$E$3:$E$53,Calculations!$A$3:$A$53,$B1153)</f>
        <v>0</v>
      </c>
      <c r="R1153" s="51">
        <f>R427/SUMIFS(R$3:R$722,$B$3:$B$722,$B1153)*SUMIFS(Calculations!$E$3:$E$53,Calculations!$A$3:$A$53,$B1153)</f>
        <v>0</v>
      </c>
    </row>
    <row r="1154" spans="2:18">
      <c r="B1154" s="51" t="s">
        <v>422</v>
      </c>
      <c r="C1154" s="51" t="s">
        <v>523</v>
      </c>
      <c r="D1154" s="51" t="s">
        <v>531</v>
      </c>
      <c r="E1154" s="51" t="str">
        <f t="shared" si="90"/>
        <v>hydro</v>
      </c>
      <c r="F1154" s="51">
        <f>F428/SUMIFS(F$3:F$722,$B$3:$B$722,$B1154)*SUMIFS(Calculations!$E$3:$E$53,Calculations!$A$3:$A$53,$B1154)</f>
        <v>0</v>
      </c>
      <c r="G1154" s="51">
        <f>G428/SUMIFS(G$3:G$722,$B$3:$B$722,$B1154)*SUMIFS(Calculations!$E$3:$E$53,Calculations!$A$3:$A$53,$B1154)</f>
        <v>0</v>
      </c>
      <c r="H1154" s="51">
        <f>H428/SUMIFS(H$3:H$722,$B$3:$B$722,$B1154)*SUMIFS(Calculations!$E$3:$E$53,Calculations!$A$3:$A$53,$B1154)</f>
        <v>0</v>
      </c>
      <c r="I1154" s="51">
        <f>I428/SUMIFS(I$3:I$722,$B$3:$B$722,$B1154)*SUMIFS(Calculations!$E$3:$E$53,Calculations!$A$3:$A$53,$B1154)</f>
        <v>0</v>
      </c>
      <c r="J1154" s="51">
        <f>J428/SUMIFS(J$3:J$722,$B$3:$B$722,$B1154)*SUMIFS(Calculations!$E$3:$E$53,Calculations!$A$3:$A$53,$B1154)</f>
        <v>0</v>
      </c>
      <c r="K1154" s="51">
        <f>K428/SUMIFS(K$3:K$722,$B$3:$B$722,$B1154)*SUMIFS(Calculations!$E$3:$E$53,Calculations!$A$3:$A$53,$B1154)</f>
        <v>0</v>
      </c>
      <c r="L1154" s="51">
        <f>L428/SUMIFS(L$3:L$722,$B$3:$B$722,$B1154)*SUMIFS(Calculations!$E$3:$E$53,Calculations!$A$3:$A$53,$B1154)</f>
        <v>0</v>
      </c>
      <c r="M1154" s="51">
        <f>M428/SUMIFS(M$3:M$722,$B$3:$B$722,$B1154)*SUMIFS(Calculations!$E$3:$E$53,Calculations!$A$3:$A$53,$B1154)</f>
        <v>0</v>
      </c>
      <c r="N1154" s="51">
        <f>N428/SUMIFS(N$3:N$722,$B$3:$B$722,$B1154)*SUMIFS(Calculations!$E$3:$E$53,Calculations!$A$3:$A$53,$B1154)</f>
        <v>0</v>
      </c>
      <c r="O1154" s="51">
        <f>O428/SUMIFS(O$3:O$722,$B$3:$B$722,$B1154)*SUMIFS(Calculations!$E$3:$E$53,Calculations!$A$3:$A$53,$B1154)</f>
        <v>0</v>
      </c>
      <c r="P1154" s="51">
        <f>P428/SUMIFS(P$3:P$722,$B$3:$B$722,$B1154)*SUMIFS(Calculations!$E$3:$E$53,Calculations!$A$3:$A$53,$B1154)</f>
        <v>0</v>
      </c>
      <c r="Q1154" s="51">
        <f>Q428/SUMIFS(Q$3:Q$722,$B$3:$B$722,$B1154)*SUMIFS(Calculations!$E$3:$E$53,Calculations!$A$3:$A$53,$B1154)</f>
        <v>0</v>
      </c>
      <c r="R1154" s="51">
        <f>R428/SUMIFS(R$3:R$722,$B$3:$B$722,$B1154)*SUMIFS(Calculations!$E$3:$E$53,Calculations!$A$3:$A$53,$B1154)</f>
        <v>0</v>
      </c>
    </row>
    <row r="1155" spans="2:18">
      <c r="B1155" s="51" t="s">
        <v>422</v>
      </c>
      <c r="C1155" s="51" t="s">
        <v>523</v>
      </c>
      <c r="D1155" s="51" t="s">
        <v>532</v>
      </c>
      <c r="E1155" s="51" t="str">
        <f t="shared" si="90"/>
        <v>onshore wind</v>
      </c>
      <c r="F1155" s="51">
        <f>F429/SUMIFS(F$3:F$722,$B$3:$B$722,$B1155)*SUMIFS(Calculations!$E$3:$E$53,Calculations!$A$3:$A$53,$B1155)</f>
        <v>0</v>
      </c>
      <c r="G1155" s="51">
        <f>G429/SUMIFS(G$3:G$722,$B$3:$B$722,$B1155)*SUMIFS(Calculations!$E$3:$E$53,Calculations!$A$3:$A$53,$B1155)</f>
        <v>0</v>
      </c>
      <c r="H1155" s="51">
        <f>H429/SUMIFS(H$3:H$722,$B$3:$B$722,$B1155)*SUMIFS(Calculations!$E$3:$E$53,Calculations!$A$3:$A$53,$B1155)</f>
        <v>0</v>
      </c>
      <c r="I1155" s="51">
        <f>I429/SUMIFS(I$3:I$722,$B$3:$B$722,$B1155)*SUMIFS(Calculations!$E$3:$E$53,Calculations!$A$3:$A$53,$B1155)</f>
        <v>0</v>
      </c>
      <c r="J1155" s="51">
        <f>J429/SUMIFS(J$3:J$722,$B$3:$B$722,$B1155)*SUMIFS(Calculations!$E$3:$E$53,Calculations!$A$3:$A$53,$B1155)</f>
        <v>0</v>
      </c>
      <c r="K1155" s="51">
        <f>K429/SUMIFS(K$3:K$722,$B$3:$B$722,$B1155)*SUMIFS(Calculations!$E$3:$E$53,Calculations!$A$3:$A$53,$B1155)</f>
        <v>0</v>
      </c>
      <c r="L1155" s="51">
        <f>L429/SUMIFS(L$3:L$722,$B$3:$B$722,$B1155)*SUMIFS(Calculations!$E$3:$E$53,Calculations!$A$3:$A$53,$B1155)</f>
        <v>0</v>
      </c>
      <c r="M1155" s="51">
        <f>M429/SUMIFS(M$3:M$722,$B$3:$B$722,$B1155)*SUMIFS(Calculations!$E$3:$E$53,Calculations!$A$3:$A$53,$B1155)</f>
        <v>0</v>
      </c>
      <c r="N1155" s="51">
        <f>N429/SUMIFS(N$3:N$722,$B$3:$B$722,$B1155)*SUMIFS(Calculations!$E$3:$E$53,Calculations!$A$3:$A$53,$B1155)</f>
        <v>0</v>
      </c>
      <c r="O1155" s="51">
        <f>O429/SUMIFS(O$3:O$722,$B$3:$B$722,$B1155)*SUMIFS(Calculations!$E$3:$E$53,Calculations!$A$3:$A$53,$B1155)</f>
        <v>0</v>
      </c>
      <c r="P1155" s="51">
        <f>P429/SUMIFS(P$3:P$722,$B$3:$B$722,$B1155)*SUMIFS(Calculations!$E$3:$E$53,Calculations!$A$3:$A$53,$B1155)</f>
        <v>0</v>
      </c>
      <c r="Q1155" s="51">
        <f>Q429/SUMIFS(Q$3:Q$722,$B$3:$B$722,$B1155)*SUMIFS(Calculations!$E$3:$E$53,Calculations!$A$3:$A$53,$B1155)</f>
        <v>0</v>
      </c>
      <c r="R1155" s="51">
        <f>R429/SUMIFS(R$3:R$722,$B$3:$B$722,$B1155)*SUMIFS(Calculations!$E$3:$E$53,Calculations!$A$3:$A$53,$B1155)</f>
        <v>0</v>
      </c>
    </row>
    <row r="1156" spans="2:18">
      <c r="B1156" s="51" t="s">
        <v>422</v>
      </c>
      <c r="C1156" s="51" t="s">
        <v>523</v>
      </c>
      <c r="D1156" s="51" t="s">
        <v>533</v>
      </c>
      <c r="E1156" s="51" t="str">
        <f t="shared" si="90"/>
        <v>natural gas nonpeaker</v>
      </c>
      <c r="F1156" s="51">
        <f>F430/SUMIFS(F$3:F$722,$B$3:$B$722,$B1156)*SUMIFS(Calculations!$E$3:$E$53,Calculations!$A$3:$A$53,$B1156)</f>
        <v>0</v>
      </c>
      <c r="G1156" s="51">
        <f>G430/SUMIFS(G$3:G$722,$B$3:$B$722,$B1156)*SUMIFS(Calculations!$E$3:$E$53,Calculations!$A$3:$A$53,$B1156)</f>
        <v>0</v>
      </c>
      <c r="H1156" s="51">
        <f>H430/SUMIFS(H$3:H$722,$B$3:$B$722,$B1156)*SUMIFS(Calculations!$E$3:$E$53,Calculations!$A$3:$A$53,$B1156)</f>
        <v>0</v>
      </c>
      <c r="I1156" s="51">
        <f>I430/SUMIFS(I$3:I$722,$B$3:$B$722,$B1156)*SUMIFS(Calculations!$E$3:$E$53,Calculations!$A$3:$A$53,$B1156)</f>
        <v>0</v>
      </c>
      <c r="J1156" s="51">
        <f>J430/SUMIFS(J$3:J$722,$B$3:$B$722,$B1156)*SUMIFS(Calculations!$E$3:$E$53,Calculations!$A$3:$A$53,$B1156)</f>
        <v>0</v>
      </c>
      <c r="K1156" s="51">
        <f>K430/SUMIFS(K$3:K$722,$B$3:$B$722,$B1156)*SUMIFS(Calculations!$E$3:$E$53,Calculations!$A$3:$A$53,$B1156)</f>
        <v>0</v>
      </c>
      <c r="L1156" s="51">
        <f>L430/SUMIFS(L$3:L$722,$B$3:$B$722,$B1156)*SUMIFS(Calculations!$E$3:$E$53,Calculations!$A$3:$A$53,$B1156)</f>
        <v>0</v>
      </c>
      <c r="M1156" s="51">
        <f>M430/SUMIFS(M$3:M$722,$B$3:$B$722,$B1156)*SUMIFS(Calculations!$E$3:$E$53,Calculations!$A$3:$A$53,$B1156)</f>
        <v>0</v>
      </c>
      <c r="N1156" s="51">
        <f>N430/SUMIFS(N$3:N$722,$B$3:$B$722,$B1156)*SUMIFS(Calculations!$E$3:$E$53,Calculations!$A$3:$A$53,$B1156)</f>
        <v>0</v>
      </c>
      <c r="O1156" s="51">
        <f>O430/SUMIFS(O$3:O$722,$B$3:$B$722,$B1156)*SUMIFS(Calculations!$E$3:$E$53,Calculations!$A$3:$A$53,$B1156)</f>
        <v>0</v>
      </c>
      <c r="P1156" s="51">
        <f>P430/SUMIFS(P$3:P$722,$B$3:$B$722,$B1156)*SUMIFS(Calculations!$E$3:$E$53,Calculations!$A$3:$A$53,$B1156)</f>
        <v>0</v>
      </c>
      <c r="Q1156" s="51">
        <f>Q430/SUMIFS(Q$3:Q$722,$B$3:$B$722,$B1156)*SUMIFS(Calculations!$E$3:$E$53,Calculations!$A$3:$A$53,$B1156)</f>
        <v>0</v>
      </c>
      <c r="R1156" s="51">
        <f>R430/SUMIFS(R$3:R$722,$B$3:$B$722,$B1156)*SUMIFS(Calculations!$E$3:$E$53,Calculations!$A$3:$A$53,$B1156)</f>
        <v>0</v>
      </c>
    </row>
    <row r="1157" spans="2:18">
      <c r="B1157" s="51" t="s">
        <v>422</v>
      </c>
      <c r="C1157" s="51" t="s">
        <v>523</v>
      </c>
      <c r="D1157" s="51" t="s">
        <v>534</v>
      </c>
      <c r="E1157" s="51" t="str">
        <f t="shared" si="90"/>
        <v>natural gas peaker</v>
      </c>
      <c r="F1157" s="51">
        <f>F431/SUMIFS(F$3:F$722,$B$3:$B$722,$B1157)*SUMIFS(Calculations!$E$3:$E$53,Calculations!$A$3:$A$53,$B1157)</f>
        <v>0</v>
      </c>
      <c r="G1157" s="51">
        <f>G431/SUMIFS(G$3:G$722,$B$3:$B$722,$B1157)*SUMIFS(Calculations!$E$3:$E$53,Calculations!$A$3:$A$53,$B1157)</f>
        <v>0</v>
      </c>
      <c r="H1157" s="51">
        <f>H431/SUMIFS(H$3:H$722,$B$3:$B$722,$B1157)*SUMIFS(Calculations!$E$3:$E$53,Calculations!$A$3:$A$53,$B1157)</f>
        <v>0</v>
      </c>
      <c r="I1157" s="51">
        <f>I431/SUMIFS(I$3:I$722,$B$3:$B$722,$B1157)*SUMIFS(Calculations!$E$3:$E$53,Calculations!$A$3:$A$53,$B1157)</f>
        <v>0</v>
      </c>
      <c r="J1157" s="51">
        <f>J431/SUMIFS(J$3:J$722,$B$3:$B$722,$B1157)*SUMIFS(Calculations!$E$3:$E$53,Calculations!$A$3:$A$53,$B1157)</f>
        <v>0</v>
      </c>
      <c r="K1157" s="51">
        <f>K431/SUMIFS(K$3:K$722,$B$3:$B$722,$B1157)*SUMIFS(Calculations!$E$3:$E$53,Calculations!$A$3:$A$53,$B1157)</f>
        <v>0</v>
      </c>
      <c r="L1157" s="51">
        <f>L431/SUMIFS(L$3:L$722,$B$3:$B$722,$B1157)*SUMIFS(Calculations!$E$3:$E$53,Calculations!$A$3:$A$53,$B1157)</f>
        <v>0</v>
      </c>
      <c r="M1157" s="51">
        <f>M431/SUMIFS(M$3:M$722,$B$3:$B$722,$B1157)*SUMIFS(Calculations!$E$3:$E$53,Calculations!$A$3:$A$53,$B1157)</f>
        <v>0</v>
      </c>
      <c r="N1157" s="51">
        <f>N431/SUMIFS(N$3:N$722,$B$3:$B$722,$B1157)*SUMIFS(Calculations!$E$3:$E$53,Calculations!$A$3:$A$53,$B1157)</f>
        <v>0</v>
      </c>
      <c r="O1157" s="51">
        <f>O431/SUMIFS(O$3:O$722,$B$3:$B$722,$B1157)*SUMIFS(Calculations!$E$3:$E$53,Calculations!$A$3:$A$53,$B1157)</f>
        <v>0</v>
      </c>
      <c r="P1157" s="51">
        <f>P431/SUMIFS(P$3:P$722,$B$3:$B$722,$B1157)*SUMIFS(Calculations!$E$3:$E$53,Calculations!$A$3:$A$53,$B1157)</f>
        <v>0</v>
      </c>
      <c r="Q1157" s="51">
        <f>Q431/SUMIFS(Q$3:Q$722,$B$3:$B$722,$B1157)*SUMIFS(Calculations!$E$3:$E$53,Calculations!$A$3:$A$53,$B1157)</f>
        <v>0</v>
      </c>
      <c r="R1157" s="51">
        <f>R431/SUMIFS(R$3:R$722,$B$3:$B$722,$B1157)*SUMIFS(Calculations!$E$3:$E$53,Calculations!$A$3:$A$53,$B1157)</f>
        <v>0</v>
      </c>
    </row>
    <row r="1158" spans="2:18">
      <c r="B1158" s="51" t="s">
        <v>422</v>
      </c>
      <c r="C1158" s="51" t="s">
        <v>523</v>
      </c>
      <c r="D1158" s="51" t="s">
        <v>535</v>
      </c>
      <c r="E1158" s="51" t="str">
        <f t="shared" si="90"/>
        <v>nuclear</v>
      </c>
      <c r="F1158" s="51">
        <f>F432/SUMIFS(F$3:F$722,$B$3:$B$722,$B1158)*SUMIFS(Calculations!$E$3:$E$53,Calculations!$A$3:$A$53,$B1158)</f>
        <v>0</v>
      </c>
      <c r="G1158" s="51">
        <f>G432/SUMIFS(G$3:G$722,$B$3:$B$722,$B1158)*SUMIFS(Calculations!$E$3:$E$53,Calculations!$A$3:$A$53,$B1158)</f>
        <v>0</v>
      </c>
      <c r="H1158" s="51">
        <f>H432/SUMIFS(H$3:H$722,$B$3:$B$722,$B1158)*SUMIFS(Calculations!$E$3:$E$53,Calculations!$A$3:$A$53,$B1158)</f>
        <v>0</v>
      </c>
      <c r="I1158" s="51">
        <f>I432/SUMIFS(I$3:I$722,$B$3:$B$722,$B1158)*SUMIFS(Calculations!$E$3:$E$53,Calculations!$A$3:$A$53,$B1158)</f>
        <v>0</v>
      </c>
      <c r="J1158" s="51">
        <f>J432/SUMIFS(J$3:J$722,$B$3:$B$722,$B1158)*SUMIFS(Calculations!$E$3:$E$53,Calculations!$A$3:$A$53,$B1158)</f>
        <v>0</v>
      </c>
      <c r="K1158" s="51">
        <f>K432/SUMIFS(K$3:K$722,$B$3:$B$722,$B1158)*SUMIFS(Calculations!$E$3:$E$53,Calculations!$A$3:$A$53,$B1158)</f>
        <v>0</v>
      </c>
      <c r="L1158" s="51">
        <f>L432/SUMIFS(L$3:L$722,$B$3:$B$722,$B1158)*SUMIFS(Calculations!$E$3:$E$53,Calculations!$A$3:$A$53,$B1158)</f>
        <v>0</v>
      </c>
      <c r="M1158" s="51">
        <f>M432/SUMIFS(M$3:M$722,$B$3:$B$722,$B1158)*SUMIFS(Calculations!$E$3:$E$53,Calculations!$A$3:$A$53,$B1158)</f>
        <v>0</v>
      </c>
      <c r="N1158" s="51">
        <f>N432/SUMIFS(N$3:N$722,$B$3:$B$722,$B1158)*SUMIFS(Calculations!$E$3:$E$53,Calculations!$A$3:$A$53,$B1158)</f>
        <v>0</v>
      </c>
      <c r="O1158" s="51">
        <f>O432/SUMIFS(O$3:O$722,$B$3:$B$722,$B1158)*SUMIFS(Calculations!$E$3:$E$53,Calculations!$A$3:$A$53,$B1158)</f>
        <v>0</v>
      </c>
      <c r="P1158" s="51">
        <f>P432/SUMIFS(P$3:P$722,$B$3:$B$722,$B1158)*SUMIFS(Calculations!$E$3:$E$53,Calculations!$A$3:$A$53,$B1158)</f>
        <v>0</v>
      </c>
      <c r="Q1158" s="51">
        <f>Q432/SUMIFS(Q$3:Q$722,$B$3:$B$722,$B1158)*SUMIFS(Calculations!$E$3:$E$53,Calculations!$A$3:$A$53,$B1158)</f>
        <v>0</v>
      </c>
      <c r="R1158" s="51">
        <f>R432/SUMIFS(R$3:R$722,$B$3:$B$722,$B1158)*SUMIFS(Calculations!$E$3:$E$53,Calculations!$A$3:$A$53,$B1158)</f>
        <v>0</v>
      </c>
    </row>
    <row r="1159" spans="2:18">
      <c r="B1159" s="51" t="s">
        <v>422</v>
      </c>
      <c r="C1159" s="51" t="s">
        <v>523</v>
      </c>
      <c r="D1159" s="51" t="s">
        <v>536</v>
      </c>
      <c r="E1159" s="51" t="str">
        <f t="shared" si="90"/>
        <v>offshore wind</v>
      </c>
      <c r="F1159" s="51">
        <f>F433/SUMIFS(F$3:F$722,$B$3:$B$722,$B1159)*SUMIFS(Calculations!$E$3:$E$53,Calculations!$A$3:$A$53,$B1159)</f>
        <v>0</v>
      </c>
      <c r="G1159" s="51">
        <f>G433/SUMIFS(G$3:G$722,$B$3:$B$722,$B1159)*SUMIFS(Calculations!$E$3:$E$53,Calculations!$A$3:$A$53,$B1159)</f>
        <v>0</v>
      </c>
      <c r="H1159" s="51">
        <f>H433/SUMIFS(H$3:H$722,$B$3:$B$722,$B1159)*SUMIFS(Calculations!$E$3:$E$53,Calculations!$A$3:$A$53,$B1159)</f>
        <v>0</v>
      </c>
      <c r="I1159" s="51">
        <f>I433/SUMIFS(I$3:I$722,$B$3:$B$722,$B1159)*SUMIFS(Calculations!$E$3:$E$53,Calculations!$A$3:$A$53,$B1159)</f>
        <v>0</v>
      </c>
      <c r="J1159" s="51">
        <f>J433/SUMIFS(J$3:J$722,$B$3:$B$722,$B1159)*SUMIFS(Calculations!$E$3:$E$53,Calculations!$A$3:$A$53,$B1159)</f>
        <v>0</v>
      </c>
      <c r="K1159" s="51">
        <f>K433/SUMIFS(K$3:K$722,$B$3:$B$722,$B1159)*SUMIFS(Calculations!$E$3:$E$53,Calculations!$A$3:$A$53,$B1159)</f>
        <v>0</v>
      </c>
      <c r="L1159" s="51">
        <f>L433/SUMIFS(L$3:L$722,$B$3:$B$722,$B1159)*SUMIFS(Calculations!$E$3:$E$53,Calculations!$A$3:$A$53,$B1159)</f>
        <v>0</v>
      </c>
      <c r="M1159" s="51">
        <f>M433/SUMIFS(M$3:M$722,$B$3:$B$722,$B1159)*SUMIFS(Calculations!$E$3:$E$53,Calculations!$A$3:$A$53,$B1159)</f>
        <v>0</v>
      </c>
      <c r="N1159" s="51">
        <f>N433/SUMIFS(N$3:N$722,$B$3:$B$722,$B1159)*SUMIFS(Calculations!$E$3:$E$53,Calculations!$A$3:$A$53,$B1159)</f>
        <v>0</v>
      </c>
      <c r="O1159" s="51">
        <f>O433/SUMIFS(O$3:O$722,$B$3:$B$722,$B1159)*SUMIFS(Calculations!$E$3:$E$53,Calculations!$A$3:$A$53,$B1159)</f>
        <v>0</v>
      </c>
      <c r="P1159" s="51">
        <f>P433/SUMIFS(P$3:P$722,$B$3:$B$722,$B1159)*SUMIFS(Calculations!$E$3:$E$53,Calculations!$A$3:$A$53,$B1159)</f>
        <v>0</v>
      </c>
      <c r="Q1159" s="51">
        <f>Q433/SUMIFS(Q$3:Q$722,$B$3:$B$722,$B1159)*SUMIFS(Calculations!$E$3:$E$53,Calculations!$A$3:$A$53,$B1159)</f>
        <v>0</v>
      </c>
      <c r="R1159" s="51">
        <f>R433/SUMIFS(R$3:R$722,$B$3:$B$722,$B1159)*SUMIFS(Calculations!$E$3:$E$53,Calculations!$A$3:$A$53,$B1159)</f>
        <v>0</v>
      </c>
    </row>
    <row r="1160" spans="2:18">
      <c r="B1160" s="51" t="s">
        <v>422</v>
      </c>
      <c r="C1160" s="51" t="s">
        <v>523</v>
      </c>
      <c r="D1160" s="51" t="s">
        <v>537</v>
      </c>
      <c r="E1160" s="51" t="str">
        <f t="shared" si="90"/>
        <v>crude oil</v>
      </c>
      <c r="F1160" s="51">
        <f>F434/SUMIFS(F$3:F$722,$B$3:$B$722,$B1160)*SUMIFS(Calculations!$E$3:$E$53,Calculations!$A$3:$A$53,$B1160)</f>
        <v>0</v>
      </c>
      <c r="G1160" s="51">
        <f>G434/SUMIFS(G$3:G$722,$B$3:$B$722,$B1160)*SUMIFS(Calculations!$E$3:$E$53,Calculations!$A$3:$A$53,$B1160)</f>
        <v>0</v>
      </c>
      <c r="H1160" s="51">
        <f>H434/SUMIFS(H$3:H$722,$B$3:$B$722,$B1160)*SUMIFS(Calculations!$E$3:$E$53,Calculations!$A$3:$A$53,$B1160)</f>
        <v>0</v>
      </c>
      <c r="I1160" s="51">
        <f>I434/SUMIFS(I$3:I$722,$B$3:$B$722,$B1160)*SUMIFS(Calculations!$E$3:$E$53,Calculations!$A$3:$A$53,$B1160)</f>
        <v>0</v>
      </c>
      <c r="J1160" s="51">
        <f>J434/SUMIFS(J$3:J$722,$B$3:$B$722,$B1160)*SUMIFS(Calculations!$E$3:$E$53,Calculations!$A$3:$A$53,$B1160)</f>
        <v>0</v>
      </c>
      <c r="K1160" s="51">
        <f>K434/SUMIFS(K$3:K$722,$B$3:$B$722,$B1160)*SUMIFS(Calculations!$E$3:$E$53,Calculations!$A$3:$A$53,$B1160)</f>
        <v>0</v>
      </c>
      <c r="L1160" s="51">
        <f>L434/SUMIFS(L$3:L$722,$B$3:$B$722,$B1160)*SUMIFS(Calculations!$E$3:$E$53,Calculations!$A$3:$A$53,$B1160)</f>
        <v>0</v>
      </c>
      <c r="M1160" s="51">
        <f>M434/SUMIFS(M$3:M$722,$B$3:$B$722,$B1160)*SUMIFS(Calculations!$E$3:$E$53,Calculations!$A$3:$A$53,$B1160)</f>
        <v>0</v>
      </c>
      <c r="N1160" s="51">
        <f>N434/SUMIFS(N$3:N$722,$B$3:$B$722,$B1160)*SUMIFS(Calculations!$E$3:$E$53,Calculations!$A$3:$A$53,$B1160)</f>
        <v>0</v>
      </c>
      <c r="O1160" s="51">
        <f>O434/SUMIFS(O$3:O$722,$B$3:$B$722,$B1160)*SUMIFS(Calculations!$E$3:$E$53,Calculations!$A$3:$A$53,$B1160)</f>
        <v>0</v>
      </c>
      <c r="P1160" s="51">
        <f>P434/SUMIFS(P$3:P$722,$B$3:$B$722,$B1160)*SUMIFS(Calculations!$E$3:$E$53,Calculations!$A$3:$A$53,$B1160)</f>
        <v>0</v>
      </c>
      <c r="Q1160" s="51">
        <f>Q434/SUMIFS(Q$3:Q$722,$B$3:$B$722,$B1160)*SUMIFS(Calculations!$E$3:$E$53,Calculations!$A$3:$A$53,$B1160)</f>
        <v>0</v>
      </c>
      <c r="R1160" s="51">
        <f>R434/SUMIFS(R$3:R$722,$B$3:$B$722,$B1160)*SUMIFS(Calculations!$E$3:$E$53,Calculations!$A$3:$A$53,$B1160)</f>
        <v>0</v>
      </c>
    </row>
    <row r="1161" spans="2:18">
      <c r="B1161" s="51" t="s">
        <v>422</v>
      </c>
      <c r="C1161" s="51" t="s">
        <v>523</v>
      </c>
      <c r="D1161" s="51" t="s">
        <v>538</v>
      </c>
      <c r="E1161" s="51" t="str">
        <f t="shared" si="90"/>
        <v>solar PV</v>
      </c>
      <c r="F1161" s="51">
        <f>F435/SUMIFS(F$3:F$722,$B$3:$B$722,$B1161)*SUMIFS(Calculations!$E$3:$E$53,Calculations!$A$3:$A$53,$B1161)</f>
        <v>0</v>
      </c>
      <c r="G1161" s="51">
        <f>G435/SUMIFS(G$3:G$722,$B$3:$B$722,$B1161)*SUMIFS(Calculations!$E$3:$E$53,Calculations!$A$3:$A$53,$B1161)</f>
        <v>0</v>
      </c>
      <c r="H1161" s="51">
        <f>H435/SUMIFS(H$3:H$722,$B$3:$B$722,$B1161)*SUMIFS(Calculations!$E$3:$E$53,Calculations!$A$3:$A$53,$B1161)</f>
        <v>0</v>
      </c>
      <c r="I1161" s="51">
        <f>I435/SUMIFS(I$3:I$722,$B$3:$B$722,$B1161)*SUMIFS(Calculations!$E$3:$E$53,Calculations!$A$3:$A$53,$B1161)</f>
        <v>0</v>
      </c>
      <c r="J1161" s="51">
        <f>J435/SUMIFS(J$3:J$722,$B$3:$B$722,$B1161)*SUMIFS(Calculations!$E$3:$E$53,Calculations!$A$3:$A$53,$B1161)</f>
        <v>0</v>
      </c>
      <c r="K1161" s="51">
        <f>K435/SUMIFS(K$3:K$722,$B$3:$B$722,$B1161)*SUMIFS(Calculations!$E$3:$E$53,Calculations!$A$3:$A$53,$B1161)</f>
        <v>0</v>
      </c>
      <c r="L1161" s="51">
        <f>L435/SUMIFS(L$3:L$722,$B$3:$B$722,$B1161)*SUMIFS(Calculations!$E$3:$E$53,Calculations!$A$3:$A$53,$B1161)</f>
        <v>0</v>
      </c>
      <c r="M1161" s="51">
        <f>M435/SUMIFS(M$3:M$722,$B$3:$B$722,$B1161)*SUMIFS(Calculations!$E$3:$E$53,Calculations!$A$3:$A$53,$B1161)</f>
        <v>0</v>
      </c>
      <c r="N1161" s="51">
        <f>N435/SUMIFS(N$3:N$722,$B$3:$B$722,$B1161)*SUMIFS(Calculations!$E$3:$E$53,Calculations!$A$3:$A$53,$B1161)</f>
        <v>0</v>
      </c>
      <c r="O1161" s="51">
        <f>O435/SUMIFS(O$3:O$722,$B$3:$B$722,$B1161)*SUMIFS(Calculations!$E$3:$E$53,Calculations!$A$3:$A$53,$B1161)</f>
        <v>0</v>
      </c>
      <c r="P1161" s="51">
        <f>P435/SUMIFS(P$3:P$722,$B$3:$B$722,$B1161)*SUMIFS(Calculations!$E$3:$E$53,Calculations!$A$3:$A$53,$B1161)</f>
        <v>0</v>
      </c>
      <c r="Q1161" s="51">
        <f>Q435/SUMIFS(Q$3:Q$722,$B$3:$B$722,$B1161)*SUMIFS(Calculations!$E$3:$E$53,Calculations!$A$3:$A$53,$B1161)</f>
        <v>0</v>
      </c>
      <c r="R1161" s="51">
        <f>R435/SUMIFS(R$3:R$722,$B$3:$B$722,$B1161)*SUMIFS(Calculations!$E$3:$E$53,Calculations!$A$3:$A$53,$B1161)</f>
        <v>0</v>
      </c>
    </row>
    <row r="1162" spans="2:18">
      <c r="B1162" s="51" t="s">
        <v>422</v>
      </c>
      <c r="C1162" s="51" t="s">
        <v>523</v>
      </c>
      <c r="D1162" s="51" t="s">
        <v>539</v>
      </c>
      <c r="E1162" s="51" t="str">
        <f t="shared" si="90"/>
        <v>storage</v>
      </c>
      <c r="F1162" s="51">
        <f>F436/SUMIFS(F$3:F$722,$B$3:$B$722,$B1162)*SUMIFS(Calculations!$E$3:$E$53,Calculations!$A$3:$A$53,$B1162)</f>
        <v>0</v>
      </c>
      <c r="G1162" s="51">
        <f>G436/SUMIFS(G$3:G$722,$B$3:$B$722,$B1162)*SUMIFS(Calculations!$E$3:$E$53,Calculations!$A$3:$A$53,$B1162)</f>
        <v>0</v>
      </c>
      <c r="H1162" s="51">
        <f>H436/SUMIFS(H$3:H$722,$B$3:$B$722,$B1162)*SUMIFS(Calculations!$E$3:$E$53,Calculations!$A$3:$A$53,$B1162)</f>
        <v>0</v>
      </c>
      <c r="I1162" s="51">
        <f>I436/SUMIFS(I$3:I$722,$B$3:$B$722,$B1162)*SUMIFS(Calculations!$E$3:$E$53,Calculations!$A$3:$A$53,$B1162)</f>
        <v>0</v>
      </c>
      <c r="J1162" s="51">
        <f>J436/SUMIFS(J$3:J$722,$B$3:$B$722,$B1162)*SUMIFS(Calculations!$E$3:$E$53,Calculations!$A$3:$A$53,$B1162)</f>
        <v>0</v>
      </c>
      <c r="K1162" s="51">
        <f>K436/SUMIFS(K$3:K$722,$B$3:$B$722,$B1162)*SUMIFS(Calculations!$E$3:$E$53,Calculations!$A$3:$A$53,$B1162)</f>
        <v>0</v>
      </c>
      <c r="L1162" s="51">
        <f>L436/SUMIFS(L$3:L$722,$B$3:$B$722,$B1162)*SUMIFS(Calculations!$E$3:$E$53,Calculations!$A$3:$A$53,$B1162)</f>
        <v>0</v>
      </c>
      <c r="M1162" s="51">
        <f>M436/SUMIFS(M$3:M$722,$B$3:$B$722,$B1162)*SUMIFS(Calculations!$E$3:$E$53,Calculations!$A$3:$A$53,$B1162)</f>
        <v>0</v>
      </c>
      <c r="N1162" s="51">
        <f>N436/SUMIFS(N$3:N$722,$B$3:$B$722,$B1162)*SUMIFS(Calculations!$E$3:$E$53,Calculations!$A$3:$A$53,$B1162)</f>
        <v>0</v>
      </c>
      <c r="O1162" s="51">
        <f>O436/SUMIFS(O$3:O$722,$B$3:$B$722,$B1162)*SUMIFS(Calculations!$E$3:$E$53,Calculations!$A$3:$A$53,$B1162)</f>
        <v>0</v>
      </c>
      <c r="P1162" s="51">
        <f>P436/SUMIFS(P$3:P$722,$B$3:$B$722,$B1162)*SUMIFS(Calculations!$E$3:$E$53,Calculations!$A$3:$A$53,$B1162)</f>
        <v>0</v>
      </c>
      <c r="Q1162" s="51">
        <f>Q436/SUMIFS(Q$3:Q$722,$B$3:$B$722,$B1162)*SUMIFS(Calculations!$E$3:$E$53,Calculations!$A$3:$A$53,$B1162)</f>
        <v>0</v>
      </c>
      <c r="R1162" s="51">
        <f>R436/SUMIFS(R$3:R$722,$B$3:$B$722,$B1162)*SUMIFS(Calculations!$E$3:$E$53,Calculations!$A$3:$A$53,$B1162)</f>
        <v>0</v>
      </c>
    </row>
    <row r="1163" spans="2:18">
      <c r="B1163" s="51" t="s">
        <v>422</v>
      </c>
      <c r="C1163" s="51" t="s">
        <v>523</v>
      </c>
      <c r="D1163" s="51" t="s">
        <v>540</v>
      </c>
      <c r="E1163" s="51" t="str">
        <f t="shared" si="90"/>
        <v>solar PV</v>
      </c>
      <c r="F1163" s="51">
        <f>F437/SUMIFS(F$3:F$722,$B$3:$B$722,$B1163)*SUMIFS(Calculations!$E$3:$E$53,Calculations!$A$3:$A$53,$B1163)</f>
        <v>0</v>
      </c>
      <c r="G1163" s="51">
        <f>G437/SUMIFS(G$3:G$722,$B$3:$B$722,$B1163)*SUMIFS(Calculations!$E$3:$E$53,Calculations!$A$3:$A$53,$B1163)</f>
        <v>0</v>
      </c>
      <c r="H1163" s="51">
        <f>H437/SUMIFS(H$3:H$722,$B$3:$B$722,$B1163)*SUMIFS(Calculations!$E$3:$E$53,Calculations!$A$3:$A$53,$B1163)</f>
        <v>0</v>
      </c>
      <c r="I1163" s="51">
        <f>I437/SUMIFS(I$3:I$722,$B$3:$B$722,$B1163)*SUMIFS(Calculations!$E$3:$E$53,Calculations!$A$3:$A$53,$B1163)</f>
        <v>0</v>
      </c>
      <c r="J1163" s="51">
        <f>J437/SUMIFS(J$3:J$722,$B$3:$B$722,$B1163)*SUMIFS(Calculations!$E$3:$E$53,Calculations!$A$3:$A$53,$B1163)</f>
        <v>0</v>
      </c>
      <c r="K1163" s="51">
        <f>K437/SUMIFS(K$3:K$722,$B$3:$B$722,$B1163)*SUMIFS(Calculations!$E$3:$E$53,Calculations!$A$3:$A$53,$B1163)</f>
        <v>0</v>
      </c>
      <c r="L1163" s="51">
        <f>L437/SUMIFS(L$3:L$722,$B$3:$B$722,$B1163)*SUMIFS(Calculations!$E$3:$E$53,Calculations!$A$3:$A$53,$B1163)</f>
        <v>0</v>
      </c>
      <c r="M1163" s="51">
        <f>M437/SUMIFS(M$3:M$722,$B$3:$B$722,$B1163)*SUMIFS(Calculations!$E$3:$E$53,Calculations!$A$3:$A$53,$B1163)</f>
        <v>0</v>
      </c>
      <c r="N1163" s="51">
        <f>N437/SUMIFS(N$3:N$722,$B$3:$B$722,$B1163)*SUMIFS(Calculations!$E$3:$E$53,Calculations!$A$3:$A$53,$B1163)</f>
        <v>0</v>
      </c>
      <c r="O1163" s="51">
        <f>O437/SUMIFS(O$3:O$722,$B$3:$B$722,$B1163)*SUMIFS(Calculations!$E$3:$E$53,Calculations!$A$3:$A$53,$B1163)</f>
        <v>0</v>
      </c>
      <c r="P1163" s="51">
        <f>P437/SUMIFS(P$3:P$722,$B$3:$B$722,$B1163)*SUMIFS(Calculations!$E$3:$E$53,Calculations!$A$3:$A$53,$B1163)</f>
        <v>0</v>
      </c>
      <c r="Q1163" s="51">
        <f>Q437/SUMIFS(Q$3:Q$722,$B$3:$B$722,$B1163)*SUMIFS(Calculations!$E$3:$E$53,Calculations!$A$3:$A$53,$B1163)</f>
        <v>0</v>
      </c>
      <c r="R1163" s="51">
        <f>R437/SUMIFS(R$3:R$722,$B$3:$B$722,$B1163)*SUMIFS(Calculations!$E$3:$E$53,Calculations!$A$3:$A$53,$B1163)</f>
        <v>0</v>
      </c>
    </row>
    <row r="1164" spans="2:18">
      <c r="B1164" s="51" t="s">
        <v>298</v>
      </c>
      <c r="C1164" s="51" t="s">
        <v>523</v>
      </c>
      <c r="D1164" s="51" t="s">
        <v>526</v>
      </c>
      <c r="E1164" s="51" t="str">
        <f t="shared" si="90"/>
        <v>biomass</v>
      </c>
      <c r="F1164" s="51">
        <f>F438/SUMIFS(F$3:F$722,$B$3:$B$722,$B1164)*SUMIFS(Calculations!$E$3:$E$53,Calculations!$A$3:$A$53,$B1164)</f>
        <v>0</v>
      </c>
      <c r="G1164" s="51">
        <f>G438/SUMIFS(G$3:G$722,$B$3:$B$722,$B1164)*SUMIFS(Calculations!$E$3:$E$53,Calculations!$A$3:$A$53,$B1164)</f>
        <v>0</v>
      </c>
      <c r="H1164" s="51">
        <f>H438/SUMIFS(H$3:H$722,$B$3:$B$722,$B1164)*SUMIFS(Calculations!$E$3:$E$53,Calculations!$A$3:$A$53,$B1164)</f>
        <v>0</v>
      </c>
      <c r="I1164" s="51">
        <f>I438/SUMIFS(I$3:I$722,$B$3:$B$722,$B1164)*SUMIFS(Calculations!$E$3:$E$53,Calculations!$A$3:$A$53,$B1164)</f>
        <v>0</v>
      </c>
      <c r="J1164" s="51">
        <f>J438/SUMIFS(J$3:J$722,$B$3:$B$722,$B1164)*SUMIFS(Calculations!$E$3:$E$53,Calculations!$A$3:$A$53,$B1164)</f>
        <v>0</v>
      </c>
      <c r="K1164" s="51">
        <f>K438/SUMIFS(K$3:K$722,$B$3:$B$722,$B1164)*SUMIFS(Calculations!$E$3:$E$53,Calculations!$A$3:$A$53,$B1164)</f>
        <v>0</v>
      </c>
      <c r="L1164" s="51">
        <f>L438/SUMIFS(L$3:L$722,$B$3:$B$722,$B1164)*SUMIFS(Calculations!$E$3:$E$53,Calculations!$A$3:$A$53,$B1164)</f>
        <v>0</v>
      </c>
      <c r="M1164" s="51">
        <f>M438/SUMIFS(M$3:M$722,$B$3:$B$722,$B1164)*SUMIFS(Calculations!$E$3:$E$53,Calculations!$A$3:$A$53,$B1164)</f>
        <v>0</v>
      </c>
      <c r="N1164" s="51">
        <f>N438/SUMIFS(N$3:N$722,$B$3:$B$722,$B1164)*SUMIFS(Calculations!$E$3:$E$53,Calculations!$A$3:$A$53,$B1164)</f>
        <v>0</v>
      </c>
      <c r="O1164" s="51">
        <f>O438/SUMIFS(O$3:O$722,$B$3:$B$722,$B1164)*SUMIFS(Calculations!$E$3:$E$53,Calculations!$A$3:$A$53,$B1164)</f>
        <v>0</v>
      </c>
      <c r="P1164" s="51">
        <f>P438/SUMIFS(P$3:P$722,$B$3:$B$722,$B1164)*SUMIFS(Calculations!$E$3:$E$53,Calculations!$A$3:$A$53,$B1164)</f>
        <v>0</v>
      </c>
      <c r="Q1164" s="51">
        <f>Q438/SUMIFS(Q$3:Q$722,$B$3:$B$722,$B1164)*SUMIFS(Calculations!$E$3:$E$53,Calculations!$A$3:$A$53,$B1164)</f>
        <v>0</v>
      </c>
      <c r="R1164" s="51">
        <f>R438/SUMIFS(R$3:R$722,$B$3:$B$722,$B1164)*SUMIFS(Calculations!$E$3:$E$53,Calculations!$A$3:$A$53,$B1164)</f>
        <v>0</v>
      </c>
    </row>
    <row r="1165" spans="2:18">
      <c r="B1165" s="51" t="s">
        <v>298</v>
      </c>
      <c r="C1165" s="51" t="s">
        <v>523</v>
      </c>
      <c r="D1165" s="51" t="s">
        <v>527</v>
      </c>
      <c r="E1165" s="51" t="str">
        <f t="shared" si="90"/>
        <v>hard coal</v>
      </c>
      <c r="F1165" s="51">
        <f>F439/SUMIFS(F$3:F$722,$B$3:$B$722,$B1165)*SUMIFS(Calculations!$E$3:$E$53,Calculations!$A$3:$A$53,$B1165)</f>
        <v>0</v>
      </c>
      <c r="G1165" s="51">
        <f>G439/SUMIFS(G$3:G$722,$B$3:$B$722,$B1165)*SUMIFS(Calculations!$E$3:$E$53,Calculations!$A$3:$A$53,$B1165)</f>
        <v>0</v>
      </c>
      <c r="H1165" s="51">
        <f>H439/SUMIFS(H$3:H$722,$B$3:$B$722,$B1165)*SUMIFS(Calculations!$E$3:$E$53,Calculations!$A$3:$A$53,$B1165)</f>
        <v>0</v>
      </c>
      <c r="I1165" s="51">
        <f>I439/SUMIFS(I$3:I$722,$B$3:$B$722,$B1165)*SUMIFS(Calculations!$E$3:$E$53,Calculations!$A$3:$A$53,$B1165)</f>
        <v>0</v>
      </c>
      <c r="J1165" s="51">
        <f>J439/SUMIFS(J$3:J$722,$B$3:$B$722,$B1165)*SUMIFS(Calculations!$E$3:$E$53,Calculations!$A$3:$A$53,$B1165)</f>
        <v>0</v>
      </c>
      <c r="K1165" s="51">
        <f>K439/SUMIFS(K$3:K$722,$B$3:$B$722,$B1165)*SUMIFS(Calculations!$E$3:$E$53,Calculations!$A$3:$A$53,$B1165)</f>
        <v>0</v>
      </c>
      <c r="L1165" s="51">
        <f>L439/SUMIFS(L$3:L$722,$B$3:$B$722,$B1165)*SUMIFS(Calculations!$E$3:$E$53,Calculations!$A$3:$A$53,$B1165)</f>
        <v>0</v>
      </c>
      <c r="M1165" s="51">
        <f>M439/SUMIFS(M$3:M$722,$B$3:$B$722,$B1165)*SUMIFS(Calculations!$E$3:$E$53,Calculations!$A$3:$A$53,$B1165)</f>
        <v>0</v>
      </c>
      <c r="N1165" s="51">
        <f>N439/SUMIFS(N$3:N$722,$B$3:$B$722,$B1165)*SUMIFS(Calculations!$E$3:$E$53,Calculations!$A$3:$A$53,$B1165)</f>
        <v>0</v>
      </c>
      <c r="O1165" s="51">
        <f>O439/SUMIFS(O$3:O$722,$B$3:$B$722,$B1165)*SUMIFS(Calculations!$E$3:$E$53,Calculations!$A$3:$A$53,$B1165)</f>
        <v>0</v>
      </c>
      <c r="P1165" s="51">
        <f>P439/SUMIFS(P$3:P$722,$B$3:$B$722,$B1165)*SUMIFS(Calculations!$E$3:$E$53,Calculations!$A$3:$A$53,$B1165)</f>
        <v>0</v>
      </c>
      <c r="Q1165" s="51">
        <f>Q439/SUMIFS(Q$3:Q$722,$B$3:$B$722,$B1165)*SUMIFS(Calculations!$E$3:$E$53,Calculations!$A$3:$A$53,$B1165)</f>
        <v>0</v>
      </c>
      <c r="R1165" s="51">
        <f>R439/SUMIFS(R$3:R$722,$B$3:$B$722,$B1165)*SUMIFS(Calculations!$E$3:$E$53,Calculations!$A$3:$A$53,$B1165)</f>
        <v>0</v>
      </c>
    </row>
    <row r="1166" spans="2:18">
      <c r="B1166" s="51" t="s">
        <v>298</v>
      </c>
      <c r="C1166" s="51" t="s">
        <v>523</v>
      </c>
      <c r="D1166" s="51" t="s">
        <v>528</v>
      </c>
      <c r="E1166" s="51" t="str">
        <f t="shared" si="90"/>
        <v>solar thermal</v>
      </c>
      <c r="F1166" s="51">
        <f>F440/SUMIFS(F$3:F$722,$B$3:$B$722,$B1166)*SUMIFS(Calculations!$E$3:$E$53,Calculations!$A$3:$A$53,$B1166)</f>
        <v>0</v>
      </c>
      <c r="G1166" s="51">
        <f>G440/SUMIFS(G$3:G$722,$B$3:$B$722,$B1166)*SUMIFS(Calculations!$E$3:$E$53,Calculations!$A$3:$A$53,$B1166)</f>
        <v>0</v>
      </c>
      <c r="H1166" s="51">
        <f>H440/SUMIFS(H$3:H$722,$B$3:$B$722,$B1166)*SUMIFS(Calculations!$E$3:$E$53,Calculations!$A$3:$A$53,$B1166)</f>
        <v>0</v>
      </c>
      <c r="I1166" s="51">
        <f>I440/SUMIFS(I$3:I$722,$B$3:$B$722,$B1166)*SUMIFS(Calculations!$E$3:$E$53,Calculations!$A$3:$A$53,$B1166)</f>
        <v>0</v>
      </c>
      <c r="J1166" s="51">
        <f>J440/SUMIFS(J$3:J$722,$B$3:$B$722,$B1166)*SUMIFS(Calculations!$E$3:$E$53,Calculations!$A$3:$A$53,$B1166)</f>
        <v>0</v>
      </c>
      <c r="K1166" s="51">
        <f>K440/SUMIFS(K$3:K$722,$B$3:$B$722,$B1166)*SUMIFS(Calculations!$E$3:$E$53,Calculations!$A$3:$A$53,$B1166)</f>
        <v>0</v>
      </c>
      <c r="L1166" s="51">
        <f>L440/SUMIFS(L$3:L$722,$B$3:$B$722,$B1166)*SUMIFS(Calculations!$E$3:$E$53,Calculations!$A$3:$A$53,$B1166)</f>
        <v>0</v>
      </c>
      <c r="M1166" s="51">
        <f>M440/SUMIFS(M$3:M$722,$B$3:$B$722,$B1166)*SUMIFS(Calculations!$E$3:$E$53,Calculations!$A$3:$A$53,$B1166)</f>
        <v>0</v>
      </c>
      <c r="N1166" s="51">
        <f>N440/SUMIFS(N$3:N$722,$B$3:$B$722,$B1166)*SUMIFS(Calculations!$E$3:$E$53,Calculations!$A$3:$A$53,$B1166)</f>
        <v>0</v>
      </c>
      <c r="O1166" s="51">
        <f>O440/SUMIFS(O$3:O$722,$B$3:$B$722,$B1166)*SUMIFS(Calculations!$E$3:$E$53,Calculations!$A$3:$A$53,$B1166)</f>
        <v>0</v>
      </c>
      <c r="P1166" s="51">
        <f>P440/SUMIFS(P$3:P$722,$B$3:$B$722,$B1166)*SUMIFS(Calculations!$E$3:$E$53,Calculations!$A$3:$A$53,$B1166)</f>
        <v>0</v>
      </c>
      <c r="Q1166" s="51">
        <f>Q440/SUMIFS(Q$3:Q$722,$B$3:$B$722,$B1166)*SUMIFS(Calculations!$E$3:$E$53,Calculations!$A$3:$A$53,$B1166)</f>
        <v>0</v>
      </c>
      <c r="R1166" s="51">
        <f>R440/SUMIFS(R$3:R$722,$B$3:$B$722,$B1166)*SUMIFS(Calculations!$E$3:$E$53,Calculations!$A$3:$A$53,$B1166)</f>
        <v>0</v>
      </c>
    </row>
    <row r="1167" spans="2:18">
      <c r="B1167" s="51" t="s">
        <v>298</v>
      </c>
      <c r="C1167" s="51" t="s">
        <v>523</v>
      </c>
      <c r="D1167" s="51" t="s">
        <v>529</v>
      </c>
      <c r="E1167" s="51" t="str">
        <f t="shared" si="90"/>
        <v>geothermal</v>
      </c>
      <c r="F1167" s="51">
        <f>F441/SUMIFS(F$3:F$722,$B$3:$B$722,$B1167)*SUMIFS(Calculations!$E$3:$E$53,Calculations!$A$3:$A$53,$B1167)</f>
        <v>0</v>
      </c>
      <c r="G1167" s="51">
        <f>G441/SUMIFS(G$3:G$722,$B$3:$B$722,$B1167)*SUMIFS(Calculations!$E$3:$E$53,Calculations!$A$3:$A$53,$B1167)</f>
        <v>0</v>
      </c>
      <c r="H1167" s="51">
        <f>H441/SUMIFS(H$3:H$722,$B$3:$B$722,$B1167)*SUMIFS(Calculations!$E$3:$E$53,Calculations!$A$3:$A$53,$B1167)</f>
        <v>0</v>
      </c>
      <c r="I1167" s="51">
        <f>I441/SUMIFS(I$3:I$722,$B$3:$B$722,$B1167)*SUMIFS(Calculations!$E$3:$E$53,Calculations!$A$3:$A$53,$B1167)</f>
        <v>0</v>
      </c>
      <c r="J1167" s="51">
        <f>J441/SUMIFS(J$3:J$722,$B$3:$B$722,$B1167)*SUMIFS(Calculations!$E$3:$E$53,Calculations!$A$3:$A$53,$B1167)</f>
        <v>0</v>
      </c>
      <c r="K1167" s="51">
        <f>K441/SUMIFS(K$3:K$722,$B$3:$B$722,$B1167)*SUMIFS(Calculations!$E$3:$E$53,Calculations!$A$3:$A$53,$B1167)</f>
        <v>0</v>
      </c>
      <c r="L1167" s="51">
        <f>L441/SUMIFS(L$3:L$722,$B$3:$B$722,$B1167)*SUMIFS(Calculations!$E$3:$E$53,Calculations!$A$3:$A$53,$B1167)</f>
        <v>0</v>
      </c>
      <c r="M1167" s="51">
        <f>M441/SUMIFS(M$3:M$722,$B$3:$B$722,$B1167)*SUMIFS(Calculations!$E$3:$E$53,Calculations!$A$3:$A$53,$B1167)</f>
        <v>0</v>
      </c>
      <c r="N1167" s="51">
        <f>N441/SUMIFS(N$3:N$722,$B$3:$B$722,$B1167)*SUMIFS(Calculations!$E$3:$E$53,Calculations!$A$3:$A$53,$B1167)</f>
        <v>0</v>
      </c>
      <c r="O1167" s="51">
        <f>O441/SUMIFS(O$3:O$722,$B$3:$B$722,$B1167)*SUMIFS(Calculations!$E$3:$E$53,Calculations!$A$3:$A$53,$B1167)</f>
        <v>0</v>
      </c>
      <c r="P1167" s="51">
        <f>P441/SUMIFS(P$3:P$722,$B$3:$B$722,$B1167)*SUMIFS(Calculations!$E$3:$E$53,Calculations!$A$3:$A$53,$B1167)</f>
        <v>0</v>
      </c>
      <c r="Q1167" s="51">
        <f>Q441/SUMIFS(Q$3:Q$722,$B$3:$B$722,$B1167)*SUMIFS(Calculations!$E$3:$E$53,Calculations!$A$3:$A$53,$B1167)</f>
        <v>0</v>
      </c>
      <c r="R1167" s="51">
        <f>R441/SUMIFS(R$3:R$722,$B$3:$B$722,$B1167)*SUMIFS(Calculations!$E$3:$E$53,Calculations!$A$3:$A$53,$B1167)</f>
        <v>0</v>
      </c>
    </row>
    <row r="1168" spans="2:18">
      <c r="B1168" s="51" t="s">
        <v>298</v>
      </c>
      <c r="C1168" s="51" t="s">
        <v>523</v>
      </c>
      <c r="D1168" s="51" t="s">
        <v>530</v>
      </c>
      <c r="E1168" s="51" t="str">
        <f t="shared" si="90"/>
        <v>hydro</v>
      </c>
      <c r="F1168" s="51">
        <f>F442/SUMIFS(F$3:F$722,$B$3:$B$722,$B1168)*SUMIFS(Calculations!$E$3:$E$53,Calculations!$A$3:$A$53,$B1168)</f>
        <v>0</v>
      </c>
      <c r="G1168" s="51">
        <f>G442/SUMIFS(G$3:G$722,$B$3:$B$722,$B1168)*SUMIFS(Calculations!$E$3:$E$53,Calculations!$A$3:$A$53,$B1168)</f>
        <v>0</v>
      </c>
      <c r="H1168" s="51">
        <f>H442/SUMIFS(H$3:H$722,$B$3:$B$722,$B1168)*SUMIFS(Calculations!$E$3:$E$53,Calculations!$A$3:$A$53,$B1168)</f>
        <v>0</v>
      </c>
      <c r="I1168" s="51">
        <f>I442/SUMIFS(I$3:I$722,$B$3:$B$722,$B1168)*SUMIFS(Calculations!$E$3:$E$53,Calculations!$A$3:$A$53,$B1168)</f>
        <v>0</v>
      </c>
      <c r="J1168" s="51">
        <f>J442/SUMIFS(J$3:J$722,$B$3:$B$722,$B1168)*SUMIFS(Calculations!$E$3:$E$53,Calculations!$A$3:$A$53,$B1168)</f>
        <v>0</v>
      </c>
      <c r="K1168" s="51">
        <f>K442/SUMIFS(K$3:K$722,$B$3:$B$722,$B1168)*SUMIFS(Calculations!$E$3:$E$53,Calculations!$A$3:$A$53,$B1168)</f>
        <v>0</v>
      </c>
      <c r="L1168" s="51">
        <f>L442/SUMIFS(L$3:L$722,$B$3:$B$722,$B1168)*SUMIFS(Calculations!$E$3:$E$53,Calculations!$A$3:$A$53,$B1168)</f>
        <v>0</v>
      </c>
      <c r="M1168" s="51">
        <f>M442/SUMIFS(M$3:M$722,$B$3:$B$722,$B1168)*SUMIFS(Calculations!$E$3:$E$53,Calculations!$A$3:$A$53,$B1168)</f>
        <v>0</v>
      </c>
      <c r="N1168" s="51">
        <f>N442/SUMIFS(N$3:N$722,$B$3:$B$722,$B1168)*SUMIFS(Calculations!$E$3:$E$53,Calculations!$A$3:$A$53,$B1168)</f>
        <v>0</v>
      </c>
      <c r="O1168" s="51">
        <f>O442/SUMIFS(O$3:O$722,$B$3:$B$722,$B1168)*SUMIFS(Calculations!$E$3:$E$53,Calculations!$A$3:$A$53,$B1168)</f>
        <v>0</v>
      </c>
      <c r="P1168" s="51">
        <f>P442/SUMIFS(P$3:P$722,$B$3:$B$722,$B1168)*SUMIFS(Calculations!$E$3:$E$53,Calculations!$A$3:$A$53,$B1168)</f>
        <v>0</v>
      </c>
      <c r="Q1168" s="51">
        <f>Q442/SUMIFS(Q$3:Q$722,$B$3:$B$722,$B1168)*SUMIFS(Calculations!$E$3:$E$53,Calculations!$A$3:$A$53,$B1168)</f>
        <v>0</v>
      </c>
      <c r="R1168" s="51">
        <f>R442/SUMIFS(R$3:R$722,$B$3:$B$722,$B1168)*SUMIFS(Calculations!$E$3:$E$53,Calculations!$A$3:$A$53,$B1168)</f>
        <v>0</v>
      </c>
    </row>
    <row r="1169" spans="2:18">
      <c r="B1169" s="51" t="s">
        <v>298</v>
      </c>
      <c r="C1169" s="51" t="s">
        <v>523</v>
      </c>
      <c r="D1169" s="51" t="s">
        <v>531</v>
      </c>
      <c r="E1169" s="51" t="str">
        <f t="shared" si="90"/>
        <v>hydro</v>
      </c>
      <c r="F1169" s="51">
        <f>F443/SUMIFS(F$3:F$722,$B$3:$B$722,$B1169)*SUMIFS(Calculations!$E$3:$E$53,Calculations!$A$3:$A$53,$B1169)</f>
        <v>0</v>
      </c>
      <c r="G1169" s="51">
        <f>G443/SUMIFS(G$3:G$722,$B$3:$B$722,$B1169)*SUMIFS(Calculations!$E$3:$E$53,Calculations!$A$3:$A$53,$B1169)</f>
        <v>0</v>
      </c>
      <c r="H1169" s="51">
        <f>H443/SUMIFS(H$3:H$722,$B$3:$B$722,$B1169)*SUMIFS(Calculations!$E$3:$E$53,Calculations!$A$3:$A$53,$B1169)</f>
        <v>0</v>
      </c>
      <c r="I1169" s="51">
        <f>I443/SUMIFS(I$3:I$722,$B$3:$B$722,$B1169)*SUMIFS(Calculations!$E$3:$E$53,Calculations!$A$3:$A$53,$B1169)</f>
        <v>0</v>
      </c>
      <c r="J1169" s="51">
        <f>J443/SUMIFS(J$3:J$722,$B$3:$B$722,$B1169)*SUMIFS(Calculations!$E$3:$E$53,Calculations!$A$3:$A$53,$B1169)</f>
        <v>0</v>
      </c>
      <c r="K1169" s="51">
        <f>K443/SUMIFS(K$3:K$722,$B$3:$B$722,$B1169)*SUMIFS(Calculations!$E$3:$E$53,Calculations!$A$3:$A$53,$B1169)</f>
        <v>0</v>
      </c>
      <c r="L1169" s="51">
        <f>L443/SUMIFS(L$3:L$722,$B$3:$B$722,$B1169)*SUMIFS(Calculations!$E$3:$E$53,Calculations!$A$3:$A$53,$B1169)</f>
        <v>0</v>
      </c>
      <c r="M1169" s="51">
        <f>M443/SUMIFS(M$3:M$722,$B$3:$B$722,$B1169)*SUMIFS(Calculations!$E$3:$E$53,Calculations!$A$3:$A$53,$B1169)</f>
        <v>0</v>
      </c>
      <c r="N1169" s="51">
        <f>N443/SUMIFS(N$3:N$722,$B$3:$B$722,$B1169)*SUMIFS(Calculations!$E$3:$E$53,Calculations!$A$3:$A$53,$B1169)</f>
        <v>0</v>
      </c>
      <c r="O1169" s="51">
        <f>O443/SUMIFS(O$3:O$722,$B$3:$B$722,$B1169)*SUMIFS(Calculations!$E$3:$E$53,Calculations!$A$3:$A$53,$B1169)</f>
        <v>0</v>
      </c>
      <c r="P1169" s="51">
        <f>P443/SUMIFS(P$3:P$722,$B$3:$B$722,$B1169)*SUMIFS(Calculations!$E$3:$E$53,Calculations!$A$3:$A$53,$B1169)</f>
        <v>0</v>
      </c>
      <c r="Q1169" s="51">
        <f>Q443/SUMIFS(Q$3:Q$722,$B$3:$B$722,$B1169)*SUMIFS(Calculations!$E$3:$E$53,Calculations!$A$3:$A$53,$B1169)</f>
        <v>0</v>
      </c>
      <c r="R1169" s="51">
        <f>R443/SUMIFS(R$3:R$722,$B$3:$B$722,$B1169)*SUMIFS(Calculations!$E$3:$E$53,Calculations!$A$3:$A$53,$B1169)</f>
        <v>0</v>
      </c>
    </row>
    <row r="1170" spans="2:18">
      <c r="B1170" s="51" t="s">
        <v>298</v>
      </c>
      <c r="C1170" s="51" t="s">
        <v>523</v>
      </c>
      <c r="D1170" s="51" t="s">
        <v>532</v>
      </c>
      <c r="E1170" s="51" t="str">
        <f t="shared" si="90"/>
        <v>onshore wind</v>
      </c>
      <c r="F1170" s="51">
        <f>F444/SUMIFS(F$3:F$722,$B$3:$B$722,$B1170)*SUMIFS(Calculations!$E$3:$E$53,Calculations!$A$3:$A$53,$B1170)</f>
        <v>0</v>
      </c>
      <c r="G1170" s="51">
        <f>G444/SUMIFS(G$3:G$722,$B$3:$B$722,$B1170)*SUMIFS(Calculations!$E$3:$E$53,Calculations!$A$3:$A$53,$B1170)</f>
        <v>0</v>
      </c>
      <c r="H1170" s="51">
        <f>H444/SUMIFS(H$3:H$722,$B$3:$B$722,$B1170)*SUMIFS(Calculations!$E$3:$E$53,Calculations!$A$3:$A$53,$B1170)</f>
        <v>0</v>
      </c>
      <c r="I1170" s="51">
        <f>I444/SUMIFS(I$3:I$722,$B$3:$B$722,$B1170)*SUMIFS(Calculations!$E$3:$E$53,Calculations!$A$3:$A$53,$B1170)</f>
        <v>0</v>
      </c>
      <c r="J1170" s="51">
        <f>J444/SUMIFS(J$3:J$722,$B$3:$B$722,$B1170)*SUMIFS(Calculations!$E$3:$E$53,Calculations!$A$3:$A$53,$B1170)</f>
        <v>0</v>
      </c>
      <c r="K1170" s="51">
        <f>K444/SUMIFS(K$3:K$722,$B$3:$B$722,$B1170)*SUMIFS(Calculations!$E$3:$E$53,Calculations!$A$3:$A$53,$B1170)</f>
        <v>0</v>
      </c>
      <c r="L1170" s="51">
        <f>L444/SUMIFS(L$3:L$722,$B$3:$B$722,$B1170)*SUMIFS(Calculations!$E$3:$E$53,Calculations!$A$3:$A$53,$B1170)</f>
        <v>0</v>
      </c>
      <c r="M1170" s="51">
        <f>M444/SUMIFS(M$3:M$722,$B$3:$B$722,$B1170)*SUMIFS(Calculations!$E$3:$E$53,Calculations!$A$3:$A$53,$B1170)</f>
        <v>0</v>
      </c>
      <c r="N1170" s="51">
        <f>N444/SUMIFS(N$3:N$722,$B$3:$B$722,$B1170)*SUMIFS(Calculations!$E$3:$E$53,Calculations!$A$3:$A$53,$B1170)</f>
        <v>0</v>
      </c>
      <c r="O1170" s="51">
        <f>O444/SUMIFS(O$3:O$722,$B$3:$B$722,$B1170)*SUMIFS(Calculations!$E$3:$E$53,Calculations!$A$3:$A$53,$B1170)</f>
        <v>0</v>
      </c>
      <c r="P1170" s="51">
        <f>P444/SUMIFS(P$3:P$722,$B$3:$B$722,$B1170)*SUMIFS(Calculations!$E$3:$E$53,Calculations!$A$3:$A$53,$B1170)</f>
        <v>0</v>
      </c>
      <c r="Q1170" s="51">
        <f>Q444/SUMIFS(Q$3:Q$722,$B$3:$B$722,$B1170)*SUMIFS(Calculations!$E$3:$E$53,Calculations!$A$3:$A$53,$B1170)</f>
        <v>0</v>
      </c>
      <c r="R1170" s="51">
        <f>R444/SUMIFS(R$3:R$722,$B$3:$B$722,$B1170)*SUMIFS(Calculations!$E$3:$E$53,Calculations!$A$3:$A$53,$B1170)</f>
        <v>0</v>
      </c>
    </row>
    <row r="1171" spans="2:18">
      <c r="B1171" s="51" t="s">
        <v>298</v>
      </c>
      <c r="C1171" s="51" t="s">
        <v>523</v>
      </c>
      <c r="D1171" s="51" t="s">
        <v>533</v>
      </c>
      <c r="E1171" s="51" t="str">
        <f t="shared" si="90"/>
        <v>natural gas nonpeaker</v>
      </c>
      <c r="F1171" s="51">
        <f>F445/SUMIFS(F$3:F$722,$B$3:$B$722,$B1171)*SUMIFS(Calculations!$E$3:$E$53,Calculations!$A$3:$A$53,$B1171)</f>
        <v>0</v>
      </c>
      <c r="G1171" s="51">
        <f>G445/SUMIFS(G$3:G$722,$B$3:$B$722,$B1171)*SUMIFS(Calculations!$E$3:$E$53,Calculations!$A$3:$A$53,$B1171)</f>
        <v>0</v>
      </c>
      <c r="H1171" s="51">
        <f>H445/SUMIFS(H$3:H$722,$B$3:$B$722,$B1171)*SUMIFS(Calculations!$E$3:$E$53,Calculations!$A$3:$A$53,$B1171)</f>
        <v>0</v>
      </c>
      <c r="I1171" s="51">
        <f>I445/SUMIFS(I$3:I$722,$B$3:$B$722,$B1171)*SUMIFS(Calculations!$E$3:$E$53,Calculations!$A$3:$A$53,$B1171)</f>
        <v>0</v>
      </c>
      <c r="J1171" s="51">
        <f>J445/SUMIFS(J$3:J$722,$B$3:$B$722,$B1171)*SUMIFS(Calculations!$E$3:$E$53,Calculations!$A$3:$A$53,$B1171)</f>
        <v>0</v>
      </c>
      <c r="K1171" s="51">
        <f>K445/SUMIFS(K$3:K$722,$B$3:$B$722,$B1171)*SUMIFS(Calculations!$E$3:$E$53,Calculations!$A$3:$A$53,$B1171)</f>
        <v>0</v>
      </c>
      <c r="L1171" s="51">
        <f>L445/SUMIFS(L$3:L$722,$B$3:$B$722,$B1171)*SUMIFS(Calculations!$E$3:$E$53,Calculations!$A$3:$A$53,$B1171)</f>
        <v>0</v>
      </c>
      <c r="M1171" s="51">
        <f>M445/SUMIFS(M$3:M$722,$B$3:$B$722,$B1171)*SUMIFS(Calculations!$E$3:$E$53,Calculations!$A$3:$A$53,$B1171)</f>
        <v>0</v>
      </c>
      <c r="N1171" s="51">
        <f>N445/SUMIFS(N$3:N$722,$B$3:$B$722,$B1171)*SUMIFS(Calculations!$E$3:$E$53,Calculations!$A$3:$A$53,$B1171)</f>
        <v>0</v>
      </c>
      <c r="O1171" s="51">
        <f>O445/SUMIFS(O$3:O$722,$B$3:$B$722,$B1171)*SUMIFS(Calculations!$E$3:$E$53,Calculations!$A$3:$A$53,$B1171)</f>
        <v>0</v>
      </c>
      <c r="P1171" s="51">
        <f>P445/SUMIFS(P$3:P$722,$B$3:$B$722,$B1171)*SUMIFS(Calculations!$E$3:$E$53,Calculations!$A$3:$A$53,$B1171)</f>
        <v>0</v>
      </c>
      <c r="Q1171" s="51">
        <f>Q445/SUMIFS(Q$3:Q$722,$B$3:$B$722,$B1171)*SUMIFS(Calculations!$E$3:$E$53,Calculations!$A$3:$A$53,$B1171)</f>
        <v>0</v>
      </c>
      <c r="R1171" s="51">
        <f>R445/SUMIFS(R$3:R$722,$B$3:$B$722,$B1171)*SUMIFS(Calculations!$E$3:$E$53,Calculations!$A$3:$A$53,$B1171)</f>
        <v>0</v>
      </c>
    </row>
    <row r="1172" spans="2:18">
      <c r="B1172" s="51" t="s">
        <v>298</v>
      </c>
      <c r="C1172" s="51" t="s">
        <v>523</v>
      </c>
      <c r="D1172" s="51" t="s">
        <v>534</v>
      </c>
      <c r="E1172" s="51" t="str">
        <f t="shared" si="90"/>
        <v>natural gas peaker</v>
      </c>
      <c r="F1172" s="51">
        <f>F446/SUMIFS(F$3:F$722,$B$3:$B$722,$B1172)*SUMIFS(Calculations!$E$3:$E$53,Calculations!$A$3:$A$53,$B1172)</f>
        <v>0</v>
      </c>
      <c r="G1172" s="51">
        <f>G446/SUMIFS(G$3:G$722,$B$3:$B$722,$B1172)*SUMIFS(Calculations!$E$3:$E$53,Calculations!$A$3:$A$53,$B1172)</f>
        <v>0</v>
      </c>
      <c r="H1172" s="51">
        <f>H446/SUMIFS(H$3:H$722,$B$3:$B$722,$B1172)*SUMIFS(Calculations!$E$3:$E$53,Calculations!$A$3:$A$53,$B1172)</f>
        <v>0</v>
      </c>
      <c r="I1172" s="51">
        <f>I446/SUMIFS(I$3:I$722,$B$3:$B$722,$B1172)*SUMIFS(Calculations!$E$3:$E$53,Calculations!$A$3:$A$53,$B1172)</f>
        <v>0</v>
      </c>
      <c r="J1172" s="51">
        <f>J446/SUMIFS(J$3:J$722,$B$3:$B$722,$B1172)*SUMIFS(Calculations!$E$3:$E$53,Calculations!$A$3:$A$53,$B1172)</f>
        <v>0</v>
      </c>
      <c r="K1172" s="51">
        <f>K446/SUMIFS(K$3:K$722,$B$3:$B$722,$B1172)*SUMIFS(Calculations!$E$3:$E$53,Calculations!$A$3:$A$53,$B1172)</f>
        <v>0</v>
      </c>
      <c r="L1172" s="51">
        <f>L446/SUMIFS(L$3:L$722,$B$3:$B$722,$B1172)*SUMIFS(Calculations!$E$3:$E$53,Calculations!$A$3:$A$53,$B1172)</f>
        <v>0</v>
      </c>
      <c r="M1172" s="51">
        <f>M446/SUMIFS(M$3:M$722,$B$3:$B$722,$B1172)*SUMIFS(Calculations!$E$3:$E$53,Calculations!$A$3:$A$53,$B1172)</f>
        <v>0</v>
      </c>
      <c r="N1172" s="51">
        <f>N446/SUMIFS(N$3:N$722,$B$3:$B$722,$B1172)*SUMIFS(Calculations!$E$3:$E$53,Calculations!$A$3:$A$53,$B1172)</f>
        <v>0</v>
      </c>
      <c r="O1172" s="51">
        <f>O446/SUMIFS(O$3:O$722,$B$3:$B$722,$B1172)*SUMIFS(Calculations!$E$3:$E$53,Calculations!$A$3:$A$53,$B1172)</f>
        <v>0</v>
      </c>
      <c r="P1172" s="51">
        <f>P446/SUMIFS(P$3:P$722,$B$3:$B$722,$B1172)*SUMIFS(Calculations!$E$3:$E$53,Calculations!$A$3:$A$53,$B1172)</f>
        <v>0</v>
      </c>
      <c r="Q1172" s="51">
        <f>Q446/SUMIFS(Q$3:Q$722,$B$3:$B$722,$B1172)*SUMIFS(Calculations!$E$3:$E$53,Calculations!$A$3:$A$53,$B1172)</f>
        <v>0</v>
      </c>
      <c r="R1172" s="51">
        <f>R446/SUMIFS(R$3:R$722,$B$3:$B$722,$B1172)*SUMIFS(Calculations!$E$3:$E$53,Calculations!$A$3:$A$53,$B1172)</f>
        <v>0</v>
      </c>
    </row>
    <row r="1173" spans="2:18">
      <c r="B1173" s="51" t="s">
        <v>298</v>
      </c>
      <c r="C1173" s="51" t="s">
        <v>523</v>
      </c>
      <c r="D1173" s="51" t="s">
        <v>535</v>
      </c>
      <c r="E1173" s="51" t="str">
        <f t="shared" si="90"/>
        <v>nuclear</v>
      </c>
      <c r="F1173" s="51">
        <f>F447/SUMIFS(F$3:F$722,$B$3:$B$722,$B1173)*SUMIFS(Calculations!$E$3:$E$53,Calculations!$A$3:$A$53,$B1173)</f>
        <v>0</v>
      </c>
      <c r="G1173" s="51">
        <f>G447/SUMIFS(G$3:G$722,$B$3:$B$722,$B1173)*SUMIFS(Calculations!$E$3:$E$53,Calculations!$A$3:$A$53,$B1173)</f>
        <v>0</v>
      </c>
      <c r="H1173" s="51">
        <f>H447/SUMIFS(H$3:H$722,$B$3:$B$722,$B1173)*SUMIFS(Calculations!$E$3:$E$53,Calculations!$A$3:$A$53,$B1173)</f>
        <v>0</v>
      </c>
      <c r="I1173" s="51">
        <f>I447/SUMIFS(I$3:I$722,$B$3:$B$722,$B1173)*SUMIFS(Calculations!$E$3:$E$53,Calculations!$A$3:$A$53,$B1173)</f>
        <v>0</v>
      </c>
      <c r="J1173" s="51">
        <f>J447/SUMIFS(J$3:J$722,$B$3:$B$722,$B1173)*SUMIFS(Calculations!$E$3:$E$53,Calculations!$A$3:$A$53,$B1173)</f>
        <v>0</v>
      </c>
      <c r="K1173" s="51">
        <f>K447/SUMIFS(K$3:K$722,$B$3:$B$722,$B1173)*SUMIFS(Calculations!$E$3:$E$53,Calculations!$A$3:$A$53,$B1173)</f>
        <v>0</v>
      </c>
      <c r="L1173" s="51">
        <f>L447/SUMIFS(L$3:L$722,$B$3:$B$722,$B1173)*SUMIFS(Calculations!$E$3:$E$53,Calculations!$A$3:$A$53,$B1173)</f>
        <v>0</v>
      </c>
      <c r="M1173" s="51">
        <f>M447/SUMIFS(M$3:M$722,$B$3:$B$722,$B1173)*SUMIFS(Calculations!$E$3:$E$53,Calculations!$A$3:$A$53,$B1173)</f>
        <v>0</v>
      </c>
      <c r="N1173" s="51">
        <f>N447/SUMIFS(N$3:N$722,$B$3:$B$722,$B1173)*SUMIFS(Calculations!$E$3:$E$53,Calculations!$A$3:$A$53,$B1173)</f>
        <v>0</v>
      </c>
      <c r="O1173" s="51">
        <f>O447/SUMIFS(O$3:O$722,$B$3:$B$722,$B1173)*SUMIFS(Calculations!$E$3:$E$53,Calculations!$A$3:$A$53,$B1173)</f>
        <v>0</v>
      </c>
      <c r="P1173" s="51">
        <f>P447/SUMIFS(P$3:P$722,$B$3:$B$722,$B1173)*SUMIFS(Calculations!$E$3:$E$53,Calculations!$A$3:$A$53,$B1173)</f>
        <v>0</v>
      </c>
      <c r="Q1173" s="51">
        <f>Q447/SUMIFS(Q$3:Q$722,$B$3:$B$722,$B1173)*SUMIFS(Calculations!$E$3:$E$53,Calculations!$A$3:$A$53,$B1173)</f>
        <v>0</v>
      </c>
      <c r="R1173" s="51">
        <f>R447/SUMIFS(R$3:R$722,$B$3:$B$722,$B1173)*SUMIFS(Calculations!$E$3:$E$53,Calculations!$A$3:$A$53,$B1173)</f>
        <v>0</v>
      </c>
    </row>
    <row r="1174" spans="2:18">
      <c r="B1174" s="51" t="s">
        <v>298</v>
      </c>
      <c r="C1174" s="51" t="s">
        <v>523</v>
      </c>
      <c r="D1174" s="51" t="s">
        <v>536</v>
      </c>
      <c r="E1174" s="51" t="str">
        <f t="shared" si="90"/>
        <v>offshore wind</v>
      </c>
      <c r="F1174" s="51">
        <f>F448/SUMIFS(F$3:F$722,$B$3:$B$722,$B1174)*SUMIFS(Calculations!$E$3:$E$53,Calculations!$A$3:$A$53,$B1174)</f>
        <v>0</v>
      </c>
      <c r="G1174" s="51">
        <f>G448/SUMIFS(G$3:G$722,$B$3:$B$722,$B1174)*SUMIFS(Calculations!$E$3:$E$53,Calculations!$A$3:$A$53,$B1174)</f>
        <v>0</v>
      </c>
      <c r="H1174" s="51">
        <f>H448/SUMIFS(H$3:H$722,$B$3:$B$722,$B1174)*SUMIFS(Calculations!$E$3:$E$53,Calculations!$A$3:$A$53,$B1174)</f>
        <v>0</v>
      </c>
      <c r="I1174" s="51">
        <f>I448/SUMIFS(I$3:I$722,$B$3:$B$722,$B1174)*SUMIFS(Calculations!$E$3:$E$53,Calculations!$A$3:$A$53,$B1174)</f>
        <v>0</v>
      </c>
      <c r="J1174" s="51">
        <f>J448/SUMIFS(J$3:J$722,$B$3:$B$722,$B1174)*SUMIFS(Calculations!$E$3:$E$53,Calculations!$A$3:$A$53,$B1174)</f>
        <v>0</v>
      </c>
      <c r="K1174" s="51">
        <f>K448/SUMIFS(K$3:K$722,$B$3:$B$722,$B1174)*SUMIFS(Calculations!$E$3:$E$53,Calculations!$A$3:$A$53,$B1174)</f>
        <v>0</v>
      </c>
      <c r="L1174" s="51">
        <f>L448/SUMIFS(L$3:L$722,$B$3:$B$722,$B1174)*SUMIFS(Calculations!$E$3:$E$53,Calculations!$A$3:$A$53,$B1174)</f>
        <v>0</v>
      </c>
      <c r="M1174" s="51">
        <f>M448/SUMIFS(M$3:M$722,$B$3:$B$722,$B1174)*SUMIFS(Calculations!$E$3:$E$53,Calculations!$A$3:$A$53,$B1174)</f>
        <v>0</v>
      </c>
      <c r="N1174" s="51">
        <f>N448/SUMIFS(N$3:N$722,$B$3:$B$722,$B1174)*SUMIFS(Calculations!$E$3:$E$53,Calculations!$A$3:$A$53,$B1174)</f>
        <v>0</v>
      </c>
      <c r="O1174" s="51">
        <f>O448/SUMIFS(O$3:O$722,$B$3:$B$722,$B1174)*SUMIFS(Calculations!$E$3:$E$53,Calculations!$A$3:$A$53,$B1174)</f>
        <v>0</v>
      </c>
      <c r="P1174" s="51">
        <f>P448/SUMIFS(P$3:P$722,$B$3:$B$722,$B1174)*SUMIFS(Calculations!$E$3:$E$53,Calculations!$A$3:$A$53,$B1174)</f>
        <v>0</v>
      </c>
      <c r="Q1174" s="51">
        <f>Q448/SUMIFS(Q$3:Q$722,$B$3:$B$722,$B1174)*SUMIFS(Calculations!$E$3:$E$53,Calculations!$A$3:$A$53,$B1174)</f>
        <v>0</v>
      </c>
      <c r="R1174" s="51">
        <f>R448/SUMIFS(R$3:R$722,$B$3:$B$722,$B1174)*SUMIFS(Calculations!$E$3:$E$53,Calculations!$A$3:$A$53,$B1174)</f>
        <v>0</v>
      </c>
    </row>
    <row r="1175" spans="2:18">
      <c r="B1175" s="51" t="s">
        <v>298</v>
      </c>
      <c r="C1175" s="51" t="s">
        <v>523</v>
      </c>
      <c r="D1175" s="51" t="s">
        <v>537</v>
      </c>
      <c r="E1175" s="51" t="str">
        <f t="shared" si="90"/>
        <v>crude oil</v>
      </c>
      <c r="F1175" s="51">
        <f>F449/SUMIFS(F$3:F$722,$B$3:$B$722,$B1175)*SUMIFS(Calculations!$E$3:$E$53,Calculations!$A$3:$A$53,$B1175)</f>
        <v>0</v>
      </c>
      <c r="G1175" s="51">
        <f>G449/SUMIFS(G$3:G$722,$B$3:$B$722,$B1175)*SUMIFS(Calculations!$E$3:$E$53,Calculations!$A$3:$A$53,$B1175)</f>
        <v>0</v>
      </c>
      <c r="H1175" s="51">
        <f>H449/SUMIFS(H$3:H$722,$B$3:$B$722,$B1175)*SUMIFS(Calculations!$E$3:$E$53,Calculations!$A$3:$A$53,$B1175)</f>
        <v>0</v>
      </c>
      <c r="I1175" s="51">
        <f>I449/SUMIFS(I$3:I$722,$B$3:$B$722,$B1175)*SUMIFS(Calculations!$E$3:$E$53,Calculations!$A$3:$A$53,$B1175)</f>
        <v>0</v>
      </c>
      <c r="J1175" s="51">
        <f>J449/SUMIFS(J$3:J$722,$B$3:$B$722,$B1175)*SUMIFS(Calculations!$E$3:$E$53,Calculations!$A$3:$A$53,$B1175)</f>
        <v>0</v>
      </c>
      <c r="K1175" s="51">
        <f>K449/SUMIFS(K$3:K$722,$B$3:$B$722,$B1175)*SUMIFS(Calculations!$E$3:$E$53,Calculations!$A$3:$A$53,$B1175)</f>
        <v>0</v>
      </c>
      <c r="L1175" s="51">
        <f>L449/SUMIFS(L$3:L$722,$B$3:$B$722,$B1175)*SUMIFS(Calculations!$E$3:$E$53,Calculations!$A$3:$A$53,$B1175)</f>
        <v>0</v>
      </c>
      <c r="M1175" s="51">
        <f>M449/SUMIFS(M$3:M$722,$B$3:$B$722,$B1175)*SUMIFS(Calculations!$E$3:$E$53,Calculations!$A$3:$A$53,$B1175)</f>
        <v>0</v>
      </c>
      <c r="N1175" s="51">
        <f>N449/SUMIFS(N$3:N$722,$B$3:$B$722,$B1175)*SUMIFS(Calculations!$E$3:$E$53,Calculations!$A$3:$A$53,$B1175)</f>
        <v>0</v>
      </c>
      <c r="O1175" s="51">
        <f>O449/SUMIFS(O$3:O$722,$B$3:$B$722,$B1175)*SUMIFS(Calculations!$E$3:$E$53,Calculations!$A$3:$A$53,$B1175)</f>
        <v>0</v>
      </c>
      <c r="P1175" s="51">
        <f>P449/SUMIFS(P$3:P$722,$B$3:$B$722,$B1175)*SUMIFS(Calculations!$E$3:$E$53,Calculations!$A$3:$A$53,$B1175)</f>
        <v>0</v>
      </c>
      <c r="Q1175" s="51">
        <f>Q449/SUMIFS(Q$3:Q$722,$B$3:$B$722,$B1175)*SUMIFS(Calculations!$E$3:$E$53,Calculations!$A$3:$A$53,$B1175)</f>
        <v>0</v>
      </c>
      <c r="R1175" s="51">
        <f>R449/SUMIFS(R$3:R$722,$B$3:$B$722,$B1175)*SUMIFS(Calculations!$E$3:$E$53,Calculations!$A$3:$A$53,$B1175)</f>
        <v>0</v>
      </c>
    </row>
    <row r="1176" spans="2:18">
      <c r="B1176" s="51" t="s">
        <v>298</v>
      </c>
      <c r="C1176" s="51" t="s">
        <v>523</v>
      </c>
      <c r="D1176" s="51" t="s">
        <v>538</v>
      </c>
      <c r="E1176" s="51" t="str">
        <f t="shared" si="90"/>
        <v>solar PV</v>
      </c>
      <c r="F1176" s="51">
        <f>F450/SUMIFS(F$3:F$722,$B$3:$B$722,$B1176)*SUMIFS(Calculations!$E$3:$E$53,Calculations!$A$3:$A$53,$B1176)</f>
        <v>0</v>
      </c>
      <c r="G1176" s="51">
        <f>G450/SUMIFS(G$3:G$722,$B$3:$B$722,$B1176)*SUMIFS(Calculations!$E$3:$E$53,Calculations!$A$3:$A$53,$B1176)</f>
        <v>0</v>
      </c>
      <c r="H1176" s="51">
        <f>H450/SUMIFS(H$3:H$722,$B$3:$B$722,$B1176)*SUMIFS(Calculations!$E$3:$E$53,Calculations!$A$3:$A$53,$B1176)</f>
        <v>0</v>
      </c>
      <c r="I1176" s="51">
        <f>I450/SUMIFS(I$3:I$722,$B$3:$B$722,$B1176)*SUMIFS(Calculations!$E$3:$E$53,Calculations!$A$3:$A$53,$B1176)</f>
        <v>0</v>
      </c>
      <c r="J1176" s="51">
        <f>J450/SUMIFS(J$3:J$722,$B$3:$B$722,$B1176)*SUMIFS(Calculations!$E$3:$E$53,Calculations!$A$3:$A$53,$B1176)</f>
        <v>0</v>
      </c>
      <c r="K1176" s="51">
        <f>K450/SUMIFS(K$3:K$722,$B$3:$B$722,$B1176)*SUMIFS(Calculations!$E$3:$E$53,Calculations!$A$3:$A$53,$B1176)</f>
        <v>0</v>
      </c>
      <c r="L1176" s="51">
        <f>L450/SUMIFS(L$3:L$722,$B$3:$B$722,$B1176)*SUMIFS(Calculations!$E$3:$E$53,Calculations!$A$3:$A$53,$B1176)</f>
        <v>0</v>
      </c>
      <c r="M1176" s="51">
        <f>M450/SUMIFS(M$3:M$722,$B$3:$B$722,$B1176)*SUMIFS(Calculations!$E$3:$E$53,Calculations!$A$3:$A$53,$B1176)</f>
        <v>0</v>
      </c>
      <c r="N1176" s="51">
        <f>N450/SUMIFS(N$3:N$722,$B$3:$B$722,$B1176)*SUMIFS(Calculations!$E$3:$E$53,Calculations!$A$3:$A$53,$B1176)</f>
        <v>0</v>
      </c>
      <c r="O1176" s="51">
        <f>O450/SUMIFS(O$3:O$722,$B$3:$B$722,$B1176)*SUMIFS(Calculations!$E$3:$E$53,Calculations!$A$3:$A$53,$B1176)</f>
        <v>0</v>
      </c>
      <c r="P1176" s="51">
        <f>P450/SUMIFS(P$3:P$722,$B$3:$B$722,$B1176)*SUMIFS(Calculations!$E$3:$E$53,Calculations!$A$3:$A$53,$B1176)</f>
        <v>0</v>
      </c>
      <c r="Q1176" s="51">
        <f>Q450/SUMIFS(Q$3:Q$722,$B$3:$B$722,$B1176)*SUMIFS(Calculations!$E$3:$E$53,Calculations!$A$3:$A$53,$B1176)</f>
        <v>0</v>
      </c>
      <c r="R1176" s="51">
        <f>R450/SUMIFS(R$3:R$722,$B$3:$B$722,$B1176)*SUMIFS(Calculations!$E$3:$E$53,Calculations!$A$3:$A$53,$B1176)</f>
        <v>0</v>
      </c>
    </row>
    <row r="1177" spans="2:18">
      <c r="B1177" s="51" t="s">
        <v>298</v>
      </c>
      <c r="C1177" s="51" t="s">
        <v>523</v>
      </c>
      <c r="D1177" s="51" t="s">
        <v>539</v>
      </c>
      <c r="E1177" s="51" t="str">
        <f t="shared" ref="E1177:E1240" si="91">LOOKUP(D1177,$U$2:$V$15,$V$2:$V$15)</f>
        <v>storage</v>
      </c>
      <c r="F1177" s="51">
        <f>F451/SUMIFS(F$3:F$722,$B$3:$B$722,$B1177)*SUMIFS(Calculations!$E$3:$E$53,Calculations!$A$3:$A$53,$B1177)</f>
        <v>0</v>
      </c>
      <c r="G1177" s="51">
        <f>G451/SUMIFS(G$3:G$722,$B$3:$B$722,$B1177)*SUMIFS(Calculations!$E$3:$E$53,Calculations!$A$3:$A$53,$B1177)</f>
        <v>0</v>
      </c>
      <c r="H1177" s="51">
        <f>H451/SUMIFS(H$3:H$722,$B$3:$B$722,$B1177)*SUMIFS(Calculations!$E$3:$E$53,Calculations!$A$3:$A$53,$B1177)</f>
        <v>0</v>
      </c>
      <c r="I1177" s="51">
        <f>I451/SUMIFS(I$3:I$722,$B$3:$B$722,$B1177)*SUMIFS(Calculations!$E$3:$E$53,Calculations!$A$3:$A$53,$B1177)</f>
        <v>0</v>
      </c>
      <c r="J1177" s="51">
        <f>J451/SUMIFS(J$3:J$722,$B$3:$B$722,$B1177)*SUMIFS(Calculations!$E$3:$E$53,Calculations!$A$3:$A$53,$B1177)</f>
        <v>0</v>
      </c>
      <c r="K1177" s="51">
        <f>K451/SUMIFS(K$3:K$722,$B$3:$B$722,$B1177)*SUMIFS(Calculations!$E$3:$E$53,Calculations!$A$3:$A$53,$B1177)</f>
        <v>0</v>
      </c>
      <c r="L1177" s="51">
        <f>L451/SUMIFS(L$3:L$722,$B$3:$B$722,$B1177)*SUMIFS(Calculations!$E$3:$E$53,Calculations!$A$3:$A$53,$B1177)</f>
        <v>0</v>
      </c>
      <c r="M1177" s="51">
        <f>M451/SUMIFS(M$3:M$722,$B$3:$B$722,$B1177)*SUMIFS(Calculations!$E$3:$E$53,Calculations!$A$3:$A$53,$B1177)</f>
        <v>0</v>
      </c>
      <c r="N1177" s="51">
        <f>N451/SUMIFS(N$3:N$722,$B$3:$B$722,$B1177)*SUMIFS(Calculations!$E$3:$E$53,Calculations!$A$3:$A$53,$B1177)</f>
        <v>0</v>
      </c>
      <c r="O1177" s="51">
        <f>O451/SUMIFS(O$3:O$722,$B$3:$B$722,$B1177)*SUMIFS(Calculations!$E$3:$E$53,Calculations!$A$3:$A$53,$B1177)</f>
        <v>0</v>
      </c>
      <c r="P1177" s="51">
        <f>P451/SUMIFS(P$3:P$722,$B$3:$B$722,$B1177)*SUMIFS(Calculations!$E$3:$E$53,Calculations!$A$3:$A$53,$B1177)</f>
        <v>0</v>
      </c>
      <c r="Q1177" s="51">
        <f>Q451/SUMIFS(Q$3:Q$722,$B$3:$B$722,$B1177)*SUMIFS(Calculations!$E$3:$E$53,Calculations!$A$3:$A$53,$B1177)</f>
        <v>0</v>
      </c>
      <c r="R1177" s="51">
        <f>R451/SUMIFS(R$3:R$722,$B$3:$B$722,$B1177)*SUMIFS(Calculations!$E$3:$E$53,Calculations!$A$3:$A$53,$B1177)</f>
        <v>0</v>
      </c>
    </row>
    <row r="1178" spans="2:18">
      <c r="B1178" s="51" t="s">
        <v>298</v>
      </c>
      <c r="C1178" s="51" t="s">
        <v>523</v>
      </c>
      <c r="D1178" s="51" t="s">
        <v>540</v>
      </c>
      <c r="E1178" s="51" t="str">
        <f t="shared" si="91"/>
        <v>solar PV</v>
      </c>
      <c r="F1178" s="51">
        <f>F452/SUMIFS(F$3:F$722,$B$3:$B$722,$B1178)*SUMIFS(Calculations!$E$3:$E$53,Calculations!$A$3:$A$53,$B1178)</f>
        <v>0</v>
      </c>
      <c r="G1178" s="51">
        <f>G452/SUMIFS(G$3:G$722,$B$3:$B$722,$B1178)*SUMIFS(Calculations!$E$3:$E$53,Calculations!$A$3:$A$53,$B1178)</f>
        <v>0</v>
      </c>
      <c r="H1178" s="51">
        <f>H452/SUMIFS(H$3:H$722,$B$3:$B$722,$B1178)*SUMIFS(Calculations!$E$3:$E$53,Calculations!$A$3:$A$53,$B1178)</f>
        <v>0</v>
      </c>
      <c r="I1178" s="51">
        <f>I452/SUMIFS(I$3:I$722,$B$3:$B$722,$B1178)*SUMIFS(Calculations!$E$3:$E$53,Calculations!$A$3:$A$53,$B1178)</f>
        <v>0</v>
      </c>
      <c r="J1178" s="51">
        <f>J452/SUMIFS(J$3:J$722,$B$3:$B$722,$B1178)*SUMIFS(Calculations!$E$3:$E$53,Calculations!$A$3:$A$53,$B1178)</f>
        <v>0</v>
      </c>
      <c r="K1178" s="51">
        <f>K452/SUMIFS(K$3:K$722,$B$3:$B$722,$B1178)*SUMIFS(Calculations!$E$3:$E$53,Calculations!$A$3:$A$53,$B1178)</f>
        <v>0</v>
      </c>
      <c r="L1178" s="51">
        <f>L452/SUMIFS(L$3:L$722,$B$3:$B$722,$B1178)*SUMIFS(Calculations!$E$3:$E$53,Calculations!$A$3:$A$53,$B1178)</f>
        <v>0</v>
      </c>
      <c r="M1178" s="51">
        <f>M452/SUMIFS(M$3:M$722,$B$3:$B$722,$B1178)*SUMIFS(Calculations!$E$3:$E$53,Calculations!$A$3:$A$53,$B1178)</f>
        <v>0</v>
      </c>
      <c r="N1178" s="51">
        <f>N452/SUMIFS(N$3:N$722,$B$3:$B$722,$B1178)*SUMIFS(Calculations!$E$3:$E$53,Calculations!$A$3:$A$53,$B1178)</f>
        <v>0</v>
      </c>
      <c r="O1178" s="51">
        <f>O452/SUMIFS(O$3:O$722,$B$3:$B$722,$B1178)*SUMIFS(Calculations!$E$3:$E$53,Calculations!$A$3:$A$53,$B1178)</f>
        <v>0</v>
      </c>
      <c r="P1178" s="51">
        <f>P452/SUMIFS(P$3:P$722,$B$3:$B$722,$B1178)*SUMIFS(Calculations!$E$3:$E$53,Calculations!$A$3:$A$53,$B1178)</f>
        <v>0</v>
      </c>
      <c r="Q1178" s="51">
        <f>Q452/SUMIFS(Q$3:Q$722,$B$3:$B$722,$B1178)*SUMIFS(Calculations!$E$3:$E$53,Calculations!$A$3:$A$53,$B1178)</f>
        <v>0</v>
      </c>
      <c r="R1178" s="51">
        <f>R452/SUMIFS(R$3:R$722,$B$3:$B$722,$B1178)*SUMIFS(Calculations!$E$3:$E$53,Calculations!$A$3:$A$53,$B1178)</f>
        <v>0</v>
      </c>
    </row>
    <row r="1179" spans="2:18">
      <c r="B1179" s="51" t="s">
        <v>268</v>
      </c>
      <c r="C1179" s="51" t="s">
        <v>523</v>
      </c>
      <c r="D1179" s="51" t="s">
        <v>526</v>
      </c>
      <c r="E1179" s="51" t="str">
        <f t="shared" si="91"/>
        <v>biomass</v>
      </c>
      <c r="F1179" s="51">
        <f>F453/SUMIFS(F$3:F$722,$B$3:$B$722,$B1179)*SUMIFS(Calculations!$E$3:$E$53,Calculations!$A$3:$A$53,$B1179)</f>
        <v>0</v>
      </c>
      <c r="G1179" s="51">
        <f>G453/SUMIFS(G$3:G$722,$B$3:$B$722,$B1179)*SUMIFS(Calculations!$E$3:$E$53,Calculations!$A$3:$A$53,$B1179)</f>
        <v>0</v>
      </c>
      <c r="H1179" s="51">
        <f>H453/SUMIFS(H$3:H$722,$B$3:$B$722,$B1179)*SUMIFS(Calculations!$E$3:$E$53,Calculations!$A$3:$A$53,$B1179)</f>
        <v>0</v>
      </c>
      <c r="I1179" s="51">
        <f>I453/SUMIFS(I$3:I$722,$B$3:$B$722,$B1179)*SUMIFS(Calculations!$E$3:$E$53,Calculations!$A$3:$A$53,$B1179)</f>
        <v>0</v>
      </c>
      <c r="J1179" s="51">
        <f>J453/SUMIFS(J$3:J$722,$B$3:$B$722,$B1179)*SUMIFS(Calculations!$E$3:$E$53,Calculations!$A$3:$A$53,$B1179)</f>
        <v>0</v>
      </c>
      <c r="K1179" s="51">
        <f>K453/SUMIFS(K$3:K$722,$B$3:$B$722,$B1179)*SUMIFS(Calculations!$E$3:$E$53,Calculations!$A$3:$A$53,$B1179)</f>
        <v>0</v>
      </c>
      <c r="L1179" s="51">
        <f>L453/SUMIFS(L$3:L$722,$B$3:$B$722,$B1179)*SUMIFS(Calculations!$E$3:$E$53,Calculations!$A$3:$A$53,$B1179)</f>
        <v>0</v>
      </c>
      <c r="M1179" s="51">
        <f>M453/SUMIFS(M$3:M$722,$B$3:$B$722,$B1179)*SUMIFS(Calculations!$E$3:$E$53,Calculations!$A$3:$A$53,$B1179)</f>
        <v>0</v>
      </c>
      <c r="N1179" s="51">
        <f>N453/SUMIFS(N$3:N$722,$B$3:$B$722,$B1179)*SUMIFS(Calculations!$E$3:$E$53,Calculations!$A$3:$A$53,$B1179)</f>
        <v>0</v>
      </c>
      <c r="O1179" s="51">
        <f>O453/SUMIFS(O$3:O$722,$B$3:$B$722,$B1179)*SUMIFS(Calculations!$E$3:$E$53,Calculations!$A$3:$A$53,$B1179)</f>
        <v>0</v>
      </c>
      <c r="P1179" s="51">
        <f>P453/SUMIFS(P$3:P$722,$B$3:$B$722,$B1179)*SUMIFS(Calculations!$E$3:$E$53,Calculations!$A$3:$A$53,$B1179)</f>
        <v>0</v>
      </c>
      <c r="Q1179" s="51">
        <f>Q453/SUMIFS(Q$3:Q$722,$B$3:$B$722,$B1179)*SUMIFS(Calculations!$E$3:$E$53,Calculations!$A$3:$A$53,$B1179)</f>
        <v>0</v>
      </c>
      <c r="R1179" s="51">
        <f>R453/SUMIFS(R$3:R$722,$B$3:$B$722,$B1179)*SUMIFS(Calculations!$E$3:$E$53,Calculations!$A$3:$A$53,$B1179)</f>
        <v>0</v>
      </c>
    </row>
    <row r="1180" spans="2:18">
      <c r="B1180" s="51" t="s">
        <v>268</v>
      </c>
      <c r="C1180" s="51" t="s">
        <v>523</v>
      </c>
      <c r="D1180" s="51" t="s">
        <v>527</v>
      </c>
      <c r="E1180" s="51" t="str">
        <f t="shared" si="91"/>
        <v>hard coal</v>
      </c>
      <c r="F1180" s="51">
        <f>F454/SUMIFS(F$3:F$722,$B$3:$B$722,$B1180)*SUMIFS(Calculations!$E$3:$E$53,Calculations!$A$3:$A$53,$B1180)</f>
        <v>0</v>
      </c>
      <c r="G1180" s="51">
        <f>G454/SUMIFS(G$3:G$722,$B$3:$B$722,$B1180)*SUMIFS(Calculations!$E$3:$E$53,Calculations!$A$3:$A$53,$B1180)</f>
        <v>0</v>
      </c>
      <c r="H1180" s="51">
        <f>H454/SUMIFS(H$3:H$722,$B$3:$B$722,$B1180)*SUMIFS(Calculations!$E$3:$E$53,Calculations!$A$3:$A$53,$B1180)</f>
        <v>0</v>
      </c>
      <c r="I1180" s="51">
        <f>I454/SUMIFS(I$3:I$722,$B$3:$B$722,$B1180)*SUMIFS(Calculations!$E$3:$E$53,Calculations!$A$3:$A$53,$B1180)</f>
        <v>0</v>
      </c>
      <c r="J1180" s="51">
        <f>J454/SUMIFS(J$3:J$722,$B$3:$B$722,$B1180)*SUMIFS(Calculations!$E$3:$E$53,Calculations!$A$3:$A$53,$B1180)</f>
        <v>0</v>
      </c>
      <c r="K1180" s="51">
        <f>K454/SUMIFS(K$3:K$722,$B$3:$B$722,$B1180)*SUMIFS(Calculations!$E$3:$E$53,Calculations!$A$3:$A$53,$B1180)</f>
        <v>0</v>
      </c>
      <c r="L1180" s="51">
        <f>L454/SUMIFS(L$3:L$722,$B$3:$B$722,$B1180)*SUMIFS(Calculations!$E$3:$E$53,Calculations!$A$3:$A$53,$B1180)</f>
        <v>0</v>
      </c>
      <c r="M1180" s="51">
        <f>M454/SUMIFS(M$3:M$722,$B$3:$B$722,$B1180)*SUMIFS(Calculations!$E$3:$E$53,Calculations!$A$3:$A$53,$B1180)</f>
        <v>0</v>
      </c>
      <c r="N1180" s="51">
        <f>N454/SUMIFS(N$3:N$722,$B$3:$B$722,$B1180)*SUMIFS(Calculations!$E$3:$E$53,Calculations!$A$3:$A$53,$B1180)</f>
        <v>0</v>
      </c>
      <c r="O1180" s="51">
        <f>O454/SUMIFS(O$3:O$722,$B$3:$B$722,$B1180)*SUMIFS(Calculations!$E$3:$E$53,Calculations!$A$3:$A$53,$B1180)</f>
        <v>0</v>
      </c>
      <c r="P1180" s="51">
        <f>P454/SUMIFS(P$3:P$722,$B$3:$B$722,$B1180)*SUMIFS(Calculations!$E$3:$E$53,Calculations!$A$3:$A$53,$B1180)</f>
        <v>0</v>
      </c>
      <c r="Q1180" s="51">
        <f>Q454/SUMIFS(Q$3:Q$722,$B$3:$B$722,$B1180)*SUMIFS(Calculations!$E$3:$E$53,Calculations!$A$3:$A$53,$B1180)</f>
        <v>0</v>
      </c>
      <c r="R1180" s="51">
        <f>R454/SUMIFS(R$3:R$722,$B$3:$B$722,$B1180)*SUMIFS(Calculations!$E$3:$E$53,Calculations!$A$3:$A$53,$B1180)</f>
        <v>0</v>
      </c>
    </row>
    <row r="1181" spans="2:18">
      <c r="B1181" s="51" t="s">
        <v>268</v>
      </c>
      <c r="C1181" s="51" t="s">
        <v>523</v>
      </c>
      <c r="D1181" s="51" t="s">
        <v>528</v>
      </c>
      <c r="E1181" s="51" t="str">
        <f t="shared" si="91"/>
        <v>solar thermal</v>
      </c>
      <c r="F1181" s="51">
        <f>F455/SUMIFS(F$3:F$722,$B$3:$B$722,$B1181)*SUMIFS(Calculations!$E$3:$E$53,Calculations!$A$3:$A$53,$B1181)</f>
        <v>0</v>
      </c>
      <c r="G1181" s="51">
        <f>G455/SUMIFS(G$3:G$722,$B$3:$B$722,$B1181)*SUMIFS(Calculations!$E$3:$E$53,Calculations!$A$3:$A$53,$B1181)</f>
        <v>0</v>
      </c>
      <c r="H1181" s="51">
        <f>H455/SUMIFS(H$3:H$722,$B$3:$B$722,$B1181)*SUMIFS(Calculations!$E$3:$E$53,Calculations!$A$3:$A$53,$B1181)</f>
        <v>0</v>
      </c>
      <c r="I1181" s="51">
        <f>I455/SUMIFS(I$3:I$722,$B$3:$B$722,$B1181)*SUMIFS(Calculations!$E$3:$E$53,Calculations!$A$3:$A$53,$B1181)</f>
        <v>0</v>
      </c>
      <c r="J1181" s="51">
        <f>J455/SUMIFS(J$3:J$722,$B$3:$B$722,$B1181)*SUMIFS(Calculations!$E$3:$E$53,Calculations!$A$3:$A$53,$B1181)</f>
        <v>0</v>
      </c>
      <c r="K1181" s="51">
        <f>K455/SUMIFS(K$3:K$722,$B$3:$B$722,$B1181)*SUMIFS(Calculations!$E$3:$E$53,Calculations!$A$3:$A$53,$B1181)</f>
        <v>0</v>
      </c>
      <c r="L1181" s="51">
        <f>L455/SUMIFS(L$3:L$722,$B$3:$B$722,$B1181)*SUMIFS(Calculations!$E$3:$E$53,Calculations!$A$3:$A$53,$B1181)</f>
        <v>0</v>
      </c>
      <c r="M1181" s="51">
        <f>M455/SUMIFS(M$3:M$722,$B$3:$B$722,$B1181)*SUMIFS(Calculations!$E$3:$E$53,Calculations!$A$3:$A$53,$B1181)</f>
        <v>0</v>
      </c>
      <c r="N1181" s="51">
        <f>N455/SUMIFS(N$3:N$722,$B$3:$B$722,$B1181)*SUMIFS(Calculations!$E$3:$E$53,Calculations!$A$3:$A$53,$B1181)</f>
        <v>0</v>
      </c>
      <c r="O1181" s="51">
        <f>O455/SUMIFS(O$3:O$722,$B$3:$B$722,$B1181)*SUMIFS(Calculations!$E$3:$E$53,Calculations!$A$3:$A$53,$B1181)</f>
        <v>0</v>
      </c>
      <c r="P1181" s="51">
        <f>P455/SUMIFS(P$3:P$722,$B$3:$B$722,$B1181)*SUMIFS(Calculations!$E$3:$E$53,Calculations!$A$3:$A$53,$B1181)</f>
        <v>0</v>
      </c>
      <c r="Q1181" s="51">
        <f>Q455/SUMIFS(Q$3:Q$722,$B$3:$B$722,$B1181)*SUMIFS(Calculations!$E$3:$E$53,Calculations!$A$3:$A$53,$B1181)</f>
        <v>0</v>
      </c>
      <c r="R1181" s="51">
        <f>R455/SUMIFS(R$3:R$722,$B$3:$B$722,$B1181)*SUMIFS(Calculations!$E$3:$E$53,Calculations!$A$3:$A$53,$B1181)</f>
        <v>0</v>
      </c>
    </row>
    <row r="1182" spans="2:18">
      <c r="B1182" s="51" t="s">
        <v>268</v>
      </c>
      <c r="C1182" s="51" t="s">
        <v>523</v>
      </c>
      <c r="D1182" s="51" t="s">
        <v>529</v>
      </c>
      <c r="E1182" s="51" t="str">
        <f t="shared" si="91"/>
        <v>geothermal</v>
      </c>
      <c r="F1182" s="51">
        <f>F456/SUMIFS(F$3:F$722,$B$3:$B$722,$B1182)*SUMIFS(Calculations!$E$3:$E$53,Calculations!$A$3:$A$53,$B1182)</f>
        <v>0</v>
      </c>
      <c r="G1182" s="51">
        <f>G456/SUMIFS(G$3:G$722,$B$3:$B$722,$B1182)*SUMIFS(Calculations!$E$3:$E$53,Calculations!$A$3:$A$53,$B1182)</f>
        <v>0</v>
      </c>
      <c r="H1182" s="51">
        <f>H456/SUMIFS(H$3:H$722,$B$3:$B$722,$B1182)*SUMIFS(Calculations!$E$3:$E$53,Calculations!$A$3:$A$53,$B1182)</f>
        <v>0</v>
      </c>
      <c r="I1182" s="51">
        <f>I456/SUMIFS(I$3:I$722,$B$3:$B$722,$B1182)*SUMIFS(Calculations!$E$3:$E$53,Calculations!$A$3:$A$53,$B1182)</f>
        <v>0</v>
      </c>
      <c r="J1182" s="51">
        <f>J456/SUMIFS(J$3:J$722,$B$3:$B$722,$B1182)*SUMIFS(Calculations!$E$3:$E$53,Calculations!$A$3:$A$53,$B1182)</f>
        <v>0</v>
      </c>
      <c r="K1182" s="51">
        <f>K456/SUMIFS(K$3:K$722,$B$3:$B$722,$B1182)*SUMIFS(Calculations!$E$3:$E$53,Calculations!$A$3:$A$53,$B1182)</f>
        <v>0</v>
      </c>
      <c r="L1182" s="51">
        <f>L456/SUMIFS(L$3:L$722,$B$3:$B$722,$B1182)*SUMIFS(Calculations!$E$3:$E$53,Calculations!$A$3:$A$53,$B1182)</f>
        <v>0</v>
      </c>
      <c r="M1182" s="51">
        <f>M456/SUMIFS(M$3:M$722,$B$3:$B$722,$B1182)*SUMIFS(Calculations!$E$3:$E$53,Calculations!$A$3:$A$53,$B1182)</f>
        <v>0</v>
      </c>
      <c r="N1182" s="51">
        <f>N456/SUMIFS(N$3:N$722,$B$3:$B$722,$B1182)*SUMIFS(Calculations!$E$3:$E$53,Calculations!$A$3:$A$53,$B1182)</f>
        <v>0</v>
      </c>
      <c r="O1182" s="51">
        <f>O456/SUMIFS(O$3:O$722,$B$3:$B$722,$B1182)*SUMIFS(Calculations!$E$3:$E$53,Calculations!$A$3:$A$53,$B1182)</f>
        <v>0</v>
      </c>
      <c r="P1182" s="51">
        <f>P456/SUMIFS(P$3:P$722,$B$3:$B$722,$B1182)*SUMIFS(Calculations!$E$3:$E$53,Calculations!$A$3:$A$53,$B1182)</f>
        <v>0</v>
      </c>
      <c r="Q1182" s="51">
        <f>Q456/SUMIFS(Q$3:Q$722,$B$3:$B$722,$B1182)*SUMIFS(Calculations!$E$3:$E$53,Calculations!$A$3:$A$53,$B1182)</f>
        <v>0</v>
      </c>
      <c r="R1182" s="51">
        <f>R456/SUMIFS(R$3:R$722,$B$3:$B$722,$B1182)*SUMIFS(Calculations!$E$3:$E$53,Calculations!$A$3:$A$53,$B1182)</f>
        <v>0</v>
      </c>
    </row>
    <row r="1183" spans="2:18">
      <c r="B1183" s="51" t="s">
        <v>268</v>
      </c>
      <c r="C1183" s="51" t="s">
        <v>523</v>
      </c>
      <c r="D1183" s="51" t="s">
        <v>530</v>
      </c>
      <c r="E1183" s="51" t="str">
        <f t="shared" si="91"/>
        <v>hydro</v>
      </c>
      <c r="F1183" s="51">
        <f>F457/SUMIFS(F$3:F$722,$B$3:$B$722,$B1183)*SUMIFS(Calculations!$E$3:$E$53,Calculations!$A$3:$A$53,$B1183)</f>
        <v>0</v>
      </c>
      <c r="G1183" s="51">
        <f>G457/SUMIFS(G$3:G$722,$B$3:$B$722,$B1183)*SUMIFS(Calculations!$E$3:$E$53,Calculations!$A$3:$A$53,$B1183)</f>
        <v>0</v>
      </c>
      <c r="H1183" s="51">
        <f>H457/SUMIFS(H$3:H$722,$B$3:$B$722,$B1183)*SUMIFS(Calculations!$E$3:$E$53,Calculations!$A$3:$A$53,$B1183)</f>
        <v>0</v>
      </c>
      <c r="I1183" s="51">
        <f>I457/SUMIFS(I$3:I$722,$B$3:$B$722,$B1183)*SUMIFS(Calculations!$E$3:$E$53,Calculations!$A$3:$A$53,$B1183)</f>
        <v>0</v>
      </c>
      <c r="J1183" s="51">
        <f>J457/SUMIFS(J$3:J$722,$B$3:$B$722,$B1183)*SUMIFS(Calculations!$E$3:$E$53,Calculations!$A$3:$A$53,$B1183)</f>
        <v>0</v>
      </c>
      <c r="K1183" s="51">
        <f>K457/SUMIFS(K$3:K$722,$B$3:$B$722,$B1183)*SUMIFS(Calculations!$E$3:$E$53,Calculations!$A$3:$A$53,$B1183)</f>
        <v>0</v>
      </c>
      <c r="L1183" s="51">
        <f>L457/SUMIFS(L$3:L$722,$B$3:$B$722,$B1183)*SUMIFS(Calculations!$E$3:$E$53,Calculations!$A$3:$A$53,$B1183)</f>
        <v>0</v>
      </c>
      <c r="M1183" s="51">
        <f>M457/SUMIFS(M$3:M$722,$B$3:$B$722,$B1183)*SUMIFS(Calculations!$E$3:$E$53,Calculations!$A$3:$A$53,$B1183)</f>
        <v>0</v>
      </c>
      <c r="N1183" s="51">
        <f>N457/SUMIFS(N$3:N$722,$B$3:$B$722,$B1183)*SUMIFS(Calculations!$E$3:$E$53,Calculations!$A$3:$A$53,$B1183)</f>
        <v>0</v>
      </c>
      <c r="O1183" s="51">
        <f>O457/SUMIFS(O$3:O$722,$B$3:$B$722,$B1183)*SUMIFS(Calculations!$E$3:$E$53,Calculations!$A$3:$A$53,$B1183)</f>
        <v>0</v>
      </c>
      <c r="P1183" s="51">
        <f>P457/SUMIFS(P$3:P$722,$B$3:$B$722,$B1183)*SUMIFS(Calculations!$E$3:$E$53,Calculations!$A$3:$A$53,$B1183)</f>
        <v>0</v>
      </c>
      <c r="Q1183" s="51">
        <f>Q457/SUMIFS(Q$3:Q$722,$B$3:$B$722,$B1183)*SUMIFS(Calculations!$E$3:$E$53,Calculations!$A$3:$A$53,$B1183)</f>
        <v>0</v>
      </c>
      <c r="R1183" s="51">
        <f>R457/SUMIFS(R$3:R$722,$B$3:$B$722,$B1183)*SUMIFS(Calculations!$E$3:$E$53,Calculations!$A$3:$A$53,$B1183)</f>
        <v>0</v>
      </c>
    </row>
    <row r="1184" spans="2:18">
      <c r="B1184" s="51" t="s">
        <v>268</v>
      </c>
      <c r="C1184" s="51" t="s">
        <v>523</v>
      </c>
      <c r="D1184" s="51" t="s">
        <v>531</v>
      </c>
      <c r="E1184" s="51" t="str">
        <f t="shared" si="91"/>
        <v>hydro</v>
      </c>
      <c r="F1184" s="51">
        <f>F458/SUMIFS(F$3:F$722,$B$3:$B$722,$B1184)*SUMIFS(Calculations!$E$3:$E$53,Calculations!$A$3:$A$53,$B1184)</f>
        <v>0</v>
      </c>
      <c r="G1184" s="51">
        <f>G458/SUMIFS(G$3:G$722,$B$3:$B$722,$B1184)*SUMIFS(Calculations!$E$3:$E$53,Calculations!$A$3:$A$53,$B1184)</f>
        <v>0</v>
      </c>
      <c r="H1184" s="51">
        <f>H458/SUMIFS(H$3:H$722,$B$3:$B$722,$B1184)*SUMIFS(Calculations!$E$3:$E$53,Calculations!$A$3:$A$53,$B1184)</f>
        <v>0</v>
      </c>
      <c r="I1184" s="51">
        <f>I458/SUMIFS(I$3:I$722,$B$3:$B$722,$B1184)*SUMIFS(Calculations!$E$3:$E$53,Calculations!$A$3:$A$53,$B1184)</f>
        <v>0</v>
      </c>
      <c r="J1184" s="51">
        <f>J458/SUMIFS(J$3:J$722,$B$3:$B$722,$B1184)*SUMIFS(Calculations!$E$3:$E$53,Calculations!$A$3:$A$53,$B1184)</f>
        <v>0</v>
      </c>
      <c r="K1184" s="51">
        <f>K458/SUMIFS(K$3:K$722,$B$3:$B$722,$B1184)*SUMIFS(Calculations!$E$3:$E$53,Calculations!$A$3:$A$53,$B1184)</f>
        <v>0</v>
      </c>
      <c r="L1184" s="51">
        <f>L458/SUMIFS(L$3:L$722,$B$3:$B$722,$B1184)*SUMIFS(Calculations!$E$3:$E$53,Calculations!$A$3:$A$53,$B1184)</f>
        <v>0</v>
      </c>
      <c r="M1184" s="51">
        <f>M458/SUMIFS(M$3:M$722,$B$3:$B$722,$B1184)*SUMIFS(Calculations!$E$3:$E$53,Calculations!$A$3:$A$53,$B1184)</f>
        <v>0</v>
      </c>
      <c r="N1184" s="51">
        <f>N458/SUMIFS(N$3:N$722,$B$3:$B$722,$B1184)*SUMIFS(Calculations!$E$3:$E$53,Calculations!$A$3:$A$53,$B1184)</f>
        <v>0</v>
      </c>
      <c r="O1184" s="51">
        <f>O458/SUMIFS(O$3:O$722,$B$3:$B$722,$B1184)*SUMIFS(Calculations!$E$3:$E$53,Calculations!$A$3:$A$53,$B1184)</f>
        <v>0</v>
      </c>
      <c r="P1184" s="51">
        <f>P458/SUMIFS(P$3:P$722,$B$3:$B$722,$B1184)*SUMIFS(Calculations!$E$3:$E$53,Calculations!$A$3:$A$53,$B1184)</f>
        <v>0</v>
      </c>
      <c r="Q1184" s="51">
        <f>Q458/SUMIFS(Q$3:Q$722,$B$3:$B$722,$B1184)*SUMIFS(Calculations!$E$3:$E$53,Calculations!$A$3:$A$53,$B1184)</f>
        <v>0</v>
      </c>
      <c r="R1184" s="51">
        <f>R458/SUMIFS(R$3:R$722,$B$3:$B$722,$B1184)*SUMIFS(Calculations!$E$3:$E$53,Calculations!$A$3:$A$53,$B1184)</f>
        <v>0</v>
      </c>
    </row>
    <row r="1185" spans="2:18">
      <c r="B1185" s="51" t="s">
        <v>268</v>
      </c>
      <c r="C1185" s="51" t="s">
        <v>523</v>
      </c>
      <c r="D1185" s="51" t="s">
        <v>532</v>
      </c>
      <c r="E1185" s="51" t="str">
        <f t="shared" si="91"/>
        <v>onshore wind</v>
      </c>
      <c r="F1185" s="51">
        <f>F459/SUMIFS(F$3:F$722,$B$3:$B$722,$B1185)*SUMIFS(Calculations!$E$3:$E$53,Calculations!$A$3:$A$53,$B1185)</f>
        <v>0</v>
      </c>
      <c r="G1185" s="51">
        <f>G459/SUMIFS(G$3:G$722,$B$3:$B$722,$B1185)*SUMIFS(Calculations!$E$3:$E$53,Calculations!$A$3:$A$53,$B1185)</f>
        <v>0</v>
      </c>
      <c r="H1185" s="51">
        <f>H459/SUMIFS(H$3:H$722,$B$3:$B$722,$B1185)*SUMIFS(Calculations!$E$3:$E$53,Calculations!$A$3:$A$53,$B1185)</f>
        <v>0</v>
      </c>
      <c r="I1185" s="51">
        <f>I459/SUMIFS(I$3:I$722,$B$3:$B$722,$B1185)*SUMIFS(Calculations!$E$3:$E$53,Calculations!$A$3:$A$53,$B1185)</f>
        <v>0</v>
      </c>
      <c r="J1185" s="51">
        <f>J459/SUMIFS(J$3:J$722,$B$3:$B$722,$B1185)*SUMIFS(Calculations!$E$3:$E$53,Calculations!$A$3:$A$53,$B1185)</f>
        <v>0</v>
      </c>
      <c r="K1185" s="51">
        <f>K459/SUMIFS(K$3:K$722,$B$3:$B$722,$B1185)*SUMIFS(Calculations!$E$3:$E$53,Calculations!$A$3:$A$53,$B1185)</f>
        <v>0</v>
      </c>
      <c r="L1185" s="51">
        <f>L459/SUMIFS(L$3:L$722,$B$3:$B$722,$B1185)*SUMIFS(Calculations!$E$3:$E$53,Calculations!$A$3:$A$53,$B1185)</f>
        <v>0</v>
      </c>
      <c r="M1185" s="51">
        <f>M459/SUMIFS(M$3:M$722,$B$3:$B$722,$B1185)*SUMIFS(Calculations!$E$3:$E$53,Calculations!$A$3:$A$53,$B1185)</f>
        <v>0</v>
      </c>
      <c r="N1185" s="51">
        <f>N459/SUMIFS(N$3:N$722,$B$3:$B$722,$B1185)*SUMIFS(Calculations!$E$3:$E$53,Calculations!$A$3:$A$53,$B1185)</f>
        <v>0</v>
      </c>
      <c r="O1185" s="51">
        <f>O459/SUMIFS(O$3:O$722,$B$3:$B$722,$B1185)*SUMIFS(Calculations!$E$3:$E$53,Calculations!$A$3:$A$53,$B1185)</f>
        <v>0</v>
      </c>
      <c r="P1185" s="51">
        <f>P459/SUMIFS(P$3:P$722,$B$3:$B$722,$B1185)*SUMIFS(Calculations!$E$3:$E$53,Calculations!$A$3:$A$53,$B1185)</f>
        <v>0</v>
      </c>
      <c r="Q1185" s="51">
        <f>Q459/SUMIFS(Q$3:Q$722,$B$3:$B$722,$B1185)*SUMIFS(Calculations!$E$3:$E$53,Calculations!$A$3:$A$53,$B1185)</f>
        <v>0</v>
      </c>
      <c r="R1185" s="51">
        <f>R459/SUMIFS(R$3:R$722,$B$3:$B$722,$B1185)*SUMIFS(Calculations!$E$3:$E$53,Calculations!$A$3:$A$53,$B1185)</f>
        <v>0</v>
      </c>
    </row>
    <row r="1186" spans="2:18">
      <c r="B1186" s="51" t="s">
        <v>268</v>
      </c>
      <c r="C1186" s="51" t="s">
        <v>523</v>
      </c>
      <c r="D1186" s="51" t="s">
        <v>533</v>
      </c>
      <c r="E1186" s="51" t="str">
        <f t="shared" si="91"/>
        <v>natural gas nonpeaker</v>
      </c>
      <c r="F1186" s="51">
        <f>F460/SUMIFS(F$3:F$722,$B$3:$B$722,$B1186)*SUMIFS(Calculations!$E$3:$E$53,Calculations!$A$3:$A$53,$B1186)</f>
        <v>0</v>
      </c>
      <c r="G1186" s="51">
        <f>G460/SUMIFS(G$3:G$722,$B$3:$B$722,$B1186)*SUMIFS(Calculations!$E$3:$E$53,Calculations!$A$3:$A$53,$B1186)</f>
        <v>0</v>
      </c>
      <c r="H1186" s="51">
        <f>H460/SUMIFS(H$3:H$722,$B$3:$B$722,$B1186)*SUMIFS(Calculations!$E$3:$E$53,Calculations!$A$3:$A$53,$B1186)</f>
        <v>0</v>
      </c>
      <c r="I1186" s="51">
        <f>I460/SUMIFS(I$3:I$722,$B$3:$B$722,$B1186)*SUMIFS(Calculations!$E$3:$E$53,Calculations!$A$3:$A$53,$B1186)</f>
        <v>0</v>
      </c>
      <c r="J1186" s="51">
        <f>J460/SUMIFS(J$3:J$722,$B$3:$B$722,$B1186)*SUMIFS(Calculations!$E$3:$E$53,Calculations!$A$3:$A$53,$B1186)</f>
        <v>0</v>
      </c>
      <c r="K1186" s="51">
        <f>K460/SUMIFS(K$3:K$722,$B$3:$B$722,$B1186)*SUMIFS(Calculations!$E$3:$E$53,Calculations!$A$3:$A$53,$B1186)</f>
        <v>0</v>
      </c>
      <c r="L1186" s="51">
        <f>L460/SUMIFS(L$3:L$722,$B$3:$B$722,$B1186)*SUMIFS(Calculations!$E$3:$E$53,Calculations!$A$3:$A$53,$B1186)</f>
        <v>0</v>
      </c>
      <c r="M1186" s="51">
        <f>M460/SUMIFS(M$3:M$722,$B$3:$B$722,$B1186)*SUMIFS(Calculations!$E$3:$E$53,Calculations!$A$3:$A$53,$B1186)</f>
        <v>0</v>
      </c>
      <c r="N1186" s="51">
        <f>N460/SUMIFS(N$3:N$722,$B$3:$B$722,$B1186)*SUMIFS(Calculations!$E$3:$E$53,Calculations!$A$3:$A$53,$B1186)</f>
        <v>0</v>
      </c>
      <c r="O1186" s="51">
        <f>O460/SUMIFS(O$3:O$722,$B$3:$B$722,$B1186)*SUMIFS(Calculations!$E$3:$E$53,Calculations!$A$3:$A$53,$B1186)</f>
        <v>0</v>
      </c>
      <c r="P1186" s="51">
        <f>P460/SUMIFS(P$3:P$722,$B$3:$B$722,$B1186)*SUMIFS(Calculations!$E$3:$E$53,Calculations!$A$3:$A$53,$B1186)</f>
        <v>0</v>
      </c>
      <c r="Q1186" s="51">
        <f>Q460/SUMIFS(Q$3:Q$722,$B$3:$B$722,$B1186)*SUMIFS(Calculations!$E$3:$E$53,Calculations!$A$3:$A$53,$B1186)</f>
        <v>0</v>
      </c>
      <c r="R1186" s="51">
        <f>R460/SUMIFS(R$3:R$722,$B$3:$B$722,$B1186)*SUMIFS(Calculations!$E$3:$E$53,Calculations!$A$3:$A$53,$B1186)</f>
        <v>0</v>
      </c>
    </row>
    <row r="1187" spans="2:18">
      <c r="B1187" s="51" t="s">
        <v>268</v>
      </c>
      <c r="C1187" s="51" t="s">
        <v>523</v>
      </c>
      <c r="D1187" s="51" t="s">
        <v>534</v>
      </c>
      <c r="E1187" s="51" t="str">
        <f t="shared" si="91"/>
        <v>natural gas peaker</v>
      </c>
      <c r="F1187" s="51">
        <f>F461/SUMIFS(F$3:F$722,$B$3:$B$722,$B1187)*SUMIFS(Calculations!$E$3:$E$53,Calculations!$A$3:$A$53,$B1187)</f>
        <v>0</v>
      </c>
      <c r="G1187" s="51">
        <f>G461/SUMIFS(G$3:G$722,$B$3:$B$722,$B1187)*SUMIFS(Calculations!$E$3:$E$53,Calculations!$A$3:$A$53,$B1187)</f>
        <v>0</v>
      </c>
      <c r="H1187" s="51">
        <f>H461/SUMIFS(H$3:H$722,$B$3:$B$722,$B1187)*SUMIFS(Calculations!$E$3:$E$53,Calculations!$A$3:$A$53,$B1187)</f>
        <v>0</v>
      </c>
      <c r="I1187" s="51">
        <f>I461/SUMIFS(I$3:I$722,$B$3:$B$722,$B1187)*SUMIFS(Calculations!$E$3:$E$53,Calculations!$A$3:$A$53,$B1187)</f>
        <v>0</v>
      </c>
      <c r="J1187" s="51">
        <f>J461/SUMIFS(J$3:J$722,$B$3:$B$722,$B1187)*SUMIFS(Calculations!$E$3:$E$53,Calculations!$A$3:$A$53,$B1187)</f>
        <v>0</v>
      </c>
      <c r="K1187" s="51">
        <f>K461/SUMIFS(K$3:K$722,$B$3:$B$722,$B1187)*SUMIFS(Calculations!$E$3:$E$53,Calculations!$A$3:$A$53,$B1187)</f>
        <v>0</v>
      </c>
      <c r="L1187" s="51">
        <f>L461/SUMIFS(L$3:L$722,$B$3:$B$722,$B1187)*SUMIFS(Calculations!$E$3:$E$53,Calculations!$A$3:$A$53,$B1187)</f>
        <v>0</v>
      </c>
      <c r="M1187" s="51">
        <f>M461/SUMIFS(M$3:M$722,$B$3:$B$722,$B1187)*SUMIFS(Calculations!$E$3:$E$53,Calculations!$A$3:$A$53,$B1187)</f>
        <v>0</v>
      </c>
      <c r="N1187" s="51">
        <f>N461/SUMIFS(N$3:N$722,$B$3:$B$722,$B1187)*SUMIFS(Calculations!$E$3:$E$53,Calculations!$A$3:$A$53,$B1187)</f>
        <v>0</v>
      </c>
      <c r="O1187" s="51">
        <f>O461/SUMIFS(O$3:O$722,$B$3:$B$722,$B1187)*SUMIFS(Calculations!$E$3:$E$53,Calculations!$A$3:$A$53,$B1187)</f>
        <v>0</v>
      </c>
      <c r="P1187" s="51">
        <f>P461/SUMIFS(P$3:P$722,$B$3:$B$722,$B1187)*SUMIFS(Calculations!$E$3:$E$53,Calculations!$A$3:$A$53,$B1187)</f>
        <v>0</v>
      </c>
      <c r="Q1187" s="51">
        <f>Q461/SUMIFS(Q$3:Q$722,$B$3:$B$722,$B1187)*SUMIFS(Calculations!$E$3:$E$53,Calculations!$A$3:$A$53,$B1187)</f>
        <v>0</v>
      </c>
      <c r="R1187" s="51">
        <f>R461/SUMIFS(R$3:R$722,$B$3:$B$722,$B1187)*SUMIFS(Calculations!$E$3:$E$53,Calculations!$A$3:$A$53,$B1187)</f>
        <v>0</v>
      </c>
    </row>
    <row r="1188" spans="2:18">
      <c r="B1188" s="51" t="s">
        <v>268</v>
      </c>
      <c r="C1188" s="51" t="s">
        <v>523</v>
      </c>
      <c r="D1188" s="51" t="s">
        <v>535</v>
      </c>
      <c r="E1188" s="51" t="str">
        <f t="shared" si="91"/>
        <v>nuclear</v>
      </c>
      <c r="F1188" s="51">
        <f>F462/SUMIFS(F$3:F$722,$B$3:$B$722,$B1188)*SUMIFS(Calculations!$E$3:$E$53,Calculations!$A$3:$A$53,$B1188)</f>
        <v>0</v>
      </c>
      <c r="G1188" s="51">
        <f>G462/SUMIFS(G$3:G$722,$B$3:$B$722,$B1188)*SUMIFS(Calculations!$E$3:$E$53,Calculations!$A$3:$A$53,$B1188)</f>
        <v>0</v>
      </c>
      <c r="H1188" s="51">
        <f>H462/SUMIFS(H$3:H$722,$B$3:$B$722,$B1188)*SUMIFS(Calculations!$E$3:$E$53,Calculations!$A$3:$A$53,$B1188)</f>
        <v>0</v>
      </c>
      <c r="I1188" s="51">
        <f>I462/SUMIFS(I$3:I$722,$B$3:$B$722,$B1188)*SUMIFS(Calculations!$E$3:$E$53,Calculations!$A$3:$A$53,$B1188)</f>
        <v>0</v>
      </c>
      <c r="J1188" s="51">
        <f>J462/SUMIFS(J$3:J$722,$B$3:$B$722,$B1188)*SUMIFS(Calculations!$E$3:$E$53,Calculations!$A$3:$A$53,$B1188)</f>
        <v>0</v>
      </c>
      <c r="K1188" s="51">
        <f>K462/SUMIFS(K$3:K$722,$B$3:$B$722,$B1188)*SUMIFS(Calculations!$E$3:$E$53,Calculations!$A$3:$A$53,$B1188)</f>
        <v>0</v>
      </c>
      <c r="L1188" s="51">
        <f>L462/SUMIFS(L$3:L$722,$B$3:$B$722,$B1188)*SUMIFS(Calculations!$E$3:$E$53,Calculations!$A$3:$A$53,$B1188)</f>
        <v>0</v>
      </c>
      <c r="M1188" s="51">
        <f>M462/SUMIFS(M$3:M$722,$B$3:$B$722,$B1188)*SUMIFS(Calculations!$E$3:$E$53,Calculations!$A$3:$A$53,$B1188)</f>
        <v>0</v>
      </c>
      <c r="N1188" s="51">
        <f>N462/SUMIFS(N$3:N$722,$B$3:$B$722,$B1188)*SUMIFS(Calculations!$E$3:$E$53,Calculations!$A$3:$A$53,$B1188)</f>
        <v>0</v>
      </c>
      <c r="O1188" s="51">
        <f>O462/SUMIFS(O$3:O$722,$B$3:$B$722,$B1188)*SUMIFS(Calculations!$E$3:$E$53,Calculations!$A$3:$A$53,$B1188)</f>
        <v>0</v>
      </c>
      <c r="P1188" s="51">
        <f>P462/SUMIFS(P$3:P$722,$B$3:$B$722,$B1188)*SUMIFS(Calculations!$E$3:$E$53,Calculations!$A$3:$A$53,$B1188)</f>
        <v>0</v>
      </c>
      <c r="Q1188" s="51">
        <f>Q462/SUMIFS(Q$3:Q$722,$B$3:$B$722,$B1188)*SUMIFS(Calculations!$E$3:$E$53,Calculations!$A$3:$A$53,$B1188)</f>
        <v>0</v>
      </c>
      <c r="R1188" s="51">
        <f>R462/SUMIFS(R$3:R$722,$B$3:$B$722,$B1188)*SUMIFS(Calculations!$E$3:$E$53,Calculations!$A$3:$A$53,$B1188)</f>
        <v>0</v>
      </c>
    </row>
    <row r="1189" spans="2:18">
      <c r="B1189" s="51" t="s">
        <v>268</v>
      </c>
      <c r="C1189" s="51" t="s">
        <v>523</v>
      </c>
      <c r="D1189" s="51" t="s">
        <v>536</v>
      </c>
      <c r="E1189" s="51" t="str">
        <f t="shared" si="91"/>
        <v>offshore wind</v>
      </c>
      <c r="F1189" s="51">
        <f>F463/SUMIFS(F$3:F$722,$B$3:$B$722,$B1189)*SUMIFS(Calculations!$E$3:$E$53,Calculations!$A$3:$A$53,$B1189)</f>
        <v>0</v>
      </c>
      <c r="G1189" s="51">
        <f>G463/SUMIFS(G$3:G$722,$B$3:$B$722,$B1189)*SUMIFS(Calculations!$E$3:$E$53,Calculations!$A$3:$A$53,$B1189)</f>
        <v>0</v>
      </c>
      <c r="H1189" s="51">
        <f>H463/SUMIFS(H$3:H$722,$B$3:$B$722,$B1189)*SUMIFS(Calculations!$E$3:$E$53,Calculations!$A$3:$A$53,$B1189)</f>
        <v>0</v>
      </c>
      <c r="I1189" s="51">
        <f>I463/SUMIFS(I$3:I$722,$B$3:$B$722,$B1189)*SUMIFS(Calculations!$E$3:$E$53,Calculations!$A$3:$A$53,$B1189)</f>
        <v>0</v>
      </c>
      <c r="J1189" s="51">
        <f>J463/SUMIFS(J$3:J$722,$B$3:$B$722,$B1189)*SUMIFS(Calculations!$E$3:$E$53,Calculations!$A$3:$A$53,$B1189)</f>
        <v>0</v>
      </c>
      <c r="K1189" s="51">
        <f>K463/SUMIFS(K$3:K$722,$B$3:$B$722,$B1189)*SUMIFS(Calculations!$E$3:$E$53,Calculations!$A$3:$A$53,$B1189)</f>
        <v>0</v>
      </c>
      <c r="L1189" s="51">
        <f>L463/SUMIFS(L$3:L$722,$B$3:$B$722,$B1189)*SUMIFS(Calculations!$E$3:$E$53,Calculations!$A$3:$A$53,$B1189)</f>
        <v>0</v>
      </c>
      <c r="M1189" s="51">
        <f>M463/SUMIFS(M$3:M$722,$B$3:$B$722,$B1189)*SUMIFS(Calculations!$E$3:$E$53,Calculations!$A$3:$A$53,$B1189)</f>
        <v>0</v>
      </c>
      <c r="N1189" s="51">
        <f>N463/SUMIFS(N$3:N$722,$B$3:$B$722,$B1189)*SUMIFS(Calculations!$E$3:$E$53,Calculations!$A$3:$A$53,$B1189)</f>
        <v>0</v>
      </c>
      <c r="O1189" s="51">
        <f>O463/SUMIFS(O$3:O$722,$B$3:$B$722,$B1189)*SUMIFS(Calculations!$E$3:$E$53,Calculations!$A$3:$A$53,$B1189)</f>
        <v>0</v>
      </c>
      <c r="P1189" s="51">
        <f>P463/SUMIFS(P$3:P$722,$B$3:$B$722,$B1189)*SUMIFS(Calculations!$E$3:$E$53,Calculations!$A$3:$A$53,$B1189)</f>
        <v>0</v>
      </c>
      <c r="Q1189" s="51">
        <f>Q463/SUMIFS(Q$3:Q$722,$B$3:$B$722,$B1189)*SUMIFS(Calculations!$E$3:$E$53,Calculations!$A$3:$A$53,$B1189)</f>
        <v>0</v>
      </c>
      <c r="R1189" s="51">
        <f>R463/SUMIFS(R$3:R$722,$B$3:$B$722,$B1189)*SUMIFS(Calculations!$E$3:$E$53,Calculations!$A$3:$A$53,$B1189)</f>
        <v>0</v>
      </c>
    </row>
    <row r="1190" spans="2:18">
      <c r="B1190" s="51" t="s">
        <v>268</v>
      </c>
      <c r="C1190" s="51" t="s">
        <v>523</v>
      </c>
      <c r="D1190" s="51" t="s">
        <v>537</v>
      </c>
      <c r="E1190" s="51" t="str">
        <f t="shared" si="91"/>
        <v>crude oil</v>
      </c>
      <c r="F1190" s="51">
        <f>F464/SUMIFS(F$3:F$722,$B$3:$B$722,$B1190)*SUMIFS(Calculations!$E$3:$E$53,Calculations!$A$3:$A$53,$B1190)</f>
        <v>0</v>
      </c>
      <c r="G1190" s="51">
        <f>G464/SUMIFS(G$3:G$722,$B$3:$B$722,$B1190)*SUMIFS(Calculations!$E$3:$E$53,Calculations!$A$3:$A$53,$B1190)</f>
        <v>0</v>
      </c>
      <c r="H1190" s="51">
        <f>H464/SUMIFS(H$3:H$722,$B$3:$B$722,$B1190)*SUMIFS(Calculations!$E$3:$E$53,Calculations!$A$3:$A$53,$B1190)</f>
        <v>0</v>
      </c>
      <c r="I1190" s="51">
        <f>I464/SUMIFS(I$3:I$722,$B$3:$B$722,$B1190)*SUMIFS(Calculations!$E$3:$E$53,Calculations!$A$3:$A$53,$B1190)</f>
        <v>0</v>
      </c>
      <c r="J1190" s="51">
        <f>J464/SUMIFS(J$3:J$722,$B$3:$B$722,$B1190)*SUMIFS(Calculations!$E$3:$E$53,Calculations!$A$3:$A$53,$B1190)</f>
        <v>0</v>
      </c>
      <c r="K1190" s="51">
        <f>K464/SUMIFS(K$3:K$722,$B$3:$B$722,$B1190)*SUMIFS(Calculations!$E$3:$E$53,Calculations!$A$3:$A$53,$B1190)</f>
        <v>0</v>
      </c>
      <c r="L1190" s="51">
        <f>L464/SUMIFS(L$3:L$722,$B$3:$B$722,$B1190)*SUMIFS(Calculations!$E$3:$E$53,Calculations!$A$3:$A$53,$B1190)</f>
        <v>0</v>
      </c>
      <c r="M1190" s="51">
        <f>M464/SUMIFS(M$3:M$722,$B$3:$B$722,$B1190)*SUMIFS(Calculations!$E$3:$E$53,Calculations!$A$3:$A$53,$B1190)</f>
        <v>0</v>
      </c>
      <c r="N1190" s="51">
        <f>N464/SUMIFS(N$3:N$722,$B$3:$B$722,$B1190)*SUMIFS(Calculations!$E$3:$E$53,Calculations!$A$3:$A$53,$B1190)</f>
        <v>0</v>
      </c>
      <c r="O1190" s="51">
        <f>O464/SUMIFS(O$3:O$722,$B$3:$B$722,$B1190)*SUMIFS(Calculations!$E$3:$E$53,Calculations!$A$3:$A$53,$B1190)</f>
        <v>0</v>
      </c>
      <c r="P1190" s="51">
        <f>P464/SUMIFS(P$3:P$722,$B$3:$B$722,$B1190)*SUMIFS(Calculations!$E$3:$E$53,Calculations!$A$3:$A$53,$B1190)</f>
        <v>0</v>
      </c>
      <c r="Q1190" s="51">
        <f>Q464/SUMIFS(Q$3:Q$722,$B$3:$B$722,$B1190)*SUMIFS(Calculations!$E$3:$E$53,Calculations!$A$3:$A$53,$B1190)</f>
        <v>0</v>
      </c>
      <c r="R1190" s="51">
        <f>R464/SUMIFS(R$3:R$722,$B$3:$B$722,$B1190)*SUMIFS(Calculations!$E$3:$E$53,Calculations!$A$3:$A$53,$B1190)</f>
        <v>0</v>
      </c>
    </row>
    <row r="1191" spans="2:18">
      <c r="B1191" s="51" t="s">
        <v>268</v>
      </c>
      <c r="C1191" s="51" t="s">
        <v>523</v>
      </c>
      <c r="D1191" s="51" t="s">
        <v>538</v>
      </c>
      <c r="E1191" s="51" t="str">
        <f t="shared" si="91"/>
        <v>solar PV</v>
      </c>
      <c r="F1191" s="51">
        <f>F465/SUMIFS(F$3:F$722,$B$3:$B$722,$B1191)*SUMIFS(Calculations!$E$3:$E$53,Calculations!$A$3:$A$53,$B1191)</f>
        <v>0</v>
      </c>
      <c r="G1191" s="51">
        <f>G465/SUMIFS(G$3:G$722,$B$3:$B$722,$B1191)*SUMIFS(Calculations!$E$3:$E$53,Calculations!$A$3:$A$53,$B1191)</f>
        <v>0</v>
      </c>
      <c r="H1191" s="51">
        <f>H465/SUMIFS(H$3:H$722,$B$3:$B$722,$B1191)*SUMIFS(Calculations!$E$3:$E$53,Calculations!$A$3:$A$53,$B1191)</f>
        <v>0</v>
      </c>
      <c r="I1191" s="51">
        <f>I465/SUMIFS(I$3:I$722,$B$3:$B$722,$B1191)*SUMIFS(Calculations!$E$3:$E$53,Calculations!$A$3:$A$53,$B1191)</f>
        <v>0</v>
      </c>
      <c r="J1191" s="51">
        <f>J465/SUMIFS(J$3:J$722,$B$3:$B$722,$B1191)*SUMIFS(Calculations!$E$3:$E$53,Calculations!$A$3:$A$53,$B1191)</f>
        <v>0</v>
      </c>
      <c r="K1191" s="51">
        <f>K465/SUMIFS(K$3:K$722,$B$3:$B$722,$B1191)*SUMIFS(Calculations!$E$3:$E$53,Calculations!$A$3:$A$53,$B1191)</f>
        <v>0</v>
      </c>
      <c r="L1191" s="51">
        <f>L465/SUMIFS(L$3:L$722,$B$3:$B$722,$B1191)*SUMIFS(Calculations!$E$3:$E$53,Calculations!$A$3:$A$53,$B1191)</f>
        <v>0</v>
      </c>
      <c r="M1191" s="51">
        <f>M465/SUMIFS(M$3:M$722,$B$3:$B$722,$B1191)*SUMIFS(Calculations!$E$3:$E$53,Calculations!$A$3:$A$53,$B1191)</f>
        <v>0</v>
      </c>
      <c r="N1191" s="51">
        <f>N465/SUMIFS(N$3:N$722,$B$3:$B$722,$B1191)*SUMIFS(Calculations!$E$3:$E$53,Calculations!$A$3:$A$53,$B1191)</f>
        <v>0</v>
      </c>
      <c r="O1191" s="51">
        <f>O465/SUMIFS(O$3:O$722,$B$3:$B$722,$B1191)*SUMIFS(Calculations!$E$3:$E$53,Calculations!$A$3:$A$53,$B1191)</f>
        <v>0</v>
      </c>
      <c r="P1191" s="51">
        <f>P465/SUMIFS(P$3:P$722,$B$3:$B$722,$B1191)*SUMIFS(Calculations!$E$3:$E$53,Calculations!$A$3:$A$53,$B1191)</f>
        <v>0</v>
      </c>
      <c r="Q1191" s="51">
        <f>Q465/SUMIFS(Q$3:Q$722,$B$3:$B$722,$B1191)*SUMIFS(Calculations!$E$3:$E$53,Calculations!$A$3:$A$53,$B1191)</f>
        <v>0</v>
      </c>
      <c r="R1191" s="51">
        <f>R465/SUMIFS(R$3:R$722,$B$3:$B$722,$B1191)*SUMIFS(Calculations!$E$3:$E$53,Calculations!$A$3:$A$53,$B1191)</f>
        <v>0</v>
      </c>
    </row>
    <row r="1192" spans="2:18">
      <c r="B1192" s="51" t="s">
        <v>268</v>
      </c>
      <c r="C1192" s="51" t="s">
        <v>523</v>
      </c>
      <c r="D1192" s="51" t="s">
        <v>539</v>
      </c>
      <c r="E1192" s="51" t="str">
        <f t="shared" si="91"/>
        <v>storage</v>
      </c>
      <c r="F1192" s="51">
        <f>F466/SUMIFS(F$3:F$722,$B$3:$B$722,$B1192)*SUMIFS(Calculations!$E$3:$E$53,Calculations!$A$3:$A$53,$B1192)</f>
        <v>0</v>
      </c>
      <c r="G1192" s="51">
        <f>G466/SUMIFS(G$3:G$722,$B$3:$B$722,$B1192)*SUMIFS(Calculations!$E$3:$E$53,Calculations!$A$3:$A$53,$B1192)</f>
        <v>0</v>
      </c>
      <c r="H1192" s="51">
        <f>H466/SUMIFS(H$3:H$722,$B$3:$B$722,$B1192)*SUMIFS(Calculations!$E$3:$E$53,Calculations!$A$3:$A$53,$B1192)</f>
        <v>0</v>
      </c>
      <c r="I1192" s="51">
        <f>I466/SUMIFS(I$3:I$722,$B$3:$B$722,$B1192)*SUMIFS(Calculations!$E$3:$E$53,Calculations!$A$3:$A$53,$B1192)</f>
        <v>0</v>
      </c>
      <c r="J1192" s="51">
        <f>J466/SUMIFS(J$3:J$722,$B$3:$B$722,$B1192)*SUMIFS(Calculations!$E$3:$E$53,Calculations!$A$3:$A$53,$B1192)</f>
        <v>0</v>
      </c>
      <c r="K1192" s="51">
        <f>K466/SUMIFS(K$3:K$722,$B$3:$B$722,$B1192)*SUMIFS(Calculations!$E$3:$E$53,Calculations!$A$3:$A$53,$B1192)</f>
        <v>0</v>
      </c>
      <c r="L1192" s="51">
        <f>L466/SUMIFS(L$3:L$722,$B$3:$B$722,$B1192)*SUMIFS(Calculations!$E$3:$E$53,Calculations!$A$3:$A$53,$B1192)</f>
        <v>0</v>
      </c>
      <c r="M1192" s="51">
        <f>M466/SUMIFS(M$3:M$722,$B$3:$B$722,$B1192)*SUMIFS(Calculations!$E$3:$E$53,Calculations!$A$3:$A$53,$B1192)</f>
        <v>0</v>
      </c>
      <c r="N1192" s="51">
        <f>N466/SUMIFS(N$3:N$722,$B$3:$B$722,$B1192)*SUMIFS(Calculations!$E$3:$E$53,Calculations!$A$3:$A$53,$B1192)</f>
        <v>0</v>
      </c>
      <c r="O1192" s="51">
        <f>O466/SUMIFS(O$3:O$722,$B$3:$B$722,$B1192)*SUMIFS(Calculations!$E$3:$E$53,Calculations!$A$3:$A$53,$B1192)</f>
        <v>0</v>
      </c>
      <c r="P1192" s="51">
        <f>P466/SUMIFS(P$3:P$722,$B$3:$B$722,$B1192)*SUMIFS(Calculations!$E$3:$E$53,Calculations!$A$3:$A$53,$B1192)</f>
        <v>0</v>
      </c>
      <c r="Q1192" s="51">
        <f>Q466/SUMIFS(Q$3:Q$722,$B$3:$B$722,$B1192)*SUMIFS(Calculations!$E$3:$E$53,Calculations!$A$3:$A$53,$B1192)</f>
        <v>0</v>
      </c>
      <c r="R1192" s="51">
        <f>R466/SUMIFS(R$3:R$722,$B$3:$B$722,$B1192)*SUMIFS(Calculations!$E$3:$E$53,Calculations!$A$3:$A$53,$B1192)</f>
        <v>0</v>
      </c>
    </row>
    <row r="1193" spans="2:18">
      <c r="B1193" s="51" t="s">
        <v>268</v>
      </c>
      <c r="C1193" s="51" t="s">
        <v>523</v>
      </c>
      <c r="D1193" s="51" t="s">
        <v>540</v>
      </c>
      <c r="E1193" s="51" t="str">
        <f t="shared" si="91"/>
        <v>solar PV</v>
      </c>
      <c r="F1193" s="51">
        <f>F467/SUMIFS(F$3:F$722,$B$3:$B$722,$B1193)*SUMIFS(Calculations!$E$3:$E$53,Calculations!$A$3:$A$53,$B1193)</f>
        <v>0</v>
      </c>
      <c r="G1193" s="51">
        <f>G467/SUMIFS(G$3:G$722,$B$3:$B$722,$B1193)*SUMIFS(Calculations!$E$3:$E$53,Calculations!$A$3:$A$53,$B1193)</f>
        <v>0</v>
      </c>
      <c r="H1193" s="51">
        <f>H467/SUMIFS(H$3:H$722,$B$3:$B$722,$B1193)*SUMIFS(Calculations!$E$3:$E$53,Calculations!$A$3:$A$53,$B1193)</f>
        <v>0</v>
      </c>
      <c r="I1193" s="51">
        <f>I467/SUMIFS(I$3:I$722,$B$3:$B$722,$B1193)*SUMIFS(Calculations!$E$3:$E$53,Calculations!$A$3:$A$53,$B1193)</f>
        <v>0</v>
      </c>
      <c r="J1193" s="51">
        <f>J467/SUMIFS(J$3:J$722,$B$3:$B$722,$B1193)*SUMIFS(Calculations!$E$3:$E$53,Calculations!$A$3:$A$53,$B1193)</f>
        <v>0</v>
      </c>
      <c r="K1193" s="51">
        <f>K467/SUMIFS(K$3:K$722,$B$3:$B$722,$B1193)*SUMIFS(Calculations!$E$3:$E$53,Calculations!$A$3:$A$53,$B1193)</f>
        <v>0</v>
      </c>
      <c r="L1193" s="51">
        <f>L467/SUMIFS(L$3:L$722,$B$3:$B$722,$B1193)*SUMIFS(Calculations!$E$3:$E$53,Calculations!$A$3:$A$53,$B1193)</f>
        <v>0</v>
      </c>
      <c r="M1193" s="51">
        <f>M467/SUMIFS(M$3:M$722,$B$3:$B$722,$B1193)*SUMIFS(Calculations!$E$3:$E$53,Calculations!$A$3:$A$53,$B1193)</f>
        <v>0</v>
      </c>
      <c r="N1193" s="51">
        <f>N467/SUMIFS(N$3:N$722,$B$3:$B$722,$B1193)*SUMIFS(Calculations!$E$3:$E$53,Calculations!$A$3:$A$53,$B1193)</f>
        <v>0</v>
      </c>
      <c r="O1193" s="51">
        <f>O467/SUMIFS(O$3:O$722,$B$3:$B$722,$B1193)*SUMIFS(Calculations!$E$3:$E$53,Calculations!$A$3:$A$53,$B1193)</f>
        <v>0</v>
      </c>
      <c r="P1193" s="51">
        <f>P467/SUMIFS(P$3:P$722,$B$3:$B$722,$B1193)*SUMIFS(Calculations!$E$3:$E$53,Calculations!$A$3:$A$53,$B1193)</f>
        <v>0</v>
      </c>
      <c r="Q1193" s="51">
        <f>Q467/SUMIFS(Q$3:Q$722,$B$3:$B$722,$B1193)*SUMIFS(Calculations!$E$3:$E$53,Calculations!$A$3:$A$53,$B1193)</f>
        <v>0</v>
      </c>
      <c r="R1193" s="51">
        <f>R467/SUMIFS(R$3:R$722,$B$3:$B$722,$B1193)*SUMIFS(Calculations!$E$3:$E$53,Calculations!$A$3:$A$53,$B1193)</f>
        <v>0</v>
      </c>
    </row>
    <row r="1194" spans="2:18">
      <c r="B1194" s="51" t="s">
        <v>424</v>
      </c>
      <c r="C1194" s="51" t="s">
        <v>523</v>
      </c>
      <c r="D1194" s="51" t="s">
        <v>526</v>
      </c>
      <c r="E1194" s="51" t="str">
        <f t="shared" si="91"/>
        <v>biomass</v>
      </c>
      <c r="F1194" s="51">
        <f>F468/SUMIFS(F$3:F$722,$B$3:$B$722,$B1194)*SUMIFS(Calculations!$E$3:$E$53,Calculations!$A$3:$A$53,$B1194)</f>
        <v>0</v>
      </c>
      <c r="G1194" s="51">
        <f>G468/SUMIFS(G$3:G$722,$B$3:$B$722,$B1194)*SUMIFS(Calculations!$E$3:$E$53,Calculations!$A$3:$A$53,$B1194)</f>
        <v>0</v>
      </c>
      <c r="H1194" s="51">
        <f>H468/SUMIFS(H$3:H$722,$B$3:$B$722,$B1194)*SUMIFS(Calculations!$E$3:$E$53,Calculations!$A$3:$A$53,$B1194)</f>
        <v>0</v>
      </c>
      <c r="I1194" s="51">
        <f>I468/SUMIFS(I$3:I$722,$B$3:$B$722,$B1194)*SUMIFS(Calculations!$E$3:$E$53,Calculations!$A$3:$A$53,$B1194)</f>
        <v>0</v>
      </c>
      <c r="J1194" s="51">
        <f>J468/SUMIFS(J$3:J$722,$B$3:$B$722,$B1194)*SUMIFS(Calculations!$E$3:$E$53,Calculations!$A$3:$A$53,$B1194)</f>
        <v>0</v>
      </c>
      <c r="K1194" s="51">
        <f>K468/SUMIFS(K$3:K$722,$B$3:$B$722,$B1194)*SUMIFS(Calculations!$E$3:$E$53,Calculations!$A$3:$A$53,$B1194)</f>
        <v>0</v>
      </c>
      <c r="L1194" s="51">
        <f>L468/SUMIFS(L$3:L$722,$B$3:$B$722,$B1194)*SUMIFS(Calculations!$E$3:$E$53,Calculations!$A$3:$A$53,$B1194)</f>
        <v>0</v>
      </c>
      <c r="M1194" s="51">
        <f>M468/SUMIFS(M$3:M$722,$B$3:$B$722,$B1194)*SUMIFS(Calculations!$E$3:$E$53,Calculations!$A$3:$A$53,$B1194)</f>
        <v>0</v>
      </c>
      <c r="N1194" s="51">
        <f>N468/SUMIFS(N$3:N$722,$B$3:$B$722,$B1194)*SUMIFS(Calculations!$E$3:$E$53,Calculations!$A$3:$A$53,$B1194)</f>
        <v>0</v>
      </c>
      <c r="O1194" s="51">
        <f>O468/SUMIFS(O$3:O$722,$B$3:$B$722,$B1194)*SUMIFS(Calculations!$E$3:$E$53,Calculations!$A$3:$A$53,$B1194)</f>
        <v>0</v>
      </c>
      <c r="P1194" s="51">
        <f>P468/SUMIFS(P$3:P$722,$B$3:$B$722,$B1194)*SUMIFS(Calculations!$E$3:$E$53,Calculations!$A$3:$A$53,$B1194)</f>
        <v>0</v>
      </c>
      <c r="Q1194" s="51">
        <f>Q468/SUMIFS(Q$3:Q$722,$B$3:$B$722,$B1194)*SUMIFS(Calculations!$E$3:$E$53,Calculations!$A$3:$A$53,$B1194)</f>
        <v>0</v>
      </c>
      <c r="R1194" s="51">
        <f>R468/SUMIFS(R$3:R$722,$B$3:$B$722,$B1194)*SUMIFS(Calculations!$E$3:$E$53,Calculations!$A$3:$A$53,$B1194)</f>
        <v>0</v>
      </c>
    </row>
    <row r="1195" spans="2:18">
      <c r="B1195" s="51" t="s">
        <v>424</v>
      </c>
      <c r="C1195" s="51" t="s">
        <v>523</v>
      </c>
      <c r="D1195" s="51" t="s">
        <v>527</v>
      </c>
      <c r="E1195" s="51" t="str">
        <f t="shared" si="91"/>
        <v>hard coal</v>
      </c>
      <c r="F1195" s="51">
        <f>F469/SUMIFS(F$3:F$722,$B$3:$B$722,$B1195)*SUMIFS(Calculations!$E$3:$E$53,Calculations!$A$3:$A$53,$B1195)</f>
        <v>0</v>
      </c>
      <c r="G1195" s="51">
        <f>G469/SUMIFS(G$3:G$722,$B$3:$B$722,$B1195)*SUMIFS(Calculations!$E$3:$E$53,Calculations!$A$3:$A$53,$B1195)</f>
        <v>0</v>
      </c>
      <c r="H1195" s="51">
        <f>H469/SUMIFS(H$3:H$722,$B$3:$B$722,$B1195)*SUMIFS(Calculations!$E$3:$E$53,Calculations!$A$3:$A$53,$B1195)</f>
        <v>0</v>
      </c>
      <c r="I1195" s="51">
        <f>I469/SUMIFS(I$3:I$722,$B$3:$B$722,$B1195)*SUMIFS(Calculations!$E$3:$E$53,Calculations!$A$3:$A$53,$B1195)</f>
        <v>0</v>
      </c>
      <c r="J1195" s="51">
        <f>J469/SUMIFS(J$3:J$722,$B$3:$B$722,$B1195)*SUMIFS(Calculations!$E$3:$E$53,Calculations!$A$3:$A$53,$B1195)</f>
        <v>0</v>
      </c>
      <c r="K1195" s="51">
        <f>K469/SUMIFS(K$3:K$722,$B$3:$B$722,$B1195)*SUMIFS(Calculations!$E$3:$E$53,Calculations!$A$3:$A$53,$B1195)</f>
        <v>0</v>
      </c>
      <c r="L1195" s="51">
        <f>L469/SUMIFS(L$3:L$722,$B$3:$B$722,$B1195)*SUMIFS(Calculations!$E$3:$E$53,Calculations!$A$3:$A$53,$B1195)</f>
        <v>0</v>
      </c>
      <c r="M1195" s="51">
        <f>M469/SUMIFS(M$3:M$722,$B$3:$B$722,$B1195)*SUMIFS(Calculations!$E$3:$E$53,Calculations!$A$3:$A$53,$B1195)</f>
        <v>0</v>
      </c>
      <c r="N1195" s="51">
        <f>N469/SUMIFS(N$3:N$722,$B$3:$B$722,$B1195)*SUMIFS(Calculations!$E$3:$E$53,Calculations!$A$3:$A$53,$B1195)</f>
        <v>0</v>
      </c>
      <c r="O1195" s="51">
        <f>O469/SUMIFS(O$3:O$722,$B$3:$B$722,$B1195)*SUMIFS(Calculations!$E$3:$E$53,Calculations!$A$3:$A$53,$B1195)</f>
        <v>0</v>
      </c>
      <c r="P1195" s="51">
        <f>P469/SUMIFS(P$3:P$722,$B$3:$B$722,$B1195)*SUMIFS(Calculations!$E$3:$E$53,Calculations!$A$3:$A$53,$B1195)</f>
        <v>0</v>
      </c>
      <c r="Q1195" s="51">
        <f>Q469/SUMIFS(Q$3:Q$722,$B$3:$B$722,$B1195)*SUMIFS(Calculations!$E$3:$E$53,Calculations!$A$3:$A$53,$B1195)</f>
        <v>0</v>
      </c>
      <c r="R1195" s="51">
        <f>R469/SUMIFS(R$3:R$722,$B$3:$B$722,$B1195)*SUMIFS(Calculations!$E$3:$E$53,Calculations!$A$3:$A$53,$B1195)</f>
        <v>0</v>
      </c>
    </row>
    <row r="1196" spans="2:18">
      <c r="B1196" s="51" t="s">
        <v>424</v>
      </c>
      <c r="C1196" s="51" t="s">
        <v>523</v>
      </c>
      <c r="D1196" s="51" t="s">
        <v>528</v>
      </c>
      <c r="E1196" s="51" t="str">
        <f t="shared" si="91"/>
        <v>solar thermal</v>
      </c>
      <c r="F1196" s="51">
        <f>F470/SUMIFS(F$3:F$722,$B$3:$B$722,$B1196)*SUMIFS(Calculations!$E$3:$E$53,Calculations!$A$3:$A$53,$B1196)</f>
        <v>0</v>
      </c>
      <c r="G1196" s="51">
        <f>G470/SUMIFS(G$3:G$722,$B$3:$B$722,$B1196)*SUMIFS(Calculations!$E$3:$E$53,Calculations!$A$3:$A$53,$B1196)</f>
        <v>0</v>
      </c>
      <c r="H1196" s="51">
        <f>H470/SUMIFS(H$3:H$722,$B$3:$B$722,$B1196)*SUMIFS(Calculations!$E$3:$E$53,Calculations!$A$3:$A$53,$B1196)</f>
        <v>0</v>
      </c>
      <c r="I1196" s="51">
        <f>I470/SUMIFS(I$3:I$722,$B$3:$B$722,$B1196)*SUMIFS(Calculations!$E$3:$E$53,Calculations!$A$3:$A$53,$B1196)</f>
        <v>0</v>
      </c>
      <c r="J1196" s="51">
        <f>J470/SUMIFS(J$3:J$722,$B$3:$B$722,$B1196)*SUMIFS(Calculations!$E$3:$E$53,Calculations!$A$3:$A$53,$B1196)</f>
        <v>0</v>
      </c>
      <c r="K1196" s="51">
        <f>K470/SUMIFS(K$3:K$722,$B$3:$B$722,$B1196)*SUMIFS(Calculations!$E$3:$E$53,Calculations!$A$3:$A$53,$B1196)</f>
        <v>0</v>
      </c>
      <c r="L1196" s="51">
        <f>L470/SUMIFS(L$3:L$722,$B$3:$B$722,$B1196)*SUMIFS(Calculations!$E$3:$E$53,Calculations!$A$3:$A$53,$B1196)</f>
        <v>0</v>
      </c>
      <c r="M1196" s="51">
        <f>M470/SUMIFS(M$3:M$722,$B$3:$B$722,$B1196)*SUMIFS(Calculations!$E$3:$E$53,Calculations!$A$3:$A$53,$B1196)</f>
        <v>0</v>
      </c>
      <c r="N1196" s="51">
        <f>N470/SUMIFS(N$3:N$722,$B$3:$B$722,$B1196)*SUMIFS(Calculations!$E$3:$E$53,Calculations!$A$3:$A$53,$B1196)</f>
        <v>0</v>
      </c>
      <c r="O1196" s="51">
        <f>O470/SUMIFS(O$3:O$722,$B$3:$B$722,$B1196)*SUMIFS(Calculations!$E$3:$E$53,Calculations!$A$3:$A$53,$B1196)</f>
        <v>0</v>
      </c>
      <c r="P1196" s="51">
        <f>P470/SUMIFS(P$3:P$722,$B$3:$B$722,$B1196)*SUMIFS(Calculations!$E$3:$E$53,Calculations!$A$3:$A$53,$B1196)</f>
        <v>0</v>
      </c>
      <c r="Q1196" s="51">
        <f>Q470/SUMIFS(Q$3:Q$722,$B$3:$B$722,$B1196)*SUMIFS(Calculations!$E$3:$E$53,Calculations!$A$3:$A$53,$B1196)</f>
        <v>0</v>
      </c>
      <c r="R1196" s="51">
        <f>R470/SUMIFS(R$3:R$722,$B$3:$B$722,$B1196)*SUMIFS(Calculations!$E$3:$E$53,Calculations!$A$3:$A$53,$B1196)</f>
        <v>0</v>
      </c>
    </row>
    <row r="1197" spans="2:18">
      <c r="B1197" s="51" t="s">
        <v>424</v>
      </c>
      <c r="C1197" s="51" t="s">
        <v>523</v>
      </c>
      <c r="D1197" s="51" t="s">
        <v>529</v>
      </c>
      <c r="E1197" s="51" t="str">
        <f t="shared" si="91"/>
        <v>geothermal</v>
      </c>
      <c r="F1197" s="51">
        <f>F471/SUMIFS(F$3:F$722,$B$3:$B$722,$B1197)*SUMIFS(Calculations!$E$3:$E$53,Calculations!$A$3:$A$53,$B1197)</f>
        <v>0</v>
      </c>
      <c r="G1197" s="51">
        <f>G471/SUMIFS(G$3:G$722,$B$3:$B$722,$B1197)*SUMIFS(Calculations!$E$3:$E$53,Calculations!$A$3:$A$53,$B1197)</f>
        <v>0</v>
      </c>
      <c r="H1197" s="51">
        <f>H471/SUMIFS(H$3:H$722,$B$3:$B$722,$B1197)*SUMIFS(Calculations!$E$3:$E$53,Calculations!$A$3:$A$53,$B1197)</f>
        <v>0</v>
      </c>
      <c r="I1197" s="51">
        <f>I471/SUMIFS(I$3:I$722,$B$3:$B$722,$B1197)*SUMIFS(Calculations!$E$3:$E$53,Calculations!$A$3:$A$53,$B1197)</f>
        <v>0</v>
      </c>
      <c r="J1197" s="51">
        <f>J471/SUMIFS(J$3:J$722,$B$3:$B$722,$B1197)*SUMIFS(Calculations!$E$3:$E$53,Calculations!$A$3:$A$53,$B1197)</f>
        <v>0</v>
      </c>
      <c r="K1197" s="51">
        <f>K471/SUMIFS(K$3:K$722,$B$3:$B$722,$B1197)*SUMIFS(Calculations!$E$3:$E$53,Calculations!$A$3:$A$53,$B1197)</f>
        <v>0</v>
      </c>
      <c r="L1197" s="51">
        <f>L471/SUMIFS(L$3:L$722,$B$3:$B$722,$B1197)*SUMIFS(Calculations!$E$3:$E$53,Calculations!$A$3:$A$53,$B1197)</f>
        <v>0</v>
      </c>
      <c r="M1197" s="51">
        <f>M471/SUMIFS(M$3:M$722,$B$3:$B$722,$B1197)*SUMIFS(Calculations!$E$3:$E$53,Calculations!$A$3:$A$53,$B1197)</f>
        <v>0</v>
      </c>
      <c r="N1197" s="51">
        <f>N471/SUMIFS(N$3:N$722,$B$3:$B$722,$B1197)*SUMIFS(Calculations!$E$3:$E$53,Calculations!$A$3:$A$53,$B1197)</f>
        <v>0</v>
      </c>
      <c r="O1197" s="51">
        <f>O471/SUMIFS(O$3:O$722,$B$3:$B$722,$B1197)*SUMIFS(Calculations!$E$3:$E$53,Calculations!$A$3:$A$53,$B1197)</f>
        <v>0</v>
      </c>
      <c r="P1197" s="51">
        <f>P471/SUMIFS(P$3:P$722,$B$3:$B$722,$B1197)*SUMIFS(Calculations!$E$3:$E$53,Calculations!$A$3:$A$53,$B1197)</f>
        <v>0</v>
      </c>
      <c r="Q1197" s="51">
        <f>Q471/SUMIFS(Q$3:Q$722,$B$3:$B$722,$B1197)*SUMIFS(Calculations!$E$3:$E$53,Calculations!$A$3:$A$53,$B1197)</f>
        <v>0</v>
      </c>
      <c r="R1197" s="51">
        <f>R471/SUMIFS(R$3:R$722,$B$3:$B$722,$B1197)*SUMIFS(Calculations!$E$3:$E$53,Calculations!$A$3:$A$53,$B1197)</f>
        <v>0</v>
      </c>
    </row>
    <row r="1198" spans="2:18">
      <c r="B1198" s="51" t="s">
        <v>424</v>
      </c>
      <c r="C1198" s="51" t="s">
        <v>523</v>
      </c>
      <c r="D1198" s="51" t="s">
        <v>530</v>
      </c>
      <c r="E1198" s="51" t="str">
        <f t="shared" si="91"/>
        <v>hydro</v>
      </c>
      <c r="F1198" s="51">
        <f>F472/SUMIFS(F$3:F$722,$B$3:$B$722,$B1198)*SUMIFS(Calculations!$E$3:$E$53,Calculations!$A$3:$A$53,$B1198)</f>
        <v>0</v>
      </c>
      <c r="G1198" s="51">
        <f>G472/SUMIFS(G$3:G$722,$B$3:$B$722,$B1198)*SUMIFS(Calculations!$E$3:$E$53,Calculations!$A$3:$A$53,$B1198)</f>
        <v>0</v>
      </c>
      <c r="H1198" s="51">
        <f>H472/SUMIFS(H$3:H$722,$B$3:$B$722,$B1198)*SUMIFS(Calculations!$E$3:$E$53,Calculations!$A$3:$A$53,$B1198)</f>
        <v>0</v>
      </c>
      <c r="I1198" s="51">
        <f>I472/SUMIFS(I$3:I$722,$B$3:$B$722,$B1198)*SUMIFS(Calculations!$E$3:$E$53,Calculations!$A$3:$A$53,$B1198)</f>
        <v>0</v>
      </c>
      <c r="J1198" s="51">
        <f>J472/SUMIFS(J$3:J$722,$B$3:$B$722,$B1198)*SUMIFS(Calculations!$E$3:$E$53,Calculations!$A$3:$A$53,$B1198)</f>
        <v>0</v>
      </c>
      <c r="K1198" s="51">
        <f>K472/SUMIFS(K$3:K$722,$B$3:$B$722,$B1198)*SUMIFS(Calculations!$E$3:$E$53,Calculations!$A$3:$A$53,$B1198)</f>
        <v>0</v>
      </c>
      <c r="L1198" s="51">
        <f>L472/SUMIFS(L$3:L$722,$B$3:$B$722,$B1198)*SUMIFS(Calculations!$E$3:$E$53,Calculations!$A$3:$A$53,$B1198)</f>
        <v>0</v>
      </c>
      <c r="M1198" s="51">
        <f>M472/SUMIFS(M$3:M$722,$B$3:$B$722,$B1198)*SUMIFS(Calculations!$E$3:$E$53,Calculations!$A$3:$A$53,$B1198)</f>
        <v>0</v>
      </c>
      <c r="N1198" s="51">
        <f>N472/SUMIFS(N$3:N$722,$B$3:$B$722,$B1198)*SUMIFS(Calculations!$E$3:$E$53,Calculations!$A$3:$A$53,$B1198)</f>
        <v>0</v>
      </c>
      <c r="O1198" s="51">
        <f>O472/SUMIFS(O$3:O$722,$B$3:$B$722,$B1198)*SUMIFS(Calculations!$E$3:$E$53,Calculations!$A$3:$A$53,$B1198)</f>
        <v>0</v>
      </c>
      <c r="P1198" s="51">
        <f>P472/SUMIFS(P$3:P$722,$B$3:$B$722,$B1198)*SUMIFS(Calculations!$E$3:$E$53,Calculations!$A$3:$A$53,$B1198)</f>
        <v>0</v>
      </c>
      <c r="Q1198" s="51">
        <f>Q472/SUMIFS(Q$3:Q$722,$B$3:$B$722,$B1198)*SUMIFS(Calculations!$E$3:$E$53,Calculations!$A$3:$A$53,$B1198)</f>
        <v>0</v>
      </c>
      <c r="R1198" s="51">
        <f>R472/SUMIFS(R$3:R$722,$B$3:$B$722,$B1198)*SUMIFS(Calculations!$E$3:$E$53,Calculations!$A$3:$A$53,$B1198)</f>
        <v>0</v>
      </c>
    </row>
    <row r="1199" spans="2:18">
      <c r="B1199" s="51" t="s">
        <v>424</v>
      </c>
      <c r="C1199" s="51" t="s">
        <v>523</v>
      </c>
      <c r="D1199" s="51" t="s">
        <v>531</v>
      </c>
      <c r="E1199" s="51" t="str">
        <f t="shared" si="91"/>
        <v>hydro</v>
      </c>
      <c r="F1199" s="51">
        <f>F473/SUMIFS(F$3:F$722,$B$3:$B$722,$B1199)*SUMIFS(Calculations!$E$3:$E$53,Calculations!$A$3:$A$53,$B1199)</f>
        <v>0</v>
      </c>
      <c r="G1199" s="51">
        <f>G473/SUMIFS(G$3:G$722,$B$3:$B$722,$B1199)*SUMIFS(Calculations!$E$3:$E$53,Calculations!$A$3:$A$53,$B1199)</f>
        <v>0</v>
      </c>
      <c r="H1199" s="51">
        <f>H473/SUMIFS(H$3:H$722,$B$3:$B$722,$B1199)*SUMIFS(Calculations!$E$3:$E$53,Calculations!$A$3:$A$53,$B1199)</f>
        <v>0</v>
      </c>
      <c r="I1199" s="51">
        <f>I473/SUMIFS(I$3:I$722,$B$3:$B$722,$B1199)*SUMIFS(Calculations!$E$3:$E$53,Calculations!$A$3:$A$53,$B1199)</f>
        <v>0</v>
      </c>
      <c r="J1199" s="51">
        <f>J473/SUMIFS(J$3:J$722,$B$3:$B$722,$B1199)*SUMIFS(Calculations!$E$3:$E$53,Calculations!$A$3:$A$53,$B1199)</f>
        <v>0</v>
      </c>
      <c r="K1199" s="51">
        <f>K473/SUMIFS(K$3:K$722,$B$3:$B$722,$B1199)*SUMIFS(Calculations!$E$3:$E$53,Calculations!$A$3:$A$53,$B1199)</f>
        <v>0</v>
      </c>
      <c r="L1199" s="51">
        <f>L473/SUMIFS(L$3:L$722,$B$3:$B$722,$B1199)*SUMIFS(Calculations!$E$3:$E$53,Calculations!$A$3:$A$53,$B1199)</f>
        <v>0</v>
      </c>
      <c r="M1199" s="51">
        <f>M473/SUMIFS(M$3:M$722,$B$3:$B$722,$B1199)*SUMIFS(Calculations!$E$3:$E$53,Calculations!$A$3:$A$53,$B1199)</f>
        <v>0</v>
      </c>
      <c r="N1199" s="51">
        <f>N473/SUMIFS(N$3:N$722,$B$3:$B$722,$B1199)*SUMIFS(Calculations!$E$3:$E$53,Calculations!$A$3:$A$53,$B1199)</f>
        <v>0</v>
      </c>
      <c r="O1199" s="51">
        <f>O473/SUMIFS(O$3:O$722,$B$3:$B$722,$B1199)*SUMIFS(Calculations!$E$3:$E$53,Calculations!$A$3:$A$53,$B1199)</f>
        <v>0</v>
      </c>
      <c r="P1199" s="51">
        <f>P473/SUMIFS(P$3:P$722,$B$3:$B$722,$B1199)*SUMIFS(Calculations!$E$3:$E$53,Calculations!$A$3:$A$53,$B1199)</f>
        <v>0</v>
      </c>
      <c r="Q1199" s="51">
        <f>Q473/SUMIFS(Q$3:Q$722,$B$3:$B$722,$B1199)*SUMIFS(Calculations!$E$3:$E$53,Calculations!$A$3:$A$53,$B1199)</f>
        <v>0</v>
      </c>
      <c r="R1199" s="51">
        <f>R473/SUMIFS(R$3:R$722,$B$3:$B$722,$B1199)*SUMIFS(Calculations!$E$3:$E$53,Calculations!$A$3:$A$53,$B1199)</f>
        <v>0</v>
      </c>
    </row>
    <row r="1200" spans="2:18">
      <c r="B1200" s="51" t="s">
        <v>424</v>
      </c>
      <c r="C1200" s="51" t="s">
        <v>523</v>
      </c>
      <c r="D1200" s="51" t="s">
        <v>532</v>
      </c>
      <c r="E1200" s="51" t="str">
        <f t="shared" si="91"/>
        <v>onshore wind</v>
      </c>
      <c r="F1200" s="51">
        <f>F474/SUMIFS(F$3:F$722,$B$3:$B$722,$B1200)*SUMIFS(Calculations!$E$3:$E$53,Calculations!$A$3:$A$53,$B1200)</f>
        <v>0</v>
      </c>
      <c r="G1200" s="51">
        <f>G474/SUMIFS(G$3:G$722,$B$3:$B$722,$B1200)*SUMIFS(Calculations!$E$3:$E$53,Calculations!$A$3:$A$53,$B1200)</f>
        <v>0</v>
      </c>
      <c r="H1200" s="51">
        <f>H474/SUMIFS(H$3:H$722,$B$3:$B$722,$B1200)*SUMIFS(Calculations!$E$3:$E$53,Calculations!$A$3:$A$53,$B1200)</f>
        <v>0</v>
      </c>
      <c r="I1200" s="51">
        <f>I474/SUMIFS(I$3:I$722,$B$3:$B$722,$B1200)*SUMIFS(Calculations!$E$3:$E$53,Calculations!$A$3:$A$53,$B1200)</f>
        <v>0</v>
      </c>
      <c r="J1200" s="51">
        <f>J474/SUMIFS(J$3:J$722,$B$3:$B$722,$B1200)*SUMIFS(Calculations!$E$3:$E$53,Calculations!$A$3:$A$53,$B1200)</f>
        <v>0</v>
      </c>
      <c r="K1200" s="51">
        <f>K474/SUMIFS(K$3:K$722,$B$3:$B$722,$B1200)*SUMIFS(Calculations!$E$3:$E$53,Calculations!$A$3:$A$53,$B1200)</f>
        <v>0</v>
      </c>
      <c r="L1200" s="51">
        <f>L474/SUMIFS(L$3:L$722,$B$3:$B$722,$B1200)*SUMIFS(Calculations!$E$3:$E$53,Calculations!$A$3:$A$53,$B1200)</f>
        <v>0</v>
      </c>
      <c r="M1200" s="51">
        <f>M474/SUMIFS(M$3:M$722,$B$3:$B$722,$B1200)*SUMIFS(Calculations!$E$3:$E$53,Calculations!$A$3:$A$53,$B1200)</f>
        <v>0</v>
      </c>
      <c r="N1200" s="51">
        <f>N474/SUMIFS(N$3:N$722,$B$3:$B$722,$B1200)*SUMIFS(Calculations!$E$3:$E$53,Calculations!$A$3:$A$53,$B1200)</f>
        <v>0</v>
      </c>
      <c r="O1200" s="51">
        <f>O474/SUMIFS(O$3:O$722,$B$3:$B$722,$B1200)*SUMIFS(Calculations!$E$3:$E$53,Calculations!$A$3:$A$53,$B1200)</f>
        <v>0</v>
      </c>
      <c r="P1200" s="51">
        <f>P474/SUMIFS(P$3:P$722,$B$3:$B$722,$B1200)*SUMIFS(Calculations!$E$3:$E$53,Calculations!$A$3:$A$53,$B1200)</f>
        <v>0</v>
      </c>
      <c r="Q1200" s="51">
        <f>Q474/SUMIFS(Q$3:Q$722,$B$3:$B$722,$B1200)*SUMIFS(Calculations!$E$3:$E$53,Calculations!$A$3:$A$53,$B1200)</f>
        <v>0</v>
      </c>
      <c r="R1200" s="51">
        <f>R474/SUMIFS(R$3:R$722,$B$3:$B$722,$B1200)*SUMIFS(Calculations!$E$3:$E$53,Calculations!$A$3:$A$53,$B1200)</f>
        <v>0</v>
      </c>
    </row>
    <row r="1201" spans="2:18">
      <c r="B1201" s="51" t="s">
        <v>424</v>
      </c>
      <c r="C1201" s="51" t="s">
        <v>523</v>
      </c>
      <c r="D1201" s="51" t="s">
        <v>533</v>
      </c>
      <c r="E1201" s="51" t="str">
        <f t="shared" si="91"/>
        <v>natural gas nonpeaker</v>
      </c>
      <c r="F1201" s="51">
        <f>F475/SUMIFS(F$3:F$722,$B$3:$B$722,$B1201)*SUMIFS(Calculations!$E$3:$E$53,Calculations!$A$3:$A$53,$B1201)</f>
        <v>0</v>
      </c>
      <c r="G1201" s="51">
        <f>G475/SUMIFS(G$3:G$722,$B$3:$B$722,$B1201)*SUMIFS(Calculations!$E$3:$E$53,Calculations!$A$3:$A$53,$B1201)</f>
        <v>0</v>
      </c>
      <c r="H1201" s="51">
        <f>H475/SUMIFS(H$3:H$722,$B$3:$B$722,$B1201)*SUMIFS(Calculations!$E$3:$E$53,Calculations!$A$3:$A$53,$B1201)</f>
        <v>0</v>
      </c>
      <c r="I1201" s="51">
        <f>I475/SUMIFS(I$3:I$722,$B$3:$B$722,$B1201)*SUMIFS(Calculations!$E$3:$E$53,Calculations!$A$3:$A$53,$B1201)</f>
        <v>0</v>
      </c>
      <c r="J1201" s="51">
        <f>J475/SUMIFS(J$3:J$722,$B$3:$B$722,$B1201)*SUMIFS(Calculations!$E$3:$E$53,Calculations!$A$3:$A$53,$B1201)</f>
        <v>0</v>
      </c>
      <c r="K1201" s="51">
        <f>K475/SUMIFS(K$3:K$722,$B$3:$B$722,$B1201)*SUMIFS(Calculations!$E$3:$E$53,Calculations!$A$3:$A$53,$B1201)</f>
        <v>0</v>
      </c>
      <c r="L1201" s="51">
        <f>L475/SUMIFS(L$3:L$722,$B$3:$B$722,$B1201)*SUMIFS(Calculations!$E$3:$E$53,Calculations!$A$3:$A$53,$B1201)</f>
        <v>0</v>
      </c>
      <c r="M1201" s="51">
        <f>M475/SUMIFS(M$3:M$722,$B$3:$B$722,$B1201)*SUMIFS(Calculations!$E$3:$E$53,Calculations!$A$3:$A$53,$B1201)</f>
        <v>0</v>
      </c>
      <c r="N1201" s="51">
        <f>N475/SUMIFS(N$3:N$722,$B$3:$B$722,$B1201)*SUMIFS(Calculations!$E$3:$E$53,Calculations!$A$3:$A$53,$B1201)</f>
        <v>0</v>
      </c>
      <c r="O1201" s="51">
        <f>O475/SUMIFS(O$3:O$722,$B$3:$B$722,$B1201)*SUMIFS(Calculations!$E$3:$E$53,Calculations!$A$3:$A$53,$B1201)</f>
        <v>0</v>
      </c>
      <c r="P1201" s="51">
        <f>P475/SUMIFS(P$3:P$722,$B$3:$B$722,$B1201)*SUMIFS(Calculations!$E$3:$E$53,Calculations!$A$3:$A$53,$B1201)</f>
        <v>0</v>
      </c>
      <c r="Q1201" s="51">
        <f>Q475/SUMIFS(Q$3:Q$722,$B$3:$B$722,$B1201)*SUMIFS(Calculations!$E$3:$E$53,Calculations!$A$3:$A$53,$B1201)</f>
        <v>0</v>
      </c>
      <c r="R1201" s="51">
        <f>R475/SUMIFS(R$3:R$722,$B$3:$B$722,$B1201)*SUMIFS(Calculations!$E$3:$E$53,Calculations!$A$3:$A$53,$B1201)</f>
        <v>0</v>
      </c>
    </row>
    <row r="1202" spans="2:18">
      <c r="B1202" s="51" t="s">
        <v>424</v>
      </c>
      <c r="C1202" s="51" t="s">
        <v>523</v>
      </c>
      <c r="D1202" s="51" t="s">
        <v>534</v>
      </c>
      <c r="E1202" s="51" t="str">
        <f t="shared" si="91"/>
        <v>natural gas peaker</v>
      </c>
      <c r="F1202" s="51">
        <f>F476/SUMIFS(F$3:F$722,$B$3:$B$722,$B1202)*SUMIFS(Calculations!$E$3:$E$53,Calculations!$A$3:$A$53,$B1202)</f>
        <v>0</v>
      </c>
      <c r="G1202" s="51">
        <f>G476/SUMIFS(G$3:G$722,$B$3:$B$722,$B1202)*SUMIFS(Calculations!$E$3:$E$53,Calculations!$A$3:$A$53,$B1202)</f>
        <v>0</v>
      </c>
      <c r="H1202" s="51">
        <f>H476/SUMIFS(H$3:H$722,$B$3:$B$722,$B1202)*SUMIFS(Calculations!$E$3:$E$53,Calculations!$A$3:$A$53,$B1202)</f>
        <v>0</v>
      </c>
      <c r="I1202" s="51">
        <f>I476/SUMIFS(I$3:I$722,$B$3:$B$722,$B1202)*SUMIFS(Calculations!$E$3:$E$53,Calculations!$A$3:$A$53,$B1202)</f>
        <v>0</v>
      </c>
      <c r="J1202" s="51">
        <f>J476/SUMIFS(J$3:J$722,$B$3:$B$722,$B1202)*SUMIFS(Calculations!$E$3:$E$53,Calculations!$A$3:$A$53,$B1202)</f>
        <v>0</v>
      </c>
      <c r="K1202" s="51">
        <f>K476/SUMIFS(K$3:K$722,$B$3:$B$722,$B1202)*SUMIFS(Calculations!$E$3:$E$53,Calculations!$A$3:$A$53,$B1202)</f>
        <v>0</v>
      </c>
      <c r="L1202" s="51">
        <f>L476/SUMIFS(L$3:L$722,$B$3:$B$722,$B1202)*SUMIFS(Calculations!$E$3:$E$53,Calculations!$A$3:$A$53,$B1202)</f>
        <v>0</v>
      </c>
      <c r="M1202" s="51">
        <f>M476/SUMIFS(M$3:M$722,$B$3:$B$722,$B1202)*SUMIFS(Calculations!$E$3:$E$53,Calculations!$A$3:$A$53,$B1202)</f>
        <v>0</v>
      </c>
      <c r="N1202" s="51">
        <f>N476/SUMIFS(N$3:N$722,$B$3:$B$722,$B1202)*SUMIFS(Calculations!$E$3:$E$53,Calculations!$A$3:$A$53,$B1202)</f>
        <v>0</v>
      </c>
      <c r="O1202" s="51">
        <f>O476/SUMIFS(O$3:O$722,$B$3:$B$722,$B1202)*SUMIFS(Calculations!$E$3:$E$53,Calculations!$A$3:$A$53,$B1202)</f>
        <v>0</v>
      </c>
      <c r="P1202" s="51">
        <f>P476/SUMIFS(P$3:P$722,$B$3:$B$722,$B1202)*SUMIFS(Calculations!$E$3:$E$53,Calculations!$A$3:$A$53,$B1202)</f>
        <v>0</v>
      </c>
      <c r="Q1202" s="51">
        <f>Q476/SUMIFS(Q$3:Q$722,$B$3:$B$722,$B1202)*SUMIFS(Calculations!$E$3:$E$53,Calculations!$A$3:$A$53,$B1202)</f>
        <v>0</v>
      </c>
      <c r="R1202" s="51">
        <f>R476/SUMIFS(R$3:R$722,$B$3:$B$722,$B1202)*SUMIFS(Calculations!$E$3:$E$53,Calculations!$A$3:$A$53,$B1202)</f>
        <v>0</v>
      </c>
    </row>
    <row r="1203" spans="2:18">
      <c r="B1203" s="51" t="s">
        <v>424</v>
      </c>
      <c r="C1203" s="51" t="s">
        <v>523</v>
      </c>
      <c r="D1203" s="51" t="s">
        <v>535</v>
      </c>
      <c r="E1203" s="51" t="str">
        <f t="shared" si="91"/>
        <v>nuclear</v>
      </c>
      <c r="F1203" s="51">
        <f>F477/SUMIFS(F$3:F$722,$B$3:$B$722,$B1203)*SUMIFS(Calculations!$E$3:$E$53,Calculations!$A$3:$A$53,$B1203)</f>
        <v>0</v>
      </c>
      <c r="G1203" s="51">
        <f>G477/SUMIFS(G$3:G$722,$B$3:$B$722,$B1203)*SUMIFS(Calculations!$E$3:$E$53,Calculations!$A$3:$A$53,$B1203)</f>
        <v>0</v>
      </c>
      <c r="H1203" s="51">
        <f>H477/SUMIFS(H$3:H$722,$B$3:$B$722,$B1203)*SUMIFS(Calculations!$E$3:$E$53,Calculations!$A$3:$A$53,$B1203)</f>
        <v>0</v>
      </c>
      <c r="I1203" s="51">
        <f>I477/SUMIFS(I$3:I$722,$B$3:$B$722,$B1203)*SUMIFS(Calculations!$E$3:$E$53,Calculations!$A$3:$A$53,$B1203)</f>
        <v>0</v>
      </c>
      <c r="J1203" s="51">
        <f>J477/SUMIFS(J$3:J$722,$B$3:$B$722,$B1203)*SUMIFS(Calculations!$E$3:$E$53,Calculations!$A$3:$A$53,$B1203)</f>
        <v>0</v>
      </c>
      <c r="K1203" s="51">
        <f>K477/SUMIFS(K$3:K$722,$B$3:$B$722,$B1203)*SUMIFS(Calculations!$E$3:$E$53,Calculations!$A$3:$A$53,$B1203)</f>
        <v>0</v>
      </c>
      <c r="L1203" s="51">
        <f>L477/SUMIFS(L$3:L$722,$B$3:$B$722,$B1203)*SUMIFS(Calculations!$E$3:$E$53,Calculations!$A$3:$A$53,$B1203)</f>
        <v>0</v>
      </c>
      <c r="M1203" s="51">
        <f>M477/SUMIFS(M$3:M$722,$B$3:$B$722,$B1203)*SUMIFS(Calculations!$E$3:$E$53,Calculations!$A$3:$A$53,$B1203)</f>
        <v>0</v>
      </c>
      <c r="N1203" s="51">
        <f>N477/SUMIFS(N$3:N$722,$B$3:$B$722,$B1203)*SUMIFS(Calculations!$E$3:$E$53,Calculations!$A$3:$A$53,$B1203)</f>
        <v>0</v>
      </c>
      <c r="O1203" s="51">
        <f>O477/SUMIFS(O$3:O$722,$B$3:$B$722,$B1203)*SUMIFS(Calculations!$E$3:$E$53,Calculations!$A$3:$A$53,$B1203)</f>
        <v>0</v>
      </c>
      <c r="P1203" s="51">
        <f>P477/SUMIFS(P$3:P$722,$B$3:$B$722,$B1203)*SUMIFS(Calculations!$E$3:$E$53,Calculations!$A$3:$A$53,$B1203)</f>
        <v>0</v>
      </c>
      <c r="Q1203" s="51">
        <f>Q477/SUMIFS(Q$3:Q$722,$B$3:$B$722,$B1203)*SUMIFS(Calculations!$E$3:$E$53,Calculations!$A$3:$A$53,$B1203)</f>
        <v>0</v>
      </c>
      <c r="R1203" s="51">
        <f>R477/SUMIFS(R$3:R$722,$B$3:$B$722,$B1203)*SUMIFS(Calculations!$E$3:$E$53,Calculations!$A$3:$A$53,$B1203)</f>
        <v>0</v>
      </c>
    </row>
    <row r="1204" spans="2:18">
      <c r="B1204" s="51" t="s">
        <v>424</v>
      </c>
      <c r="C1204" s="51" t="s">
        <v>523</v>
      </c>
      <c r="D1204" s="51" t="s">
        <v>536</v>
      </c>
      <c r="E1204" s="51" t="str">
        <f t="shared" si="91"/>
        <v>offshore wind</v>
      </c>
      <c r="F1204" s="51">
        <f>F478/SUMIFS(F$3:F$722,$B$3:$B$722,$B1204)*SUMIFS(Calculations!$E$3:$E$53,Calculations!$A$3:$A$53,$B1204)</f>
        <v>0</v>
      </c>
      <c r="G1204" s="51">
        <f>G478/SUMIFS(G$3:G$722,$B$3:$B$722,$B1204)*SUMIFS(Calculations!$E$3:$E$53,Calculations!$A$3:$A$53,$B1204)</f>
        <v>0</v>
      </c>
      <c r="H1204" s="51">
        <f>H478/SUMIFS(H$3:H$722,$B$3:$B$722,$B1204)*SUMIFS(Calculations!$E$3:$E$53,Calculations!$A$3:$A$53,$B1204)</f>
        <v>0</v>
      </c>
      <c r="I1204" s="51">
        <f>I478/SUMIFS(I$3:I$722,$B$3:$B$722,$B1204)*SUMIFS(Calculations!$E$3:$E$53,Calculations!$A$3:$A$53,$B1204)</f>
        <v>0</v>
      </c>
      <c r="J1204" s="51">
        <f>J478/SUMIFS(J$3:J$722,$B$3:$B$722,$B1204)*SUMIFS(Calculations!$E$3:$E$53,Calculations!$A$3:$A$53,$B1204)</f>
        <v>0</v>
      </c>
      <c r="K1204" s="51">
        <f>K478/SUMIFS(K$3:K$722,$B$3:$B$722,$B1204)*SUMIFS(Calculations!$E$3:$E$53,Calculations!$A$3:$A$53,$B1204)</f>
        <v>0</v>
      </c>
      <c r="L1204" s="51">
        <f>L478/SUMIFS(L$3:L$722,$B$3:$B$722,$B1204)*SUMIFS(Calculations!$E$3:$E$53,Calculations!$A$3:$A$53,$B1204)</f>
        <v>0</v>
      </c>
      <c r="M1204" s="51">
        <f>M478/SUMIFS(M$3:M$722,$B$3:$B$722,$B1204)*SUMIFS(Calculations!$E$3:$E$53,Calculations!$A$3:$A$53,$B1204)</f>
        <v>0</v>
      </c>
      <c r="N1204" s="51">
        <f>N478/SUMIFS(N$3:N$722,$B$3:$B$722,$B1204)*SUMIFS(Calculations!$E$3:$E$53,Calculations!$A$3:$A$53,$B1204)</f>
        <v>0</v>
      </c>
      <c r="O1204" s="51">
        <f>O478/SUMIFS(O$3:O$722,$B$3:$B$722,$B1204)*SUMIFS(Calculations!$E$3:$E$53,Calculations!$A$3:$A$53,$B1204)</f>
        <v>0</v>
      </c>
      <c r="P1204" s="51">
        <f>P478/SUMIFS(P$3:P$722,$B$3:$B$722,$B1204)*SUMIFS(Calculations!$E$3:$E$53,Calculations!$A$3:$A$53,$B1204)</f>
        <v>0</v>
      </c>
      <c r="Q1204" s="51">
        <f>Q478/SUMIFS(Q$3:Q$722,$B$3:$B$722,$B1204)*SUMIFS(Calculations!$E$3:$E$53,Calculations!$A$3:$A$53,$B1204)</f>
        <v>0</v>
      </c>
      <c r="R1204" s="51">
        <f>R478/SUMIFS(R$3:R$722,$B$3:$B$722,$B1204)*SUMIFS(Calculations!$E$3:$E$53,Calculations!$A$3:$A$53,$B1204)</f>
        <v>0</v>
      </c>
    </row>
    <row r="1205" spans="2:18">
      <c r="B1205" s="51" t="s">
        <v>424</v>
      </c>
      <c r="C1205" s="51" t="s">
        <v>523</v>
      </c>
      <c r="D1205" s="51" t="s">
        <v>537</v>
      </c>
      <c r="E1205" s="51" t="str">
        <f t="shared" si="91"/>
        <v>crude oil</v>
      </c>
      <c r="F1205" s="51">
        <f>F479/SUMIFS(F$3:F$722,$B$3:$B$722,$B1205)*SUMIFS(Calculations!$E$3:$E$53,Calculations!$A$3:$A$53,$B1205)</f>
        <v>0</v>
      </c>
      <c r="G1205" s="51">
        <f>G479/SUMIFS(G$3:G$722,$B$3:$B$722,$B1205)*SUMIFS(Calculations!$E$3:$E$53,Calculations!$A$3:$A$53,$B1205)</f>
        <v>0</v>
      </c>
      <c r="H1205" s="51">
        <f>H479/SUMIFS(H$3:H$722,$B$3:$B$722,$B1205)*SUMIFS(Calculations!$E$3:$E$53,Calculations!$A$3:$A$53,$B1205)</f>
        <v>0</v>
      </c>
      <c r="I1205" s="51">
        <f>I479/SUMIFS(I$3:I$722,$B$3:$B$722,$B1205)*SUMIFS(Calculations!$E$3:$E$53,Calculations!$A$3:$A$53,$B1205)</f>
        <v>0</v>
      </c>
      <c r="J1205" s="51">
        <f>J479/SUMIFS(J$3:J$722,$B$3:$B$722,$B1205)*SUMIFS(Calculations!$E$3:$E$53,Calculations!$A$3:$A$53,$B1205)</f>
        <v>0</v>
      </c>
      <c r="K1205" s="51">
        <f>K479/SUMIFS(K$3:K$722,$B$3:$B$722,$B1205)*SUMIFS(Calculations!$E$3:$E$53,Calculations!$A$3:$A$53,$B1205)</f>
        <v>0</v>
      </c>
      <c r="L1205" s="51">
        <f>L479/SUMIFS(L$3:L$722,$B$3:$B$722,$B1205)*SUMIFS(Calculations!$E$3:$E$53,Calculations!$A$3:$A$53,$B1205)</f>
        <v>0</v>
      </c>
      <c r="M1205" s="51">
        <f>M479/SUMIFS(M$3:M$722,$B$3:$B$722,$B1205)*SUMIFS(Calculations!$E$3:$E$53,Calculations!$A$3:$A$53,$B1205)</f>
        <v>0</v>
      </c>
      <c r="N1205" s="51">
        <f>N479/SUMIFS(N$3:N$722,$B$3:$B$722,$B1205)*SUMIFS(Calculations!$E$3:$E$53,Calculations!$A$3:$A$53,$B1205)</f>
        <v>0</v>
      </c>
      <c r="O1205" s="51">
        <f>O479/SUMIFS(O$3:O$722,$B$3:$B$722,$B1205)*SUMIFS(Calculations!$E$3:$E$53,Calculations!$A$3:$A$53,$B1205)</f>
        <v>0</v>
      </c>
      <c r="P1205" s="51">
        <f>P479/SUMIFS(P$3:P$722,$B$3:$B$722,$B1205)*SUMIFS(Calculations!$E$3:$E$53,Calculations!$A$3:$A$53,$B1205)</f>
        <v>0</v>
      </c>
      <c r="Q1205" s="51">
        <f>Q479/SUMIFS(Q$3:Q$722,$B$3:$B$722,$B1205)*SUMIFS(Calculations!$E$3:$E$53,Calculations!$A$3:$A$53,$B1205)</f>
        <v>0</v>
      </c>
      <c r="R1205" s="51">
        <f>R479/SUMIFS(R$3:R$722,$B$3:$B$722,$B1205)*SUMIFS(Calculations!$E$3:$E$53,Calculations!$A$3:$A$53,$B1205)</f>
        <v>0</v>
      </c>
    </row>
    <row r="1206" spans="2:18">
      <c r="B1206" s="51" t="s">
        <v>424</v>
      </c>
      <c r="C1206" s="51" t="s">
        <v>523</v>
      </c>
      <c r="D1206" s="51" t="s">
        <v>538</v>
      </c>
      <c r="E1206" s="51" t="str">
        <f t="shared" si="91"/>
        <v>solar PV</v>
      </c>
      <c r="F1206" s="51">
        <f>F480/SUMIFS(F$3:F$722,$B$3:$B$722,$B1206)*SUMIFS(Calculations!$E$3:$E$53,Calculations!$A$3:$A$53,$B1206)</f>
        <v>0</v>
      </c>
      <c r="G1206" s="51">
        <f>G480/SUMIFS(G$3:G$722,$B$3:$B$722,$B1206)*SUMIFS(Calculations!$E$3:$E$53,Calculations!$A$3:$A$53,$B1206)</f>
        <v>0</v>
      </c>
      <c r="H1206" s="51">
        <f>H480/SUMIFS(H$3:H$722,$B$3:$B$722,$B1206)*SUMIFS(Calculations!$E$3:$E$53,Calculations!$A$3:$A$53,$B1206)</f>
        <v>0</v>
      </c>
      <c r="I1206" s="51">
        <f>I480/SUMIFS(I$3:I$722,$B$3:$B$722,$B1206)*SUMIFS(Calculations!$E$3:$E$53,Calculations!$A$3:$A$53,$B1206)</f>
        <v>0</v>
      </c>
      <c r="J1206" s="51">
        <f>J480/SUMIFS(J$3:J$722,$B$3:$B$722,$B1206)*SUMIFS(Calculations!$E$3:$E$53,Calculations!$A$3:$A$53,$B1206)</f>
        <v>0</v>
      </c>
      <c r="K1206" s="51">
        <f>K480/SUMIFS(K$3:K$722,$B$3:$B$722,$B1206)*SUMIFS(Calculations!$E$3:$E$53,Calculations!$A$3:$A$53,$B1206)</f>
        <v>0</v>
      </c>
      <c r="L1206" s="51">
        <f>L480/SUMIFS(L$3:L$722,$B$3:$B$722,$B1206)*SUMIFS(Calculations!$E$3:$E$53,Calculations!$A$3:$A$53,$B1206)</f>
        <v>0</v>
      </c>
      <c r="M1206" s="51">
        <f>M480/SUMIFS(M$3:M$722,$B$3:$B$722,$B1206)*SUMIFS(Calculations!$E$3:$E$53,Calculations!$A$3:$A$53,$B1206)</f>
        <v>0</v>
      </c>
      <c r="N1206" s="51">
        <f>N480/SUMIFS(N$3:N$722,$B$3:$B$722,$B1206)*SUMIFS(Calculations!$E$3:$E$53,Calculations!$A$3:$A$53,$B1206)</f>
        <v>0</v>
      </c>
      <c r="O1206" s="51">
        <f>O480/SUMIFS(O$3:O$722,$B$3:$B$722,$B1206)*SUMIFS(Calculations!$E$3:$E$53,Calculations!$A$3:$A$53,$B1206)</f>
        <v>0</v>
      </c>
      <c r="P1206" s="51">
        <f>P480/SUMIFS(P$3:P$722,$B$3:$B$722,$B1206)*SUMIFS(Calculations!$E$3:$E$53,Calculations!$A$3:$A$53,$B1206)</f>
        <v>0</v>
      </c>
      <c r="Q1206" s="51">
        <f>Q480/SUMIFS(Q$3:Q$722,$B$3:$B$722,$B1206)*SUMIFS(Calculations!$E$3:$E$53,Calculations!$A$3:$A$53,$B1206)</f>
        <v>0</v>
      </c>
      <c r="R1206" s="51">
        <f>R480/SUMIFS(R$3:R$722,$B$3:$B$722,$B1206)*SUMIFS(Calculations!$E$3:$E$53,Calculations!$A$3:$A$53,$B1206)</f>
        <v>0</v>
      </c>
    </row>
    <row r="1207" spans="2:18">
      <c r="B1207" s="51" t="s">
        <v>424</v>
      </c>
      <c r="C1207" s="51" t="s">
        <v>523</v>
      </c>
      <c r="D1207" s="51" t="s">
        <v>539</v>
      </c>
      <c r="E1207" s="51" t="str">
        <f t="shared" si="91"/>
        <v>storage</v>
      </c>
      <c r="F1207" s="51">
        <f>F481/SUMIFS(F$3:F$722,$B$3:$B$722,$B1207)*SUMIFS(Calculations!$E$3:$E$53,Calculations!$A$3:$A$53,$B1207)</f>
        <v>0</v>
      </c>
      <c r="G1207" s="51">
        <f>G481/SUMIFS(G$3:G$722,$B$3:$B$722,$B1207)*SUMIFS(Calculations!$E$3:$E$53,Calculations!$A$3:$A$53,$B1207)</f>
        <v>0</v>
      </c>
      <c r="H1207" s="51">
        <f>H481/SUMIFS(H$3:H$722,$B$3:$B$722,$B1207)*SUMIFS(Calculations!$E$3:$E$53,Calculations!$A$3:$A$53,$B1207)</f>
        <v>0</v>
      </c>
      <c r="I1207" s="51">
        <f>I481/SUMIFS(I$3:I$722,$B$3:$B$722,$B1207)*SUMIFS(Calculations!$E$3:$E$53,Calculations!$A$3:$A$53,$B1207)</f>
        <v>0</v>
      </c>
      <c r="J1207" s="51">
        <f>J481/SUMIFS(J$3:J$722,$B$3:$B$722,$B1207)*SUMIFS(Calculations!$E$3:$E$53,Calculations!$A$3:$A$53,$B1207)</f>
        <v>0</v>
      </c>
      <c r="K1207" s="51">
        <f>K481/SUMIFS(K$3:K$722,$B$3:$B$722,$B1207)*SUMIFS(Calculations!$E$3:$E$53,Calculations!$A$3:$A$53,$B1207)</f>
        <v>0</v>
      </c>
      <c r="L1207" s="51">
        <f>L481/SUMIFS(L$3:L$722,$B$3:$B$722,$B1207)*SUMIFS(Calculations!$E$3:$E$53,Calculations!$A$3:$A$53,$B1207)</f>
        <v>0</v>
      </c>
      <c r="M1207" s="51">
        <f>M481/SUMIFS(M$3:M$722,$B$3:$B$722,$B1207)*SUMIFS(Calculations!$E$3:$E$53,Calculations!$A$3:$A$53,$B1207)</f>
        <v>0</v>
      </c>
      <c r="N1207" s="51">
        <f>N481/SUMIFS(N$3:N$722,$B$3:$B$722,$B1207)*SUMIFS(Calculations!$E$3:$E$53,Calculations!$A$3:$A$53,$B1207)</f>
        <v>0</v>
      </c>
      <c r="O1207" s="51">
        <f>O481/SUMIFS(O$3:O$722,$B$3:$B$722,$B1207)*SUMIFS(Calculations!$E$3:$E$53,Calculations!$A$3:$A$53,$B1207)</f>
        <v>0</v>
      </c>
      <c r="P1207" s="51">
        <f>P481/SUMIFS(P$3:P$722,$B$3:$B$722,$B1207)*SUMIFS(Calculations!$E$3:$E$53,Calculations!$A$3:$A$53,$B1207)</f>
        <v>0</v>
      </c>
      <c r="Q1207" s="51">
        <f>Q481/SUMIFS(Q$3:Q$722,$B$3:$B$722,$B1207)*SUMIFS(Calculations!$E$3:$E$53,Calculations!$A$3:$A$53,$B1207)</f>
        <v>0</v>
      </c>
      <c r="R1207" s="51">
        <f>R481/SUMIFS(R$3:R$722,$B$3:$B$722,$B1207)*SUMIFS(Calculations!$E$3:$E$53,Calculations!$A$3:$A$53,$B1207)</f>
        <v>0</v>
      </c>
    </row>
    <row r="1208" spans="2:18">
      <c r="B1208" s="51" t="s">
        <v>424</v>
      </c>
      <c r="C1208" s="51" t="s">
        <v>523</v>
      </c>
      <c r="D1208" s="51" t="s">
        <v>540</v>
      </c>
      <c r="E1208" s="51" t="str">
        <f t="shared" si="91"/>
        <v>solar PV</v>
      </c>
      <c r="F1208" s="51">
        <f>F482/SUMIFS(F$3:F$722,$B$3:$B$722,$B1208)*SUMIFS(Calculations!$E$3:$E$53,Calculations!$A$3:$A$53,$B1208)</f>
        <v>0</v>
      </c>
      <c r="G1208" s="51">
        <f>G482/SUMIFS(G$3:G$722,$B$3:$B$722,$B1208)*SUMIFS(Calculations!$E$3:$E$53,Calculations!$A$3:$A$53,$B1208)</f>
        <v>0</v>
      </c>
      <c r="H1208" s="51">
        <f>H482/SUMIFS(H$3:H$722,$B$3:$B$722,$B1208)*SUMIFS(Calculations!$E$3:$E$53,Calculations!$A$3:$A$53,$B1208)</f>
        <v>0</v>
      </c>
      <c r="I1208" s="51">
        <f>I482/SUMIFS(I$3:I$722,$B$3:$B$722,$B1208)*SUMIFS(Calculations!$E$3:$E$53,Calculations!$A$3:$A$53,$B1208)</f>
        <v>0</v>
      </c>
      <c r="J1208" s="51">
        <f>J482/SUMIFS(J$3:J$722,$B$3:$B$722,$B1208)*SUMIFS(Calculations!$E$3:$E$53,Calculations!$A$3:$A$53,$B1208)</f>
        <v>0</v>
      </c>
      <c r="K1208" s="51">
        <f>K482/SUMIFS(K$3:K$722,$B$3:$B$722,$B1208)*SUMIFS(Calculations!$E$3:$E$53,Calculations!$A$3:$A$53,$B1208)</f>
        <v>0</v>
      </c>
      <c r="L1208" s="51">
        <f>L482/SUMIFS(L$3:L$722,$B$3:$B$722,$B1208)*SUMIFS(Calculations!$E$3:$E$53,Calculations!$A$3:$A$53,$B1208)</f>
        <v>0</v>
      </c>
      <c r="M1208" s="51">
        <f>M482/SUMIFS(M$3:M$722,$B$3:$B$722,$B1208)*SUMIFS(Calculations!$E$3:$E$53,Calculations!$A$3:$A$53,$B1208)</f>
        <v>0</v>
      </c>
      <c r="N1208" s="51">
        <f>N482/SUMIFS(N$3:N$722,$B$3:$B$722,$B1208)*SUMIFS(Calculations!$E$3:$E$53,Calculations!$A$3:$A$53,$B1208)</f>
        <v>0</v>
      </c>
      <c r="O1208" s="51">
        <f>O482/SUMIFS(O$3:O$722,$B$3:$B$722,$B1208)*SUMIFS(Calculations!$E$3:$E$53,Calculations!$A$3:$A$53,$B1208)</f>
        <v>0</v>
      </c>
      <c r="P1208" s="51">
        <f>P482/SUMIFS(P$3:P$722,$B$3:$B$722,$B1208)*SUMIFS(Calculations!$E$3:$E$53,Calculations!$A$3:$A$53,$B1208)</f>
        <v>0</v>
      </c>
      <c r="Q1208" s="51">
        <f>Q482/SUMIFS(Q$3:Q$722,$B$3:$B$722,$B1208)*SUMIFS(Calculations!$E$3:$E$53,Calculations!$A$3:$A$53,$B1208)</f>
        <v>0</v>
      </c>
      <c r="R1208" s="51">
        <f>R482/SUMIFS(R$3:R$722,$B$3:$B$722,$B1208)*SUMIFS(Calculations!$E$3:$E$53,Calculations!$A$3:$A$53,$B1208)</f>
        <v>0</v>
      </c>
    </row>
    <row r="1209" spans="2:18">
      <c r="B1209" s="51" t="s">
        <v>407</v>
      </c>
      <c r="C1209" s="51" t="s">
        <v>523</v>
      </c>
      <c r="D1209" s="51" t="s">
        <v>526</v>
      </c>
      <c r="E1209" s="51" t="str">
        <f t="shared" si="91"/>
        <v>biomass</v>
      </c>
      <c r="F1209" s="51">
        <f>F483/SUMIFS(F$3:F$722,$B$3:$B$722,$B1209)*SUMIFS(Calculations!$E$3:$E$53,Calculations!$A$3:$A$53,$B1209)</f>
        <v>0</v>
      </c>
      <c r="G1209" s="51">
        <f>G483/SUMIFS(G$3:G$722,$B$3:$B$722,$B1209)*SUMIFS(Calculations!$E$3:$E$53,Calculations!$A$3:$A$53,$B1209)</f>
        <v>0</v>
      </c>
      <c r="H1209" s="51">
        <f>H483/SUMIFS(H$3:H$722,$B$3:$B$722,$B1209)*SUMIFS(Calculations!$E$3:$E$53,Calculations!$A$3:$A$53,$B1209)</f>
        <v>0</v>
      </c>
      <c r="I1209" s="51">
        <f>I483/SUMIFS(I$3:I$722,$B$3:$B$722,$B1209)*SUMIFS(Calculations!$E$3:$E$53,Calculations!$A$3:$A$53,$B1209)</f>
        <v>0</v>
      </c>
      <c r="J1209" s="51">
        <f>J483/SUMIFS(J$3:J$722,$B$3:$B$722,$B1209)*SUMIFS(Calculations!$E$3:$E$53,Calculations!$A$3:$A$53,$B1209)</f>
        <v>0</v>
      </c>
      <c r="K1209" s="51">
        <f>K483/SUMIFS(K$3:K$722,$B$3:$B$722,$B1209)*SUMIFS(Calculations!$E$3:$E$53,Calculations!$A$3:$A$53,$B1209)</f>
        <v>0</v>
      </c>
      <c r="L1209" s="51">
        <f>L483/SUMIFS(L$3:L$722,$B$3:$B$722,$B1209)*SUMIFS(Calculations!$E$3:$E$53,Calculations!$A$3:$A$53,$B1209)</f>
        <v>0</v>
      </c>
      <c r="M1209" s="51">
        <f>M483/SUMIFS(M$3:M$722,$B$3:$B$722,$B1209)*SUMIFS(Calculations!$E$3:$E$53,Calculations!$A$3:$A$53,$B1209)</f>
        <v>0</v>
      </c>
      <c r="N1209" s="51">
        <f>N483/SUMIFS(N$3:N$722,$B$3:$B$722,$B1209)*SUMIFS(Calculations!$E$3:$E$53,Calculations!$A$3:$A$53,$B1209)</f>
        <v>0</v>
      </c>
      <c r="O1209" s="51">
        <f>O483/SUMIFS(O$3:O$722,$B$3:$B$722,$B1209)*SUMIFS(Calculations!$E$3:$E$53,Calculations!$A$3:$A$53,$B1209)</f>
        <v>0</v>
      </c>
      <c r="P1209" s="51">
        <f>P483/SUMIFS(P$3:P$722,$B$3:$B$722,$B1209)*SUMIFS(Calculations!$E$3:$E$53,Calculations!$A$3:$A$53,$B1209)</f>
        <v>0</v>
      </c>
      <c r="Q1209" s="51">
        <f>Q483/SUMIFS(Q$3:Q$722,$B$3:$B$722,$B1209)*SUMIFS(Calculations!$E$3:$E$53,Calculations!$A$3:$A$53,$B1209)</f>
        <v>0</v>
      </c>
      <c r="R1209" s="51">
        <f>R483/SUMIFS(R$3:R$722,$B$3:$B$722,$B1209)*SUMIFS(Calculations!$E$3:$E$53,Calculations!$A$3:$A$53,$B1209)</f>
        <v>0</v>
      </c>
    </row>
    <row r="1210" spans="2:18">
      <c r="B1210" s="51" t="s">
        <v>407</v>
      </c>
      <c r="C1210" s="51" t="s">
        <v>523</v>
      </c>
      <c r="D1210" s="51" t="s">
        <v>527</v>
      </c>
      <c r="E1210" s="51" t="str">
        <f t="shared" si="91"/>
        <v>hard coal</v>
      </c>
      <c r="F1210" s="51">
        <f>F484/SUMIFS(F$3:F$722,$B$3:$B$722,$B1210)*SUMIFS(Calculations!$E$3:$E$53,Calculations!$A$3:$A$53,$B1210)</f>
        <v>0</v>
      </c>
      <c r="G1210" s="51">
        <f>G484/SUMIFS(G$3:G$722,$B$3:$B$722,$B1210)*SUMIFS(Calculations!$E$3:$E$53,Calculations!$A$3:$A$53,$B1210)</f>
        <v>0</v>
      </c>
      <c r="H1210" s="51">
        <f>H484/SUMIFS(H$3:H$722,$B$3:$B$722,$B1210)*SUMIFS(Calculations!$E$3:$E$53,Calculations!$A$3:$A$53,$B1210)</f>
        <v>0</v>
      </c>
      <c r="I1210" s="51">
        <f>I484/SUMIFS(I$3:I$722,$B$3:$B$722,$B1210)*SUMIFS(Calculations!$E$3:$E$53,Calculations!$A$3:$A$53,$B1210)</f>
        <v>0</v>
      </c>
      <c r="J1210" s="51">
        <f>J484/SUMIFS(J$3:J$722,$B$3:$B$722,$B1210)*SUMIFS(Calculations!$E$3:$E$53,Calculations!$A$3:$A$53,$B1210)</f>
        <v>0</v>
      </c>
      <c r="K1210" s="51">
        <f>K484/SUMIFS(K$3:K$722,$B$3:$B$722,$B1210)*SUMIFS(Calculations!$E$3:$E$53,Calculations!$A$3:$A$53,$B1210)</f>
        <v>0</v>
      </c>
      <c r="L1210" s="51">
        <f>L484/SUMIFS(L$3:L$722,$B$3:$B$722,$B1210)*SUMIFS(Calculations!$E$3:$E$53,Calculations!$A$3:$A$53,$B1210)</f>
        <v>0</v>
      </c>
      <c r="M1210" s="51">
        <f>M484/SUMIFS(M$3:M$722,$B$3:$B$722,$B1210)*SUMIFS(Calculations!$E$3:$E$53,Calculations!$A$3:$A$53,$B1210)</f>
        <v>0</v>
      </c>
      <c r="N1210" s="51">
        <f>N484/SUMIFS(N$3:N$722,$B$3:$B$722,$B1210)*SUMIFS(Calculations!$E$3:$E$53,Calculations!$A$3:$A$53,$B1210)</f>
        <v>0</v>
      </c>
      <c r="O1210" s="51">
        <f>O484/SUMIFS(O$3:O$722,$B$3:$B$722,$B1210)*SUMIFS(Calculations!$E$3:$E$53,Calculations!$A$3:$A$53,$B1210)</f>
        <v>0</v>
      </c>
      <c r="P1210" s="51">
        <f>P484/SUMIFS(P$3:P$722,$B$3:$B$722,$B1210)*SUMIFS(Calculations!$E$3:$E$53,Calculations!$A$3:$A$53,$B1210)</f>
        <v>0</v>
      </c>
      <c r="Q1210" s="51">
        <f>Q484/SUMIFS(Q$3:Q$722,$B$3:$B$722,$B1210)*SUMIFS(Calculations!$E$3:$E$53,Calculations!$A$3:$A$53,$B1210)</f>
        <v>0</v>
      </c>
      <c r="R1210" s="51">
        <f>R484/SUMIFS(R$3:R$722,$B$3:$B$722,$B1210)*SUMIFS(Calculations!$E$3:$E$53,Calculations!$A$3:$A$53,$B1210)</f>
        <v>0</v>
      </c>
    </row>
    <row r="1211" spans="2:18">
      <c r="B1211" s="51" t="s">
        <v>407</v>
      </c>
      <c r="C1211" s="51" t="s">
        <v>523</v>
      </c>
      <c r="D1211" s="51" t="s">
        <v>528</v>
      </c>
      <c r="E1211" s="51" t="str">
        <f t="shared" si="91"/>
        <v>solar thermal</v>
      </c>
      <c r="F1211" s="51">
        <f>F485/SUMIFS(F$3:F$722,$B$3:$B$722,$B1211)*SUMIFS(Calculations!$E$3:$E$53,Calculations!$A$3:$A$53,$B1211)</f>
        <v>0</v>
      </c>
      <c r="G1211" s="51">
        <f>G485/SUMIFS(G$3:G$722,$B$3:$B$722,$B1211)*SUMIFS(Calculations!$E$3:$E$53,Calculations!$A$3:$A$53,$B1211)</f>
        <v>0</v>
      </c>
      <c r="H1211" s="51">
        <f>H485/SUMIFS(H$3:H$722,$B$3:$B$722,$B1211)*SUMIFS(Calculations!$E$3:$E$53,Calculations!$A$3:$A$53,$B1211)</f>
        <v>0</v>
      </c>
      <c r="I1211" s="51">
        <f>I485/SUMIFS(I$3:I$722,$B$3:$B$722,$B1211)*SUMIFS(Calculations!$E$3:$E$53,Calculations!$A$3:$A$53,$B1211)</f>
        <v>0</v>
      </c>
      <c r="J1211" s="51">
        <f>J485/SUMIFS(J$3:J$722,$B$3:$B$722,$B1211)*SUMIFS(Calculations!$E$3:$E$53,Calculations!$A$3:$A$53,$B1211)</f>
        <v>0</v>
      </c>
      <c r="K1211" s="51">
        <f>K485/SUMIFS(K$3:K$722,$B$3:$B$722,$B1211)*SUMIFS(Calculations!$E$3:$E$53,Calculations!$A$3:$A$53,$B1211)</f>
        <v>0</v>
      </c>
      <c r="L1211" s="51">
        <f>L485/SUMIFS(L$3:L$722,$B$3:$B$722,$B1211)*SUMIFS(Calculations!$E$3:$E$53,Calculations!$A$3:$A$53,$B1211)</f>
        <v>0</v>
      </c>
      <c r="M1211" s="51">
        <f>M485/SUMIFS(M$3:M$722,$B$3:$B$722,$B1211)*SUMIFS(Calculations!$E$3:$E$53,Calculations!$A$3:$A$53,$B1211)</f>
        <v>0</v>
      </c>
      <c r="N1211" s="51">
        <f>N485/SUMIFS(N$3:N$722,$B$3:$B$722,$B1211)*SUMIFS(Calculations!$E$3:$E$53,Calculations!$A$3:$A$53,$B1211)</f>
        <v>0</v>
      </c>
      <c r="O1211" s="51">
        <f>O485/SUMIFS(O$3:O$722,$B$3:$B$722,$B1211)*SUMIFS(Calculations!$E$3:$E$53,Calculations!$A$3:$A$53,$B1211)</f>
        <v>0</v>
      </c>
      <c r="P1211" s="51">
        <f>P485/SUMIFS(P$3:P$722,$B$3:$B$722,$B1211)*SUMIFS(Calculations!$E$3:$E$53,Calculations!$A$3:$A$53,$B1211)</f>
        <v>0</v>
      </c>
      <c r="Q1211" s="51">
        <f>Q485/SUMIFS(Q$3:Q$722,$B$3:$B$722,$B1211)*SUMIFS(Calculations!$E$3:$E$53,Calculations!$A$3:$A$53,$B1211)</f>
        <v>0</v>
      </c>
      <c r="R1211" s="51">
        <f>R485/SUMIFS(R$3:R$722,$B$3:$B$722,$B1211)*SUMIFS(Calculations!$E$3:$E$53,Calculations!$A$3:$A$53,$B1211)</f>
        <v>0</v>
      </c>
    </row>
    <row r="1212" spans="2:18">
      <c r="B1212" s="51" t="s">
        <v>407</v>
      </c>
      <c r="C1212" s="51" t="s">
        <v>523</v>
      </c>
      <c r="D1212" s="51" t="s">
        <v>529</v>
      </c>
      <c r="E1212" s="51" t="str">
        <f t="shared" si="91"/>
        <v>geothermal</v>
      </c>
      <c r="F1212" s="51">
        <f>F486/SUMIFS(F$3:F$722,$B$3:$B$722,$B1212)*SUMIFS(Calculations!$E$3:$E$53,Calculations!$A$3:$A$53,$B1212)</f>
        <v>0</v>
      </c>
      <c r="G1212" s="51">
        <f>G486/SUMIFS(G$3:G$722,$B$3:$B$722,$B1212)*SUMIFS(Calculations!$E$3:$E$53,Calculations!$A$3:$A$53,$B1212)</f>
        <v>0</v>
      </c>
      <c r="H1212" s="51">
        <f>H486/SUMIFS(H$3:H$722,$B$3:$B$722,$B1212)*SUMIFS(Calculations!$E$3:$E$53,Calculations!$A$3:$A$53,$B1212)</f>
        <v>0</v>
      </c>
      <c r="I1212" s="51">
        <f>I486/SUMIFS(I$3:I$722,$B$3:$B$722,$B1212)*SUMIFS(Calculations!$E$3:$E$53,Calculations!$A$3:$A$53,$B1212)</f>
        <v>0</v>
      </c>
      <c r="J1212" s="51">
        <f>J486/SUMIFS(J$3:J$722,$B$3:$B$722,$B1212)*SUMIFS(Calculations!$E$3:$E$53,Calculations!$A$3:$A$53,$B1212)</f>
        <v>0</v>
      </c>
      <c r="K1212" s="51">
        <f>K486/SUMIFS(K$3:K$722,$B$3:$B$722,$B1212)*SUMIFS(Calculations!$E$3:$E$53,Calculations!$A$3:$A$53,$B1212)</f>
        <v>0</v>
      </c>
      <c r="L1212" s="51">
        <f>L486/SUMIFS(L$3:L$722,$B$3:$B$722,$B1212)*SUMIFS(Calculations!$E$3:$E$53,Calculations!$A$3:$A$53,$B1212)</f>
        <v>0</v>
      </c>
      <c r="M1212" s="51">
        <f>M486/SUMIFS(M$3:M$722,$B$3:$B$722,$B1212)*SUMIFS(Calculations!$E$3:$E$53,Calculations!$A$3:$A$53,$B1212)</f>
        <v>0</v>
      </c>
      <c r="N1212" s="51">
        <f>N486/SUMIFS(N$3:N$722,$B$3:$B$722,$B1212)*SUMIFS(Calculations!$E$3:$E$53,Calculations!$A$3:$A$53,$B1212)</f>
        <v>0</v>
      </c>
      <c r="O1212" s="51">
        <f>O486/SUMIFS(O$3:O$722,$B$3:$B$722,$B1212)*SUMIFS(Calculations!$E$3:$E$53,Calculations!$A$3:$A$53,$B1212)</f>
        <v>0</v>
      </c>
      <c r="P1212" s="51">
        <f>P486/SUMIFS(P$3:P$722,$B$3:$B$722,$B1212)*SUMIFS(Calculations!$E$3:$E$53,Calculations!$A$3:$A$53,$B1212)</f>
        <v>0</v>
      </c>
      <c r="Q1212" s="51">
        <f>Q486/SUMIFS(Q$3:Q$722,$B$3:$B$722,$B1212)*SUMIFS(Calculations!$E$3:$E$53,Calculations!$A$3:$A$53,$B1212)</f>
        <v>0</v>
      </c>
      <c r="R1212" s="51">
        <f>R486/SUMIFS(R$3:R$722,$B$3:$B$722,$B1212)*SUMIFS(Calculations!$E$3:$E$53,Calculations!$A$3:$A$53,$B1212)</f>
        <v>0</v>
      </c>
    </row>
    <row r="1213" spans="2:18">
      <c r="B1213" s="51" t="s">
        <v>407</v>
      </c>
      <c r="C1213" s="51" t="s">
        <v>523</v>
      </c>
      <c r="D1213" s="51" t="s">
        <v>530</v>
      </c>
      <c r="E1213" s="51" t="str">
        <f t="shared" si="91"/>
        <v>hydro</v>
      </c>
      <c r="F1213" s="51">
        <f>F487/SUMIFS(F$3:F$722,$B$3:$B$722,$B1213)*SUMIFS(Calculations!$E$3:$E$53,Calculations!$A$3:$A$53,$B1213)</f>
        <v>0</v>
      </c>
      <c r="G1213" s="51">
        <f>G487/SUMIFS(G$3:G$722,$B$3:$B$722,$B1213)*SUMIFS(Calculations!$E$3:$E$53,Calculations!$A$3:$A$53,$B1213)</f>
        <v>0</v>
      </c>
      <c r="H1213" s="51">
        <f>H487/SUMIFS(H$3:H$722,$B$3:$B$722,$B1213)*SUMIFS(Calculations!$E$3:$E$53,Calculations!$A$3:$A$53,$B1213)</f>
        <v>0</v>
      </c>
      <c r="I1213" s="51">
        <f>I487/SUMIFS(I$3:I$722,$B$3:$B$722,$B1213)*SUMIFS(Calculations!$E$3:$E$53,Calculations!$A$3:$A$53,$B1213)</f>
        <v>0</v>
      </c>
      <c r="J1213" s="51">
        <f>J487/SUMIFS(J$3:J$722,$B$3:$B$722,$B1213)*SUMIFS(Calculations!$E$3:$E$53,Calculations!$A$3:$A$53,$B1213)</f>
        <v>0</v>
      </c>
      <c r="K1213" s="51">
        <f>K487/SUMIFS(K$3:K$722,$B$3:$B$722,$B1213)*SUMIFS(Calculations!$E$3:$E$53,Calculations!$A$3:$A$53,$B1213)</f>
        <v>0</v>
      </c>
      <c r="L1213" s="51">
        <f>L487/SUMIFS(L$3:L$722,$B$3:$B$722,$B1213)*SUMIFS(Calculations!$E$3:$E$53,Calculations!$A$3:$A$53,$B1213)</f>
        <v>0</v>
      </c>
      <c r="M1213" s="51">
        <f>M487/SUMIFS(M$3:M$722,$B$3:$B$722,$B1213)*SUMIFS(Calculations!$E$3:$E$53,Calculations!$A$3:$A$53,$B1213)</f>
        <v>0</v>
      </c>
      <c r="N1213" s="51">
        <f>N487/SUMIFS(N$3:N$722,$B$3:$B$722,$B1213)*SUMIFS(Calculations!$E$3:$E$53,Calculations!$A$3:$A$53,$B1213)</f>
        <v>0</v>
      </c>
      <c r="O1213" s="51">
        <f>O487/SUMIFS(O$3:O$722,$B$3:$B$722,$B1213)*SUMIFS(Calculations!$E$3:$E$53,Calculations!$A$3:$A$53,$B1213)</f>
        <v>0</v>
      </c>
      <c r="P1213" s="51">
        <f>P487/SUMIFS(P$3:P$722,$B$3:$B$722,$B1213)*SUMIFS(Calculations!$E$3:$E$53,Calculations!$A$3:$A$53,$B1213)</f>
        <v>0</v>
      </c>
      <c r="Q1213" s="51">
        <f>Q487/SUMIFS(Q$3:Q$722,$B$3:$B$722,$B1213)*SUMIFS(Calculations!$E$3:$E$53,Calculations!$A$3:$A$53,$B1213)</f>
        <v>0</v>
      </c>
      <c r="R1213" s="51">
        <f>R487/SUMIFS(R$3:R$722,$B$3:$B$722,$B1213)*SUMIFS(Calculations!$E$3:$E$53,Calculations!$A$3:$A$53,$B1213)</f>
        <v>0</v>
      </c>
    </row>
    <row r="1214" spans="2:18">
      <c r="B1214" s="51" t="s">
        <v>407</v>
      </c>
      <c r="C1214" s="51" t="s">
        <v>523</v>
      </c>
      <c r="D1214" s="51" t="s">
        <v>531</v>
      </c>
      <c r="E1214" s="51" t="str">
        <f t="shared" si="91"/>
        <v>hydro</v>
      </c>
      <c r="F1214" s="51">
        <f>F488/SUMIFS(F$3:F$722,$B$3:$B$722,$B1214)*SUMIFS(Calculations!$E$3:$E$53,Calculations!$A$3:$A$53,$B1214)</f>
        <v>0</v>
      </c>
      <c r="G1214" s="51">
        <f>G488/SUMIFS(G$3:G$722,$B$3:$B$722,$B1214)*SUMIFS(Calculations!$E$3:$E$53,Calculations!$A$3:$A$53,$B1214)</f>
        <v>0</v>
      </c>
      <c r="H1214" s="51">
        <f>H488/SUMIFS(H$3:H$722,$B$3:$B$722,$B1214)*SUMIFS(Calculations!$E$3:$E$53,Calculations!$A$3:$A$53,$B1214)</f>
        <v>0</v>
      </c>
      <c r="I1214" s="51">
        <f>I488/SUMIFS(I$3:I$722,$B$3:$B$722,$B1214)*SUMIFS(Calculations!$E$3:$E$53,Calculations!$A$3:$A$53,$B1214)</f>
        <v>0</v>
      </c>
      <c r="J1214" s="51">
        <f>J488/SUMIFS(J$3:J$722,$B$3:$B$722,$B1214)*SUMIFS(Calculations!$E$3:$E$53,Calculations!$A$3:$A$53,$B1214)</f>
        <v>0</v>
      </c>
      <c r="K1214" s="51">
        <f>K488/SUMIFS(K$3:K$722,$B$3:$B$722,$B1214)*SUMIFS(Calculations!$E$3:$E$53,Calculations!$A$3:$A$53,$B1214)</f>
        <v>0</v>
      </c>
      <c r="L1214" s="51">
        <f>L488/SUMIFS(L$3:L$722,$B$3:$B$722,$B1214)*SUMIFS(Calculations!$E$3:$E$53,Calculations!$A$3:$A$53,$B1214)</f>
        <v>0</v>
      </c>
      <c r="M1214" s="51">
        <f>M488/SUMIFS(M$3:M$722,$B$3:$B$722,$B1214)*SUMIFS(Calculations!$E$3:$E$53,Calculations!$A$3:$A$53,$B1214)</f>
        <v>0</v>
      </c>
      <c r="N1214" s="51">
        <f>N488/SUMIFS(N$3:N$722,$B$3:$B$722,$B1214)*SUMIFS(Calculations!$E$3:$E$53,Calculations!$A$3:$A$53,$B1214)</f>
        <v>0</v>
      </c>
      <c r="O1214" s="51">
        <f>O488/SUMIFS(O$3:O$722,$B$3:$B$722,$B1214)*SUMIFS(Calculations!$E$3:$E$53,Calculations!$A$3:$A$53,$B1214)</f>
        <v>0</v>
      </c>
      <c r="P1214" s="51">
        <f>P488/SUMIFS(P$3:P$722,$B$3:$B$722,$B1214)*SUMIFS(Calculations!$E$3:$E$53,Calculations!$A$3:$A$53,$B1214)</f>
        <v>0</v>
      </c>
      <c r="Q1214" s="51">
        <f>Q488/SUMIFS(Q$3:Q$722,$B$3:$B$722,$B1214)*SUMIFS(Calculations!$E$3:$E$53,Calculations!$A$3:$A$53,$B1214)</f>
        <v>0</v>
      </c>
      <c r="R1214" s="51">
        <f>R488/SUMIFS(R$3:R$722,$B$3:$B$722,$B1214)*SUMIFS(Calculations!$E$3:$E$53,Calculations!$A$3:$A$53,$B1214)</f>
        <v>0</v>
      </c>
    </row>
    <row r="1215" spans="2:18">
      <c r="B1215" s="51" t="s">
        <v>407</v>
      </c>
      <c r="C1215" s="51" t="s">
        <v>523</v>
      </c>
      <c r="D1215" s="51" t="s">
        <v>532</v>
      </c>
      <c r="E1215" s="51" t="str">
        <f t="shared" si="91"/>
        <v>onshore wind</v>
      </c>
      <c r="F1215" s="51">
        <f>F489/SUMIFS(F$3:F$722,$B$3:$B$722,$B1215)*SUMIFS(Calculations!$E$3:$E$53,Calculations!$A$3:$A$53,$B1215)</f>
        <v>0</v>
      </c>
      <c r="G1215" s="51">
        <f>G489/SUMIFS(G$3:G$722,$B$3:$B$722,$B1215)*SUMIFS(Calculations!$E$3:$E$53,Calculations!$A$3:$A$53,$B1215)</f>
        <v>0</v>
      </c>
      <c r="H1215" s="51">
        <f>H489/SUMIFS(H$3:H$722,$B$3:$B$722,$B1215)*SUMIFS(Calculations!$E$3:$E$53,Calculations!$A$3:$A$53,$B1215)</f>
        <v>0</v>
      </c>
      <c r="I1215" s="51">
        <f>I489/SUMIFS(I$3:I$722,$B$3:$B$722,$B1215)*SUMIFS(Calculations!$E$3:$E$53,Calculations!$A$3:$A$53,$B1215)</f>
        <v>0</v>
      </c>
      <c r="J1215" s="51">
        <f>J489/SUMIFS(J$3:J$722,$B$3:$B$722,$B1215)*SUMIFS(Calculations!$E$3:$E$53,Calculations!$A$3:$A$53,$B1215)</f>
        <v>0</v>
      </c>
      <c r="K1215" s="51">
        <f>K489/SUMIFS(K$3:K$722,$B$3:$B$722,$B1215)*SUMIFS(Calculations!$E$3:$E$53,Calculations!$A$3:$A$53,$B1215)</f>
        <v>0</v>
      </c>
      <c r="L1215" s="51">
        <f>L489/SUMIFS(L$3:L$722,$B$3:$B$722,$B1215)*SUMIFS(Calculations!$E$3:$E$53,Calculations!$A$3:$A$53,$B1215)</f>
        <v>0</v>
      </c>
      <c r="M1215" s="51">
        <f>M489/SUMIFS(M$3:M$722,$B$3:$B$722,$B1215)*SUMIFS(Calculations!$E$3:$E$53,Calculations!$A$3:$A$53,$B1215)</f>
        <v>0</v>
      </c>
      <c r="N1215" s="51">
        <f>N489/SUMIFS(N$3:N$722,$B$3:$B$722,$B1215)*SUMIFS(Calculations!$E$3:$E$53,Calculations!$A$3:$A$53,$B1215)</f>
        <v>0</v>
      </c>
      <c r="O1215" s="51">
        <f>O489/SUMIFS(O$3:O$722,$B$3:$B$722,$B1215)*SUMIFS(Calculations!$E$3:$E$53,Calculations!$A$3:$A$53,$B1215)</f>
        <v>0</v>
      </c>
      <c r="P1215" s="51">
        <f>P489/SUMIFS(P$3:P$722,$B$3:$B$722,$B1215)*SUMIFS(Calculations!$E$3:$E$53,Calculations!$A$3:$A$53,$B1215)</f>
        <v>0</v>
      </c>
      <c r="Q1215" s="51">
        <f>Q489/SUMIFS(Q$3:Q$722,$B$3:$B$722,$B1215)*SUMIFS(Calculations!$E$3:$E$53,Calculations!$A$3:$A$53,$B1215)</f>
        <v>0</v>
      </c>
      <c r="R1215" s="51">
        <f>R489/SUMIFS(R$3:R$722,$B$3:$B$722,$B1215)*SUMIFS(Calculations!$E$3:$E$53,Calculations!$A$3:$A$53,$B1215)</f>
        <v>0</v>
      </c>
    </row>
    <row r="1216" spans="2:18">
      <c r="B1216" s="51" t="s">
        <v>407</v>
      </c>
      <c r="C1216" s="51" t="s">
        <v>523</v>
      </c>
      <c r="D1216" s="51" t="s">
        <v>533</v>
      </c>
      <c r="E1216" s="51" t="str">
        <f t="shared" si="91"/>
        <v>natural gas nonpeaker</v>
      </c>
      <c r="F1216" s="51">
        <f>F490/SUMIFS(F$3:F$722,$B$3:$B$722,$B1216)*SUMIFS(Calculations!$E$3:$E$53,Calculations!$A$3:$A$53,$B1216)</f>
        <v>0</v>
      </c>
      <c r="G1216" s="51">
        <f>G490/SUMIFS(G$3:G$722,$B$3:$B$722,$B1216)*SUMIFS(Calculations!$E$3:$E$53,Calculations!$A$3:$A$53,$B1216)</f>
        <v>0</v>
      </c>
      <c r="H1216" s="51">
        <f>H490/SUMIFS(H$3:H$722,$B$3:$B$722,$B1216)*SUMIFS(Calculations!$E$3:$E$53,Calculations!$A$3:$A$53,$B1216)</f>
        <v>0</v>
      </c>
      <c r="I1216" s="51">
        <f>I490/SUMIFS(I$3:I$722,$B$3:$B$722,$B1216)*SUMIFS(Calculations!$E$3:$E$53,Calculations!$A$3:$A$53,$B1216)</f>
        <v>0</v>
      </c>
      <c r="J1216" s="51">
        <f>J490/SUMIFS(J$3:J$722,$B$3:$B$722,$B1216)*SUMIFS(Calculations!$E$3:$E$53,Calculations!$A$3:$A$53,$B1216)</f>
        <v>0</v>
      </c>
      <c r="K1216" s="51">
        <f>K490/SUMIFS(K$3:K$722,$B$3:$B$722,$B1216)*SUMIFS(Calculations!$E$3:$E$53,Calculations!$A$3:$A$53,$B1216)</f>
        <v>0</v>
      </c>
      <c r="L1216" s="51">
        <f>L490/SUMIFS(L$3:L$722,$B$3:$B$722,$B1216)*SUMIFS(Calculations!$E$3:$E$53,Calculations!$A$3:$A$53,$B1216)</f>
        <v>0</v>
      </c>
      <c r="M1216" s="51">
        <f>M490/SUMIFS(M$3:M$722,$B$3:$B$722,$B1216)*SUMIFS(Calculations!$E$3:$E$53,Calculations!$A$3:$A$53,$B1216)</f>
        <v>0</v>
      </c>
      <c r="N1216" s="51">
        <f>N490/SUMIFS(N$3:N$722,$B$3:$B$722,$B1216)*SUMIFS(Calculations!$E$3:$E$53,Calculations!$A$3:$A$53,$B1216)</f>
        <v>0</v>
      </c>
      <c r="O1216" s="51">
        <f>O490/SUMIFS(O$3:O$722,$B$3:$B$722,$B1216)*SUMIFS(Calculations!$E$3:$E$53,Calculations!$A$3:$A$53,$B1216)</f>
        <v>0</v>
      </c>
      <c r="P1216" s="51">
        <f>P490/SUMIFS(P$3:P$722,$B$3:$B$722,$B1216)*SUMIFS(Calculations!$E$3:$E$53,Calculations!$A$3:$A$53,$B1216)</f>
        <v>0</v>
      </c>
      <c r="Q1216" s="51">
        <f>Q490/SUMIFS(Q$3:Q$722,$B$3:$B$722,$B1216)*SUMIFS(Calculations!$E$3:$E$53,Calculations!$A$3:$A$53,$B1216)</f>
        <v>0</v>
      </c>
      <c r="R1216" s="51">
        <f>R490/SUMIFS(R$3:R$722,$B$3:$B$722,$B1216)*SUMIFS(Calculations!$E$3:$E$53,Calculations!$A$3:$A$53,$B1216)</f>
        <v>0</v>
      </c>
    </row>
    <row r="1217" spans="2:18">
      <c r="B1217" s="51" t="s">
        <v>407</v>
      </c>
      <c r="C1217" s="51" t="s">
        <v>523</v>
      </c>
      <c r="D1217" s="51" t="s">
        <v>534</v>
      </c>
      <c r="E1217" s="51" t="str">
        <f t="shared" si="91"/>
        <v>natural gas peaker</v>
      </c>
      <c r="F1217" s="51">
        <f>F491/SUMIFS(F$3:F$722,$B$3:$B$722,$B1217)*SUMIFS(Calculations!$E$3:$E$53,Calculations!$A$3:$A$53,$B1217)</f>
        <v>0</v>
      </c>
      <c r="G1217" s="51">
        <f>G491/SUMIFS(G$3:G$722,$B$3:$B$722,$B1217)*SUMIFS(Calculations!$E$3:$E$53,Calculations!$A$3:$A$53,$B1217)</f>
        <v>0</v>
      </c>
      <c r="H1217" s="51">
        <f>H491/SUMIFS(H$3:H$722,$B$3:$B$722,$B1217)*SUMIFS(Calculations!$E$3:$E$53,Calculations!$A$3:$A$53,$B1217)</f>
        <v>0</v>
      </c>
      <c r="I1217" s="51">
        <f>I491/SUMIFS(I$3:I$722,$B$3:$B$722,$B1217)*SUMIFS(Calculations!$E$3:$E$53,Calculations!$A$3:$A$53,$B1217)</f>
        <v>0</v>
      </c>
      <c r="J1217" s="51">
        <f>J491/SUMIFS(J$3:J$722,$B$3:$B$722,$B1217)*SUMIFS(Calculations!$E$3:$E$53,Calculations!$A$3:$A$53,$B1217)</f>
        <v>0</v>
      </c>
      <c r="K1217" s="51">
        <f>K491/SUMIFS(K$3:K$722,$B$3:$B$722,$B1217)*SUMIFS(Calculations!$E$3:$E$53,Calculations!$A$3:$A$53,$B1217)</f>
        <v>0</v>
      </c>
      <c r="L1217" s="51">
        <f>L491/SUMIFS(L$3:L$722,$B$3:$B$722,$B1217)*SUMIFS(Calculations!$E$3:$E$53,Calculations!$A$3:$A$53,$B1217)</f>
        <v>0</v>
      </c>
      <c r="M1217" s="51">
        <f>M491/SUMIFS(M$3:M$722,$B$3:$B$722,$B1217)*SUMIFS(Calculations!$E$3:$E$53,Calculations!$A$3:$A$53,$B1217)</f>
        <v>0</v>
      </c>
      <c r="N1217" s="51">
        <f>N491/SUMIFS(N$3:N$722,$B$3:$B$722,$B1217)*SUMIFS(Calculations!$E$3:$E$53,Calculations!$A$3:$A$53,$B1217)</f>
        <v>0</v>
      </c>
      <c r="O1217" s="51">
        <f>O491/SUMIFS(O$3:O$722,$B$3:$B$722,$B1217)*SUMIFS(Calculations!$E$3:$E$53,Calculations!$A$3:$A$53,$B1217)</f>
        <v>0</v>
      </c>
      <c r="P1217" s="51">
        <f>P491/SUMIFS(P$3:P$722,$B$3:$B$722,$B1217)*SUMIFS(Calculations!$E$3:$E$53,Calculations!$A$3:$A$53,$B1217)</f>
        <v>0</v>
      </c>
      <c r="Q1217" s="51">
        <f>Q491/SUMIFS(Q$3:Q$722,$B$3:$B$722,$B1217)*SUMIFS(Calculations!$E$3:$E$53,Calculations!$A$3:$A$53,$B1217)</f>
        <v>0</v>
      </c>
      <c r="R1217" s="51">
        <f>R491/SUMIFS(R$3:R$722,$B$3:$B$722,$B1217)*SUMIFS(Calculations!$E$3:$E$53,Calculations!$A$3:$A$53,$B1217)</f>
        <v>0</v>
      </c>
    </row>
    <row r="1218" spans="2:18">
      <c r="B1218" s="51" t="s">
        <v>407</v>
      </c>
      <c r="C1218" s="51" t="s">
        <v>523</v>
      </c>
      <c r="D1218" s="51" t="s">
        <v>535</v>
      </c>
      <c r="E1218" s="51" t="str">
        <f t="shared" si="91"/>
        <v>nuclear</v>
      </c>
      <c r="F1218" s="51">
        <f>F492/SUMIFS(F$3:F$722,$B$3:$B$722,$B1218)*SUMIFS(Calculations!$E$3:$E$53,Calculations!$A$3:$A$53,$B1218)</f>
        <v>0</v>
      </c>
      <c r="G1218" s="51">
        <f>G492/SUMIFS(G$3:G$722,$B$3:$B$722,$B1218)*SUMIFS(Calculations!$E$3:$E$53,Calculations!$A$3:$A$53,$B1218)</f>
        <v>0</v>
      </c>
      <c r="H1218" s="51">
        <f>H492/SUMIFS(H$3:H$722,$B$3:$B$722,$B1218)*SUMIFS(Calculations!$E$3:$E$53,Calculations!$A$3:$A$53,$B1218)</f>
        <v>0</v>
      </c>
      <c r="I1218" s="51">
        <f>I492/SUMIFS(I$3:I$722,$B$3:$B$722,$B1218)*SUMIFS(Calculations!$E$3:$E$53,Calculations!$A$3:$A$53,$B1218)</f>
        <v>0</v>
      </c>
      <c r="J1218" s="51">
        <f>J492/SUMIFS(J$3:J$722,$B$3:$B$722,$B1218)*SUMIFS(Calculations!$E$3:$E$53,Calculations!$A$3:$A$53,$B1218)</f>
        <v>0</v>
      </c>
      <c r="K1218" s="51">
        <f>K492/SUMIFS(K$3:K$722,$B$3:$B$722,$B1218)*SUMIFS(Calculations!$E$3:$E$53,Calculations!$A$3:$A$53,$B1218)</f>
        <v>0</v>
      </c>
      <c r="L1218" s="51">
        <f>L492/SUMIFS(L$3:L$722,$B$3:$B$722,$B1218)*SUMIFS(Calculations!$E$3:$E$53,Calculations!$A$3:$A$53,$B1218)</f>
        <v>0</v>
      </c>
      <c r="M1218" s="51">
        <f>M492/SUMIFS(M$3:M$722,$B$3:$B$722,$B1218)*SUMIFS(Calculations!$E$3:$E$53,Calculations!$A$3:$A$53,$B1218)</f>
        <v>0</v>
      </c>
      <c r="N1218" s="51">
        <f>N492/SUMIFS(N$3:N$722,$B$3:$B$722,$B1218)*SUMIFS(Calculations!$E$3:$E$53,Calculations!$A$3:$A$53,$B1218)</f>
        <v>0</v>
      </c>
      <c r="O1218" s="51">
        <f>O492/SUMIFS(O$3:O$722,$B$3:$B$722,$B1218)*SUMIFS(Calculations!$E$3:$E$53,Calculations!$A$3:$A$53,$B1218)</f>
        <v>0</v>
      </c>
      <c r="P1218" s="51">
        <f>P492/SUMIFS(P$3:P$722,$B$3:$B$722,$B1218)*SUMIFS(Calculations!$E$3:$E$53,Calculations!$A$3:$A$53,$B1218)</f>
        <v>0</v>
      </c>
      <c r="Q1218" s="51">
        <f>Q492/SUMIFS(Q$3:Q$722,$B$3:$B$722,$B1218)*SUMIFS(Calculations!$E$3:$E$53,Calculations!$A$3:$A$53,$B1218)</f>
        <v>0</v>
      </c>
      <c r="R1218" s="51">
        <f>R492/SUMIFS(R$3:R$722,$B$3:$B$722,$B1218)*SUMIFS(Calculations!$E$3:$E$53,Calculations!$A$3:$A$53,$B1218)</f>
        <v>0</v>
      </c>
    </row>
    <row r="1219" spans="2:18">
      <c r="B1219" s="51" t="s">
        <v>407</v>
      </c>
      <c r="C1219" s="51" t="s">
        <v>523</v>
      </c>
      <c r="D1219" s="51" t="s">
        <v>536</v>
      </c>
      <c r="E1219" s="51" t="str">
        <f t="shared" si="91"/>
        <v>offshore wind</v>
      </c>
      <c r="F1219" s="51">
        <f>F493/SUMIFS(F$3:F$722,$B$3:$B$722,$B1219)*SUMIFS(Calculations!$E$3:$E$53,Calculations!$A$3:$A$53,$B1219)</f>
        <v>0</v>
      </c>
      <c r="G1219" s="51">
        <f>G493/SUMIFS(G$3:G$722,$B$3:$B$722,$B1219)*SUMIFS(Calculations!$E$3:$E$53,Calculations!$A$3:$A$53,$B1219)</f>
        <v>0</v>
      </c>
      <c r="H1219" s="51">
        <f>H493/SUMIFS(H$3:H$722,$B$3:$B$722,$B1219)*SUMIFS(Calculations!$E$3:$E$53,Calculations!$A$3:$A$53,$B1219)</f>
        <v>0</v>
      </c>
      <c r="I1219" s="51">
        <f>I493/SUMIFS(I$3:I$722,$B$3:$B$722,$B1219)*SUMIFS(Calculations!$E$3:$E$53,Calculations!$A$3:$A$53,$B1219)</f>
        <v>0</v>
      </c>
      <c r="J1219" s="51">
        <f>J493/SUMIFS(J$3:J$722,$B$3:$B$722,$B1219)*SUMIFS(Calculations!$E$3:$E$53,Calculations!$A$3:$A$53,$B1219)</f>
        <v>0</v>
      </c>
      <c r="K1219" s="51">
        <f>K493/SUMIFS(K$3:K$722,$B$3:$B$722,$B1219)*SUMIFS(Calculations!$E$3:$E$53,Calculations!$A$3:$A$53,$B1219)</f>
        <v>0</v>
      </c>
      <c r="L1219" s="51">
        <f>L493/SUMIFS(L$3:L$722,$B$3:$B$722,$B1219)*SUMIFS(Calculations!$E$3:$E$53,Calculations!$A$3:$A$53,$B1219)</f>
        <v>0</v>
      </c>
      <c r="M1219" s="51">
        <f>M493/SUMIFS(M$3:M$722,$B$3:$B$722,$B1219)*SUMIFS(Calculations!$E$3:$E$53,Calculations!$A$3:$A$53,$B1219)</f>
        <v>0</v>
      </c>
      <c r="N1219" s="51">
        <f>N493/SUMIFS(N$3:N$722,$B$3:$B$722,$B1219)*SUMIFS(Calculations!$E$3:$E$53,Calculations!$A$3:$A$53,$B1219)</f>
        <v>0</v>
      </c>
      <c r="O1219" s="51">
        <f>O493/SUMIFS(O$3:O$722,$B$3:$B$722,$B1219)*SUMIFS(Calculations!$E$3:$E$53,Calculations!$A$3:$A$53,$B1219)</f>
        <v>0</v>
      </c>
      <c r="P1219" s="51">
        <f>P493/SUMIFS(P$3:P$722,$B$3:$B$722,$B1219)*SUMIFS(Calculations!$E$3:$E$53,Calculations!$A$3:$A$53,$B1219)</f>
        <v>0</v>
      </c>
      <c r="Q1219" s="51">
        <f>Q493/SUMIFS(Q$3:Q$722,$B$3:$B$722,$B1219)*SUMIFS(Calculations!$E$3:$E$53,Calculations!$A$3:$A$53,$B1219)</f>
        <v>0</v>
      </c>
      <c r="R1219" s="51">
        <f>R493/SUMIFS(R$3:R$722,$B$3:$B$722,$B1219)*SUMIFS(Calculations!$E$3:$E$53,Calculations!$A$3:$A$53,$B1219)</f>
        <v>0</v>
      </c>
    </row>
    <row r="1220" spans="2:18">
      <c r="B1220" s="51" t="s">
        <v>407</v>
      </c>
      <c r="C1220" s="51" t="s">
        <v>523</v>
      </c>
      <c r="D1220" s="51" t="s">
        <v>537</v>
      </c>
      <c r="E1220" s="51" t="str">
        <f t="shared" si="91"/>
        <v>crude oil</v>
      </c>
      <c r="F1220" s="51">
        <f>F494/SUMIFS(F$3:F$722,$B$3:$B$722,$B1220)*SUMIFS(Calculations!$E$3:$E$53,Calculations!$A$3:$A$53,$B1220)</f>
        <v>0</v>
      </c>
      <c r="G1220" s="51">
        <f>G494/SUMIFS(G$3:G$722,$B$3:$B$722,$B1220)*SUMIFS(Calculations!$E$3:$E$53,Calculations!$A$3:$A$53,$B1220)</f>
        <v>0</v>
      </c>
      <c r="H1220" s="51">
        <f>H494/SUMIFS(H$3:H$722,$B$3:$B$722,$B1220)*SUMIFS(Calculations!$E$3:$E$53,Calculations!$A$3:$A$53,$B1220)</f>
        <v>0</v>
      </c>
      <c r="I1220" s="51">
        <f>I494/SUMIFS(I$3:I$722,$B$3:$B$722,$B1220)*SUMIFS(Calculations!$E$3:$E$53,Calculations!$A$3:$A$53,$B1220)</f>
        <v>0</v>
      </c>
      <c r="J1220" s="51">
        <f>J494/SUMIFS(J$3:J$722,$B$3:$B$722,$B1220)*SUMIFS(Calculations!$E$3:$E$53,Calculations!$A$3:$A$53,$B1220)</f>
        <v>0</v>
      </c>
      <c r="K1220" s="51">
        <f>K494/SUMIFS(K$3:K$722,$B$3:$B$722,$B1220)*SUMIFS(Calculations!$E$3:$E$53,Calculations!$A$3:$A$53,$B1220)</f>
        <v>0</v>
      </c>
      <c r="L1220" s="51">
        <f>L494/SUMIFS(L$3:L$722,$B$3:$B$722,$B1220)*SUMIFS(Calculations!$E$3:$E$53,Calculations!$A$3:$A$53,$B1220)</f>
        <v>0</v>
      </c>
      <c r="M1220" s="51">
        <f>M494/SUMIFS(M$3:M$722,$B$3:$B$722,$B1220)*SUMIFS(Calculations!$E$3:$E$53,Calculations!$A$3:$A$53,$B1220)</f>
        <v>0</v>
      </c>
      <c r="N1220" s="51">
        <f>N494/SUMIFS(N$3:N$722,$B$3:$B$722,$B1220)*SUMIFS(Calculations!$E$3:$E$53,Calculations!$A$3:$A$53,$B1220)</f>
        <v>0</v>
      </c>
      <c r="O1220" s="51">
        <f>O494/SUMIFS(O$3:O$722,$B$3:$B$722,$B1220)*SUMIFS(Calculations!$E$3:$E$53,Calculations!$A$3:$A$53,$B1220)</f>
        <v>0</v>
      </c>
      <c r="P1220" s="51">
        <f>P494/SUMIFS(P$3:P$722,$B$3:$B$722,$B1220)*SUMIFS(Calculations!$E$3:$E$53,Calculations!$A$3:$A$53,$B1220)</f>
        <v>0</v>
      </c>
      <c r="Q1220" s="51">
        <f>Q494/SUMIFS(Q$3:Q$722,$B$3:$B$722,$B1220)*SUMIFS(Calculations!$E$3:$E$53,Calculations!$A$3:$A$53,$B1220)</f>
        <v>0</v>
      </c>
      <c r="R1220" s="51">
        <f>R494/SUMIFS(R$3:R$722,$B$3:$B$722,$B1220)*SUMIFS(Calculations!$E$3:$E$53,Calculations!$A$3:$A$53,$B1220)</f>
        <v>0</v>
      </c>
    </row>
    <row r="1221" spans="2:18">
      <c r="B1221" s="51" t="s">
        <v>407</v>
      </c>
      <c r="C1221" s="51" t="s">
        <v>523</v>
      </c>
      <c r="D1221" s="51" t="s">
        <v>538</v>
      </c>
      <c r="E1221" s="51" t="str">
        <f t="shared" si="91"/>
        <v>solar PV</v>
      </c>
      <c r="F1221" s="51">
        <f>F495/SUMIFS(F$3:F$722,$B$3:$B$722,$B1221)*SUMIFS(Calculations!$E$3:$E$53,Calculations!$A$3:$A$53,$B1221)</f>
        <v>0</v>
      </c>
      <c r="G1221" s="51">
        <f>G495/SUMIFS(G$3:G$722,$B$3:$B$722,$B1221)*SUMIFS(Calculations!$E$3:$E$53,Calculations!$A$3:$A$53,$B1221)</f>
        <v>0</v>
      </c>
      <c r="H1221" s="51">
        <f>H495/SUMIFS(H$3:H$722,$B$3:$B$722,$B1221)*SUMIFS(Calculations!$E$3:$E$53,Calculations!$A$3:$A$53,$B1221)</f>
        <v>0</v>
      </c>
      <c r="I1221" s="51">
        <f>I495/SUMIFS(I$3:I$722,$B$3:$B$722,$B1221)*SUMIFS(Calculations!$E$3:$E$53,Calculations!$A$3:$A$53,$B1221)</f>
        <v>0</v>
      </c>
      <c r="J1221" s="51">
        <f>J495/SUMIFS(J$3:J$722,$B$3:$B$722,$B1221)*SUMIFS(Calculations!$E$3:$E$53,Calculations!$A$3:$A$53,$B1221)</f>
        <v>0</v>
      </c>
      <c r="K1221" s="51">
        <f>K495/SUMIFS(K$3:K$722,$B$3:$B$722,$B1221)*SUMIFS(Calculations!$E$3:$E$53,Calculations!$A$3:$A$53,$B1221)</f>
        <v>0</v>
      </c>
      <c r="L1221" s="51">
        <f>L495/SUMIFS(L$3:L$722,$B$3:$B$722,$B1221)*SUMIFS(Calculations!$E$3:$E$53,Calculations!$A$3:$A$53,$B1221)</f>
        <v>0</v>
      </c>
      <c r="M1221" s="51">
        <f>M495/SUMIFS(M$3:M$722,$B$3:$B$722,$B1221)*SUMIFS(Calculations!$E$3:$E$53,Calculations!$A$3:$A$53,$B1221)</f>
        <v>0</v>
      </c>
      <c r="N1221" s="51">
        <f>N495/SUMIFS(N$3:N$722,$B$3:$B$722,$B1221)*SUMIFS(Calculations!$E$3:$E$53,Calculations!$A$3:$A$53,$B1221)</f>
        <v>0</v>
      </c>
      <c r="O1221" s="51">
        <f>O495/SUMIFS(O$3:O$722,$B$3:$B$722,$B1221)*SUMIFS(Calculations!$E$3:$E$53,Calculations!$A$3:$A$53,$B1221)</f>
        <v>0</v>
      </c>
      <c r="P1221" s="51">
        <f>P495/SUMIFS(P$3:P$722,$B$3:$B$722,$B1221)*SUMIFS(Calculations!$E$3:$E$53,Calculations!$A$3:$A$53,$B1221)</f>
        <v>0</v>
      </c>
      <c r="Q1221" s="51">
        <f>Q495/SUMIFS(Q$3:Q$722,$B$3:$B$722,$B1221)*SUMIFS(Calculations!$E$3:$E$53,Calculations!$A$3:$A$53,$B1221)</f>
        <v>0</v>
      </c>
      <c r="R1221" s="51">
        <f>R495/SUMIFS(R$3:R$722,$B$3:$B$722,$B1221)*SUMIFS(Calculations!$E$3:$E$53,Calculations!$A$3:$A$53,$B1221)</f>
        <v>0</v>
      </c>
    </row>
    <row r="1222" spans="2:18">
      <c r="B1222" s="51" t="s">
        <v>407</v>
      </c>
      <c r="C1222" s="51" t="s">
        <v>523</v>
      </c>
      <c r="D1222" s="51" t="s">
        <v>539</v>
      </c>
      <c r="E1222" s="51" t="str">
        <f t="shared" si="91"/>
        <v>storage</v>
      </c>
      <c r="F1222" s="51">
        <f>F496/SUMIFS(F$3:F$722,$B$3:$B$722,$B1222)*SUMIFS(Calculations!$E$3:$E$53,Calculations!$A$3:$A$53,$B1222)</f>
        <v>0</v>
      </c>
      <c r="G1222" s="51">
        <f>G496/SUMIFS(G$3:G$722,$B$3:$B$722,$B1222)*SUMIFS(Calculations!$E$3:$E$53,Calculations!$A$3:$A$53,$B1222)</f>
        <v>0</v>
      </c>
      <c r="H1222" s="51">
        <f>H496/SUMIFS(H$3:H$722,$B$3:$B$722,$B1222)*SUMIFS(Calculations!$E$3:$E$53,Calculations!$A$3:$A$53,$B1222)</f>
        <v>0</v>
      </c>
      <c r="I1222" s="51">
        <f>I496/SUMIFS(I$3:I$722,$B$3:$B$722,$B1222)*SUMIFS(Calculations!$E$3:$E$53,Calculations!$A$3:$A$53,$B1222)</f>
        <v>0</v>
      </c>
      <c r="J1222" s="51">
        <f>J496/SUMIFS(J$3:J$722,$B$3:$B$722,$B1222)*SUMIFS(Calculations!$E$3:$E$53,Calculations!$A$3:$A$53,$B1222)</f>
        <v>0</v>
      </c>
      <c r="K1222" s="51">
        <f>K496/SUMIFS(K$3:K$722,$B$3:$B$722,$B1222)*SUMIFS(Calculations!$E$3:$E$53,Calculations!$A$3:$A$53,$B1222)</f>
        <v>0</v>
      </c>
      <c r="L1222" s="51">
        <f>L496/SUMIFS(L$3:L$722,$B$3:$B$722,$B1222)*SUMIFS(Calculations!$E$3:$E$53,Calculations!$A$3:$A$53,$B1222)</f>
        <v>0</v>
      </c>
      <c r="M1222" s="51">
        <f>M496/SUMIFS(M$3:M$722,$B$3:$B$722,$B1222)*SUMIFS(Calculations!$E$3:$E$53,Calculations!$A$3:$A$53,$B1222)</f>
        <v>0</v>
      </c>
      <c r="N1222" s="51">
        <f>N496/SUMIFS(N$3:N$722,$B$3:$B$722,$B1222)*SUMIFS(Calculations!$E$3:$E$53,Calculations!$A$3:$A$53,$B1222)</f>
        <v>0</v>
      </c>
      <c r="O1222" s="51">
        <f>O496/SUMIFS(O$3:O$722,$B$3:$B$722,$B1222)*SUMIFS(Calculations!$E$3:$E$53,Calculations!$A$3:$A$53,$B1222)</f>
        <v>0</v>
      </c>
      <c r="P1222" s="51">
        <f>P496/SUMIFS(P$3:P$722,$B$3:$B$722,$B1222)*SUMIFS(Calculations!$E$3:$E$53,Calculations!$A$3:$A$53,$B1222)</f>
        <v>0</v>
      </c>
      <c r="Q1222" s="51">
        <f>Q496/SUMIFS(Q$3:Q$722,$B$3:$B$722,$B1222)*SUMIFS(Calculations!$E$3:$E$53,Calculations!$A$3:$A$53,$B1222)</f>
        <v>0</v>
      </c>
      <c r="R1222" s="51">
        <f>R496/SUMIFS(R$3:R$722,$B$3:$B$722,$B1222)*SUMIFS(Calculations!$E$3:$E$53,Calculations!$A$3:$A$53,$B1222)</f>
        <v>0</v>
      </c>
    </row>
    <row r="1223" spans="2:18">
      <c r="B1223" s="51" t="s">
        <v>407</v>
      </c>
      <c r="C1223" s="51" t="s">
        <v>523</v>
      </c>
      <c r="D1223" s="51" t="s">
        <v>540</v>
      </c>
      <c r="E1223" s="51" t="str">
        <f t="shared" si="91"/>
        <v>solar PV</v>
      </c>
      <c r="F1223" s="51">
        <f>F497/SUMIFS(F$3:F$722,$B$3:$B$722,$B1223)*SUMIFS(Calculations!$E$3:$E$53,Calculations!$A$3:$A$53,$B1223)</f>
        <v>0</v>
      </c>
      <c r="G1223" s="51">
        <f>G497/SUMIFS(G$3:G$722,$B$3:$B$722,$B1223)*SUMIFS(Calculations!$E$3:$E$53,Calculations!$A$3:$A$53,$B1223)</f>
        <v>0</v>
      </c>
      <c r="H1223" s="51">
        <f>H497/SUMIFS(H$3:H$722,$B$3:$B$722,$B1223)*SUMIFS(Calculations!$E$3:$E$53,Calculations!$A$3:$A$53,$B1223)</f>
        <v>0</v>
      </c>
      <c r="I1223" s="51">
        <f>I497/SUMIFS(I$3:I$722,$B$3:$B$722,$B1223)*SUMIFS(Calculations!$E$3:$E$53,Calculations!$A$3:$A$53,$B1223)</f>
        <v>0</v>
      </c>
      <c r="J1223" s="51">
        <f>J497/SUMIFS(J$3:J$722,$B$3:$B$722,$B1223)*SUMIFS(Calculations!$E$3:$E$53,Calculations!$A$3:$A$53,$B1223)</f>
        <v>0</v>
      </c>
      <c r="K1223" s="51">
        <f>K497/SUMIFS(K$3:K$722,$B$3:$B$722,$B1223)*SUMIFS(Calculations!$E$3:$E$53,Calculations!$A$3:$A$53,$B1223)</f>
        <v>0</v>
      </c>
      <c r="L1223" s="51">
        <f>L497/SUMIFS(L$3:L$722,$B$3:$B$722,$B1223)*SUMIFS(Calculations!$E$3:$E$53,Calculations!$A$3:$A$53,$B1223)</f>
        <v>0</v>
      </c>
      <c r="M1223" s="51">
        <f>M497/SUMIFS(M$3:M$722,$B$3:$B$722,$B1223)*SUMIFS(Calculations!$E$3:$E$53,Calculations!$A$3:$A$53,$B1223)</f>
        <v>0</v>
      </c>
      <c r="N1223" s="51">
        <f>N497/SUMIFS(N$3:N$722,$B$3:$B$722,$B1223)*SUMIFS(Calculations!$E$3:$E$53,Calculations!$A$3:$A$53,$B1223)</f>
        <v>0</v>
      </c>
      <c r="O1223" s="51">
        <f>O497/SUMIFS(O$3:O$722,$B$3:$B$722,$B1223)*SUMIFS(Calculations!$E$3:$E$53,Calculations!$A$3:$A$53,$B1223)</f>
        <v>0</v>
      </c>
      <c r="P1223" s="51">
        <f>P497/SUMIFS(P$3:P$722,$B$3:$B$722,$B1223)*SUMIFS(Calculations!$E$3:$E$53,Calculations!$A$3:$A$53,$B1223)</f>
        <v>0</v>
      </c>
      <c r="Q1223" s="51">
        <f>Q497/SUMIFS(Q$3:Q$722,$B$3:$B$722,$B1223)*SUMIFS(Calculations!$E$3:$E$53,Calculations!$A$3:$A$53,$B1223)</f>
        <v>0</v>
      </c>
      <c r="R1223" s="51">
        <f>R497/SUMIFS(R$3:R$722,$B$3:$B$722,$B1223)*SUMIFS(Calculations!$E$3:$E$53,Calculations!$A$3:$A$53,$B1223)</f>
        <v>0</v>
      </c>
    </row>
    <row r="1224" spans="2:18">
      <c r="B1224" s="51" t="s">
        <v>336</v>
      </c>
      <c r="C1224" s="51" t="s">
        <v>523</v>
      </c>
      <c r="D1224" s="51" t="s">
        <v>526</v>
      </c>
      <c r="E1224" s="51" t="str">
        <f t="shared" si="91"/>
        <v>biomass</v>
      </c>
      <c r="F1224" s="51">
        <f>F498/SUMIFS(F$3:F$722,$B$3:$B$722,$B1224)*SUMIFS(Calculations!$E$3:$E$53,Calculations!$A$3:$A$53,$B1224)</f>
        <v>0</v>
      </c>
      <c r="G1224" s="51">
        <f>G498/SUMIFS(G$3:G$722,$B$3:$B$722,$B1224)*SUMIFS(Calculations!$E$3:$E$53,Calculations!$A$3:$A$53,$B1224)</f>
        <v>0</v>
      </c>
      <c r="H1224" s="51">
        <f>H498/SUMIFS(H$3:H$722,$B$3:$B$722,$B1224)*SUMIFS(Calculations!$E$3:$E$53,Calculations!$A$3:$A$53,$B1224)</f>
        <v>0</v>
      </c>
      <c r="I1224" s="51">
        <f>I498/SUMIFS(I$3:I$722,$B$3:$B$722,$B1224)*SUMIFS(Calculations!$E$3:$E$53,Calculations!$A$3:$A$53,$B1224)</f>
        <v>0</v>
      </c>
      <c r="J1224" s="51">
        <f>J498/SUMIFS(J$3:J$722,$B$3:$B$722,$B1224)*SUMIFS(Calculations!$E$3:$E$53,Calculations!$A$3:$A$53,$B1224)</f>
        <v>0</v>
      </c>
      <c r="K1224" s="51">
        <f>K498/SUMIFS(K$3:K$722,$B$3:$B$722,$B1224)*SUMIFS(Calculations!$E$3:$E$53,Calculations!$A$3:$A$53,$B1224)</f>
        <v>0</v>
      </c>
      <c r="L1224" s="51">
        <f>L498/SUMIFS(L$3:L$722,$B$3:$B$722,$B1224)*SUMIFS(Calculations!$E$3:$E$53,Calculations!$A$3:$A$53,$B1224)</f>
        <v>0</v>
      </c>
      <c r="M1224" s="51">
        <f>M498/SUMIFS(M$3:M$722,$B$3:$B$722,$B1224)*SUMIFS(Calculations!$E$3:$E$53,Calculations!$A$3:$A$53,$B1224)</f>
        <v>0</v>
      </c>
      <c r="N1224" s="51">
        <f>N498/SUMIFS(N$3:N$722,$B$3:$B$722,$B1224)*SUMIFS(Calculations!$E$3:$E$53,Calculations!$A$3:$A$53,$B1224)</f>
        <v>0</v>
      </c>
      <c r="O1224" s="51">
        <f>O498/SUMIFS(O$3:O$722,$B$3:$B$722,$B1224)*SUMIFS(Calculations!$E$3:$E$53,Calculations!$A$3:$A$53,$B1224)</f>
        <v>0</v>
      </c>
      <c r="P1224" s="51">
        <f>P498/SUMIFS(P$3:P$722,$B$3:$B$722,$B1224)*SUMIFS(Calculations!$E$3:$E$53,Calculations!$A$3:$A$53,$B1224)</f>
        <v>0</v>
      </c>
      <c r="Q1224" s="51">
        <f>Q498/SUMIFS(Q$3:Q$722,$B$3:$B$722,$B1224)*SUMIFS(Calculations!$E$3:$E$53,Calculations!$A$3:$A$53,$B1224)</f>
        <v>0</v>
      </c>
      <c r="R1224" s="51">
        <f>R498/SUMIFS(R$3:R$722,$B$3:$B$722,$B1224)*SUMIFS(Calculations!$E$3:$E$53,Calculations!$A$3:$A$53,$B1224)</f>
        <v>0</v>
      </c>
    </row>
    <row r="1225" spans="2:18">
      <c r="B1225" s="51" t="s">
        <v>336</v>
      </c>
      <c r="C1225" s="51" t="s">
        <v>523</v>
      </c>
      <c r="D1225" s="51" t="s">
        <v>527</v>
      </c>
      <c r="E1225" s="51" t="str">
        <f t="shared" si="91"/>
        <v>hard coal</v>
      </c>
      <c r="F1225" s="51">
        <f>F499/SUMIFS(F$3:F$722,$B$3:$B$722,$B1225)*SUMIFS(Calculations!$E$3:$E$53,Calculations!$A$3:$A$53,$B1225)</f>
        <v>0</v>
      </c>
      <c r="G1225" s="51">
        <f>G499/SUMIFS(G$3:G$722,$B$3:$B$722,$B1225)*SUMIFS(Calculations!$E$3:$E$53,Calculations!$A$3:$A$53,$B1225)</f>
        <v>0</v>
      </c>
      <c r="H1225" s="51">
        <f>H499/SUMIFS(H$3:H$722,$B$3:$B$722,$B1225)*SUMIFS(Calculations!$E$3:$E$53,Calculations!$A$3:$A$53,$B1225)</f>
        <v>0</v>
      </c>
      <c r="I1225" s="51">
        <f>I499/SUMIFS(I$3:I$722,$B$3:$B$722,$B1225)*SUMIFS(Calculations!$E$3:$E$53,Calculations!$A$3:$A$53,$B1225)</f>
        <v>0</v>
      </c>
      <c r="J1225" s="51">
        <f>J499/SUMIFS(J$3:J$722,$B$3:$B$722,$B1225)*SUMIFS(Calculations!$E$3:$E$53,Calculations!$A$3:$A$53,$B1225)</f>
        <v>0</v>
      </c>
      <c r="K1225" s="51">
        <f>K499/SUMIFS(K$3:K$722,$B$3:$B$722,$B1225)*SUMIFS(Calculations!$E$3:$E$53,Calculations!$A$3:$A$53,$B1225)</f>
        <v>0</v>
      </c>
      <c r="L1225" s="51">
        <f>L499/SUMIFS(L$3:L$722,$B$3:$B$722,$B1225)*SUMIFS(Calculations!$E$3:$E$53,Calculations!$A$3:$A$53,$B1225)</f>
        <v>0</v>
      </c>
      <c r="M1225" s="51">
        <f>M499/SUMIFS(M$3:M$722,$B$3:$B$722,$B1225)*SUMIFS(Calculations!$E$3:$E$53,Calculations!$A$3:$A$53,$B1225)</f>
        <v>0</v>
      </c>
      <c r="N1225" s="51">
        <f>N499/SUMIFS(N$3:N$722,$B$3:$B$722,$B1225)*SUMIFS(Calculations!$E$3:$E$53,Calculations!$A$3:$A$53,$B1225)</f>
        <v>0</v>
      </c>
      <c r="O1225" s="51">
        <f>O499/SUMIFS(O$3:O$722,$B$3:$B$722,$B1225)*SUMIFS(Calculations!$E$3:$E$53,Calculations!$A$3:$A$53,$B1225)</f>
        <v>0</v>
      </c>
      <c r="P1225" s="51">
        <f>P499/SUMIFS(P$3:P$722,$B$3:$B$722,$B1225)*SUMIFS(Calculations!$E$3:$E$53,Calculations!$A$3:$A$53,$B1225)</f>
        <v>0</v>
      </c>
      <c r="Q1225" s="51">
        <f>Q499/SUMIFS(Q$3:Q$722,$B$3:$B$722,$B1225)*SUMIFS(Calculations!$E$3:$E$53,Calculations!$A$3:$A$53,$B1225)</f>
        <v>0</v>
      </c>
      <c r="R1225" s="51">
        <f>R499/SUMIFS(R$3:R$722,$B$3:$B$722,$B1225)*SUMIFS(Calculations!$E$3:$E$53,Calculations!$A$3:$A$53,$B1225)</f>
        <v>0</v>
      </c>
    </row>
    <row r="1226" spans="2:18">
      <c r="B1226" s="51" t="s">
        <v>336</v>
      </c>
      <c r="C1226" s="51" t="s">
        <v>523</v>
      </c>
      <c r="D1226" s="51" t="s">
        <v>528</v>
      </c>
      <c r="E1226" s="51" t="str">
        <f t="shared" si="91"/>
        <v>solar thermal</v>
      </c>
      <c r="F1226" s="51">
        <f>F500/SUMIFS(F$3:F$722,$B$3:$B$722,$B1226)*SUMIFS(Calculations!$E$3:$E$53,Calculations!$A$3:$A$53,$B1226)</f>
        <v>0</v>
      </c>
      <c r="G1226" s="51">
        <f>G500/SUMIFS(G$3:G$722,$B$3:$B$722,$B1226)*SUMIFS(Calculations!$E$3:$E$53,Calculations!$A$3:$A$53,$B1226)</f>
        <v>0</v>
      </c>
      <c r="H1226" s="51">
        <f>H500/SUMIFS(H$3:H$722,$B$3:$B$722,$B1226)*SUMIFS(Calculations!$E$3:$E$53,Calculations!$A$3:$A$53,$B1226)</f>
        <v>0</v>
      </c>
      <c r="I1226" s="51">
        <f>I500/SUMIFS(I$3:I$722,$B$3:$B$722,$B1226)*SUMIFS(Calculations!$E$3:$E$53,Calculations!$A$3:$A$53,$B1226)</f>
        <v>0</v>
      </c>
      <c r="J1226" s="51">
        <f>J500/SUMIFS(J$3:J$722,$B$3:$B$722,$B1226)*SUMIFS(Calculations!$E$3:$E$53,Calculations!$A$3:$A$53,$B1226)</f>
        <v>0</v>
      </c>
      <c r="K1226" s="51">
        <f>K500/SUMIFS(K$3:K$722,$B$3:$B$722,$B1226)*SUMIFS(Calculations!$E$3:$E$53,Calculations!$A$3:$A$53,$B1226)</f>
        <v>0</v>
      </c>
      <c r="L1226" s="51">
        <f>L500/SUMIFS(L$3:L$722,$B$3:$B$722,$B1226)*SUMIFS(Calculations!$E$3:$E$53,Calculations!$A$3:$A$53,$B1226)</f>
        <v>0</v>
      </c>
      <c r="M1226" s="51">
        <f>M500/SUMIFS(M$3:M$722,$B$3:$B$722,$B1226)*SUMIFS(Calculations!$E$3:$E$53,Calculations!$A$3:$A$53,$B1226)</f>
        <v>0</v>
      </c>
      <c r="N1226" s="51">
        <f>N500/SUMIFS(N$3:N$722,$B$3:$B$722,$B1226)*SUMIFS(Calculations!$E$3:$E$53,Calculations!$A$3:$A$53,$B1226)</f>
        <v>0</v>
      </c>
      <c r="O1226" s="51">
        <f>O500/SUMIFS(O$3:O$722,$B$3:$B$722,$B1226)*SUMIFS(Calculations!$E$3:$E$53,Calculations!$A$3:$A$53,$B1226)</f>
        <v>0</v>
      </c>
      <c r="P1226" s="51">
        <f>P500/SUMIFS(P$3:P$722,$B$3:$B$722,$B1226)*SUMIFS(Calculations!$E$3:$E$53,Calculations!$A$3:$A$53,$B1226)</f>
        <v>0</v>
      </c>
      <c r="Q1226" s="51">
        <f>Q500/SUMIFS(Q$3:Q$722,$B$3:$B$722,$B1226)*SUMIFS(Calculations!$E$3:$E$53,Calculations!$A$3:$A$53,$B1226)</f>
        <v>0</v>
      </c>
      <c r="R1226" s="51">
        <f>R500/SUMIFS(R$3:R$722,$B$3:$B$722,$B1226)*SUMIFS(Calculations!$E$3:$E$53,Calculations!$A$3:$A$53,$B1226)</f>
        <v>0</v>
      </c>
    </row>
    <row r="1227" spans="2:18">
      <c r="B1227" s="51" t="s">
        <v>336</v>
      </c>
      <c r="C1227" s="51" t="s">
        <v>523</v>
      </c>
      <c r="D1227" s="51" t="s">
        <v>529</v>
      </c>
      <c r="E1227" s="51" t="str">
        <f t="shared" si="91"/>
        <v>geothermal</v>
      </c>
      <c r="F1227" s="51">
        <f>F501/SUMIFS(F$3:F$722,$B$3:$B$722,$B1227)*SUMIFS(Calculations!$E$3:$E$53,Calculations!$A$3:$A$53,$B1227)</f>
        <v>0</v>
      </c>
      <c r="G1227" s="51">
        <f>G501/SUMIFS(G$3:G$722,$B$3:$B$722,$B1227)*SUMIFS(Calculations!$E$3:$E$53,Calculations!$A$3:$A$53,$B1227)</f>
        <v>0</v>
      </c>
      <c r="H1227" s="51">
        <f>H501/SUMIFS(H$3:H$722,$B$3:$B$722,$B1227)*SUMIFS(Calculations!$E$3:$E$53,Calculations!$A$3:$A$53,$B1227)</f>
        <v>0</v>
      </c>
      <c r="I1227" s="51">
        <f>I501/SUMIFS(I$3:I$722,$B$3:$B$722,$B1227)*SUMIFS(Calculations!$E$3:$E$53,Calculations!$A$3:$A$53,$B1227)</f>
        <v>0</v>
      </c>
      <c r="J1227" s="51">
        <f>J501/SUMIFS(J$3:J$722,$B$3:$B$722,$B1227)*SUMIFS(Calculations!$E$3:$E$53,Calculations!$A$3:$A$53,$B1227)</f>
        <v>0</v>
      </c>
      <c r="K1227" s="51">
        <f>K501/SUMIFS(K$3:K$722,$B$3:$B$722,$B1227)*SUMIFS(Calculations!$E$3:$E$53,Calculations!$A$3:$A$53,$B1227)</f>
        <v>0</v>
      </c>
      <c r="L1227" s="51">
        <f>L501/SUMIFS(L$3:L$722,$B$3:$B$722,$B1227)*SUMIFS(Calculations!$E$3:$E$53,Calculations!$A$3:$A$53,$B1227)</f>
        <v>0</v>
      </c>
      <c r="M1227" s="51">
        <f>M501/SUMIFS(M$3:M$722,$B$3:$B$722,$B1227)*SUMIFS(Calculations!$E$3:$E$53,Calculations!$A$3:$A$53,$B1227)</f>
        <v>0</v>
      </c>
      <c r="N1227" s="51">
        <f>N501/SUMIFS(N$3:N$722,$B$3:$B$722,$B1227)*SUMIFS(Calculations!$E$3:$E$53,Calculations!$A$3:$A$53,$B1227)</f>
        <v>0</v>
      </c>
      <c r="O1227" s="51">
        <f>O501/SUMIFS(O$3:O$722,$B$3:$B$722,$B1227)*SUMIFS(Calculations!$E$3:$E$53,Calculations!$A$3:$A$53,$B1227)</f>
        <v>0</v>
      </c>
      <c r="P1227" s="51">
        <f>P501/SUMIFS(P$3:P$722,$B$3:$B$722,$B1227)*SUMIFS(Calculations!$E$3:$E$53,Calculations!$A$3:$A$53,$B1227)</f>
        <v>0</v>
      </c>
      <c r="Q1227" s="51">
        <f>Q501/SUMIFS(Q$3:Q$722,$B$3:$B$722,$B1227)*SUMIFS(Calculations!$E$3:$E$53,Calculations!$A$3:$A$53,$B1227)</f>
        <v>0</v>
      </c>
      <c r="R1227" s="51">
        <f>R501/SUMIFS(R$3:R$722,$B$3:$B$722,$B1227)*SUMIFS(Calculations!$E$3:$E$53,Calculations!$A$3:$A$53,$B1227)</f>
        <v>0</v>
      </c>
    </row>
    <row r="1228" spans="2:18">
      <c r="B1228" s="51" t="s">
        <v>336</v>
      </c>
      <c r="C1228" s="51" t="s">
        <v>523</v>
      </c>
      <c r="D1228" s="51" t="s">
        <v>530</v>
      </c>
      <c r="E1228" s="51" t="str">
        <f t="shared" si="91"/>
        <v>hydro</v>
      </c>
      <c r="F1228" s="51">
        <f>F502/SUMIFS(F$3:F$722,$B$3:$B$722,$B1228)*SUMIFS(Calculations!$E$3:$E$53,Calculations!$A$3:$A$53,$B1228)</f>
        <v>0</v>
      </c>
      <c r="G1228" s="51">
        <f>G502/SUMIFS(G$3:G$722,$B$3:$B$722,$B1228)*SUMIFS(Calculations!$E$3:$E$53,Calculations!$A$3:$A$53,$B1228)</f>
        <v>0</v>
      </c>
      <c r="H1228" s="51">
        <f>H502/SUMIFS(H$3:H$722,$B$3:$B$722,$B1228)*SUMIFS(Calculations!$E$3:$E$53,Calculations!$A$3:$A$53,$B1228)</f>
        <v>0</v>
      </c>
      <c r="I1228" s="51">
        <f>I502/SUMIFS(I$3:I$722,$B$3:$B$722,$B1228)*SUMIFS(Calculations!$E$3:$E$53,Calculations!$A$3:$A$53,$B1228)</f>
        <v>0</v>
      </c>
      <c r="J1228" s="51">
        <f>J502/SUMIFS(J$3:J$722,$B$3:$B$722,$B1228)*SUMIFS(Calculations!$E$3:$E$53,Calculations!$A$3:$A$53,$B1228)</f>
        <v>0</v>
      </c>
      <c r="K1228" s="51">
        <f>K502/SUMIFS(K$3:K$722,$B$3:$B$722,$B1228)*SUMIFS(Calculations!$E$3:$E$53,Calculations!$A$3:$A$53,$B1228)</f>
        <v>0</v>
      </c>
      <c r="L1228" s="51">
        <f>L502/SUMIFS(L$3:L$722,$B$3:$B$722,$B1228)*SUMIFS(Calculations!$E$3:$E$53,Calculations!$A$3:$A$53,$B1228)</f>
        <v>0</v>
      </c>
      <c r="M1228" s="51">
        <f>M502/SUMIFS(M$3:M$722,$B$3:$B$722,$B1228)*SUMIFS(Calculations!$E$3:$E$53,Calculations!$A$3:$A$53,$B1228)</f>
        <v>0</v>
      </c>
      <c r="N1228" s="51">
        <f>N502/SUMIFS(N$3:N$722,$B$3:$B$722,$B1228)*SUMIFS(Calculations!$E$3:$E$53,Calculations!$A$3:$A$53,$B1228)</f>
        <v>0</v>
      </c>
      <c r="O1228" s="51">
        <f>O502/SUMIFS(O$3:O$722,$B$3:$B$722,$B1228)*SUMIFS(Calculations!$E$3:$E$53,Calculations!$A$3:$A$53,$B1228)</f>
        <v>0</v>
      </c>
      <c r="P1228" s="51">
        <f>P502/SUMIFS(P$3:P$722,$B$3:$B$722,$B1228)*SUMIFS(Calculations!$E$3:$E$53,Calculations!$A$3:$A$53,$B1228)</f>
        <v>0</v>
      </c>
      <c r="Q1228" s="51">
        <f>Q502/SUMIFS(Q$3:Q$722,$B$3:$B$722,$B1228)*SUMIFS(Calculations!$E$3:$E$53,Calculations!$A$3:$A$53,$B1228)</f>
        <v>0</v>
      </c>
      <c r="R1228" s="51">
        <f>R502/SUMIFS(R$3:R$722,$B$3:$B$722,$B1228)*SUMIFS(Calculations!$E$3:$E$53,Calculations!$A$3:$A$53,$B1228)</f>
        <v>0</v>
      </c>
    </row>
    <row r="1229" spans="2:18">
      <c r="B1229" s="51" t="s">
        <v>336</v>
      </c>
      <c r="C1229" s="51" t="s">
        <v>523</v>
      </c>
      <c r="D1229" s="51" t="s">
        <v>531</v>
      </c>
      <c r="E1229" s="51" t="str">
        <f t="shared" si="91"/>
        <v>hydro</v>
      </c>
      <c r="F1229" s="51">
        <f>F503/SUMIFS(F$3:F$722,$B$3:$B$722,$B1229)*SUMIFS(Calculations!$E$3:$E$53,Calculations!$A$3:$A$53,$B1229)</f>
        <v>0</v>
      </c>
      <c r="G1229" s="51">
        <f>G503/SUMIFS(G$3:G$722,$B$3:$B$722,$B1229)*SUMIFS(Calculations!$E$3:$E$53,Calculations!$A$3:$A$53,$B1229)</f>
        <v>0</v>
      </c>
      <c r="H1229" s="51">
        <f>H503/SUMIFS(H$3:H$722,$B$3:$B$722,$B1229)*SUMIFS(Calculations!$E$3:$E$53,Calculations!$A$3:$A$53,$B1229)</f>
        <v>0</v>
      </c>
      <c r="I1229" s="51">
        <f>I503/SUMIFS(I$3:I$722,$B$3:$B$722,$B1229)*SUMIFS(Calculations!$E$3:$E$53,Calculations!$A$3:$A$53,$B1229)</f>
        <v>0</v>
      </c>
      <c r="J1229" s="51">
        <f>J503/SUMIFS(J$3:J$722,$B$3:$B$722,$B1229)*SUMIFS(Calculations!$E$3:$E$53,Calculations!$A$3:$A$53,$B1229)</f>
        <v>0</v>
      </c>
      <c r="K1229" s="51">
        <f>K503/SUMIFS(K$3:K$722,$B$3:$B$722,$B1229)*SUMIFS(Calculations!$E$3:$E$53,Calculations!$A$3:$A$53,$B1229)</f>
        <v>0</v>
      </c>
      <c r="L1229" s="51">
        <f>L503/SUMIFS(L$3:L$722,$B$3:$B$722,$B1229)*SUMIFS(Calculations!$E$3:$E$53,Calculations!$A$3:$A$53,$B1229)</f>
        <v>0</v>
      </c>
      <c r="M1229" s="51">
        <f>M503/SUMIFS(M$3:M$722,$B$3:$B$722,$B1229)*SUMIFS(Calculations!$E$3:$E$53,Calculations!$A$3:$A$53,$B1229)</f>
        <v>0</v>
      </c>
      <c r="N1229" s="51">
        <f>N503/SUMIFS(N$3:N$722,$B$3:$B$722,$B1229)*SUMIFS(Calculations!$E$3:$E$53,Calculations!$A$3:$A$53,$B1229)</f>
        <v>0</v>
      </c>
      <c r="O1229" s="51">
        <f>O503/SUMIFS(O$3:O$722,$B$3:$B$722,$B1229)*SUMIFS(Calculations!$E$3:$E$53,Calculations!$A$3:$A$53,$B1229)</f>
        <v>0</v>
      </c>
      <c r="P1229" s="51">
        <f>P503/SUMIFS(P$3:P$722,$B$3:$B$722,$B1229)*SUMIFS(Calculations!$E$3:$E$53,Calculations!$A$3:$A$53,$B1229)</f>
        <v>0</v>
      </c>
      <c r="Q1229" s="51">
        <f>Q503/SUMIFS(Q$3:Q$722,$B$3:$B$722,$B1229)*SUMIFS(Calculations!$E$3:$E$53,Calculations!$A$3:$A$53,$B1229)</f>
        <v>0</v>
      </c>
      <c r="R1229" s="51">
        <f>R503/SUMIFS(R$3:R$722,$B$3:$B$722,$B1229)*SUMIFS(Calculations!$E$3:$E$53,Calculations!$A$3:$A$53,$B1229)</f>
        <v>0</v>
      </c>
    </row>
    <row r="1230" spans="2:18">
      <c r="B1230" s="51" t="s">
        <v>336</v>
      </c>
      <c r="C1230" s="51" t="s">
        <v>523</v>
      </c>
      <c r="D1230" s="51" t="s">
        <v>532</v>
      </c>
      <c r="E1230" s="51" t="str">
        <f t="shared" si="91"/>
        <v>onshore wind</v>
      </c>
      <c r="F1230" s="51">
        <f>F504/SUMIFS(F$3:F$722,$B$3:$B$722,$B1230)*SUMIFS(Calculations!$E$3:$E$53,Calculations!$A$3:$A$53,$B1230)</f>
        <v>0</v>
      </c>
      <c r="G1230" s="51">
        <f>G504/SUMIFS(G$3:G$722,$B$3:$B$722,$B1230)*SUMIFS(Calculations!$E$3:$E$53,Calculations!$A$3:$A$53,$B1230)</f>
        <v>0</v>
      </c>
      <c r="H1230" s="51">
        <f>H504/SUMIFS(H$3:H$722,$B$3:$B$722,$B1230)*SUMIFS(Calculations!$E$3:$E$53,Calculations!$A$3:$A$53,$B1230)</f>
        <v>0</v>
      </c>
      <c r="I1230" s="51">
        <f>I504/SUMIFS(I$3:I$722,$B$3:$B$722,$B1230)*SUMIFS(Calculations!$E$3:$E$53,Calculations!$A$3:$A$53,$B1230)</f>
        <v>0</v>
      </c>
      <c r="J1230" s="51">
        <f>J504/SUMIFS(J$3:J$722,$B$3:$B$722,$B1230)*SUMIFS(Calculations!$E$3:$E$53,Calculations!$A$3:$A$53,$B1230)</f>
        <v>0</v>
      </c>
      <c r="K1230" s="51">
        <f>K504/SUMIFS(K$3:K$722,$B$3:$B$722,$B1230)*SUMIFS(Calculations!$E$3:$E$53,Calculations!$A$3:$A$53,$B1230)</f>
        <v>0</v>
      </c>
      <c r="L1230" s="51">
        <f>L504/SUMIFS(L$3:L$722,$B$3:$B$722,$B1230)*SUMIFS(Calculations!$E$3:$E$53,Calculations!$A$3:$A$53,$B1230)</f>
        <v>0</v>
      </c>
      <c r="M1230" s="51">
        <f>M504/SUMIFS(M$3:M$722,$B$3:$B$722,$B1230)*SUMIFS(Calculations!$E$3:$E$53,Calculations!$A$3:$A$53,$B1230)</f>
        <v>0</v>
      </c>
      <c r="N1230" s="51">
        <f>N504/SUMIFS(N$3:N$722,$B$3:$B$722,$B1230)*SUMIFS(Calculations!$E$3:$E$53,Calculations!$A$3:$A$53,$B1230)</f>
        <v>0</v>
      </c>
      <c r="O1230" s="51">
        <f>O504/SUMIFS(O$3:O$722,$B$3:$B$722,$B1230)*SUMIFS(Calculations!$E$3:$E$53,Calculations!$A$3:$A$53,$B1230)</f>
        <v>0</v>
      </c>
      <c r="P1230" s="51">
        <f>P504/SUMIFS(P$3:P$722,$B$3:$B$722,$B1230)*SUMIFS(Calculations!$E$3:$E$53,Calculations!$A$3:$A$53,$B1230)</f>
        <v>0</v>
      </c>
      <c r="Q1230" s="51">
        <f>Q504/SUMIFS(Q$3:Q$722,$B$3:$B$722,$B1230)*SUMIFS(Calculations!$E$3:$E$53,Calculations!$A$3:$A$53,$B1230)</f>
        <v>0</v>
      </c>
      <c r="R1230" s="51">
        <f>R504/SUMIFS(R$3:R$722,$B$3:$B$722,$B1230)*SUMIFS(Calculations!$E$3:$E$53,Calculations!$A$3:$A$53,$B1230)</f>
        <v>0</v>
      </c>
    </row>
    <row r="1231" spans="2:18">
      <c r="B1231" s="51" t="s">
        <v>336</v>
      </c>
      <c r="C1231" s="51" t="s">
        <v>523</v>
      </c>
      <c r="D1231" s="51" t="s">
        <v>533</v>
      </c>
      <c r="E1231" s="51" t="str">
        <f t="shared" si="91"/>
        <v>natural gas nonpeaker</v>
      </c>
      <c r="F1231" s="51">
        <f>F505/SUMIFS(F$3:F$722,$B$3:$B$722,$B1231)*SUMIFS(Calculations!$E$3:$E$53,Calculations!$A$3:$A$53,$B1231)</f>
        <v>0</v>
      </c>
      <c r="G1231" s="51">
        <f>G505/SUMIFS(G$3:G$722,$B$3:$B$722,$B1231)*SUMIFS(Calculations!$E$3:$E$53,Calculations!$A$3:$A$53,$B1231)</f>
        <v>0</v>
      </c>
      <c r="H1231" s="51">
        <f>H505/SUMIFS(H$3:H$722,$B$3:$B$722,$B1231)*SUMIFS(Calculations!$E$3:$E$53,Calculations!$A$3:$A$53,$B1231)</f>
        <v>0</v>
      </c>
      <c r="I1231" s="51">
        <f>I505/SUMIFS(I$3:I$722,$B$3:$B$722,$B1231)*SUMIFS(Calculations!$E$3:$E$53,Calculations!$A$3:$A$53,$B1231)</f>
        <v>0</v>
      </c>
      <c r="J1231" s="51">
        <f>J505/SUMIFS(J$3:J$722,$B$3:$B$722,$B1231)*SUMIFS(Calculations!$E$3:$E$53,Calculations!$A$3:$A$53,$B1231)</f>
        <v>0</v>
      </c>
      <c r="K1231" s="51">
        <f>K505/SUMIFS(K$3:K$722,$B$3:$B$722,$B1231)*SUMIFS(Calculations!$E$3:$E$53,Calculations!$A$3:$A$53,$B1231)</f>
        <v>0</v>
      </c>
      <c r="L1231" s="51">
        <f>L505/SUMIFS(L$3:L$722,$B$3:$B$722,$B1231)*SUMIFS(Calculations!$E$3:$E$53,Calculations!$A$3:$A$53,$B1231)</f>
        <v>0</v>
      </c>
      <c r="M1231" s="51">
        <f>M505/SUMIFS(M$3:M$722,$B$3:$B$722,$B1231)*SUMIFS(Calculations!$E$3:$E$53,Calculations!$A$3:$A$53,$B1231)</f>
        <v>0</v>
      </c>
      <c r="N1231" s="51">
        <f>N505/SUMIFS(N$3:N$722,$B$3:$B$722,$B1231)*SUMIFS(Calculations!$E$3:$E$53,Calculations!$A$3:$A$53,$B1231)</f>
        <v>0</v>
      </c>
      <c r="O1231" s="51">
        <f>O505/SUMIFS(O$3:O$722,$B$3:$B$722,$B1231)*SUMIFS(Calculations!$E$3:$E$53,Calculations!$A$3:$A$53,$B1231)</f>
        <v>0</v>
      </c>
      <c r="P1231" s="51">
        <f>P505/SUMIFS(P$3:P$722,$B$3:$B$722,$B1231)*SUMIFS(Calculations!$E$3:$E$53,Calculations!$A$3:$A$53,$B1231)</f>
        <v>0</v>
      </c>
      <c r="Q1231" s="51">
        <f>Q505/SUMIFS(Q$3:Q$722,$B$3:$B$722,$B1231)*SUMIFS(Calculations!$E$3:$E$53,Calculations!$A$3:$A$53,$B1231)</f>
        <v>0</v>
      </c>
      <c r="R1231" s="51">
        <f>R505/SUMIFS(R$3:R$722,$B$3:$B$722,$B1231)*SUMIFS(Calculations!$E$3:$E$53,Calculations!$A$3:$A$53,$B1231)</f>
        <v>0</v>
      </c>
    </row>
    <row r="1232" spans="2:18">
      <c r="B1232" s="51" t="s">
        <v>336</v>
      </c>
      <c r="C1232" s="51" t="s">
        <v>523</v>
      </c>
      <c r="D1232" s="51" t="s">
        <v>534</v>
      </c>
      <c r="E1232" s="51" t="str">
        <f t="shared" si="91"/>
        <v>natural gas peaker</v>
      </c>
      <c r="F1232" s="51">
        <f>F506/SUMIFS(F$3:F$722,$B$3:$B$722,$B1232)*SUMIFS(Calculations!$E$3:$E$53,Calculations!$A$3:$A$53,$B1232)</f>
        <v>0</v>
      </c>
      <c r="G1232" s="51">
        <f>G506/SUMIFS(G$3:G$722,$B$3:$B$722,$B1232)*SUMIFS(Calculations!$E$3:$E$53,Calculations!$A$3:$A$53,$B1232)</f>
        <v>0</v>
      </c>
      <c r="H1232" s="51">
        <f>H506/SUMIFS(H$3:H$722,$B$3:$B$722,$B1232)*SUMIFS(Calculations!$E$3:$E$53,Calculations!$A$3:$A$53,$B1232)</f>
        <v>0</v>
      </c>
      <c r="I1232" s="51">
        <f>I506/SUMIFS(I$3:I$722,$B$3:$B$722,$B1232)*SUMIFS(Calculations!$E$3:$E$53,Calculations!$A$3:$A$53,$B1232)</f>
        <v>0</v>
      </c>
      <c r="J1232" s="51">
        <f>J506/SUMIFS(J$3:J$722,$B$3:$B$722,$B1232)*SUMIFS(Calculations!$E$3:$E$53,Calculations!$A$3:$A$53,$B1232)</f>
        <v>0</v>
      </c>
      <c r="K1232" s="51">
        <f>K506/SUMIFS(K$3:K$722,$B$3:$B$722,$B1232)*SUMIFS(Calculations!$E$3:$E$53,Calculations!$A$3:$A$53,$B1232)</f>
        <v>0</v>
      </c>
      <c r="L1232" s="51">
        <f>L506/SUMIFS(L$3:L$722,$B$3:$B$722,$B1232)*SUMIFS(Calculations!$E$3:$E$53,Calculations!$A$3:$A$53,$B1232)</f>
        <v>0</v>
      </c>
      <c r="M1232" s="51">
        <f>M506/SUMIFS(M$3:M$722,$B$3:$B$722,$B1232)*SUMIFS(Calculations!$E$3:$E$53,Calculations!$A$3:$A$53,$B1232)</f>
        <v>0</v>
      </c>
      <c r="N1232" s="51">
        <f>N506/SUMIFS(N$3:N$722,$B$3:$B$722,$B1232)*SUMIFS(Calculations!$E$3:$E$53,Calculations!$A$3:$A$53,$B1232)</f>
        <v>0</v>
      </c>
      <c r="O1232" s="51">
        <f>O506/SUMIFS(O$3:O$722,$B$3:$B$722,$B1232)*SUMIFS(Calculations!$E$3:$E$53,Calculations!$A$3:$A$53,$B1232)</f>
        <v>0</v>
      </c>
      <c r="P1232" s="51">
        <f>P506/SUMIFS(P$3:P$722,$B$3:$B$722,$B1232)*SUMIFS(Calculations!$E$3:$E$53,Calculations!$A$3:$A$53,$B1232)</f>
        <v>0</v>
      </c>
      <c r="Q1232" s="51">
        <f>Q506/SUMIFS(Q$3:Q$722,$B$3:$B$722,$B1232)*SUMIFS(Calculations!$E$3:$E$53,Calculations!$A$3:$A$53,$B1232)</f>
        <v>0</v>
      </c>
      <c r="R1232" s="51">
        <f>R506/SUMIFS(R$3:R$722,$B$3:$B$722,$B1232)*SUMIFS(Calculations!$E$3:$E$53,Calculations!$A$3:$A$53,$B1232)</f>
        <v>0</v>
      </c>
    </row>
    <row r="1233" spans="2:18">
      <c r="B1233" s="51" t="s">
        <v>336</v>
      </c>
      <c r="C1233" s="51" t="s">
        <v>523</v>
      </c>
      <c r="D1233" s="51" t="s">
        <v>535</v>
      </c>
      <c r="E1233" s="51" t="str">
        <f t="shared" si="91"/>
        <v>nuclear</v>
      </c>
      <c r="F1233" s="51">
        <f>F507/SUMIFS(F$3:F$722,$B$3:$B$722,$B1233)*SUMIFS(Calculations!$E$3:$E$53,Calculations!$A$3:$A$53,$B1233)</f>
        <v>0</v>
      </c>
      <c r="G1233" s="51">
        <f>G507/SUMIFS(G$3:G$722,$B$3:$B$722,$B1233)*SUMIFS(Calculations!$E$3:$E$53,Calculations!$A$3:$A$53,$B1233)</f>
        <v>0</v>
      </c>
      <c r="H1233" s="51">
        <f>H507/SUMIFS(H$3:H$722,$B$3:$B$722,$B1233)*SUMIFS(Calculations!$E$3:$E$53,Calculations!$A$3:$A$53,$B1233)</f>
        <v>0</v>
      </c>
      <c r="I1233" s="51">
        <f>I507/SUMIFS(I$3:I$722,$B$3:$B$722,$B1233)*SUMIFS(Calculations!$E$3:$E$53,Calculations!$A$3:$A$53,$B1233)</f>
        <v>0</v>
      </c>
      <c r="J1233" s="51">
        <f>J507/SUMIFS(J$3:J$722,$B$3:$B$722,$B1233)*SUMIFS(Calculations!$E$3:$E$53,Calculations!$A$3:$A$53,$B1233)</f>
        <v>0</v>
      </c>
      <c r="K1233" s="51">
        <f>K507/SUMIFS(K$3:K$722,$B$3:$B$722,$B1233)*SUMIFS(Calculations!$E$3:$E$53,Calculations!$A$3:$A$53,$B1233)</f>
        <v>0</v>
      </c>
      <c r="L1233" s="51">
        <f>L507/SUMIFS(L$3:L$722,$B$3:$B$722,$B1233)*SUMIFS(Calculations!$E$3:$E$53,Calculations!$A$3:$A$53,$B1233)</f>
        <v>0</v>
      </c>
      <c r="M1233" s="51">
        <f>M507/SUMIFS(M$3:M$722,$B$3:$B$722,$B1233)*SUMIFS(Calculations!$E$3:$E$53,Calculations!$A$3:$A$53,$B1233)</f>
        <v>0</v>
      </c>
      <c r="N1233" s="51">
        <f>N507/SUMIFS(N$3:N$722,$B$3:$B$722,$B1233)*SUMIFS(Calculations!$E$3:$E$53,Calculations!$A$3:$A$53,$B1233)</f>
        <v>0</v>
      </c>
      <c r="O1233" s="51">
        <f>O507/SUMIFS(O$3:O$722,$B$3:$B$722,$B1233)*SUMIFS(Calculations!$E$3:$E$53,Calculations!$A$3:$A$53,$B1233)</f>
        <v>0</v>
      </c>
      <c r="P1233" s="51">
        <f>P507/SUMIFS(P$3:P$722,$B$3:$B$722,$B1233)*SUMIFS(Calculations!$E$3:$E$53,Calculations!$A$3:$A$53,$B1233)</f>
        <v>0</v>
      </c>
      <c r="Q1233" s="51">
        <f>Q507/SUMIFS(Q$3:Q$722,$B$3:$B$722,$B1233)*SUMIFS(Calculations!$E$3:$E$53,Calculations!$A$3:$A$53,$B1233)</f>
        <v>0</v>
      </c>
      <c r="R1233" s="51">
        <f>R507/SUMIFS(R$3:R$722,$B$3:$B$722,$B1233)*SUMIFS(Calculations!$E$3:$E$53,Calculations!$A$3:$A$53,$B1233)</f>
        <v>0</v>
      </c>
    </row>
    <row r="1234" spans="2:18">
      <c r="B1234" s="51" t="s">
        <v>336</v>
      </c>
      <c r="C1234" s="51" t="s">
        <v>523</v>
      </c>
      <c r="D1234" s="51" t="s">
        <v>536</v>
      </c>
      <c r="E1234" s="51" t="str">
        <f t="shared" si="91"/>
        <v>offshore wind</v>
      </c>
      <c r="F1234" s="51">
        <f>F508/SUMIFS(F$3:F$722,$B$3:$B$722,$B1234)*SUMIFS(Calculations!$E$3:$E$53,Calculations!$A$3:$A$53,$B1234)</f>
        <v>0</v>
      </c>
      <c r="G1234" s="51">
        <f>G508/SUMIFS(G$3:G$722,$B$3:$B$722,$B1234)*SUMIFS(Calculations!$E$3:$E$53,Calculations!$A$3:$A$53,$B1234)</f>
        <v>0</v>
      </c>
      <c r="H1234" s="51">
        <f>H508/SUMIFS(H$3:H$722,$B$3:$B$722,$B1234)*SUMIFS(Calculations!$E$3:$E$53,Calculations!$A$3:$A$53,$B1234)</f>
        <v>0</v>
      </c>
      <c r="I1234" s="51">
        <f>I508/SUMIFS(I$3:I$722,$B$3:$B$722,$B1234)*SUMIFS(Calculations!$E$3:$E$53,Calculations!$A$3:$A$53,$B1234)</f>
        <v>0</v>
      </c>
      <c r="J1234" s="51">
        <f>J508/SUMIFS(J$3:J$722,$B$3:$B$722,$B1234)*SUMIFS(Calculations!$E$3:$E$53,Calculations!$A$3:$A$53,$B1234)</f>
        <v>0</v>
      </c>
      <c r="K1234" s="51">
        <f>K508/SUMIFS(K$3:K$722,$B$3:$B$722,$B1234)*SUMIFS(Calculations!$E$3:$E$53,Calculations!$A$3:$A$53,$B1234)</f>
        <v>0</v>
      </c>
      <c r="L1234" s="51">
        <f>L508/SUMIFS(L$3:L$722,$B$3:$B$722,$B1234)*SUMIFS(Calculations!$E$3:$E$53,Calculations!$A$3:$A$53,$B1234)</f>
        <v>0</v>
      </c>
      <c r="M1234" s="51">
        <f>M508/SUMIFS(M$3:M$722,$B$3:$B$722,$B1234)*SUMIFS(Calculations!$E$3:$E$53,Calculations!$A$3:$A$53,$B1234)</f>
        <v>0</v>
      </c>
      <c r="N1234" s="51">
        <f>N508/SUMIFS(N$3:N$722,$B$3:$B$722,$B1234)*SUMIFS(Calculations!$E$3:$E$53,Calculations!$A$3:$A$53,$B1234)</f>
        <v>0</v>
      </c>
      <c r="O1234" s="51">
        <f>O508/SUMIFS(O$3:O$722,$B$3:$B$722,$B1234)*SUMIFS(Calculations!$E$3:$E$53,Calculations!$A$3:$A$53,$B1234)</f>
        <v>0</v>
      </c>
      <c r="P1234" s="51">
        <f>P508/SUMIFS(P$3:P$722,$B$3:$B$722,$B1234)*SUMIFS(Calculations!$E$3:$E$53,Calculations!$A$3:$A$53,$B1234)</f>
        <v>0</v>
      </c>
      <c r="Q1234" s="51">
        <f>Q508/SUMIFS(Q$3:Q$722,$B$3:$B$722,$B1234)*SUMIFS(Calculations!$E$3:$E$53,Calculations!$A$3:$A$53,$B1234)</f>
        <v>0</v>
      </c>
      <c r="R1234" s="51">
        <f>R508/SUMIFS(R$3:R$722,$B$3:$B$722,$B1234)*SUMIFS(Calculations!$E$3:$E$53,Calculations!$A$3:$A$53,$B1234)</f>
        <v>0</v>
      </c>
    </row>
    <row r="1235" spans="2:18">
      <c r="B1235" s="51" t="s">
        <v>336</v>
      </c>
      <c r="C1235" s="51" t="s">
        <v>523</v>
      </c>
      <c r="D1235" s="51" t="s">
        <v>537</v>
      </c>
      <c r="E1235" s="51" t="str">
        <f t="shared" si="91"/>
        <v>crude oil</v>
      </c>
      <c r="F1235" s="51">
        <f>F509/SUMIFS(F$3:F$722,$B$3:$B$722,$B1235)*SUMIFS(Calculations!$E$3:$E$53,Calculations!$A$3:$A$53,$B1235)</f>
        <v>0</v>
      </c>
      <c r="G1235" s="51">
        <f>G509/SUMIFS(G$3:G$722,$B$3:$B$722,$B1235)*SUMIFS(Calculations!$E$3:$E$53,Calculations!$A$3:$A$53,$B1235)</f>
        <v>0</v>
      </c>
      <c r="H1235" s="51">
        <f>H509/SUMIFS(H$3:H$722,$B$3:$B$722,$B1235)*SUMIFS(Calculations!$E$3:$E$53,Calculations!$A$3:$A$53,$B1235)</f>
        <v>0</v>
      </c>
      <c r="I1235" s="51">
        <f>I509/SUMIFS(I$3:I$722,$B$3:$B$722,$B1235)*SUMIFS(Calculations!$E$3:$E$53,Calculations!$A$3:$A$53,$B1235)</f>
        <v>0</v>
      </c>
      <c r="J1235" s="51">
        <f>J509/SUMIFS(J$3:J$722,$B$3:$B$722,$B1235)*SUMIFS(Calculations!$E$3:$E$53,Calculations!$A$3:$A$53,$B1235)</f>
        <v>0</v>
      </c>
      <c r="K1235" s="51">
        <f>K509/SUMIFS(K$3:K$722,$B$3:$B$722,$B1235)*SUMIFS(Calculations!$E$3:$E$53,Calculations!$A$3:$A$53,$B1235)</f>
        <v>0</v>
      </c>
      <c r="L1235" s="51">
        <f>L509/SUMIFS(L$3:L$722,$B$3:$B$722,$B1235)*SUMIFS(Calculations!$E$3:$E$53,Calculations!$A$3:$A$53,$B1235)</f>
        <v>0</v>
      </c>
      <c r="M1235" s="51">
        <f>M509/SUMIFS(M$3:M$722,$B$3:$B$722,$B1235)*SUMIFS(Calculations!$E$3:$E$53,Calculations!$A$3:$A$53,$B1235)</f>
        <v>0</v>
      </c>
      <c r="N1235" s="51">
        <f>N509/SUMIFS(N$3:N$722,$B$3:$B$722,$B1235)*SUMIFS(Calculations!$E$3:$E$53,Calculations!$A$3:$A$53,$B1235)</f>
        <v>0</v>
      </c>
      <c r="O1235" s="51">
        <f>O509/SUMIFS(O$3:O$722,$B$3:$B$722,$B1235)*SUMIFS(Calculations!$E$3:$E$53,Calculations!$A$3:$A$53,$B1235)</f>
        <v>0</v>
      </c>
      <c r="P1235" s="51">
        <f>P509/SUMIFS(P$3:P$722,$B$3:$B$722,$B1235)*SUMIFS(Calculations!$E$3:$E$53,Calculations!$A$3:$A$53,$B1235)</f>
        <v>0</v>
      </c>
      <c r="Q1235" s="51">
        <f>Q509/SUMIFS(Q$3:Q$722,$B$3:$B$722,$B1235)*SUMIFS(Calculations!$E$3:$E$53,Calculations!$A$3:$A$53,$B1235)</f>
        <v>0</v>
      </c>
      <c r="R1235" s="51">
        <f>R509/SUMIFS(R$3:R$722,$B$3:$B$722,$B1235)*SUMIFS(Calculations!$E$3:$E$53,Calculations!$A$3:$A$53,$B1235)</f>
        <v>0</v>
      </c>
    </row>
    <row r="1236" spans="2:18">
      <c r="B1236" s="51" t="s">
        <v>336</v>
      </c>
      <c r="C1236" s="51" t="s">
        <v>523</v>
      </c>
      <c r="D1236" s="51" t="s">
        <v>538</v>
      </c>
      <c r="E1236" s="51" t="str">
        <f t="shared" si="91"/>
        <v>solar PV</v>
      </c>
      <c r="F1236" s="51">
        <f>F510/SUMIFS(F$3:F$722,$B$3:$B$722,$B1236)*SUMIFS(Calculations!$E$3:$E$53,Calculations!$A$3:$A$53,$B1236)</f>
        <v>0</v>
      </c>
      <c r="G1236" s="51">
        <f>G510/SUMIFS(G$3:G$722,$B$3:$B$722,$B1236)*SUMIFS(Calculations!$E$3:$E$53,Calculations!$A$3:$A$53,$B1236)</f>
        <v>0</v>
      </c>
      <c r="H1236" s="51">
        <f>H510/SUMIFS(H$3:H$722,$B$3:$B$722,$B1236)*SUMIFS(Calculations!$E$3:$E$53,Calculations!$A$3:$A$53,$B1236)</f>
        <v>0</v>
      </c>
      <c r="I1236" s="51">
        <f>I510/SUMIFS(I$3:I$722,$B$3:$B$722,$B1236)*SUMIFS(Calculations!$E$3:$E$53,Calculations!$A$3:$A$53,$B1236)</f>
        <v>0</v>
      </c>
      <c r="J1236" s="51">
        <f>J510/SUMIFS(J$3:J$722,$B$3:$B$722,$B1236)*SUMIFS(Calculations!$E$3:$E$53,Calculations!$A$3:$A$53,$B1236)</f>
        <v>0</v>
      </c>
      <c r="K1236" s="51">
        <f>K510/SUMIFS(K$3:K$722,$B$3:$B$722,$B1236)*SUMIFS(Calculations!$E$3:$E$53,Calculations!$A$3:$A$53,$B1236)</f>
        <v>0</v>
      </c>
      <c r="L1236" s="51">
        <f>L510/SUMIFS(L$3:L$722,$B$3:$B$722,$B1236)*SUMIFS(Calculations!$E$3:$E$53,Calculations!$A$3:$A$53,$B1236)</f>
        <v>0</v>
      </c>
      <c r="M1236" s="51">
        <f>M510/SUMIFS(M$3:M$722,$B$3:$B$722,$B1236)*SUMIFS(Calculations!$E$3:$E$53,Calculations!$A$3:$A$53,$B1236)</f>
        <v>0</v>
      </c>
      <c r="N1236" s="51">
        <f>N510/SUMIFS(N$3:N$722,$B$3:$B$722,$B1236)*SUMIFS(Calculations!$E$3:$E$53,Calculations!$A$3:$A$53,$B1236)</f>
        <v>0</v>
      </c>
      <c r="O1236" s="51">
        <f>O510/SUMIFS(O$3:O$722,$B$3:$B$722,$B1236)*SUMIFS(Calculations!$E$3:$E$53,Calculations!$A$3:$A$53,$B1236)</f>
        <v>0</v>
      </c>
      <c r="P1236" s="51">
        <f>P510/SUMIFS(P$3:P$722,$B$3:$B$722,$B1236)*SUMIFS(Calculations!$E$3:$E$53,Calculations!$A$3:$A$53,$B1236)</f>
        <v>0</v>
      </c>
      <c r="Q1236" s="51">
        <f>Q510/SUMIFS(Q$3:Q$722,$B$3:$B$722,$B1236)*SUMIFS(Calculations!$E$3:$E$53,Calculations!$A$3:$A$53,$B1236)</f>
        <v>0</v>
      </c>
      <c r="R1236" s="51">
        <f>R510/SUMIFS(R$3:R$722,$B$3:$B$722,$B1236)*SUMIFS(Calculations!$E$3:$E$53,Calculations!$A$3:$A$53,$B1236)</f>
        <v>0</v>
      </c>
    </row>
    <row r="1237" spans="2:18">
      <c r="B1237" s="51" t="s">
        <v>336</v>
      </c>
      <c r="C1237" s="51" t="s">
        <v>523</v>
      </c>
      <c r="D1237" s="51" t="s">
        <v>539</v>
      </c>
      <c r="E1237" s="51" t="str">
        <f t="shared" si="91"/>
        <v>storage</v>
      </c>
      <c r="F1237" s="51">
        <f>F511/SUMIFS(F$3:F$722,$B$3:$B$722,$B1237)*SUMIFS(Calculations!$E$3:$E$53,Calculations!$A$3:$A$53,$B1237)</f>
        <v>0</v>
      </c>
      <c r="G1237" s="51">
        <f>G511/SUMIFS(G$3:G$722,$B$3:$B$722,$B1237)*SUMIFS(Calculations!$E$3:$E$53,Calculations!$A$3:$A$53,$B1237)</f>
        <v>0</v>
      </c>
      <c r="H1237" s="51">
        <f>H511/SUMIFS(H$3:H$722,$B$3:$B$722,$B1237)*SUMIFS(Calculations!$E$3:$E$53,Calculations!$A$3:$A$53,$B1237)</f>
        <v>0</v>
      </c>
      <c r="I1237" s="51">
        <f>I511/SUMIFS(I$3:I$722,$B$3:$B$722,$B1237)*SUMIFS(Calculations!$E$3:$E$53,Calculations!$A$3:$A$53,$B1237)</f>
        <v>0</v>
      </c>
      <c r="J1237" s="51">
        <f>J511/SUMIFS(J$3:J$722,$B$3:$B$722,$B1237)*SUMIFS(Calculations!$E$3:$E$53,Calculations!$A$3:$A$53,$B1237)</f>
        <v>0</v>
      </c>
      <c r="K1237" s="51">
        <f>K511/SUMIFS(K$3:K$722,$B$3:$B$722,$B1237)*SUMIFS(Calculations!$E$3:$E$53,Calculations!$A$3:$A$53,$B1237)</f>
        <v>0</v>
      </c>
      <c r="L1237" s="51">
        <f>L511/SUMIFS(L$3:L$722,$B$3:$B$722,$B1237)*SUMIFS(Calculations!$E$3:$E$53,Calculations!$A$3:$A$53,$B1237)</f>
        <v>0</v>
      </c>
      <c r="M1237" s="51">
        <f>M511/SUMIFS(M$3:M$722,$B$3:$B$722,$B1237)*SUMIFS(Calculations!$E$3:$E$53,Calculations!$A$3:$A$53,$B1237)</f>
        <v>0</v>
      </c>
      <c r="N1237" s="51">
        <f>N511/SUMIFS(N$3:N$722,$B$3:$B$722,$B1237)*SUMIFS(Calculations!$E$3:$E$53,Calculations!$A$3:$A$53,$B1237)</f>
        <v>0</v>
      </c>
      <c r="O1237" s="51">
        <f>O511/SUMIFS(O$3:O$722,$B$3:$B$722,$B1237)*SUMIFS(Calculations!$E$3:$E$53,Calculations!$A$3:$A$53,$B1237)</f>
        <v>0</v>
      </c>
      <c r="P1237" s="51">
        <f>P511/SUMIFS(P$3:P$722,$B$3:$B$722,$B1237)*SUMIFS(Calculations!$E$3:$E$53,Calculations!$A$3:$A$53,$B1237)</f>
        <v>0</v>
      </c>
      <c r="Q1237" s="51">
        <f>Q511/SUMIFS(Q$3:Q$722,$B$3:$B$722,$B1237)*SUMIFS(Calculations!$E$3:$E$53,Calculations!$A$3:$A$53,$B1237)</f>
        <v>0</v>
      </c>
      <c r="R1237" s="51">
        <f>R511/SUMIFS(R$3:R$722,$B$3:$B$722,$B1237)*SUMIFS(Calculations!$E$3:$E$53,Calculations!$A$3:$A$53,$B1237)</f>
        <v>0</v>
      </c>
    </row>
    <row r="1238" spans="2:18">
      <c r="B1238" s="51" t="s">
        <v>336</v>
      </c>
      <c r="C1238" s="51" t="s">
        <v>523</v>
      </c>
      <c r="D1238" s="51" t="s">
        <v>540</v>
      </c>
      <c r="E1238" s="51" t="str">
        <f t="shared" si="91"/>
        <v>solar PV</v>
      </c>
      <c r="F1238" s="51">
        <f>F512/SUMIFS(F$3:F$722,$B$3:$B$722,$B1238)*SUMIFS(Calculations!$E$3:$E$53,Calculations!$A$3:$A$53,$B1238)</f>
        <v>0</v>
      </c>
      <c r="G1238" s="51">
        <f>G512/SUMIFS(G$3:G$722,$B$3:$B$722,$B1238)*SUMIFS(Calculations!$E$3:$E$53,Calculations!$A$3:$A$53,$B1238)</f>
        <v>0</v>
      </c>
      <c r="H1238" s="51">
        <f>H512/SUMIFS(H$3:H$722,$B$3:$B$722,$B1238)*SUMIFS(Calculations!$E$3:$E$53,Calculations!$A$3:$A$53,$B1238)</f>
        <v>0</v>
      </c>
      <c r="I1238" s="51">
        <f>I512/SUMIFS(I$3:I$722,$B$3:$B$722,$B1238)*SUMIFS(Calculations!$E$3:$E$53,Calculations!$A$3:$A$53,$B1238)</f>
        <v>0</v>
      </c>
      <c r="J1238" s="51">
        <f>J512/SUMIFS(J$3:J$722,$B$3:$B$722,$B1238)*SUMIFS(Calculations!$E$3:$E$53,Calculations!$A$3:$A$53,$B1238)</f>
        <v>0</v>
      </c>
      <c r="K1238" s="51">
        <f>K512/SUMIFS(K$3:K$722,$B$3:$B$722,$B1238)*SUMIFS(Calculations!$E$3:$E$53,Calculations!$A$3:$A$53,$B1238)</f>
        <v>0</v>
      </c>
      <c r="L1238" s="51">
        <f>L512/SUMIFS(L$3:L$722,$B$3:$B$722,$B1238)*SUMIFS(Calculations!$E$3:$E$53,Calculations!$A$3:$A$53,$B1238)</f>
        <v>0</v>
      </c>
      <c r="M1238" s="51">
        <f>M512/SUMIFS(M$3:M$722,$B$3:$B$722,$B1238)*SUMIFS(Calculations!$E$3:$E$53,Calculations!$A$3:$A$53,$B1238)</f>
        <v>0</v>
      </c>
      <c r="N1238" s="51">
        <f>N512/SUMIFS(N$3:N$722,$B$3:$B$722,$B1238)*SUMIFS(Calculations!$E$3:$E$53,Calculations!$A$3:$A$53,$B1238)</f>
        <v>0</v>
      </c>
      <c r="O1238" s="51">
        <f>O512/SUMIFS(O$3:O$722,$B$3:$B$722,$B1238)*SUMIFS(Calculations!$E$3:$E$53,Calculations!$A$3:$A$53,$B1238)</f>
        <v>0</v>
      </c>
      <c r="P1238" s="51">
        <f>P512/SUMIFS(P$3:P$722,$B$3:$B$722,$B1238)*SUMIFS(Calculations!$E$3:$E$53,Calculations!$A$3:$A$53,$B1238)</f>
        <v>0</v>
      </c>
      <c r="Q1238" s="51">
        <f>Q512/SUMIFS(Q$3:Q$722,$B$3:$B$722,$B1238)*SUMIFS(Calculations!$E$3:$E$53,Calculations!$A$3:$A$53,$B1238)</f>
        <v>0</v>
      </c>
      <c r="R1238" s="51">
        <f>R512/SUMIFS(R$3:R$722,$B$3:$B$722,$B1238)*SUMIFS(Calculations!$E$3:$E$53,Calculations!$A$3:$A$53,$B1238)</f>
        <v>0</v>
      </c>
    </row>
    <row r="1239" spans="2:18">
      <c r="B1239" s="51" t="s">
        <v>254</v>
      </c>
      <c r="C1239" s="51" t="s">
        <v>523</v>
      </c>
      <c r="D1239" s="51" t="s">
        <v>526</v>
      </c>
      <c r="E1239" s="51" t="str">
        <f t="shared" si="91"/>
        <v>biomass</v>
      </c>
      <c r="F1239" s="51">
        <f>F513/SUMIFS(F$3:F$722,$B$3:$B$722,$B1239)*SUMIFS(Calculations!$E$3:$E$53,Calculations!$A$3:$A$53,$B1239)</f>
        <v>0</v>
      </c>
      <c r="G1239" s="51">
        <f>G513/SUMIFS(G$3:G$722,$B$3:$B$722,$B1239)*SUMIFS(Calculations!$E$3:$E$53,Calculations!$A$3:$A$53,$B1239)</f>
        <v>0</v>
      </c>
      <c r="H1239" s="51">
        <f>H513/SUMIFS(H$3:H$722,$B$3:$B$722,$B1239)*SUMIFS(Calculations!$E$3:$E$53,Calculations!$A$3:$A$53,$B1239)</f>
        <v>0</v>
      </c>
      <c r="I1239" s="51">
        <f>I513/SUMIFS(I$3:I$722,$B$3:$B$722,$B1239)*SUMIFS(Calculations!$E$3:$E$53,Calculations!$A$3:$A$53,$B1239)</f>
        <v>0</v>
      </c>
      <c r="J1239" s="51">
        <f>J513/SUMIFS(J$3:J$722,$B$3:$B$722,$B1239)*SUMIFS(Calculations!$E$3:$E$53,Calculations!$A$3:$A$53,$B1239)</f>
        <v>0</v>
      </c>
      <c r="K1239" s="51">
        <f>K513/SUMIFS(K$3:K$722,$B$3:$B$722,$B1239)*SUMIFS(Calculations!$E$3:$E$53,Calculations!$A$3:$A$53,$B1239)</f>
        <v>0</v>
      </c>
      <c r="L1239" s="51">
        <f>L513/SUMIFS(L$3:L$722,$B$3:$B$722,$B1239)*SUMIFS(Calculations!$E$3:$E$53,Calculations!$A$3:$A$53,$B1239)</f>
        <v>0</v>
      </c>
      <c r="M1239" s="51">
        <f>M513/SUMIFS(M$3:M$722,$B$3:$B$722,$B1239)*SUMIFS(Calculations!$E$3:$E$53,Calculations!$A$3:$A$53,$B1239)</f>
        <v>0</v>
      </c>
      <c r="N1239" s="51">
        <f>N513/SUMIFS(N$3:N$722,$B$3:$B$722,$B1239)*SUMIFS(Calculations!$E$3:$E$53,Calculations!$A$3:$A$53,$B1239)</f>
        <v>0</v>
      </c>
      <c r="O1239" s="51">
        <f>O513/SUMIFS(O$3:O$722,$B$3:$B$722,$B1239)*SUMIFS(Calculations!$E$3:$E$53,Calculations!$A$3:$A$53,$B1239)</f>
        <v>0</v>
      </c>
      <c r="P1239" s="51">
        <f>P513/SUMIFS(P$3:P$722,$B$3:$B$722,$B1239)*SUMIFS(Calculations!$E$3:$E$53,Calculations!$A$3:$A$53,$B1239)</f>
        <v>0</v>
      </c>
      <c r="Q1239" s="51">
        <f>Q513/SUMIFS(Q$3:Q$722,$B$3:$B$722,$B1239)*SUMIFS(Calculations!$E$3:$E$53,Calculations!$A$3:$A$53,$B1239)</f>
        <v>0</v>
      </c>
      <c r="R1239" s="51">
        <f>R513/SUMIFS(R$3:R$722,$B$3:$B$722,$B1239)*SUMIFS(Calculations!$E$3:$E$53,Calculations!$A$3:$A$53,$B1239)</f>
        <v>0</v>
      </c>
    </row>
    <row r="1240" spans="2:18">
      <c r="B1240" s="51" t="s">
        <v>254</v>
      </c>
      <c r="C1240" s="51" t="s">
        <v>523</v>
      </c>
      <c r="D1240" s="51" t="s">
        <v>527</v>
      </c>
      <c r="E1240" s="51" t="str">
        <f t="shared" si="91"/>
        <v>hard coal</v>
      </c>
      <c r="F1240" s="51">
        <f>F514/SUMIFS(F$3:F$722,$B$3:$B$722,$B1240)*SUMIFS(Calculations!$E$3:$E$53,Calculations!$A$3:$A$53,$B1240)</f>
        <v>0</v>
      </c>
      <c r="G1240" s="51">
        <f>G514/SUMIFS(G$3:G$722,$B$3:$B$722,$B1240)*SUMIFS(Calculations!$E$3:$E$53,Calculations!$A$3:$A$53,$B1240)</f>
        <v>0</v>
      </c>
      <c r="H1240" s="51">
        <f>H514/SUMIFS(H$3:H$722,$B$3:$B$722,$B1240)*SUMIFS(Calculations!$E$3:$E$53,Calculations!$A$3:$A$53,$B1240)</f>
        <v>0</v>
      </c>
      <c r="I1240" s="51">
        <f>I514/SUMIFS(I$3:I$722,$B$3:$B$722,$B1240)*SUMIFS(Calculations!$E$3:$E$53,Calculations!$A$3:$A$53,$B1240)</f>
        <v>0</v>
      </c>
      <c r="J1240" s="51">
        <f>J514/SUMIFS(J$3:J$722,$B$3:$B$722,$B1240)*SUMIFS(Calculations!$E$3:$E$53,Calculations!$A$3:$A$53,$B1240)</f>
        <v>0</v>
      </c>
      <c r="K1240" s="51">
        <f>K514/SUMIFS(K$3:K$722,$B$3:$B$722,$B1240)*SUMIFS(Calculations!$E$3:$E$53,Calculations!$A$3:$A$53,$B1240)</f>
        <v>0</v>
      </c>
      <c r="L1240" s="51">
        <f>L514/SUMIFS(L$3:L$722,$B$3:$B$722,$B1240)*SUMIFS(Calculations!$E$3:$E$53,Calculations!$A$3:$A$53,$B1240)</f>
        <v>0</v>
      </c>
      <c r="M1240" s="51">
        <f>M514/SUMIFS(M$3:M$722,$B$3:$B$722,$B1240)*SUMIFS(Calculations!$E$3:$E$53,Calculations!$A$3:$A$53,$B1240)</f>
        <v>0</v>
      </c>
      <c r="N1240" s="51">
        <f>N514/SUMIFS(N$3:N$722,$B$3:$B$722,$B1240)*SUMIFS(Calculations!$E$3:$E$53,Calculations!$A$3:$A$53,$B1240)</f>
        <v>0</v>
      </c>
      <c r="O1240" s="51">
        <f>O514/SUMIFS(O$3:O$722,$B$3:$B$722,$B1240)*SUMIFS(Calculations!$E$3:$E$53,Calculations!$A$3:$A$53,$B1240)</f>
        <v>0</v>
      </c>
      <c r="P1240" s="51">
        <f>P514/SUMIFS(P$3:P$722,$B$3:$B$722,$B1240)*SUMIFS(Calculations!$E$3:$E$53,Calculations!$A$3:$A$53,$B1240)</f>
        <v>0</v>
      </c>
      <c r="Q1240" s="51">
        <f>Q514/SUMIFS(Q$3:Q$722,$B$3:$B$722,$B1240)*SUMIFS(Calculations!$E$3:$E$53,Calculations!$A$3:$A$53,$B1240)</f>
        <v>0</v>
      </c>
      <c r="R1240" s="51">
        <f>R514/SUMIFS(R$3:R$722,$B$3:$B$722,$B1240)*SUMIFS(Calculations!$E$3:$E$53,Calculations!$A$3:$A$53,$B1240)</f>
        <v>0</v>
      </c>
    </row>
    <row r="1241" spans="2:18">
      <c r="B1241" s="51" t="s">
        <v>254</v>
      </c>
      <c r="C1241" s="51" t="s">
        <v>523</v>
      </c>
      <c r="D1241" s="51" t="s">
        <v>528</v>
      </c>
      <c r="E1241" s="51" t="str">
        <f t="shared" ref="E1241:E1304" si="92">LOOKUP(D1241,$U$2:$V$15,$V$2:$V$15)</f>
        <v>solar thermal</v>
      </c>
      <c r="F1241" s="51">
        <f>F515/SUMIFS(F$3:F$722,$B$3:$B$722,$B1241)*SUMIFS(Calculations!$E$3:$E$53,Calculations!$A$3:$A$53,$B1241)</f>
        <v>0</v>
      </c>
      <c r="G1241" s="51">
        <f>G515/SUMIFS(G$3:G$722,$B$3:$B$722,$B1241)*SUMIFS(Calculations!$E$3:$E$53,Calculations!$A$3:$A$53,$B1241)</f>
        <v>0</v>
      </c>
      <c r="H1241" s="51">
        <f>H515/SUMIFS(H$3:H$722,$B$3:$B$722,$B1241)*SUMIFS(Calculations!$E$3:$E$53,Calculations!$A$3:$A$53,$B1241)</f>
        <v>0</v>
      </c>
      <c r="I1241" s="51">
        <f>I515/SUMIFS(I$3:I$722,$B$3:$B$722,$B1241)*SUMIFS(Calculations!$E$3:$E$53,Calculations!$A$3:$A$53,$B1241)</f>
        <v>0</v>
      </c>
      <c r="J1241" s="51">
        <f>J515/SUMIFS(J$3:J$722,$B$3:$B$722,$B1241)*SUMIFS(Calculations!$E$3:$E$53,Calculations!$A$3:$A$53,$B1241)</f>
        <v>0</v>
      </c>
      <c r="K1241" s="51">
        <f>K515/SUMIFS(K$3:K$722,$B$3:$B$722,$B1241)*SUMIFS(Calculations!$E$3:$E$53,Calculations!$A$3:$A$53,$B1241)</f>
        <v>0</v>
      </c>
      <c r="L1241" s="51">
        <f>L515/SUMIFS(L$3:L$722,$B$3:$B$722,$B1241)*SUMIFS(Calculations!$E$3:$E$53,Calculations!$A$3:$A$53,$B1241)</f>
        <v>0</v>
      </c>
      <c r="M1241" s="51">
        <f>M515/SUMIFS(M$3:M$722,$B$3:$B$722,$B1241)*SUMIFS(Calculations!$E$3:$E$53,Calculations!$A$3:$A$53,$B1241)</f>
        <v>0</v>
      </c>
      <c r="N1241" s="51">
        <f>N515/SUMIFS(N$3:N$722,$B$3:$B$722,$B1241)*SUMIFS(Calculations!$E$3:$E$53,Calculations!$A$3:$A$53,$B1241)</f>
        <v>0</v>
      </c>
      <c r="O1241" s="51">
        <f>O515/SUMIFS(O$3:O$722,$B$3:$B$722,$B1241)*SUMIFS(Calculations!$E$3:$E$53,Calculations!$A$3:$A$53,$B1241)</f>
        <v>0</v>
      </c>
      <c r="P1241" s="51">
        <f>P515/SUMIFS(P$3:P$722,$B$3:$B$722,$B1241)*SUMIFS(Calculations!$E$3:$E$53,Calculations!$A$3:$A$53,$B1241)</f>
        <v>0</v>
      </c>
      <c r="Q1241" s="51">
        <f>Q515/SUMIFS(Q$3:Q$722,$B$3:$B$722,$B1241)*SUMIFS(Calculations!$E$3:$E$53,Calculations!$A$3:$A$53,$B1241)</f>
        <v>0</v>
      </c>
      <c r="R1241" s="51">
        <f>R515/SUMIFS(R$3:R$722,$B$3:$B$722,$B1241)*SUMIFS(Calculations!$E$3:$E$53,Calculations!$A$3:$A$53,$B1241)</f>
        <v>0</v>
      </c>
    </row>
    <row r="1242" spans="2:18">
      <c r="B1242" s="51" t="s">
        <v>254</v>
      </c>
      <c r="C1242" s="51" t="s">
        <v>523</v>
      </c>
      <c r="D1242" s="51" t="s">
        <v>529</v>
      </c>
      <c r="E1242" s="51" t="str">
        <f t="shared" si="92"/>
        <v>geothermal</v>
      </c>
      <c r="F1242" s="51">
        <f>F516/SUMIFS(F$3:F$722,$B$3:$B$722,$B1242)*SUMIFS(Calculations!$E$3:$E$53,Calculations!$A$3:$A$53,$B1242)</f>
        <v>0</v>
      </c>
      <c r="G1242" s="51">
        <f>G516/SUMIFS(G$3:G$722,$B$3:$B$722,$B1242)*SUMIFS(Calculations!$E$3:$E$53,Calculations!$A$3:$A$53,$B1242)</f>
        <v>0</v>
      </c>
      <c r="H1242" s="51">
        <f>H516/SUMIFS(H$3:H$722,$B$3:$B$722,$B1242)*SUMIFS(Calculations!$E$3:$E$53,Calculations!$A$3:$A$53,$B1242)</f>
        <v>0</v>
      </c>
      <c r="I1242" s="51">
        <f>I516/SUMIFS(I$3:I$722,$B$3:$B$722,$B1242)*SUMIFS(Calculations!$E$3:$E$53,Calculations!$A$3:$A$53,$B1242)</f>
        <v>0</v>
      </c>
      <c r="J1242" s="51">
        <f>J516/SUMIFS(J$3:J$722,$B$3:$B$722,$B1242)*SUMIFS(Calculations!$E$3:$E$53,Calculations!$A$3:$A$53,$B1242)</f>
        <v>0</v>
      </c>
      <c r="K1242" s="51">
        <f>K516/SUMIFS(K$3:K$722,$B$3:$B$722,$B1242)*SUMIFS(Calculations!$E$3:$E$53,Calculations!$A$3:$A$53,$B1242)</f>
        <v>0</v>
      </c>
      <c r="L1242" s="51">
        <f>L516/SUMIFS(L$3:L$722,$B$3:$B$722,$B1242)*SUMIFS(Calculations!$E$3:$E$53,Calculations!$A$3:$A$53,$B1242)</f>
        <v>0</v>
      </c>
      <c r="M1242" s="51">
        <f>M516/SUMIFS(M$3:M$722,$B$3:$B$722,$B1242)*SUMIFS(Calculations!$E$3:$E$53,Calculations!$A$3:$A$53,$B1242)</f>
        <v>0</v>
      </c>
      <c r="N1242" s="51">
        <f>N516/SUMIFS(N$3:N$722,$B$3:$B$722,$B1242)*SUMIFS(Calculations!$E$3:$E$53,Calculations!$A$3:$A$53,$B1242)</f>
        <v>0</v>
      </c>
      <c r="O1242" s="51">
        <f>O516/SUMIFS(O$3:O$722,$B$3:$B$722,$B1242)*SUMIFS(Calculations!$E$3:$E$53,Calculations!$A$3:$A$53,$B1242)</f>
        <v>0</v>
      </c>
      <c r="P1242" s="51">
        <f>P516/SUMIFS(P$3:P$722,$B$3:$B$722,$B1242)*SUMIFS(Calculations!$E$3:$E$53,Calculations!$A$3:$A$53,$B1242)</f>
        <v>0</v>
      </c>
      <c r="Q1242" s="51">
        <f>Q516/SUMIFS(Q$3:Q$722,$B$3:$B$722,$B1242)*SUMIFS(Calculations!$E$3:$E$53,Calculations!$A$3:$A$53,$B1242)</f>
        <v>0</v>
      </c>
      <c r="R1242" s="51">
        <f>R516/SUMIFS(R$3:R$722,$B$3:$B$722,$B1242)*SUMIFS(Calculations!$E$3:$E$53,Calculations!$A$3:$A$53,$B1242)</f>
        <v>0</v>
      </c>
    </row>
    <row r="1243" spans="2:18">
      <c r="B1243" s="51" t="s">
        <v>254</v>
      </c>
      <c r="C1243" s="51" t="s">
        <v>523</v>
      </c>
      <c r="D1243" s="51" t="s">
        <v>530</v>
      </c>
      <c r="E1243" s="51" t="str">
        <f t="shared" si="92"/>
        <v>hydro</v>
      </c>
      <c r="F1243" s="51">
        <f>F517/SUMIFS(F$3:F$722,$B$3:$B$722,$B1243)*SUMIFS(Calculations!$E$3:$E$53,Calculations!$A$3:$A$53,$B1243)</f>
        <v>0</v>
      </c>
      <c r="G1243" s="51">
        <f>G517/SUMIFS(G$3:G$722,$B$3:$B$722,$B1243)*SUMIFS(Calculations!$E$3:$E$53,Calculations!$A$3:$A$53,$B1243)</f>
        <v>0</v>
      </c>
      <c r="H1243" s="51">
        <f>H517/SUMIFS(H$3:H$722,$B$3:$B$722,$B1243)*SUMIFS(Calculations!$E$3:$E$53,Calculations!$A$3:$A$53,$B1243)</f>
        <v>0</v>
      </c>
      <c r="I1243" s="51">
        <f>I517/SUMIFS(I$3:I$722,$B$3:$B$722,$B1243)*SUMIFS(Calculations!$E$3:$E$53,Calculations!$A$3:$A$53,$B1243)</f>
        <v>0</v>
      </c>
      <c r="J1243" s="51">
        <f>J517/SUMIFS(J$3:J$722,$B$3:$B$722,$B1243)*SUMIFS(Calculations!$E$3:$E$53,Calculations!$A$3:$A$53,$B1243)</f>
        <v>0</v>
      </c>
      <c r="K1243" s="51">
        <f>K517/SUMIFS(K$3:K$722,$B$3:$B$722,$B1243)*SUMIFS(Calculations!$E$3:$E$53,Calculations!$A$3:$A$53,$B1243)</f>
        <v>0</v>
      </c>
      <c r="L1243" s="51">
        <f>L517/SUMIFS(L$3:L$722,$B$3:$B$722,$B1243)*SUMIFS(Calculations!$E$3:$E$53,Calculations!$A$3:$A$53,$B1243)</f>
        <v>0</v>
      </c>
      <c r="M1243" s="51">
        <f>M517/SUMIFS(M$3:M$722,$B$3:$B$722,$B1243)*SUMIFS(Calculations!$E$3:$E$53,Calculations!$A$3:$A$53,$B1243)</f>
        <v>0</v>
      </c>
      <c r="N1243" s="51">
        <f>N517/SUMIFS(N$3:N$722,$B$3:$B$722,$B1243)*SUMIFS(Calculations!$E$3:$E$53,Calculations!$A$3:$A$53,$B1243)</f>
        <v>0</v>
      </c>
      <c r="O1243" s="51">
        <f>O517/SUMIFS(O$3:O$722,$B$3:$B$722,$B1243)*SUMIFS(Calculations!$E$3:$E$53,Calculations!$A$3:$A$53,$B1243)</f>
        <v>0</v>
      </c>
      <c r="P1243" s="51">
        <f>P517/SUMIFS(P$3:P$722,$B$3:$B$722,$B1243)*SUMIFS(Calculations!$E$3:$E$53,Calculations!$A$3:$A$53,$B1243)</f>
        <v>0</v>
      </c>
      <c r="Q1243" s="51">
        <f>Q517/SUMIFS(Q$3:Q$722,$B$3:$B$722,$B1243)*SUMIFS(Calculations!$E$3:$E$53,Calculations!$A$3:$A$53,$B1243)</f>
        <v>0</v>
      </c>
      <c r="R1243" s="51">
        <f>R517/SUMIFS(R$3:R$722,$B$3:$B$722,$B1243)*SUMIFS(Calculations!$E$3:$E$53,Calculations!$A$3:$A$53,$B1243)</f>
        <v>0</v>
      </c>
    </row>
    <row r="1244" spans="2:18">
      <c r="B1244" s="51" t="s">
        <v>254</v>
      </c>
      <c r="C1244" s="51" t="s">
        <v>523</v>
      </c>
      <c r="D1244" s="51" t="s">
        <v>531</v>
      </c>
      <c r="E1244" s="51" t="str">
        <f t="shared" si="92"/>
        <v>hydro</v>
      </c>
      <c r="F1244" s="51">
        <f>F518/SUMIFS(F$3:F$722,$B$3:$B$722,$B1244)*SUMIFS(Calculations!$E$3:$E$53,Calculations!$A$3:$A$53,$B1244)</f>
        <v>0</v>
      </c>
      <c r="G1244" s="51">
        <f>G518/SUMIFS(G$3:G$722,$B$3:$B$722,$B1244)*SUMIFS(Calculations!$E$3:$E$53,Calculations!$A$3:$A$53,$B1244)</f>
        <v>0</v>
      </c>
      <c r="H1244" s="51">
        <f>H518/SUMIFS(H$3:H$722,$B$3:$B$722,$B1244)*SUMIFS(Calculations!$E$3:$E$53,Calculations!$A$3:$A$53,$B1244)</f>
        <v>0</v>
      </c>
      <c r="I1244" s="51">
        <f>I518/SUMIFS(I$3:I$722,$B$3:$B$722,$B1244)*SUMIFS(Calculations!$E$3:$E$53,Calculations!$A$3:$A$53,$B1244)</f>
        <v>0</v>
      </c>
      <c r="J1244" s="51">
        <f>J518/SUMIFS(J$3:J$722,$B$3:$B$722,$B1244)*SUMIFS(Calculations!$E$3:$E$53,Calculations!$A$3:$A$53,$B1244)</f>
        <v>0</v>
      </c>
      <c r="K1244" s="51">
        <f>K518/SUMIFS(K$3:K$722,$B$3:$B$722,$B1244)*SUMIFS(Calculations!$E$3:$E$53,Calculations!$A$3:$A$53,$B1244)</f>
        <v>0</v>
      </c>
      <c r="L1244" s="51">
        <f>L518/SUMIFS(L$3:L$722,$B$3:$B$722,$B1244)*SUMIFS(Calculations!$E$3:$E$53,Calculations!$A$3:$A$53,$B1244)</f>
        <v>0</v>
      </c>
      <c r="M1244" s="51">
        <f>M518/SUMIFS(M$3:M$722,$B$3:$B$722,$B1244)*SUMIFS(Calculations!$E$3:$E$53,Calculations!$A$3:$A$53,$B1244)</f>
        <v>0</v>
      </c>
      <c r="N1244" s="51">
        <f>N518/SUMIFS(N$3:N$722,$B$3:$B$722,$B1244)*SUMIFS(Calculations!$E$3:$E$53,Calculations!$A$3:$A$53,$B1244)</f>
        <v>0</v>
      </c>
      <c r="O1244" s="51">
        <f>O518/SUMIFS(O$3:O$722,$B$3:$B$722,$B1244)*SUMIFS(Calculations!$E$3:$E$53,Calculations!$A$3:$A$53,$B1244)</f>
        <v>0</v>
      </c>
      <c r="P1244" s="51">
        <f>P518/SUMIFS(P$3:P$722,$B$3:$B$722,$B1244)*SUMIFS(Calculations!$E$3:$E$53,Calculations!$A$3:$A$53,$B1244)</f>
        <v>0</v>
      </c>
      <c r="Q1244" s="51">
        <f>Q518/SUMIFS(Q$3:Q$722,$B$3:$B$722,$B1244)*SUMIFS(Calculations!$E$3:$E$53,Calculations!$A$3:$A$53,$B1244)</f>
        <v>0</v>
      </c>
      <c r="R1244" s="51">
        <f>R518/SUMIFS(R$3:R$722,$B$3:$B$722,$B1244)*SUMIFS(Calculations!$E$3:$E$53,Calculations!$A$3:$A$53,$B1244)</f>
        <v>0</v>
      </c>
    </row>
    <row r="1245" spans="2:18">
      <c r="B1245" s="51" t="s">
        <v>254</v>
      </c>
      <c r="C1245" s="51" t="s">
        <v>523</v>
      </c>
      <c r="D1245" s="51" t="s">
        <v>532</v>
      </c>
      <c r="E1245" s="51" t="str">
        <f t="shared" si="92"/>
        <v>onshore wind</v>
      </c>
      <c r="F1245" s="51">
        <f>F519/SUMIFS(F$3:F$722,$B$3:$B$722,$B1245)*SUMIFS(Calculations!$E$3:$E$53,Calculations!$A$3:$A$53,$B1245)</f>
        <v>0</v>
      </c>
      <c r="G1245" s="51">
        <f>G519/SUMIFS(G$3:G$722,$B$3:$B$722,$B1245)*SUMIFS(Calculations!$E$3:$E$53,Calculations!$A$3:$A$53,$B1245)</f>
        <v>0</v>
      </c>
      <c r="H1245" s="51">
        <f>H519/SUMIFS(H$3:H$722,$B$3:$B$722,$B1245)*SUMIFS(Calculations!$E$3:$E$53,Calculations!$A$3:$A$53,$B1245)</f>
        <v>0</v>
      </c>
      <c r="I1245" s="51">
        <f>I519/SUMIFS(I$3:I$722,$B$3:$B$722,$B1245)*SUMIFS(Calculations!$E$3:$E$53,Calculations!$A$3:$A$53,$B1245)</f>
        <v>0</v>
      </c>
      <c r="J1245" s="51">
        <f>J519/SUMIFS(J$3:J$722,$B$3:$B$722,$B1245)*SUMIFS(Calculations!$E$3:$E$53,Calculations!$A$3:$A$53,$B1245)</f>
        <v>0</v>
      </c>
      <c r="K1245" s="51">
        <f>K519/SUMIFS(K$3:K$722,$B$3:$B$722,$B1245)*SUMIFS(Calculations!$E$3:$E$53,Calculations!$A$3:$A$53,$B1245)</f>
        <v>0</v>
      </c>
      <c r="L1245" s="51">
        <f>L519/SUMIFS(L$3:L$722,$B$3:$B$722,$B1245)*SUMIFS(Calculations!$E$3:$E$53,Calculations!$A$3:$A$53,$B1245)</f>
        <v>0</v>
      </c>
      <c r="M1245" s="51">
        <f>M519/SUMIFS(M$3:M$722,$B$3:$B$722,$B1245)*SUMIFS(Calculations!$E$3:$E$53,Calculations!$A$3:$A$53,$B1245)</f>
        <v>0</v>
      </c>
      <c r="N1245" s="51">
        <f>N519/SUMIFS(N$3:N$722,$B$3:$B$722,$B1245)*SUMIFS(Calculations!$E$3:$E$53,Calculations!$A$3:$A$53,$B1245)</f>
        <v>0</v>
      </c>
      <c r="O1245" s="51">
        <f>O519/SUMIFS(O$3:O$722,$B$3:$B$722,$B1245)*SUMIFS(Calculations!$E$3:$E$53,Calculations!$A$3:$A$53,$B1245)</f>
        <v>0</v>
      </c>
      <c r="P1245" s="51">
        <f>P519/SUMIFS(P$3:P$722,$B$3:$B$722,$B1245)*SUMIFS(Calculations!$E$3:$E$53,Calculations!$A$3:$A$53,$B1245)</f>
        <v>0</v>
      </c>
      <c r="Q1245" s="51">
        <f>Q519/SUMIFS(Q$3:Q$722,$B$3:$B$722,$B1245)*SUMIFS(Calculations!$E$3:$E$53,Calculations!$A$3:$A$53,$B1245)</f>
        <v>0</v>
      </c>
      <c r="R1245" s="51">
        <f>R519/SUMIFS(R$3:R$722,$B$3:$B$722,$B1245)*SUMIFS(Calculations!$E$3:$E$53,Calculations!$A$3:$A$53,$B1245)</f>
        <v>0</v>
      </c>
    </row>
    <row r="1246" spans="2:18">
      <c r="B1246" s="51" t="s">
        <v>254</v>
      </c>
      <c r="C1246" s="51" t="s">
        <v>523</v>
      </c>
      <c r="D1246" s="51" t="s">
        <v>533</v>
      </c>
      <c r="E1246" s="51" t="str">
        <f t="shared" si="92"/>
        <v>natural gas nonpeaker</v>
      </c>
      <c r="F1246" s="51">
        <f>F520/SUMIFS(F$3:F$722,$B$3:$B$722,$B1246)*SUMIFS(Calculations!$E$3:$E$53,Calculations!$A$3:$A$53,$B1246)</f>
        <v>0</v>
      </c>
      <c r="G1246" s="51">
        <f>G520/SUMIFS(G$3:G$722,$B$3:$B$722,$B1246)*SUMIFS(Calculations!$E$3:$E$53,Calculations!$A$3:$A$53,$B1246)</f>
        <v>0</v>
      </c>
      <c r="H1246" s="51">
        <f>H520/SUMIFS(H$3:H$722,$B$3:$B$722,$B1246)*SUMIFS(Calculations!$E$3:$E$53,Calculations!$A$3:$A$53,$B1246)</f>
        <v>0</v>
      </c>
      <c r="I1246" s="51">
        <f>I520/SUMIFS(I$3:I$722,$B$3:$B$722,$B1246)*SUMIFS(Calculations!$E$3:$E$53,Calculations!$A$3:$A$53,$B1246)</f>
        <v>0</v>
      </c>
      <c r="J1246" s="51">
        <f>J520/SUMIFS(J$3:J$722,$B$3:$B$722,$B1246)*SUMIFS(Calculations!$E$3:$E$53,Calculations!$A$3:$A$53,$B1246)</f>
        <v>0</v>
      </c>
      <c r="K1246" s="51">
        <f>K520/SUMIFS(K$3:K$722,$B$3:$B$722,$B1246)*SUMIFS(Calculations!$E$3:$E$53,Calculations!$A$3:$A$53,$B1246)</f>
        <v>0</v>
      </c>
      <c r="L1246" s="51">
        <f>L520/SUMIFS(L$3:L$722,$B$3:$B$722,$B1246)*SUMIFS(Calculations!$E$3:$E$53,Calculations!$A$3:$A$53,$B1246)</f>
        <v>0</v>
      </c>
      <c r="M1246" s="51">
        <f>M520/SUMIFS(M$3:M$722,$B$3:$B$722,$B1246)*SUMIFS(Calculations!$E$3:$E$53,Calculations!$A$3:$A$53,$B1246)</f>
        <v>0</v>
      </c>
      <c r="N1246" s="51">
        <f>N520/SUMIFS(N$3:N$722,$B$3:$B$722,$B1246)*SUMIFS(Calculations!$E$3:$E$53,Calculations!$A$3:$A$53,$B1246)</f>
        <v>0</v>
      </c>
      <c r="O1246" s="51">
        <f>O520/SUMIFS(O$3:O$722,$B$3:$B$722,$B1246)*SUMIFS(Calculations!$E$3:$E$53,Calculations!$A$3:$A$53,$B1246)</f>
        <v>0</v>
      </c>
      <c r="P1246" s="51">
        <f>P520/SUMIFS(P$3:P$722,$B$3:$B$722,$B1246)*SUMIFS(Calculations!$E$3:$E$53,Calculations!$A$3:$A$53,$B1246)</f>
        <v>0</v>
      </c>
      <c r="Q1246" s="51">
        <f>Q520/SUMIFS(Q$3:Q$722,$B$3:$B$722,$B1246)*SUMIFS(Calculations!$E$3:$E$53,Calculations!$A$3:$A$53,$B1246)</f>
        <v>0</v>
      </c>
      <c r="R1246" s="51">
        <f>R520/SUMIFS(R$3:R$722,$B$3:$B$722,$B1246)*SUMIFS(Calculations!$E$3:$E$53,Calculations!$A$3:$A$53,$B1246)</f>
        <v>0</v>
      </c>
    </row>
    <row r="1247" spans="2:18">
      <c r="B1247" s="51" t="s">
        <v>254</v>
      </c>
      <c r="C1247" s="51" t="s">
        <v>523</v>
      </c>
      <c r="D1247" s="51" t="s">
        <v>534</v>
      </c>
      <c r="E1247" s="51" t="str">
        <f t="shared" si="92"/>
        <v>natural gas peaker</v>
      </c>
      <c r="F1247" s="51">
        <f>F521/SUMIFS(F$3:F$722,$B$3:$B$722,$B1247)*SUMIFS(Calculations!$E$3:$E$53,Calculations!$A$3:$A$53,$B1247)</f>
        <v>0</v>
      </c>
      <c r="G1247" s="51">
        <f>G521/SUMIFS(G$3:G$722,$B$3:$B$722,$B1247)*SUMIFS(Calculations!$E$3:$E$53,Calculations!$A$3:$A$53,$B1247)</f>
        <v>0</v>
      </c>
      <c r="H1247" s="51">
        <f>H521/SUMIFS(H$3:H$722,$B$3:$B$722,$B1247)*SUMIFS(Calculations!$E$3:$E$53,Calculations!$A$3:$A$53,$B1247)</f>
        <v>0</v>
      </c>
      <c r="I1247" s="51">
        <f>I521/SUMIFS(I$3:I$722,$B$3:$B$722,$B1247)*SUMIFS(Calculations!$E$3:$E$53,Calculations!$A$3:$A$53,$B1247)</f>
        <v>0</v>
      </c>
      <c r="J1247" s="51">
        <f>J521/SUMIFS(J$3:J$722,$B$3:$B$722,$B1247)*SUMIFS(Calculations!$E$3:$E$53,Calculations!$A$3:$A$53,$B1247)</f>
        <v>0</v>
      </c>
      <c r="K1247" s="51">
        <f>K521/SUMIFS(K$3:K$722,$B$3:$B$722,$B1247)*SUMIFS(Calculations!$E$3:$E$53,Calculations!$A$3:$A$53,$B1247)</f>
        <v>0</v>
      </c>
      <c r="L1247" s="51">
        <f>L521/SUMIFS(L$3:L$722,$B$3:$B$722,$B1247)*SUMIFS(Calculations!$E$3:$E$53,Calculations!$A$3:$A$53,$B1247)</f>
        <v>0</v>
      </c>
      <c r="M1247" s="51">
        <f>M521/SUMIFS(M$3:M$722,$B$3:$B$722,$B1247)*SUMIFS(Calculations!$E$3:$E$53,Calculations!$A$3:$A$53,$B1247)</f>
        <v>0</v>
      </c>
      <c r="N1247" s="51">
        <f>N521/SUMIFS(N$3:N$722,$B$3:$B$722,$B1247)*SUMIFS(Calculations!$E$3:$E$53,Calculations!$A$3:$A$53,$B1247)</f>
        <v>0</v>
      </c>
      <c r="O1247" s="51">
        <f>O521/SUMIFS(O$3:O$722,$B$3:$B$722,$B1247)*SUMIFS(Calculations!$E$3:$E$53,Calculations!$A$3:$A$53,$B1247)</f>
        <v>0</v>
      </c>
      <c r="P1247" s="51">
        <f>P521/SUMIFS(P$3:P$722,$B$3:$B$722,$B1247)*SUMIFS(Calculations!$E$3:$E$53,Calculations!$A$3:$A$53,$B1247)</f>
        <v>0</v>
      </c>
      <c r="Q1247" s="51">
        <f>Q521/SUMIFS(Q$3:Q$722,$B$3:$B$722,$B1247)*SUMIFS(Calculations!$E$3:$E$53,Calculations!$A$3:$A$53,$B1247)</f>
        <v>0</v>
      </c>
      <c r="R1247" s="51">
        <f>R521/SUMIFS(R$3:R$722,$B$3:$B$722,$B1247)*SUMIFS(Calculations!$E$3:$E$53,Calculations!$A$3:$A$53,$B1247)</f>
        <v>0</v>
      </c>
    </row>
    <row r="1248" spans="2:18">
      <c r="B1248" s="51" t="s">
        <v>254</v>
      </c>
      <c r="C1248" s="51" t="s">
        <v>523</v>
      </c>
      <c r="D1248" s="51" t="s">
        <v>535</v>
      </c>
      <c r="E1248" s="51" t="str">
        <f t="shared" si="92"/>
        <v>nuclear</v>
      </c>
      <c r="F1248" s="51">
        <f>F522/SUMIFS(F$3:F$722,$B$3:$B$722,$B1248)*SUMIFS(Calculations!$E$3:$E$53,Calculations!$A$3:$A$53,$B1248)</f>
        <v>0</v>
      </c>
      <c r="G1248" s="51">
        <f>G522/SUMIFS(G$3:G$722,$B$3:$B$722,$B1248)*SUMIFS(Calculations!$E$3:$E$53,Calculations!$A$3:$A$53,$B1248)</f>
        <v>0</v>
      </c>
      <c r="H1248" s="51">
        <f>H522/SUMIFS(H$3:H$722,$B$3:$B$722,$B1248)*SUMIFS(Calculations!$E$3:$E$53,Calculations!$A$3:$A$53,$B1248)</f>
        <v>0</v>
      </c>
      <c r="I1248" s="51">
        <f>I522/SUMIFS(I$3:I$722,$B$3:$B$722,$B1248)*SUMIFS(Calculations!$E$3:$E$53,Calculations!$A$3:$A$53,$B1248)</f>
        <v>0</v>
      </c>
      <c r="J1248" s="51">
        <f>J522/SUMIFS(J$3:J$722,$B$3:$B$722,$B1248)*SUMIFS(Calculations!$E$3:$E$53,Calculations!$A$3:$A$53,$B1248)</f>
        <v>0</v>
      </c>
      <c r="K1248" s="51">
        <f>K522/SUMIFS(K$3:K$722,$B$3:$B$722,$B1248)*SUMIFS(Calculations!$E$3:$E$53,Calculations!$A$3:$A$53,$B1248)</f>
        <v>0</v>
      </c>
      <c r="L1248" s="51">
        <f>L522/SUMIFS(L$3:L$722,$B$3:$B$722,$B1248)*SUMIFS(Calculations!$E$3:$E$53,Calculations!$A$3:$A$53,$B1248)</f>
        <v>0</v>
      </c>
      <c r="M1248" s="51">
        <f>M522/SUMIFS(M$3:M$722,$B$3:$B$722,$B1248)*SUMIFS(Calculations!$E$3:$E$53,Calculations!$A$3:$A$53,$B1248)</f>
        <v>0</v>
      </c>
      <c r="N1248" s="51">
        <f>N522/SUMIFS(N$3:N$722,$B$3:$B$722,$B1248)*SUMIFS(Calculations!$E$3:$E$53,Calculations!$A$3:$A$53,$B1248)</f>
        <v>0</v>
      </c>
      <c r="O1248" s="51">
        <f>O522/SUMIFS(O$3:O$722,$B$3:$B$722,$B1248)*SUMIFS(Calculations!$E$3:$E$53,Calculations!$A$3:$A$53,$B1248)</f>
        <v>0</v>
      </c>
      <c r="P1248" s="51">
        <f>P522/SUMIFS(P$3:P$722,$B$3:$B$722,$B1248)*SUMIFS(Calculations!$E$3:$E$53,Calculations!$A$3:$A$53,$B1248)</f>
        <v>0</v>
      </c>
      <c r="Q1248" s="51">
        <f>Q522/SUMIFS(Q$3:Q$722,$B$3:$B$722,$B1248)*SUMIFS(Calculations!$E$3:$E$53,Calculations!$A$3:$A$53,$B1248)</f>
        <v>0</v>
      </c>
      <c r="R1248" s="51">
        <f>R522/SUMIFS(R$3:R$722,$B$3:$B$722,$B1248)*SUMIFS(Calculations!$E$3:$E$53,Calculations!$A$3:$A$53,$B1248)</f>
        <v>0</v>
      </c>
    </row>
    <row r="1249" spans="2:18">
      <c r="B1249" s="51" t="s">
        <v>254</v>
      </c>
      <c r="C1249" s="51" t="s">
        <v>523</v>
      </c>
      <c r="D1249" s="51" t="s">
        <v>536</v>
      </c>
      <c r="E1249" s="51" t="str">
        <f t="shared" si="92"/>
        <v>offshore wind</v>
      </c>
      <c r="F1249" s="51">
        <f>F523/SUMIFS(F$3:F$722,$B$3:$B$722,$B1249)*SUMIFS(Calculations!$E$3:$E$53,Calculations!$A$3:$A$53,$B1249)</f>
        <v>0</v>
      </c>
      <c r="G1249" s="51">
        <f>G523/SUMIFS(G$3:G$722,$B$3:$B$722,$B1249)*SUMIFS(Calculations!$E$3:$E$53,Calculations!$A$3:$A$53,$B1249)</f>
        <v>0</v>
      </c>
      <c r="H1249" s="51">
        <f>H523/SUMIFS(H$3:H$722,$B$3:$B$722,$B1249)*SUMIFS(Calculations!$E$3:$E$53,Calculations!$A$3:$A$53,$B1249)</f>
        <v>0</v>
      </c>
      <c r="I1249" s="51">
        <f>I523/SUMIFS(I$3:I$722,$B$3:$B$722,$B1249)*SUMIFS(Calculations!$E$3:$E$53,Calculations!$A$3:$A$53,$B1249)</f>
        <v>0</v>
      </c>
      <c r="J1249" s="51">
        <f>J523/SUMIFS(J$3:J$722,$B$3:$B$722,$B1249)*SUMIFS(Calculations!$E$3:$E$53,Calculations!$A$3:$A$53,$B1249)</f>
        <v>0</v>
      </c>
      <c r="K1249" s="51">
        <f>K523/SUMIFS(K$3:K$722,$B$3:$B$722,$B1249)*SUMIFS(Calculations!$E$3:$E$53,Calculations!$A$3:$A$53,$B1249)</f>
        <v>0</v>
      </c>
      <c r="L1249" s="51">
        <f>L523/SUMIFS(L$3:L$722,$B$3:$B$722,$B1249)*SUMIFS(Calculations!$E$3:$E$53,Calculations!$A$3:$A$53,$B1249)</f>
        <v>0</v>
      </c>
      <c r="M1249" s="51">
        <f>M523/SUMIFS(M$3:M$722,$B$3:$B$722,$B1249)*SUMIFS(Calculations!$E$3:$E$53,Calculations!$A$3:$A$53,$B1249)</f>
        <v>0</v>
      </c>
      <c r="N1249" s="51">
        <f>N523/SUMIFS(N$3:N$722,$B$3:$B$722,$B1249)*SUMIFS(Calculations!$E$3:$E$53,Calculations!$A$3:$A$53,$B1249)</f>
        <v>0</v>
      </c>
      <c r="O1249" s="51">
        <f>O523/SUMIFS(O$3:O$722,$B$3:$B$722,$B1249)*SUMIFS(Calculations!$E$3:$E$53,Calculations!$A$3:$A$53,$B1249)</f>
        <v>0</v>
      </c>
      <c r="P1249" s="51">
        <f>P523/SUMIFS(P$3:P$722,$B$3:$B$722,$B1249)*SUMIFS(Calculations!$E$3:$E$53,Calculations!$A$3:$A$53,$B1249)</f>
        <v>0</v>
      </c>
      <c r="Q1249" s="51">
        <f>Q523/SUMIFS(Q$3:Q$722,$B$3:$B$722,$B1249)*SUMIFS(Calculations!$E$3:$E$53,Calculations!$A$3:$A$53,$B1249)</f>
        <v>0</v>
      </c>
      <c r="R1249" s="51">
        <f>R523/SUMIFS(R$3:R$722,$B$3:$B$722,$B1249)*SUMIFS(Calculations!$E$3:$E$53,Calculations!$A$3:$A$53,$B1249)</f>
        <v>0</v>
      </c>
    </row>
    <row r="1250" spans="2:18">
      <c r="B1250" s="51" t="s">
        <v>254</v>
      </c>
      <c r="C1250" s="51" t="s">
        <v>523</v>
      </c>
      <c r="D1250" s="51" t="s">
        <v>537</v>
      </c>
      <c r="E1250" s="51" t="str">
        <f t="shared" si="92"/>
        <v>crude oil</v>
      </c>
      <c r="F1250" s="51">
        <f>F524/SUMIFS(F$3:F$722,$B$3:$B$722,$B1250)*SUMIFS(Calculations!$E$3:$E$53,Calculations!$A$3:$A$53,$B1250)</f>
        <v>0</v>
      </c>
      <c r="G1250" s="51">
        <f>G524/SUMIFS(G$3:G$722,$B$3:$B$722,$B1250)*SUMIFS(Calculations!$E$3:$E$53,Calculations!$A$3:$A$53,$B1250)</f>
        <v>0</v>
      </c>
      <c r="H1250" s="51">
        <f>H524/SUMIFS(H$3:H$722,$B$3:$B$722,$B1250)*SUMIFS(Calculations!$E$3:$E$53,Calculations!$A$3:$A$53,$B1250)</f>
        <v>0</v>
      </c>
      <c r="I1250" s="51">
        <f>I524/SUMIFS(I$3:I$722,$B$3:$B$722,$B1250)*SUMIFS(Calculations!$E$3:$E$53,Calculations!$A$3:$A$53,$B1250)</f>
        <v>0</v>
      </c>
      <c r="J1250" s="51">
        <f>J524/SUMIFS(J$3:J$722,$B$3:$B$722,$B1250)*SUMIFS(Calculations!$E$3:$E$53,Calculations!$A$3:$A$53,$B1250)</f>
        <v>0</v>
      </c>
      <c r="K1250" s="51">
        <f>K524/SUMIFS(K$3:K$722,$B$3:$B$722,$B1250)*SUMIFS(Calculations!$E$3:$E$53,Calculations!$A$3:$A$53,$B1250)</f>
        <v>0</v>
      </c>
      <c r="L1250" s="51">
        <f>L524/SUMIFS(L$3:L$722,$B$3:$B$722,$B1250)*SUMIFS(Calculations!$E$3:$E$53,Calculations!$A$3:$A$53,$B1250)</f>
        <v>0</v>
      </c>
      <c r="M1250" s="51">
        <f>M524/SUMIFS(M$3:M$722,$B$3:$B$722,$B1250)*SUMIFS(Calculations!$E$3:$E$53,Calculations!$A$3:$A$53,$B1250)</f>
        <v>0</v>
      </c>
      <c r="N1250" s="51">
        <f>N524/SUMIFS(N$3:N$722,$B$3:$B$722,$B1250)*SUMIFS(Calculations!$E$3:$E$53,Calculations!$A$3:$A$53,$B1250)</f>
        <v>0</v>
      </c>
      <c r="O1250" s="51">
        <f>O524/SUMIFS(O$3:O$722,$B$3:$B$722,$B1250)*SUMIFS(Calculations!$E$3:$E$53,Calculations!$A$3:$A$53,$B1250)</f>
        <v>0</v>
      </c>
      <c r="P1250" s="51">
        <f>P524/SUMIFS(P$3:P$722,$B$3:$B$722,$B1250)*SUMIFS(Calculations!$E$3:$E$53,Calculations!$A$3:$A$53,$B1250)</f>
        <v>0</v>
      </c>
      <c r="Q1250" s="51">
        <f>Q524/SUMIFS(Q$3:Q$722,$B$3:$B$722,$B1250)*SUMIFS(Calculations!$E$3:$E$53,Calculations!$A$3:$A$53,$B1250)</f>
        <v>0</v>
      </c>
      <c r="R1250" s="51">
        <f>R524/SUMIFS(R$3:R$722,$B$3:$B$722,$B1250)*SUMIFS(Calculations!$E$3:$E$53,Calculations!$A$3:$A$53,$B1250)</f>
        <v>0</v>
      </c>
    </row>
    <row r="1251" spans="2:18">
      <c r="B1251" s="51" t="s">
        <v>254</v>
      </c>
      <c r="C1251" s="51" t="s">
        <v>523</v>
      </c>
      <c r="D1251" s="51" t="s">
        <v>538</v>
      </c>
      <c r="E1251" s="51" t="str">
        <f t="shared" si="92"/>
        <v>solar PV</v>
      </c>
      <c r="F1251" s="51">
        <f>F525/SUMIFS(F$3:F$722,$B$3:$B$722,$B1251)*SUMIFS(Calculations!$E$3:$E$53,Calculations!$A$3:$A$53,$B1251)</f>
        <v>0</v>
      </c>
      <c r="G1251" s="51">
        <f>G525/SUMIFS(G$3:G$722,$B$3:$B$722,$B1251)*SUMIFS(Calculations!$E$3:$E$53,Calculations!$A$3:$A$53,$B1251)</f>
        <v>0</v>
      </c>
      <c r="H1251" s="51">
        <f>H525/SUMIFS(H$3:H$722,$B$3:$B$722,$B1251)*SUMIFS(Calculations!$E$3:$E$53,Calculations!$A$3:$A$53,$B1251)</f>
        <v>0</v>
      </c>
      <c r="I1251" s="51">
        <f>I525/SUMIFS(I$3:I$722,$B$3:$B$722,$B1251)*SUMIFS(Calculations!$E$3:$E$53,Calculations!$A$3:$A$53,$B1251)</f>
        <v>0</v>
      </c>
      <c r="J1251" s="51">
        <f>J525/SUMIFS(J$3:J$722,$B$3:$B$722,$B1251)*SUMIFS(Calculations!$E$3:$E$53,Calculations!$A$3:$A$53,$B1251)</f>
        <v>0</v>
      </c>
      <c r="K1251" s="51">
        <f>K525/SUMIFS(K$3:K$722,$B$3:$B$722,$B1251)*SUMIFS(Calculations!$E$3:$E$53,Calculations!$A$3:$A$53,$B1251)</f>
        <v>0</v>
      </c>
      <c r="L1251" s="51">
        <f>L525/SUMIFS(L$3:L$722,$B$3:$B$722,$B1251)*SUMIFS(Calculations!$E$3:$E$53,Calculations!$A$3:$A$53,$B1251)</f>
        <v>0</v>
      </c>
      <c r="M1251" s="51">
        <f>M525/SUMIFS(M$3:M$722,$B$3:$B$722,$B1251)*SUMIFS(Calculations!$E$3:$E$53,Calculations!$A$3:$A$53,$B1251)</f>
        <v>0</v>
      </c>
      <c r="N1251" s="51">
        <f>N525/SUMIFS(N$3:N$722,$B$3:$B$722,$B1251)*SUMIFS(Calculations!$E$3:$E$53,Calculations!$A$3:$A$53,$B1251)</f>
        <v>0</v>
      </c>
      <c r="O1251" s="51">
        <f>O525/SUMIFS(O$3:O$722,$B$3:$B$722,$B1251)*SUMIFS(Calculations!$E$3:$E$53,Calculations!$A$3:$A$53,$B1251)</f>
        <v>0</v>
      </c>
      <c r="P1251" s="51">
        <f>P525/SUMIFS(P$3:P$722,$B$3:$B$722,$B1251)*SUMIFS(Calculations!$E$3:$E$53,Calculations!$A$3:$A$53,$B1251)</f>
        <v>0</v>
      </c>
      <c r="Q1251" s="51">
        <f>Q525/SUMIFS(Q$3:Q$722,$B$3:$B$722,$B1251)*SUMIFS(Calculations!$E$3:$E$53,Calculations!$A$3:$A$53,$B1251)</f>
        <v>0</v>
      </c>
      <c r="R1251" s="51">
        <f>R525/SUMIFS(R$3:R$722,$B$3:$B$722,$B1251)*SUMIFS(Calculations!$E$3:$E$53,Calculations!$A$3:$A$53,$B1251)</f>
        <v>0</v>
      </c>
    </row>
    <row r="1252" spans="2:18">
      <c r="B1252" s="51" t="s">
        <v>254</v>
      </c>
      <c r="C1252" s="51" t="s">
        <v>523</v>
      </c>
      <c r="D1252" s="51" t="s">
        <v>539</v>
      </c>
      <c r="E1252" s="51" t="str">
        <f t="shared" si="92"/>
        <v>storage</v>
      </c>
      <c r="F1252" s="51">
        <f>F526/SUMIFS(F$3:F$722,$B$3:$B$722,$B1252)*SUMIFS(Calculations!$E$3:$E$53,Calculations!$A$3:$A$53,$B1252)</f>
        <v>0</v>
      </c>
      <c r="G1252" s="51">
        <f>G526/SUMIFS(G$3:G$722,$B$3:$B$722,$B1252)*SUMIFS(Calculations!$E$3:$E$53,Calculations!$A$3:$A$53,$B1252)</f>
        <v>0</v>
      </c>
      <c r="H1252" s="51">
        <f>H526/SUMIFS(H$3:H$722,$B$3:$B$722,$B1252)*SUMIFS(Calculations!$E$3:$E$53,Calculations!$A$3:$A$53,$B1252)</f>
        <v>0</v>
      </c>
      <c r="I1252" s="51">
        <f>I526/SUMIFS(I$3:I$722,$B$3:$B$722,$B1252)*SUMIFS(Calculations!$E$3:$E$53,Calculations!$A$3:$A$53,$B1252)</f>
        <v>0</v>
      </c>
      <c r="J1252" s="51">
        <f>J526/SUMIFS(J$3:J$722,$B$3:$B$722,$B1252)*SUMIFS(Calculations!$E$3:$E$53,Calculations!$A$3:$A$53,$B1252)</f>
        <v>0</v>
      </c>
      <c r="K1252" s="51">
        <f>K526/SUMIFS(K$3:K$722,$B$3:$B$722,$B1252)*SUMIFS(Calculations!$E$3:$E$53,Calculations!$A$3:$A$53,$B1252)</f>
        <v>0</v>
      </c>
      <c r="L1252" s="51">
        <f>L526/SUMIFS(L$3:L$722,$B$3:$B$722,$B1252)*SUMIFS(Calculations!$E$3:$E$53,Calculations!$A$3:$A$53,$B1252)</f>
        <v>0</v>
      </c>
      <c r="M1252" s="51">
        <f>M526/SUMIFS(M$3:M$722,$B$3:$B$722,$B1252)*SUMIFS(Calculations!$E$3:$E$53,Calculations!$A$3:$A$53,$B1252)</f>
        <v>0</v>
      </c>
      <c r="N1252" s="51">
        <f>N526/SUMIFS(N$3:N$722,$B$3:$B$722,$B1252)*SUMIFS(Calculations!$E$3:$E$53,Calculations!$A$3:$A$53,$B1252)</f>
        <v>0</v>
      </c>
      <c r="O1252" s="51">
        <f>O526/SUMIFS(O$3:O$722,$B$3:$B$722,$B1252)*SUMIFS(Calculations!$E$3:$E$53,Calculations!$A$3:$A$53,$B1252)</f>
        <v>0</v>
      </c>
      <c r="P1252" s="51">
        <f>P526/SUMIFS(P$3:P$722,$B$3:$B$722,$B1252)*SUMIFS(Calculations!$E$3:$E$53,Calculations!$A$3:$A$53,$B1252)</f>
        <v>0</v>
      </c>
      <c r="Q1252" s="51">
        <f>Q526/SUMIFS(Q$3:Q$722,$B$3:$B$722,$B1252)*SUMIFS(Calculations!$E$3:$E$53,Calculations!$A$3:$A$53,$B1252)</f>
        <v>0</v>
      </c>
      <c r="R1252" s="51">
        <f>R526/SUMIFS(R$3:R$722,$B$3:$B$722,$B1252)*SUMIFS(Calculations!$E$3:$E$53,Calculations!$A$3:$A$53,$B1252)</f>
        <v>0</v>
      </c>
    </row>
    <row r="1253" spans="2:18">
      <c r="B1253" s="51" t="s">
        <v>254</v>
      </c>
      <c r="C1253" s="51" t="s">
        <v>523</v>
      </c>
      <c r="D1253" s="51" t="s">
        <v>540</v>
      </c>
      <c r="E1253" s="51" t="str">
        <f t="shared" si="92"/>
        <v>solar PV</v>
      </c>
      <c r="F1253" s="51">
        <f>F527/SUMIFS(F$3:F$722,$B$3:$B$722,$B1253)*SUMIFS(Calculations!$E$3:$E$53,Calculations!$A$3:$A$53,$B1253)</f>
        <v>0</v>
      </c>
      <c r="G1253" s="51">
        <f>G527/SUMIFS(G$3:G$722,$B$3:$B$722,$B1253)*SUMIFS(Calculations!$E$3:$E$53,Calculations!$A$3:$A$53,$B1253)</f>
        <v>0</v>
      </c>
      <c r="H1253" s="51">
        <f>H527/SUMIFS(H$3:H$722,$B$3:$B$722,$B1253)*SUMIFS(Calculations!$E$3:$E$53,Calculations!$A$3:$A$53,$B1253)</f>
        <v>0</v>
      </c>
      <c r="I1253" s="51">
        <f>I527/SUMIFS(I$3:I$722,$B$3:$B$722,$B1253)*SUMIFS(Calculations!$E$3:$E$53,Calculations!$A$3:$A$53,$B1253)</f>
        <v>0</v>
      </c>
      <c r="J1253" s="51">
        <f>J527/SUMIFS(J$3:J$722,$B$3:$B$722,$B1253)*SUMIFS(Calculations!$E$3:$E$53,Calculations!$A$3:$A$53,$B1253)</f>
        <v>0</v>
      </c>
      <c r="K1253" s="51">
        <f>K527/SUMIFS(K$3:K$722,$B$3:$B$722,$B1253)*SUMIFS(Calculations!$E$3:$E$53,Calculations!$A$3:$A$53,$B1253)</f>
        <v>0</v>
      </c>
      <c r="L1253" s="51">
        <f>L527/SUMIFS(L$3:L$722,$B$3:$B$722,$B1253)*SUMIFS(Calculations!$E$3:$E$53,Calculations!$A$3:$A$53,$B1253)</f>
        <v>0</v>
      </c>
      <c r="M1253" s="51">
        <f>M527/SUMIFS(M$3:M$722,$B$3:$B$722,$B1253)*SUMIFS(Calculations!$E$3:$E$53,Calculations!$A$3:$A$53,$B1253)</f>
        <v>0</v>
      </c>
      <c r="N1253" s="51">
        <f>N527/SUMIFS(N$3:N$722,$B$3:$B$722,$B1253)*SUMIFS(Calculations!$E$3:$E$53,Calculations!$A$3:$A$53,$B1253)</f>
        <v>0</v>
      </c>
      <c r="O1253" s="51">
        <f>O527/SUMIFS(O$3:O$722,$B$3:$B$722,$B1253)*SUMIFS(Calculations!$E$3:$E$53,Calculations!$A$3:$A$53,$B1253)</f>
        <v>0</v>
      </c>
      <c r="P1253" s="51">
        <f>P527/SUMIFS(P$3:P$722,$B$3:$B$722,$B1253)*SUMIFS(Calculations!$E$3:$E$53,Calculations!$A$3:$A$53,$B1253)</f>
        <v>0</v>
      </c>
      <c r="Q1253" s="51">
        <f>Q527/SUMIFS(Q$3:Q$722,$B$3:$B$722,$B1253)*SUMIFS(Calculations!$E$3:$E$53,Calculations!$A$3:$A$53,$B1253)</f>
        <v>0</v>
      </c>
      <c r="R1253" s="51">
        <f>R527/SUMIFS(R$3:R$722,$B$3:$B$722,$B1253)*SUMIFS(Calculations!$E$3:$E$53,Calculations!$A$3:$A$53,$B1253)</f>
        <v>0</v>
      </c>
    </row>
    <row r="1254" spans="2:18">
      <c r="B1254" s="51" t="s">
        <v>414</v>
      </c>
      <c r="C1254" s="51" t="s">
        <v>523</v>
      </c>
      <c r="D1254" s="51" t="s">
        <v>526</v>
      </c>
      <c r="E1254" s="51" t="str">
        <f t="shared" si="92"/>
        <v>biomass</v>
      </c>
      <c r="F1254" s="51">
        <f>F528/SUMIFS(F$3:F$722,$B$3:$B$722,$B1254)*SUMIFS(Calculations!$E$3:$E$53,Calculations!$A$3:$A$53,$B1254)</f>
        <v>0</v>
      </c>
      <c r="G1254" s="51">
        <f>G528/SUMIFS(G$3:G$722,$B$3:$B$722,$B1254)*SUMIFS(Calculations!$E$3:$E$53,Calculations!$A$3:$A$53,$B1254)</f>
        <v>0</v>
      </c>
      <c r="H1254" s="51">
        <f>H528/SUMIFS(H$3:H$722,$B$3:$B$722,$B1254)*SUMIFS(Calculations!$E$3:$E$53,Calculations!$A$3:$A$53,$B1254)</f>
        <v>0</v>
      </c>
      <c r="I1254" s="51">
        <f>I528/SUMIFS(I$3:I$722,$B$3:$B$722,$B1254)*SUMIFS(Calculations!$E$3:$E$53,Calculations!$A$3:$A$53,$B1254)</f>
        <v>0</v>
      </c>
      <c r="J1254" s="51">
        <f>J528/SUMIFS(J$3:J$722,$B$3:$B$722,$B1254)*SUMIFS(Calculations!$E$3:$E$53,Calculations!$A$3:$A$53,$B1254)</f>
        <v>0</v>
      </c>
      <c r="K1254" s="51">
        <f>K528/SUMIFS(K$3:K$722,$B$3:$B$722,$B1254)*SUMIFS(Calculations!$E$3:$E$53,Calculations!$A$3:$A$53,$B1254)</f>
        <v>0</v>
      </c>
      <c r="L1254" s="51">
        <f>L528/SUMIFS(L$3:L$722,$B$3:$B$722,$B1254)*SUMIFS(Calculations!$E$3:$E$53,Calculations!$A$3:$A$53,$B1254)</f>
        <v>0</v>
      </c>
      <c r="M1254" s="51">
        <f>M528/SUMIFS(M$3:M$722,$B$3:$B$722,$B1254)*SUMIFS(Calculations!$E$3:$E$53,Calculations!$A$3:$A$53,$B1254)</f>
        <v>0</v>
      </c>
      <c r="N1254" s="51">
        <f>N528/SUMIFS(N$3:N$722,$B$3:$B$722,$B1254)*SUMIFS(Calculations!$E$3:$E$53,Calculations!$A$3:$A$53,$B1254)</f>
        <v>0</v>
      </c>
      <c r="O1254" s="51">
        <f>O528/SUMIFS(O$3:O$722,$B$3:$B$722,$B1254)*SUMIFS(Calculations!$E$3:$E$53,Calculations!$A$3:$A$53,$B1254)</f>
        <v>0</v>
      </c>
      <c r="P1254" s="51">
        <f>P528/SUMIFS(P$3:P$722,$B$3:$B$722,$B1254)*SUMIFS(Calculations!$E$3:$E$53,Calculations!$A$3:$A$53,$B1254)</f>
        <v>0</v>
      </c>
      <c r="Q1254" s="51">
        <f>Q528/SUMIFS(Q$3:Q$722,$B$3:$B$722,$B1254)*SUMIFS(Calculations!$E$3:$E$53,Calculations!$A$3:$A$53,$B1254)</f>
        <v>0</v>
      </c>
      <c r="R1254" s="51">
        <f>R528/SUMIFS(R$3:R$722,$B$3:$B$722,$B1254)*SUMIFS(Calculations!$E$3:$E$53,Calculations!$A$3:$A$53,$B1254)</f>
        <v>0</v>
      </c>
    </row>
    <row r="1255" spans="2:18">
      <c r="B1255" s="51" t="s">
        <v>414</v>
      </c>
      <c r="C1255" s="51" t="s">
        <v>523</v>
      </c>
      <c r="D1255" s="51" t="s">
        <v>527</v>
      </c>
      <c r="E1255" s="51" t="str">
        <f t="shared" si="92"/>
        <v>hard coal</v>
      </c>
      <c r="F1255" s="51">
        <f>F529/SUMIFS(F$3:F$722,$B$3:$B$722,$B1255)*SUMIFS(Calculations!$E$3:$E$53,Calculations!$A$3:$A$53,$B1255)</f>
        <v>0</v>
      </c>
      <c r="G1255" s="51">
        <f>G529/SUMIFS(G$3:G$722,$B$3:$B$722,$B1255)*SUMIFS(Calculations!$E$3:$E$53,Calculations!$A$3:$A$53,$B1255)</f>
        <v>0</v>
      </c>
      <c r="H1255" s="51">
        <f>H529/SUMIFS(H$3:H$722,$B$3:$B$722,$B1255)*SUMIFS(Calculations!$E$3:$E$53,Calculations!$A$3:$A$53,$B1255)</f>
        <v>0</v>
      </c>
      <c r="I1255" s="51">
        <f>I529/SUMIFS(I$3:I$722,$B$3:$B$722,$B1255)*SUMIFS(Calculations!$E$3:$E$53,Calculations!$A$3:$A$53,$B1255)</f>
        <v>0</v>
      </c>
      <c r="J1255" s="51">
        <f>J529/SUMIFS(J$3:J$722,$B$3:$B$722,$B1255)*SUMIFS(Calculations!$E$3:$E$53,Calculations!$A$3:$A$53,$B1255)</f>
        <v>0</v>
      </c>
      <c r="K1255" s="51">
        <f>K529/SUMIFS(K$3:K$722,$B$3:$B$722,$B1255)*SUMIFS(Calculations!$E$3:$E$53,Calculations!$A$3:$A$53,$B1255)</f>
        <v>0</v>
      </c>
      <c r="L1255" s="51">
        <f>L529/SUMIFS(L$3:L$722,$B$3:$B$722,$B1255)*SUMIFS(Calculations!$E$3:$E$53,Calculations!$A$3:$A$53,$B1255)</f>
        <v>0</v>
      </c>
      <c r="M1255" s="51">
        <f>M529/SUMIFS(M$3:M$722,$B$3:$B$722,$B1255)*SUMIFS(Calculations!$E$3:$E$53,Calculations!$A$3:$A$53,$B1255)</f>
        <v>0</v>
      </c>
      <c r="N1255" s="51">
        <f>N529/SUMIFS(N$3:N$722,$B$3:$B$722,$B1255)*SUMIFS(Calculations!$E$3:$E$53,Calculations!$A$3:$A$53,$B1255)</f>
        <v>0</v>
      </c>
      <c r="O1255" s="51">
        <f>O529/SUMIFS(O$3:O$722,$B$3:$B$722,$B1255)*SUMIFS(Calculations!$E$3:$E$53,Calculations!$A$3:$A$53,$B1255)</f>
        <v>0</v>
      </c>
      <c r="P1255" s="51">
        <f>P529/SUMIFS(P$3:P$722,$B$3:$B$722,$B1255)*SUMIFS(Calculations!$E$3:$E$53,Calculations!$A$3:$A$53,$B1255)</f>
        <v>0</v>
      </c>
      <c r="Q1255" s="51">
        <f>Q529/SUMIFS(Q$3:Q$722,$B$3:$B$722,$B1255)*SUMIFS(Calculations!$E$3:$E$53,Calculations!$A$3:$A$53,$B1255)</f>
        <v>0</v>
      </c>
      <c r="R1255" s="51">
        <f>R529/SUMIFS(R$3:R$722,$B$3:$B$722,$B1255)*SUMIFS(Calculations!$E$3:$E$53,Calculations!$A$3:$A$53,$B1255)</f>
        <v>0</v>
      </c>
    </row>
    <row r="1256" spans="2:18">
      <c r="B1256" s="51" t="s">
        <v>414</v>
      </c>
      <c r="C1256" s="51" t="s">
        <v>523</v>
      </c>
      <c r="D1256" s="51" t="s">
        <v>528</v>
      </c>
      <c r="E1256" s="51" t="str">
        <f t="shared" si="92"/>
        <v>solar thermal</v>
      </c>
      <c r="F1256" s="51">
        <f>F530/SUMIFS(F$3:F$722,$B$3:$B$722,$B1256)*SUMIFS(Calculations!$E$3:$E$53,Calculations!$A$3:$A$53,$B1256)</f>
        <v>0</v>
      </c>
      <c r="G1256" s="51">
        <f>G530/SUMIFS(G$3:G$722,$B$3:$B$722,$B1256)*SUMIFS(Calculations!$E$3:$E$53,Calculations!$A$3:$A$53,$B1256)</f>
        <v>0</v>
      </c>
      <c r="H1256" s="51">
        <f>H530/SUMIFS(H$3:H$722,$B$3:$B$722,$B1256)*SUMIFS(Calculations!$E$3:$E$53,Calculations!$A$3:$A$53,$B1256)</f>
        <v>0</v>
      </c>
      <c r="I1256" s="51">
        <f>I530/SUMIFS(I$3:I$722,$B$3:$B$722,$B1256)*SUMIFS(Calculations!$E$3:$E$53,Calculations!$A$3:$A$53,$B1256)</f>
        <v>0</v>
      </c>
      <c r="J1256" s="51">
        <f>J530/SUMIFS(J$3:J$722,$B$3:$B$722,$B1256)*SUMIFS(Calculations!$E$3:$E$53,Calculations!$A$3:$A$53,$B1256)</f>
        <v>0</v>
      </c>
      <c r="K1256" s="51">
        <f>K530/SUMIFS(K$3:K$722,$B$3:$B$722,$B1256)*SUMIFS(Calculations!$E$3:$E$53,Calculations!$A$3:$A$53,$B1256)</f>
        <v>0</v>
      </c>
      <c r="L1256" s="51">
        <f>L530/SUMIFS(L$3:L$722,$B$3:$B$722,$B1256)*SUMIFS(Calculations!$E$3:$E$53,Calculations!$A$3:$A$53,$B1256)</f>
        <v>0</v>
      </c>
      <c r="M1256" s="51">
        <f>M530/SUMIFS(M$3:M$722,$B$3:$B$722,$B1256)*SUMIFS(Calculations!$E$3:$E$53,Calculations!$A$3:$A$53,$B1256)</f>
        <v>0</v>
      </c>
      <c r="N1256" s="51">
        <f>N530/SUMIFS(N$3:N$722,$B$3:$B$722,$B1256)*SUMIFS(Calculations!$E$3:$E$53,Calculations!$A$3:$A$53,$B1256)</f>
        <v>0</v>
      </c>
      <c r="O1256" s="51">
        <f>O530/SUMIFS(O$3:O$722,$B$3:$B$722,$B1256)*SUMIFS(Calculations!$E$3:$E$53,Calculations!$A$3:$A$53,$B1256)</f>
        <v>0</v>
      </c>
      <c r="P1256" s="51">
        <f>P530/SUMIFS(P$3:P$722,$B$3:$B$722,$B1256)*SUMIFS(Calculations!$E$3:$E$53,Calculations!$A$3:$A$53,$B1256)</f>
        <v>0</v>
      </c>
      <c r="Q1256" s="51">
        <f>Q530/SUMIFS(Q$3:Q$722,$B$3:$B$722,$B1256)*SUMIFS(Calculations!$E$3:$E$53,Calculations!$A$3:$A$53,$B1256)</f>
        <v>0</v>
      </c>
      <c r="R1256" s="51">
        <f>R530/SUMIFS(R$3:R$722,$B$3:$B$722,$B1256)*SUMIFS(Calculations!$E$3:$E$53,Calculations!$A$3:$A$53,$B1256)</f>
        <v>0</v>
      </c>
    </row>
    <row r="1257" spans="2:18">
      <c r="B1257" s="51" t="s">
        <v>414</v>
      </c>
      <c r="C1257" s="51" t="s">
        <v>523</v>
      </c>
      <c r="D1257" s="51" t="s">
        <v>529</v>
      </c>
      <c r="E1257" s="51" t="str">
        <f t="shared" si="92"/>
        <v>geothermal</v>
      </c>
      <c r="F1257" s="51">
        <f>F531/SUMIFS(F$3:F$722,$B$3:$B$722,$B1257)*SUMIFS(Calculations!$E$3:$E$53,Calculations!$A$3:$A$53,$B1257)</f>
        <v>0</v>
      </c>
      <c r="G1257" s="51">
        <f>G531/SUMIFS(G$3:G$722,$B$3:$B$722,$B1257)*SUMIFS(Calculations!$E$3:$E$53,Calculations!$A$3:$A$53,$B1257)</f>
        <v>0</v>
      </c>
      <c r="H1257" s="51">
        <f>H531/SUMIFS(H$3:H$722,$B$3:$B$722,$B1257)*SUMIFS(Calculations!$E$3:$E$53,Calculations!$A$3:$A$53,$B1257)</f>
        <v>0</v>
      </c>
      <c r="I1257" s="51">
        <f>I531/SUMIFS(I$3:I$722,$B$3:$B$722,$B1257)*SUMIFS(Calculations!$E$3:$E$53,Calculations!$A$3:$A$53,$B1257)</f>
        <v>0</v>
      </c>
      <c r="J1257" s="51">
        <f>J531/SUMIFS(J$3:J$722,$B$3:$B$722,$B1257)*SUMIFS(Calculations!$E$3:$E$53,Calculations!$A$3:$A$53,$B1257)</f>
        <v>0</v>
      </c>
      <c r="K1257" s="51">
        <f>K531/SUMIFS(K$3:K$722,$B$3:$B$722,$B1257)*SUMIFS(Calculations!$E$3:$E$53,Calculations!$A$3:$A$53,$B1257)</f>
        <v>0</v>
      </c>
      <c r="L1257" s="51">
        <f>L531/SUMIFS(L$3:L$722,$B$3:$B$722,$B1257)*SUMIFS(Calculations!$E$3:$E$53,Calculations!$A$3:$A$53,$B1257)</f>
        <v>0</v>
      </c>
      <c r="M1257" s="51">
        <f>M531/SUMIFS(M$3:M$722,$B$3:$B$722,$B1257)*SUMIFS(Calculations!$E$3:$E$53,Calculations!$A$3:$A$53,$B1257)</f>
        <v>0</v>
      </c>
      <c r="N1257" s="51">
        <f>N531/SUMIFS(N$3:N$722,$B$3:$B$722,$B1257)*SUMIFS(Calculations!$E$3:$E$53,Calculations!$A$3:$A$53,$B1257)</f>
        <v>0</v>
      </c>
      <c r="O1257" s="51">
        <f>O531/SUMIFS(O$3:O$722,$B$3:$B$722,$B1257)*SUMIFS(Calculations!$E$3:$E$53,Calculations!$A$3:$A$53,$B1257)</f>
        <v>0</v>
      </c>
      <c r="P1257" s="51">
        <f>P531/SUMIFS(P$3:P$722,$B$3:$B$722,$B1257)*SUMIFS(Calculations!$E$3:$E$53,Calculations!$A$3:$A$53,$B1257)</f>
        <v>0</v>
      </c>
      <c r="Q1257" s="51">
        <f>Q531/SUMIFS(Q$3:Q$722,$B$3:$B$722,$B1257)*SUMIFS(Calculations!$E$3:$E$53,Calculations!$A$3:$A$53,$B1257)</f>
        <v>0</v>
      </c>
      <c r="R1257" s="51">
        <f>R531/SUMIFS(R$3:R$722,$B$3:$B$722,$B1257)*SUMIFS(Calculations!$E$3:$E$53,Calculations!$A$3:$A$53,$B1257)</f>
        <v>0</v>
      </c>
    </row>
    <row r="1258" spans="2:18">
      <c r="B1258" s="51" t="s">
        <v>414</v>
      </c>
      <c r="C1258" s="51" t="s">
        <v>523</v>
      </c>
      <c r="D1258" s="51" t="s">
        <v>530</v>
      </c>
      <c r="E1258" s="51" t="str">
        <f t="shared" si="92"/>
        <v>hydro</v>
      </c>
      <c r="F1258" s="51">
        <f>F532/SUMIFS(F$3:F$722,$B$3:$B$722,$B1258)*SUMIFS(Calculations!$E$3:$E$53,Calculations!$A$3:$A$53,$B1258)</f>
        <v>0</v>
      </c>
      <c r="G1258" s="51">
        <f>G532/SUMIFS(G$3:G$722,$B$3:$B$722,$B1258)*SUMIFS(Calculations!$E$3:$E$53,Calculations!$A$3:$A$53,$B1258)</f>
        <v>0</v>
      </c>
      <c r="H1258" s="51">
        <f>H532/SUMIFS(H$3:H$722,$B$3:$B$722,$B1258)*SUMIFS(Calculations!$E$3:$E$53,Calculations!$A$3:$A$53,$B1258)</f>
        <v>0</v>
      </c>
      <c r="I1258" s="51">
        <f>I532/SUMIFS(I$3:I$722,$B$3:$B$722,$B1258)*SUMIFS(Calculations!$E$3:$E$53,Calculations!$A$3:$A$53,$B1258)</f>
        <v>0</v>
      </c>
      <c r="J1258" s="51">
        <f>J532/SUMIFS(J$3:J$722,$B$3:$B$722,$B1258)*SUMIFS(Calculations!$E$3:$E$53,Calculations!$A$3:$A$53,$B1258)</f>
        <v>0</v>
      </c>
      <c r="K1258" s="51">
        <f>K532/SUMIFS(K$3:K$722,$B$3:$B$722,$B1258)*SUMIFS(Calculations!$E$3:$E$53,Calculations!$A$3:$A$53,$B1258)</f>
        <v>0</v>
      </c>
      <c r="L1258" s="51">
        <f>L532/SUMIFS(L$3:L$722,$B$3:$B$722,$B1258)*SUMIFS(Calculations!$E$3:$E$53,Calculations!$A$3:$A$53,$B1258)</f>
        <v>0</v>
      </c>
      <c r="M1258" s="51">
        <f>M532/SUMIFS(M$3:M$722,$B$3:$B$722,$B1258)*SUMIFS(Calculations!$E$3:$E$53,Calculations!$A$3:$A$53,$B1258)</f>
        <v>0</v>
      </c>
      <c r="N1258" s="51">
        <f>N532/SUMIFS(N$3:N$722,$B$3:$B$722,$B1258)*SUMIFS(Calculations!$E$3:$E$53,Calculations!$A$3:$A$53,$B1258)</f>
        <v>0</v>
      </c>
      <c r="O1258" s="51">
        <f>O532/SUMIFS(O$3:O$722,$B$3:$B$722,$B1258)*SUMIFS(Calculations!$E$3:$E$53,Calculations!$A$3:$A$53,$B1258)</f>
        <v>0</v>
      </c>
      <c r="P1258" s="51">
        <f>P532/SUMIFS(P$3:P$722,$B$3:$B$722,$B1258)*SUMIFS(Calculations!$E$3:$E$53,Calculations!$A$3:$A$53,$B1258)</f>
        <v>0</v>
      </c>
      <c r="Q1258" s="51">
        <f>Q532/SUMIFS(Q$3:Q$722,$B$3:$B$722,$B1258)*SUMIFS(Calculations!$E$3:$E$53,Calculations!$A$3:$A$53,$B1258)</f>
        <v>0</v>
      </c>
      <c r="R1258" s="51">
        <f>R532/SUMIFS(R$3:R$722,$B$3:$B$722,$B1258)*SUMIFS(Calculations!$E$3:$E$53,Calculations!$A$3:$A$53,$B1258)</f>
        <v>0</v>
      </c>
    </row>
    <row r="1259" spans="2:18">
      <c r="B1259" s="51" t="s">
        <v>414</v>
      </c>
      <c r="C1259" s="51" t="s">
        <v>523</v>
      </c>
      <c r="D1259" s="51" t="s">
        <v>531</v>
      </c>
      <c r="E1259" s="51" t="str">
        <f t="shared" si="92"/>
        <v>hydro</v>
      </c>
      <c r="F1259" s="51">
        <f>F533/SUMIFS(F$3:F$722,$B$3:$B$722,$B1259)*SUMIFS(Calculations!$E$3:$E$53,Calculations!$A$3:$A$53,$B1259)</f>
        <v>0</v>
      </c>
      <c r="G1259" s="51">
        <f>G533/SUMIFS(G$3:G$722,$B$3:$B$722,$B1259)*SUMIFS(Calculations!$E$3:$E$53,Calculations!$A$3:$A$53,$B1259)</f>
        <v>0</v>
      </c>
      <c r="H1259" s="51">
        <f>H533/SUMIFS(H$3:H$722,$B$3:$B$722,$B1259)*SUMIFS(Calculations!$E$3:$E$53,Calculations!$A$3:$A$53,$B1259)</f>
        <v>0</v>
      </c>
      <c r="I1259" s="51">
        <f>I533/SUMIFS(I$3:I$722,$B$3:$B$722,$B1259)*SUMIFS(Calculations!$E$3:$E$53,Calculations!$A$3:$A$53,$B1259)</f>
        <v>0</v>
      </c>
      <c r="J1259" s="51">
        <f>J533/SUMIFS(J$3:J$722,$B$3:$B$722,$B1259)*SUMIFS(Calculations!$E$3:$E$53,Calculations!$A$3:$A$53,$B1259)</f>
        <v>0</v>
      </c>
      <c r="K1259" s="51">
        <f>K533/SUMIFS(K$3:K$722,$B$3:$B$722,$B1259)*SUMIFS(Calculations!$E$3:$E$53,Calculations!$A$3:$A$53,$B1259)</f>
        <v>0</v>
      </c>
      <c r="L1259" s="51">
        <f>L533/SUMIFS(L$3:L$722,$B$3:$B$722,$B1259)*SUMIFS(Calculations!$E$3:$E$53,Calculations!$A$3:$A$53,$B1259)</f>
        <v>0</v>
      </c>
      <c r="M1259" s="51">
        <f>M533/SUMIFS(M$3:M$722,$B$3:$B$722,$B1259)*SUMIFS(Calculations!$E$3:$E$53,Calculations!$A$3:$A$53,$B1259)</f>
        <v>0</v>
      </c>
      <c r="N1259" s="51">
        <f>N533/SUMIFS(N$3:N$722,$B$3:$B$722,$B1259)*SUMIFS(Calculations!$E$3:$E$53,Calculations!$A$3:$A$53,$B1259)</f>
        <v>0</v>
      </c>
      <c r="O1259" s="51">
        <f>O533/SUMIFS(O$3:O$722,$B$3:$B$722,$B1259)*SUMIFS(Calculations!$E$3:$E$53,Calculations!$A$3:$A$53,$B1259)</f>
        <v>0</v>
      </c>
      <c r="P1259" s="51">
        <f>P533/SUMIFS(P$3:P$722,$B$3:$B$722,$B1259)*SUMIFS(Calculations!$E$3:$E$53,Calculations!$A$3:$A$53,$B1259)</f>
        <v>0</v>
      </c>
      <c r="Q1259" s="51">
        <f>Q533/SUMIFS(Q$3:Q$722,$B$3:$B$722,$B1259)*SUMIFS(Calculations!$E$3:$E$53,Calculations!$A$3:$A$53,$B1259)</f>
        <v>0</v>
      </c>
      <c r="R1259" s="51">
        <f>R533/SUMIFS(R$3:R$722,$B$3:$B$722,$B1259)*SUMIFS(Calculations!$E$3:$E$53,Calculations!$A$3:$A$53,$B1259)</f>
        <v>0</v>
      </c>
    </row>
    <row r="1260" spans="2:18">
      <c r="B1260" s="51" t="s">
        <v>414</v>
      </c>
      <c r="C1260" s="51" t="s">
        <v>523</v>
      </c>
      <c r="D1260" s="51" t="s">
        <v>532</v>
      </c>
      <c r="E1260" s="51" t="str">
        <f t="shared" si="92"/>
        <v>onshore wind</v>
      </c>
      <c r="F1260" s="51">
        <f>F534/SUMIFS(F$3:F$722,$B$3:$B$722,$B1260)*SUMIFS(Calculations!$E$3:$E$53,Calculations!$A$3:$A$53,$B1260)</f>
        <v>0</v>
      </c>
      <c r="G1260" s="51">
        <f>G534/SUMIFS(G$3:G$722,$B$3:$B$722,$B1260)*SUMIFS(Calculations!$E$3:$E$53,Calculations!$A$3:$A$53,$B1260)</f>
        <v>0</v>
      </c>
      <c r="H1260" s="51">
        <f>H534/SUMIFS(H$3:H$722,$B$3:$B$722,$B1260)*SUMIFS(Calculations!$E$3:$E$53,Calculations!$A$3:$A$53,$B1260)</f>
        <v>0</v>
      </c>
      <c r="I1260" s="51">
        <f>I534/SUMIFS(I$3:I$722,$B$3:$B$722,$B1260)*SUMIFS(Calculations!$E$3:$E$53,Calculations!$A$3:$A$53,$B1260)</f>
        <v>0</v>
      </c>
      <c r="J1260" s="51">
        <f>J534/SUMIFS(J$3:J$722,$B$3:$B$722,$B1260)*SUMIFS(Calculations!$E$3:$E$53,Calculations!$A$3:$A$53,$B1260)</f>
        <v>0</v>
      </c>
      <c r="K1260" s="51">
        <f>K534/SUMIFS(K$3:K$722,$B$3:$B$722,$B1260)*SUMIFS(Calculations!$E$3:$E$53,Calculations!$A$3:$A$53,$B1260)</f>
        <v>0</v>
      </c>
      <c r="L1260" s="51">
        <f>L534/SUMIFS(L$3:L$722,$B$3:$B$722,$B1260)*SUMIFS(Calculations!$E$3:$E$53,Calculations!$A$3:$A$53,$B1260)</f>
        <v>0</v>
      </c>
      <c r="M1260" s="51">
        <f>M534/SUMIFS(M$3:M$722,$B$3:$B$722,$B1260)*SUMIFS(Calculations!$E$3:$E$53,Calculations!$A$3:$A$53,$B1260)</f>
        <v>0</v>
      </c>
      <c r="N1260" s="51">
        <f>N534/SUMIFS(N$3:N$722,$B$3:$B$722,$B1260)*SUMIFS(Calculations!$E$3:$E$53,Calculations!$A$3:$A$53,$B1260)</f>
        <v>0</v>
      </c>
      <c r="O1260" s="51">
        <f>O534/SUMIFS(O$3:O$722,$B$3:$B$722,$B1260)*SUMIFS(Calculations!$E$3:$E$53,Calculations!$A$3:$A$53,$B1260)</f>
        <v>0</v>
      </c>
      <c r="P1260" s="51">
        <f>P534/SUMIFS(P$3:P$722,$B$3:$B$722,$B1260)*SUMIFS(Calculations!$E$3:$E$53,Calculations!$A$3:$A$53,$B1260)</f>
        <v>0</v>
      </c>
      <c r="Q1260" s="51">
        <f>Q534/SUMIFS(Q$3:Q$722,$B$3:$B$722,$B1260)*SUMIFS(Calculations!$E$3:$E$53,Calculations!$A$3:$A$53,$B1260)</f>
        <v>0</v>
      </c>
      <c r="R1260" s="51">
        <f>R534/SUMIFS(R$3:R$722,$B$3:$B$722,$B1260)*SUMIFS(Calculations!$E$3:$E$53,Calculations!$A$3:$A$53,$B1260)</f>
        <v>0</v>
      </c>
    </row>
    <row r="1261" spans="2:18">
      <c r="B1261" s="51" t="s">
        <v>414</v>
      </c>
      <c r="C1261" s="51" t="s">
        <v>523</v>
      </c>
      <c r="D1261" s="51" t="s">
        <v>533</v>
      </c>
      <c r="E1261" s="51" t="str">
        <f t="shared" si="92"/>
        <v>natural gas nonpeaker</v>
      </c>
      <c r="F1261" s="51">
        <f>F535/SUMIFS(F$3:F$722,$B$3:$B$722,$B1261)*SUMIFS(Calculations!$E$3:$E$53,Calculations!$A$3:$A$53,$B1261)</f>
        <v>0</v>
      </c>
      <c r="G1261" s="51">
        <f>G535/SUMIFS(G$3:G$722,$B$3:$B$722,$B1261)*SUMIFS(Calculations!$E$3:$E$53,Calculations!$A$3:$A$53,$B1261)</f>
        <v>0</v>
      </c>
      <c r="H1261" s="51">
        <f>H535/SUMIFS(H$3:H$722,$B$3:$B$722,$B1261)*SUMIFS(Calculations!$E$3:$E$53,Calculations!$A$3:$A$53,$B1261)</f>
        <v>0</v>
      </c>
      <c r="I1261" s="51">
        <f>I535/SUMIFS(I$3:I$722,$B$3:$B$722,$B1261)*SUMIFS(Calculations!$E$3:$E$53,Calculations!$A$3:$A$53,$B1261)</f>
        <v>0</v>
      </c>
      <c r="J1261" s="51">
        <f>J535/SUMIFS(J$3:J$722,$B$3:$B$722,$B1261)*SUMIFS(Calculations!$E$3:$E$53,Calculations!$A$3:$A$53,$B1261)</f>
        <v>0</v>
      </c>
      <c r="K1261" s="51">
        <f>K535/SUMIFS(K$3:K$722,$B$3:$B$722,$B1261)*SUMIFS(Calculations!$E$3:$E$53,Calculations!$A$3:$A$53,$B1261)</f>
        <v>0</v>
      </c>
      <c r="L1261" s="51">
        <f>L535/SUMIFS(L$3:L$722,$B$3:$B$722,$B1261)*SUMIFS(Calculations!$E$3:$E$53,Calculations!$A$3:$A$53,$B1261)</f>
        <v>0</v>
      </c>
      <c r="M1261" s="51">
        <f>M535/SUMIFS(M$3:M$722,$B$3:$B$722,$B1261)*SUMIFS(Calculations!$E$3:$E$53,Calculations!$A$3:$A$53,$B1261)</f>
        <v>0</v>
      </c>
      <c r="N1261" s="51">
        <f>N535/SUMIFS(N$3:N$722,$B$3:$B$722,$B1261)*SUMIFS(Calculations!$E$3:$E$53,Calculations!$A$3:$A$53,$B1261)</f>
        <v>0</v>
      </c>
      <c r="O1261" s="51">
        <f>O535/SUMIFS(O$3:O$722,$B$3:$B$722,$B1261)*SUMIFS(Calculations!$E$3:$E$53,Calculations!$A$3:$A$53,$B1261)</f>
        <v>0</v>
      </c>
      <c r="P1261" s="51">
        <f>P535/SUMIFS(P$3:P$722,$B$3:$B$722,$B1261)*SUMIFS(Calculations!$E$3:$E$53,Calculations!$A$3:$A$53,$B1261)</f>
        <v>0</v>
      </c>
      <c r="Q1261" s="51">
        <f>Q535/SUMIFS(Q$3:Q$722,$B$3:$B$722,$B1261)*SUMIFS(Calculations!$E$3:$E$53,Calculations!$A$3:$A$53,$B1261)</f>
        <v>0</v>
      </c>
      <c r="R1261" s="51">
        <f>R535/SUMIFS(R$3:R$722,$B$3:$B$722,$B1261)*SUMIFS(Calculations!$E$3:$E$53,Calculations!$A$3:$A$53,$B1261)</f>
        <v>0</v>
      </c>
    </row>
    <row r="1262" spans="2:18">
      <c r="B1262" s="51" t="s">
        <v>414</v>
      </c>
      <c r="C1262" s="51" t="s">
        <v>523</v>
      </c>
      <c r="D1262" s="51" t="s">
        <v>534</v>
      </c>
      <c r="E1262" s="51" t="str">
        <f t="shared" si="92"/>
        <v>natural gas peaker</v>
      </c>
      <c r="F1262" s="51">
        <f>F536/SUMIFS(F$3:F$722,$B$3:$B$722,$B1262)*SUMIFS(Calculations!$E$3:$E$53,Calculations!$A$3:$A$53,$B1262)</f>
        <v>0</v>
      </c>
      <c r="G1262" s="51">
        <f>G536/SUMIFS(G$3:G$722,$B$3:$B$722,$B1262)*SUMIFS(Calculations!$E$3:$E$53,Calculations!$A$3:$A$53,$B1262)</f>
        <v>0</v>
      </c>
      <c r="H1262" s="51">
        <f>H536/SUMIFS(H$3:H$722,$B$3:$B$722,$B1262)*SUMIFS(Calculations!$E$3:$E$53,Calculations!$A$3:$A$53,$B1262)</f>
        <v>0</v>
      </c>
      <c r="I1262" s="51">
        <f>I536/SUMIFS(I$3:I$722,$B$3:$B$722,$B1262)*SUMIFS(Calculations!$E$3:$E$53,Calculations!$A$3:$A$53,$B1262)</f>
        <v>0</v>
      </c>
      <c r="J1262" s="51">
        <f>J536/SUMIFS(J$3:J$722,$B$3:$B$722,$B1262)*SUMIFS(Calculations!$E$3:$E$53,Calculations!$A$3:$A$53,$B1262)</f>
        <v>0</v>
      </c>
      <c r="K1262" s="51">
        <f>K536/SUMIFS(K$3:K$722,$B$3:$B$722,$B1262)*SUMIFS(Calculations!$E$3:$E$53,Calculations!$A$3:$A$53,$B1262)</f>
        <v>0</v>
      </c>
      <c r="L1262" s="51">
        <f>L536/SUMIFS(L$3:L$722,$B$3:$B$722,$B1262)*SUMIFS(Calculations!$E$3:$E$53,Calculations!$A$3:$A$53,$B1262)</f>
        <v>0</v>
      </c>
      <c r="M1262" s="51">
        <f>M536/SUMIFS(M$3:M$722,$B$3:$B$722,$B1262)*SUMIFS(Calculations!$E$3:$E$53,Calculations!$A$3:$A$53,$B1262)</f>
        <v>0</v>
      </c>
      <c r="N1262" s="51">
        <f>N536/SUMIFS(N$3:N$722,$B$3:$B$722,$B1262)*SUMIFS(Calculations!$E$3:$E$53,Calculations!$A$3:$A$53,$B1262)</f>
        <v>0</v>
      </c>
      <c r="O1262" s="51">
        <f>O536/SUMIFS(O$3:O$722,$B$3:$B$722,$B1262)*SUMIFS(Calculations!$E$3:$E$53,Calculations!$A$3:$A$53,$B1262)</f>
        <v>0</v>
      </c>
      <c r="P1262" s="51">
        <f>P536/SUMIFS(P$3:P$722,$B$3:$B$722,$B1262)*SUMIFS(Calculations!$E$3:$E$53,Calculations!$A$3:$A$53,$B1262)</f>
        <v>0</v>
      </c>
      <c r="Q1262" s="51">
        <f>Q536/SUMIFS(Q$3:Q$722,$B$3:$B$722,$B1262)*SUMIFS(Calculations!$E$3:$E$53,Calculations!$A$3:$A$53,$B1262)</f>
        <v>0</v>
      </c>
      <c r="R1262" s="51">
        <f>R536/SUMIFS(R$3:R$722,$B$3:$B$722,$B1262)*SUMIFS(Calculations!$E$3:$E$53,Calculations!$A$3:$A$53,$B1262)</f>
        <v>0</v>
      </c>
    </row>
    <row r="1263" spans="2:18">
      <c r="B1263" s="51" t="s">
        <v>414</v>
      </c>
      <c r="C1263" s="51" t="s">
        <v>523</v>
      </c>
      <c r="D1263" s="51" t="s">
        <v>535</v>
      </c>
      <c r="E1263" s="51" t="str">
        <f t="shared" si="92"/>
        <v>nuclear</v>
      </c>
      <c r="F1263" s="51">
        <f>F537/SUMIFS(F$3:F$722,$B$3:$B$722,$B1263)*SUMIFS(Calculations!$E$3:$E$53,Calculations!$A$3:$A$53,$B1263)</f>
        <v>0</v>
      </c>
      <c r="G1263" s="51">
        <f>G537/SUMIFS(G$3:G$722,$B$3:$B$722,$B1263)*SUMIFS(Calculations!$E$3:$E$53,Calculations!$A$3:$A$53,$B1263)</f>
        <v>0</v>
      </c>
      <c r="H1263" s="51">
        <f>H537/SUMIFS(H$3:H$722,$B$3:$B$722,$B1263)*SUMIFS(Calculations!$E$3:$E$53,Calculations!$A$3:$A$53,$B1263)</f>
        <v>0</v>
      </c>
      <c r="I1263" s="51">
        <f>I537/SUMIFS(I$3:I$722,$B$3:$B$722,$B1263)*SUMIFS(Calculations!$E$3:$E$53,Calculations!$A$3:$A$53,$B1263)</f>
        <v>0</v>
      </c>
      <c r="J1263" s="51">
        <f>J537/SUMIFS(J$3:J$722,$B$3:$B$722,$B1263)*SUMIFS(Calculations!$E$3:$E$53,Calculations!$A$3:$A$53,$B1263)</f>
        <v>0</v>
      </c>
      <c r="K1263" s="51">
        <f>K537/SUMIFS(K$3:K$722,$B$3:$B$722,$B1263)*SUMIFS(Calculations!$E$3:$E$53,Calculations!$A$3:$A$53,$B1263)</f>
        <v>0</v>
      </c>
      <c r="L1263" s="51">
        <f>L537/SUMIFS(L$3:L$722,$B$3:$B$722,$B1263)*SUMIFS(Calculations!$E$3:$E$53,Calculations!$A$3:$A$53,$B1263)</f>
        <v>0</v>
      </c>
      <c r="M1263" s="51">
        <f>M537/SUMIFS(M$3:M$722,$B$3:$B$722,$B1263)*SUMIFS(Calculations!$E$3:$E$53,Calculations!$A$3:$A$53,$B1263)</f>
        <v>0</v>
      </c>
      <c r="N1263" s="51">
        <f>N537/SUMIFS(N$3:N$722,$B$3:$B$722,$B1263)*SUMIFS(Calculations!$E$3:$E$53,Calculations!$A$3:$A$53,$B1263)</f>
        <v>0</v>
      </c>
      <c r="O1263" s="51">
        <f>O537/SUMIFS(O$3:O$722,$B$3:$B$722,$B1263)*SUMIFS(Calculations!$E$3:$E$53,Calculations!$A$3:$A$53,$B1263)</f>
        <v>0</v>
      </c>
      <c r="P1263" s="51">
        <f>P537/SUMIFS(P$3:P$722,$B$3:$B$722,$B1263)*SUMIFS(Calculations!$E$3:$E$53,Calculations!$A$3:$A$53,$B1263)</f>
        <v>0</v>
      </c>
      <c r="Q1263" s="51">
        <f>Q537/SUMIFS(Q$3:Q$722,$B$3:$B$722,$B1263)*SUMIFS(Calculations!$E$3:$E$53,Calculations!$A$3:$A$53,$B1263)</f>
        <v>0</v>
      </c>
      <c r="R1263" s="51">
        <f>R537/SUMIFS(R$3:R$722,$B$3:$B$722,$B1263)*SUMIFS(Calculations!$E$3:$E$53,Calculations!$A$3:$A$53,$B1263)</f>
        <v>0</v>
      </c>
    </row>
    <row r="1264" spans="2:18">
      <c r="B1264" s="51" t="s">
        <v>414</v>
      </c>
      <c r="C1264" s="51" t="s">
        <v>523</v>
      </c>
      <c r="D1264" s="51" t="s">
        <v>536</v>
      </c>
      <c r="E1264" s="51" t="str">
        <f t="shared" si="92"/>
        <v>offshore wind</v>
      </c>
      <c r="F1264" s="51">
        <f>F538/SUMIFS(F$3:F$722,$B$3:$B$722,$B1264)*SUMIFS(Calculations!$E$3:$E$53,Calculations!$A$3:$A$53,$B1264)</f>
        <v>0</v>
      </c>
      <c r="G1264" s="51">
        <f>G538/SUMIFS(G$3:G$722,$B$3:$B$722,$B1264)*SUMIFS(Calculations!$E$3:$E$53,Calculations!$A$3:$A$53,$B1264)</f>
        <v>0</v>
      </c>
      <c r="H1264" s="51">
        <f>H538/SUMIFS(H$3:H$722,$B$3:$B$722,$B1264)*SUMIFS(Calculations!$E$3:$E$53,Calculations!$A$3:$A$53,$B1264)</f>
        <v>0</v>
      </c>
      <c r="I1264" s="51">
        <f>I538/SUMIFS(I$3:I$722,$B$3:$B$722,$B1264)*SUMIFS(Calculations!$E$3:$E$53,Calculations!$A$3:$A$53,$B1264)</f>
        <v>0</v>
      </c>
      <c r="J1264" s="51">
        <f>J538/SUMIFS(J$3:J$722,$B$3:$B$722,$B1264)*SUMIFS(Calculations!$E$3:$E$53,Calculations!$A$3:$A$53,$B1264)</f>
        <v>0</v>
      </c>
      <c r="K1264" s="51">
        <f>K538/SUMIFS(K$3:K$722,$B$3:$B$722,$B1264)*SUMIFS(Calculations!$E$3:$E$53,Calculations!$A$3:$A$53,$B1264)</f>
        <v>0</v>
      </c>
      <c r="L1264" s="51">
        <f>L538/SUMIFS(L$3:L$722,$B$3:$B$722,$B1264)*SUMIFS(Calculations!$E$3:$E$53,Calculations!$A$3:$A$53,$B1264)</f>
        <v>0</v>
      </c>
      <c r="M1264" s="51">
        <f>M538/SUMIFS(M$3:M$722,$B$3:$B$722,$B1264)*SUMIFS(Calculations!$E$3:$E$53,Calculations!$A$3:$A$53,$B1264)</f>
        <v>0</v>
      </c>
      <c r="N1264" s="51">
        <f>N538/SUMIFS(N$3:N$722,$B$3:$B$722,$B1264)*SUMIFS(Calculations!$E$3:$E$53,Calculations!$A$3:$A$53,$B1264)</f>
        <v>0</v>
      </c>
      <c r="O1264" s="51">
        <f>O538/SUMIFS(O$3:O$722,$B$3:$B$722,$B1264)*SUMIFS(Calculations!$E$3:$E$53,Calculations!$A$3:$A$53,$B1264)</f>
        <v>0</v>
      </c>
      <c r="P1264" s="51">
        <f>P538/SUMIFS(P$3:P$722,$B$3:$B$722,$B1264)*SUMIFS(Calculations!$E$3:$E$53,Calculations!$A$3:$A$53,$B1264)</f>
        <v>0</v>
      </c>
      <c r="Q1264" s="51">
        <f>Q538/SUMIFS(Q$3:Q$722,$B$3:$B$722,$B1264)*SUMIFS(Calculations!$E$3:$E$53,Calculations!$A$3:$A$53,$B1264)</f>
        <v>0</v>
      </c>
      <c r="R1264" s="51">
        <f>R538/SUMIFS(R$3:R$722,$B$3:$B$722,$B1264)*SUMIFS(Calculations!$E$3:$E$53,Calculations!$A$3:$A$53,$B1264)</f>
        <v>0</v>
      </c>
    </row>
    <row r="1265" spans="2:18">
      <c r="B1265" s="51" t="s">
        <v>414</v>
      </c>
      <c r="C1265" s="51" t="s">
        <v>523</v>
      </c>
      <c r="D1265" s="51" t="s">
        <v>537</v>
      </c>
      <c r="E1265" s="51" t="str">
        <f t="shared" si="92"/>
        <v>crude oil</v>
      </c>
      <c r="F1265" s="51">
        <f>F539/SUMIFS(F$3:F$722,$B$3:$B$722,$B1265)*SUMIFS(Calculations!$E$3:$E$53,Calculations!$A$3:$A$53,$B1265)</f>
        <v>0</v>
      </c>
      <c r="G1265" s="51">
        <f>G539/SUMIFS(G$3:G$722,$B$3:$B$722,$B1265)*SUMIFS(Calculations!$E$3:$E$53,Calculations!$A$3:$A$53,$B1265)</f>
        <v>0</v>
      </c>
      <c r="H1265" s="51">
        <f>H539/SUMIFS(H$3:H$722,$B$3:$B$722,$B1265)*SUMIFS(Calculations!$E$3:$E$53,Calculations!$A$3:$A$53,$B1265)</f>
        <v>0</v>
      </c>
      <c r="I1265" s="51">
        <f>I539/SUMIFS(I$3:I$722,$B$3:$B$722,$B1265)*SUMIFS(Calculations!$E$3:$E$53,Calculations!$A$3:$A$53,$B1265)</f>
        <v>0</v>
      </c>
      <c r="J1265" s="51">
        <f>J539/SUMIFS(J$3:J$722,$B$3:$B$722,$B1265)*SUMIFS(Calculations!$E$3:$E$53,Calculations!$A$3:$A$53,$B1265)</f>
        <v>0</v>
      </c>
      <c r="K1265" s="51">
        <f>K539/SUMIFS(K$3:K$722,$B$3:$B$722,$B1265)*SUMIFS(Calculations!$E$3:$E$53,Calculations!$A$3:$A$53,$B1265)</f>
        <v>0</v>
      </c>
      <c r="L1265" s="51">
        <f>L539/SUMIFS(L$3:L$722,$B$3:$B$722,$B1265)*SUMIFS(Calculations!$E$3:$E$53,Calculations!$A$3:$A$53,$B1265)</f>
        <v>0</v>
      </c>
      <c r="M1265" s="51">
        <f>M539/SUMIFS(M$3:M$722,$B$3:$B$722,$B1265)*SUMIFS(Calculations!$E$3:$E$53,Calculations!$A$3:$A$53,$B1265)</f>
        <v>0</v>
      </c>
      <c r="N1265" s="51">
        <f>N539/SUMIFS(N$3:N$722,$B$3:$B$722,$B1265)*SUMIFS(Calculations!$E$3:$E$53,Calculations!$A$3:$A$53,$B1265)</f>
        <v>0</v>
      </c>
      <c r="O1265" s="51">
        <f>O539/SUMIFS(O$3:O$722,$B$3:$B$722,$B1265)*SUMIFS(Calculations!$E$3:$E$53,Calculations!$A$3:$A$53,$B1265)</f>
        <v>0</v>
      </c>
      <c r="P1265" s="51">
        <f>P539/SUMIFS(P$3:P$722,$B$3:$B$722,$B1265)*SUMIFS(Calculations!$E$3:$E$53,Calculations!$A$3:$A$53,$B1265)</f>
        <v>0</v>
      </c>
      <c r="Q1265" s="51">
        <f>Q539/SUMIFS(Q$3:Q$722,$B$3:$B$722,$B1265)*SUMIFS(Calculations!$E$3:$E$53,Calculations!$A$3:$A$53,$B1265)</f>
        <v>0</v>
      </c>
      <c r="R1265" s="51">
        <f>R539/SUMIFS(R$3:R$722,$B$3:$B$722,$B1265)*SUMIFS(Calculations!$E$3:$E$53,Calculations!$A$3:$A$53,$B1265)</f>
        <v>0</v>
      </c>
    </row>
    <row r="1266" spans="2:18">
      <c r="B1266" s="51" t="s">
        <v>414</v>
      </c>
      <c r="C1266" s="51" t="s">
        <v>523</v>
      </c>
      <c r="D1266" s="51" t="s">
        <v>538</v>
      </c>
      <c r="E1266" s="51" t="str">
        <f t="shared" si="92"/>
        <v>solar PV</v>
      </c>
      <c r="F1266" s="51">
        <f>F540/SUMIFS(F$3:F$722,$B$3:$B$722,$B1266)*SUMIFS(Calculations!$E$3:$E$53,Calculations!$A$3:$A$53,$B1266)</f>
        <v>0</v>
      </c>
      <c r="G1266" s="51">
        <f>G540/SUMIFS(G$3:G$722,$B$3:$B$722,$B1266)*SUMIFS(Calculations!$E$3:$E$53,Calculations!$A$3:$A$53,$B1266)</f>
        <v>0</v>
      </c>
      <c r="H1266" s="51">
        <f>H540/SUMIFS(H$3:H$722,$B$3:$B$722,$B1266)*SUMIFS(Calculations!$E$3:$E$53,Calculations!$A$3:$A$53,$B1266)</f>
        <v>0</v>
      </c>
      <c r="I1266" s="51">
        <f>I540/SUMIFS(I$3:I$722,$B$3:$B$722,$B1266)*SUMIFS(Calculations!$E$3:$E$53,Calculations!$A$3:$A$53,$B1266)</f>
        <v>0</v>
      </c>
      <c r="J1266" s="51">
        <f>J540/SUMIFS(J$3:J$722,$B$3:$B$722,$B1266)*SUMIFS(Calculations!$E$3:$E$53,Calculations!$A$3:$A$53,$B1266)</f>
        <v>0</v>
      </c>
      <c r="K1266" s="51">
        <f>K540/SUMIFS(K$3:K$722,$B$3:$B$722,$B1266)*SUMIFS(Calculations!$E$3:$E$53,Calculations!$A$3:$A$53,$B1266)</f>
        <v>0</v>
      </c>
      <c r="L1266" s="51">
        <f>L540/SUMIFS(L$3:L$722,$B$3:$B$722,$B1266)*SUMIFS(Calculations!$E$3:$E$53,Calculations!$A$3:$A$53,$B1266)</f>
        <v>0</v>
      </c>
      <c r="M1266" s="51">
        <f>M540/SUMIFS(M$3:M$722,$B$3:$B$722,$B1266)*SUMIFS(Calculations!$E$3:$E$53,Calculations!$A$3:$A$53,$B1266)</f>
        <v>0</v>
      </c>
      <c r="N1266" s="51">
        <f>N540/SUMIFS(N$3:N$722,$B$3:$B$722,$B1266)*SUMIFS(Calculations!$E$3:$E$53,Calculations!$A$3:$A$53,$B1266)</f>
        <v>0</v>
      </c>
      <c r="O1266" s="51">
        <f>O540/SUMIFS(O$3:O$722,$B$3:$B$722,$B1266)*SUMIFS(Calculations!$E$3:$E$53,Calculations!$A$3:$A$53,$B1266)</f>
        <v>0</v>
      </c>
      <c r="P1266" s="51">
        <f>P540/SUMIFS(P$3:P$722,$B$3:$B$722,$B1266)*SUMIFS(Calculations!$E$3:$E$53,Calculations!$A$3:$A$53,$B1266)</f>
        <v>0</v>
      </c>
      <c r="Q1266" s="51">
        <f>Q540/SUMIFS(Q$3:Q$722,$B$3:$B$722,$B1266)*SUMIFS(Calculations!$E$3:$E$53,Calculations!$A$3:$A$53,$B1266)</f>
        <v>0</v>
      </c>
      <c r="R1266" s="51">
        <f>R540/SUMIFS(R$3:R$722,$B$3:$B$722,$B1266)*SUMIFS(Calculations!$E$3:$E$53,Calculations!$A$3:$A$53,$B1266)</f>
        <v>0</v>
      </c>
    </row>
    <row r="1267" spans="2:18">
      <c r="B1267" s="51" t="s">
        <v>414</v>
      </c>
      <c r="C1267" s="51" t="s">
        <v>523</v>
      </c>
      <c r="D1267" s="51" t="s">
        <v>539</v>
      </c>
      <c r="E1267" s="51" t="str">
        <f t="shared" si="92"/>
        <v>storage</v>
      </c>
      <c r="F1267" s="51">
        <f>F541/SUMIFS(F$3:F$722,$B$3:$B$722,$B1267)*SUMIFS(Calculations!$E$3:$E$53,Calculations!$A$3:$A$53,$B1267)</f>
        <v>0</v>
      </c>
      <c r="G1267" s="51">
        <f>G541/SUMIFS(G$3:G$722,$B$3:$B$722,$B1267)*SUMIFS(Calculations!$E$3:$E$53,Calculations!$A$3:$A$53,$B1267)</f>
        <v>0</v>
      </c>
      <c r="H1267" s="51">
        <f>H541/SUMIFS(H$3:H$722,$B$3:$B$722,$B1267)*SUMIFS(Calculations!$E$3:$E$53,Calculations!$A$3:$A$53,$B1267)</f>
        <v>0</v>
      </c>
      <c r="I1267" s="51">
        <f>I541/SUMIFS(I$3:I$722,$B$3:$B$722,$B1267)*SUMIFS(Calculations!$E$3:$E$53,Calculations!$A$3:$A$53,$B1267)</f>
        <v>0</v>
      </c>
      <c r="J1267" s="51">
        <f>J541/SUMIFS(J$3:J$722,$B$3:$B$722,$B1267)*SUMIFS(Calculations!$E$3:$E$53,Calculations!$A$3:$A$53,$B1267)</f>
        <v>0</v>
      </c>
      <c r="K1267" s="51">
        <f>K541/SUMIFS(K$3:K$722,$B$3:$B$722,$B1267)*SUMIFS(Calculations!$E$3:$E$53,Calculations!$A$3:$A$53,$B1267)</f>
        <v>0</v>
      </c>
      <c r="L1267" s="51">
        <f>L541/SUMIFS(L$3:L$722,$B$3:$B$722,$B1267)*SUMIFS(Calculations!$E$3:$E$53,Calculations!$A$3:$A$53,$B1267)</f>
        <v>0</v>
      </c>
      <c r="M1267" s="51">
        <f>M541/SUMIFS(M$3:M$722,$B$3:$B$722,$B1267)*SUMIFS(Calculations!$E$3:$E$53,Calculations!$A$3:$A$53,$B1267)</f>
        <v>0</v>
      </c>
      <c r="N1267" s="51">
        <f>N541/SUMIFS(N$3:N$722,$B$3:$B$722,$B1267)*SUMIFS(Calculations!$E$3:$E$53,Calculations!$A$3:$A$53,$B1267)</f>
        <v>0</v>
      </c>
      <c r="O1267" s="51">
        <f>O541/SUMIFS(O$3:O$722,$B$3:$B$722,$B1267)*SUMIFS(Calculations!$E$3:$E$53,Calculations!$A$3:$A$53,$B1267)</f>
        <v>0</v>
      </c>
      <c r="P1267" s="51">
        <f>P541/SUMIFS(P$3:P$722,$B$3:$B$722,$B1267)*SUMIFS(Calculations!$E$3:$E$53,Calculations!$A$3:$A$53,$B1267)</f>
        <v>0</v>
      </c>
      <c r="Q1267" s="51">
        <f>Q541/SUMIFS(Q$3:Q$722,$B$3:$B$722,$B1267)*SUMIFS(Calculations!$E$3:$E$53,Calculations!$A$3:$A$53,$B1267)</f>
        <v>0</v>
      </c>
      <c r="R1267" s="51">
        <f>R541/SUMIFS(R$3:R$722,$B$3:$B$722,$B1267)*SUMIFS(Calculations!$E$3:$E$53,Calculations!$A$3:$A$53,$B1267)</f>
        <v>0</v>
      </c>
    </row>
    <row r="1268" spans="2:18">
      <c r="B1268" s="51" t="s">
        <v>414</v>
      </c>
      <c r="C1268" s="51" t="s">
        <v>523</v>
      </c>
      <c r="D1268" s="51" t="s">
        <v>540</v>
      </c>
      <c r="E1268" s="51" t="str">
        <f t="shared" si="92"/>
        <v>solar PV</v>
      </c>
      <c r="F1268" s="51">
        <f>F542/SUMIFS(F$3:F$722,$B$3:$B$722,$B1268)*SUMIFS(Calculations!$E$3:$E$53,Calculations!$A$3:$A$53,$B1268)</f>
        <v>0</v>
      </c>
      <c r="G1268" s="51">
        <f>G542/SUMIFS(G$3:G$722,$B$3:$B$722,$B1268)*SUMIFS(Calculations!$E$3:$E$53,Calculations!$A$3:$A$53,$B1268)</f>
        <v>0</v>
      </c>
      <c r="H1268" s="51">
        <f>H542/SUMIFS(H$3:H$722,$B$3:$B$722,$B1268)*SUMIFS(Calculations!$E$3:$E$53,Calculations!$A$3:$A$53,$B1268)</f>
        <v>0</v>
      </c>
      <c r="I1268" s="51">
        <f>I542/SUMIFS(I$3:I$722,$B$3:$B$722,$B1268)*SUMIFS(Calculations!$E$3:$E$53,Calculations!$A$3:$A$53,$B1268)</f>
        <v>0</v>
      </c>
      <c r="J1268" s="51">
        <f>J542/SUMIFS(J$3:J$722,$B$3:$B$722,$B1268)*SUMIFS(Calculations!$E$3:$E$53,Calculations!$A$3:$A$53,$B1268)</f>
        <v>0</v>
      </c>
      <c r="K1268" s="51">
        <f>K542/SUMIFS(K$3:K$722,$B$3:$B$722,$B1268)*SUMIFS(Calculations!$E$3:$E$53,Calculations!$A$3:$A$53,$B1268)</f>
        <v>0</v>
      </c>
      <c r="L1268" s="51">
        <f>L542/SUMIFS(L$3:L$722,$B$3:$B$722,$B1268)*SUMIFS(Calculations!$E$3:$E$53,Calculations!$A$3:$A$53,$B1268)</f>
        <v>0</v>
      </c>
      <c r="M1268" s="51">
        <f>M542/SUMIFS(M$3:M$722,$B$3:$B$722,$B1268)*SUMIFS(Calculations!$E$3:$E$53,Calculations!$A$3:$A$53,$B1268)</f>
        <v>0</v>
      </c>
      <c r="N1268" s="51">
        <f>N542/SUMIFS(N$3:N$722,$B$3:$B$722,$B1268)*SUMIFS(Calculations!$E$3:$E$53,Calculations!$A$3:$A$53,$B1268)</f>
        <v>0</v>
      </c>
      <c r="O1268" s="51">
        <f>O542/SUMIFS(O$3:O$722,$B$3:$B$722,$B1268)*SUMIFS(Calculations!$E$3:$E$53,Calculations!$A$3:$A$53,$B1268)</f>
        <v>0</v>
      </c>
      <c r="P1268" s="51">
        <f>P542/SUMIFS(P$3:P$722,$B$3:$B$722,$B1268)*SUMIFS(Calculations!$E$3:$E$53,Calculations!$A$3:$A$53,$B1268)</f>
        <v>0</v>
      </c>
      <c r="Q1268" s="51">
        <f>Q542/SUMIFS(Q$3:Q$722,$B$3:$B$722,$B1268)*SUMIFS(Calculations!$E$3:$E$53,Calculations!$A$3:$A$53,$B1268)</f>
        <v>0</v>
      </c>
      <c r="R1268" s="51">
        <f>R542/SUMIFS(R$3:R$722,$B$3:$B$722,$B1268)*SUMIFS(Calculations!$E$3:$E$53,Calculations!$A$3:$A$53,$B1268)</f>
        <v>0</v>
      </c>
    </row>
    <row r="1269" spans="2:18">
      <c r="B1269" s="51" t="s">
        <v>438</v>
      </c>
      <c r="C1269" s="51" t="s">
        <v>523</v>
      </c>
      <c r="D1269" s="51" t="s">
        <v>526</v>
      </c>
      <c r="E1269" s="51" t="str">
        <f t="shared" si="92"/>
        <v>biomass</v>
      </c>
      <c r="F1269" s="51">
        <f>F543/SUMIFS(F$3:F$722,$B$3:$B$722,$B1269)*SUMIFS(Calculations!$E$3:$E$53,Calculations!$A$3:$A$53,$B1269)</f>
        <v>0</v>
      </c>
      <c r="G1269" s="51">
        <f>G543/SUMIFS(G$3:G$722,$B$3:$B$722,$B1269)*SUMIFS(Calculations!$E$3:$E$53,Calculations!$A$3:$A$53,$B1269)</f>
        <v>0</v>
      </c>
      <c r="H1269" s="51">
        <f>H543/SUMIFS(H$3:H$722,$B$3:$B$722,$B1269)*SUMIFS(Calculations!$E$3:$E$53,Calculations!$A$3:$A$53,$B1269)</f>
        <v>0</v>
      </c>
      <c r="I1269" s="51">
        <f>I543/SUMIFS(I$3:I$722,$B$3:$B$722,$B1269)*SUMIFS(Calculations!$E$3:$E$53,Calculations!$A$3:$A$53,$B1269)</f>
        <v>0</v>
      </c>
      <c r="J1269" s="51">
        <f>J543/SUMIFS(J$3:J$722,$B$3:$B$722,$B1269)*SUMIFS(Calculations!$E$3:$E$53,Calculations!$A$3:$A$53,$B1269)</f>
        <v>0</v>
      </c>
      <c r="K1269" s="51">
        <f>K543/SUMIFS(K$3:K$722,$B$3:$B$722,$B1269)*SUMIFS(Calculations!$E$3:$E$53,Calculations!$A$3:$A$53,$B1269)</f>
        <v>0</v>
      </c>
      <c r="L1269" s="51">
        <f>L543/SUMIFS(L$3:L$722,$B$3:$B$722,$B1269)*SUMIFS(Calculations!$E$3:$E$53,Calculations!$A$3:$A$53,$B1269)</f>
        <v>0</v>
      </c>
      <c r="M1269" s="51">
        <f>M543/SUMIFS(M$3:M$722,$B$3:$B$722,$B1269)*SUMIFS(Calculations!$E$3:$E$53,Calculations!$A$3:$A$53,$B1269)</f>
        <v>0</v>
      </c>
      <c r="N1269" s="51">
        <f>N543/SUMIFS(N$3:N$722,$B$3:$B$722,$B1269)*SUMIFS(Calculations!$E$3:$E$53,Calculations!$A$3:$A$53,$B1269)</f>
        <v>0</v>
      </c>
      <c r="O1269" s="51">
        <f>O543/SUMIFS(O$3:O$722,$B$3:$B$722,$B1269)*SUMIFS(Calculations!$E$3:$E$53,Calculations!$A$3:$A$53,$B1269)</f>
        <v>0</v>
      </c>
      <c r="P1269" s="51">
        <f>P543/SUMIFS(P$3:P$722,$B$3:$B$722,$B1269)*SUMIFS(Calculations!$E$3:$E$53,Calculations!$A$3:$A$53,$B1269)</f>
        <v>0</v>
      </c>
      <c r="Q1269" s="51">
        <f>Q543/SUMIFS(Q$3:Q$722,$B$3:$B$722,$B1269)*SUMIFS(Calculations!$E$3:$E$53,Calculations!$A$3:$A$53,$B1269)</f>
        <v>0</v>
      </c>
      <c r="R1269" s="51">
        <f>R543/SUMIFS(R$3:R$722,$B$3:$B$722,$B1269)*SUMIFS(Calculations!$E$3:$E$53,Calculations!$A$3:$A$53,$B1269)</f>
        <v>0</v>
      </c>
    </row>
    <row r="1270" spans="2:18">
      <c r="B1270" s="51" t="s">
        <v>438</v>
      </c>
      <c r="C1270" s="51" t="s">
        <v>523</v>
      </c>
      <c r="D1270" s="51" t="s">
        <v>527</v>
      </c>
      <c r="E1270" s="51" t="str">
        <f t="shared" si="92"/>
        <v>hard coal</v>
      </c>
      <c r="F1270" s="51">
        <f>F544/SUMIFS(F$3:F$722,$B$3:$B$722,$B1270)*SUMIFS(Calculations!$E$3:$E$53,Calculations!$A$3:$A$53,$B1270)</f>
        <v>0</v>
      </c>
      <c r="G1270" s="51">
        <f>G544/SUMIFS(G$3:G$722,$B$3:$B$722,$B1270)*SUMIFS(Calculations!$E$3:$E$53,Calculations!$A$3:$A$53,$B1270)</f>
        <v>0</v>
      </c>
      <c r="H1270" s="51">
        <f>H544/SUMIFS(H$3:H$722,$B$3:$B$722,$B1270)*SUMIFS(Calculations!$E$3:$E$53,Calculations!$A$3:$A$53,$B1270)</f>
        <v>0</v>
      </c>
      <c r="I1270" s="51">
        <f>I544/SUMIFS(I$3:I$722,$B$3:$B$722,$B1270)*SUMIFS(Calculations!$E$3:$E$53,Calculations!$A$3:$A$53,$B1270)</f>
        <v>0</v>
      </c>
      <c r="J1270" s="51">
        <f>J544/SUMIFS(J$3:J$722,$B$3:$B$722,$B1270)*SUMIFS(Calculations!$E$3:$E$53,Calculations!$A$3:$A$53,$B1270)</f>
        <v>0</v>
      </c>
      <c r="K1270" s="51">
        <f>K544/SUMIFS(K$3:K$722,$B$3:$B$722,$B1270)*SUMIFS(Calculations!$E$3:$E$53,Calculations!$A$3:$A$53,$B1270)</f>
        <v>0</v>
      </c>
      <c r="L1270" s="51">
        <f>L544/SUMIFS(L$3:L$722,$B$3:$B$722,$B1270)*SUMIFS(Calculations!$E$3:$E$53,Calculations!$A$3:$A$53,$B1270)</f>
        <v>0</v>
      </c>
      <c r="M1270" s="51">
        <f>M544/SUMIFS(M$3:M$722,$B$3:$B$722,$B1270)*SUMIFS(Calculations!$E$3:$E$53,Calculations!$A$3:$A$53,$B1270)</f>
        <v>0</v>
      </c>
      <c r="N1270" s="51">
        <f>N544/SUMIFS(N$3:N$722,$B$3:$B$722,$B1270)*SUMIFS(Calculations!$E$3:$E$53,Calculations!$A$3:$A$53,$B1270)</f>
        <v>0</v>
      </c>
      <c r="O1270" s="51">
        <f>O544/SUMIFS(O$3:O$722,$B$3:$B$722,$B1270)*SUMIFS(Calculations!$E$3:$E$53,Calculations!$A$3:$A$53,$B1270)</f>
        <v>0</v>
      </c>
      <c r="P1270" s="51">
        <f>P544/SUMIFS(P$3:P$722,$B$3:$B$722,$B1270)*SUMIFS(Calculations!$E$3:$E$53,Calculations!$A$3:$A$53,$B1270)</f>
        <v>0</v>
      </c>
      <c r="Q1270" s="51">
        <f>Q544/SUMIFS(Q$3:Q$722,$B$3:$B$722,$B1270)*SUMIFS(Calculations!$E$3:$E$53,Calculations!$A$3:$A$53,$B1270)</f>
        <v>0</v>
      </c>
      <c r="R1270" s="51">
        <f>R544/SUMIFS(R$3:R$722,$B$3:$B$722,$B1270)*SUMIFS(Calculations!$E$3:$E$53,Calculations!$A$3:$A$53,$B1270)</f>
        <v>0</v>
      </c>
    </row>
    <row r="1271" spans="2:18">
      <c r="B1271" s="51" t="s">
        <v>438</v>
      </c>
      <c r="C1271" s="51" t="s">
        <v>523</v>
      </c>
      <c r="D1271" s="51" t="s">
        <v>528</v>
      </c>
      <c r="E1271" s="51" t="str">
        <f t="shared" si="92"/>
        <v>solar thermal</v>
      </c>
      <c r="F1271" s="51">
        <f>F545/SUMIFS(F$3:F$722,$B$3:$B$722,$B1271)*SUMIFS(Calculations!$E$3:$E$53,Calculations!$A$3:$A$53,$B1271)</f>
        <v>0</v>
      </c>
      <c r="G1271" s="51">
        <f>G545/SUMIFS(G$3:G$722,$B$3:$B$722,$B1271)*SUMIFS(Calculations!$E$3:$E$53,Calculations!$A$3:$A$53,$B1271)</f>
        <v>0</v>
      </c>
      <c r="H1271" s="51">
        <f>H545/SUMIFS(H$3:H$722,$B$3:$B$722,$B1271)*SUMIFS(Calculations!$E$3:$E$53,Calculations!$A$3:$A$53,$B1271)</f>
        <v>0</v>
      </c>
      <c r="I1271" s="51">
        <f>I545/SUMIFS(I$3:I$722,$B$3:$B$722,$B1271)*SUMIFS(Calculations!$E$3:$E$53,Calculations!$A$3:$A$53,$B1271)</f>
        <v>0</v>
      </c>
      <c r="J1271" s="51">
        <f>J545/SUMIFS(J$3:J$722,$B$3:$B$722,$B1271)*SUMIFS(Calculations!$E$3:$E$53,Calculations!$A$3:$A$53,$B1271)</f>
        <v>0</v>
      </c>
      <c r="K1271" s="51">
        <f>K545/SUMIFS(K$3:K$722,$B$3:$B$722,$B1271)*SUMIFS(Calculations!$E$3:$E$53,Calculations!$A$3:$A$53,$B1271)</f>
        <v>0</v>
      </c>
      <c r="L1271" s="51">
        <f>L545/SUMIFS(L$3:L$722,$B$3:$B$722,$B1271)*SUMIFS(Calculations!$E$3:$E$53,Calculations!$A$3:$A$53,$B1271)</f>
        <v>0</v>
      </c>
      <c r="M1271" s="51">
        <f>M545/SUMIFS(M$3:M$722,$B$3:$B$722,$B1271)*SUMIFS(Calculations!$E$3:$E$53,Calculations!$A$3:$A$53,$B1271)</f>
        <v>0</v>
      </c>
      <c r="N1271" s="51">
        <f>N545/SUMIFS(N$3:N$722,$B$3:$B$722,$B1271)*SUMIFS(Calculations!$E$3:$E$53,Calculations!$A$3:$A$53,$B1271)</f>
        <v>0</v>
      </c>
      <c r="O1271" s="51">
        <f>O545/SUMIFS(O$3:O$722,$B$3:$B$722,$B1271)*SUMIFS(Calculations!$E$3:$E$53,Calculations!$A$3:$A$53,$B1271)</f>
        <v>0</v>
      </c>
      <c r="P1271" s="51">
        <f>P545/SUMIFS(P$3:P$722,$B$3:$B$722,$B1271)*SUMIFS(Calculations!$E$3:$E$53,Calculations!$A$3:$A$53,$B1271)</f>
        <v>0</v>
      </c>
      <c r="Q1271" s="51">
        <f>Q545/SUMIFS(Q$3:Q$722,$B$3:$B$722,$B1271)*SUMIFS(Calculations!$E$3:$E$53,Calculations!$A$3:$A$53,$B1271)</f>
        <v>0</v>
      </c>
      <c r="R1271" s="51">
        <f>R545/SUMIFS(R$3:R$722,$B$3:$B$722,$B1271)*SUMIFS(Calculations!$E$3:$E$53,Calculations!$A$3:$A$53,$B1271)</f>
        <v>0</v>
      </c>
    </row>
    <row r="1272" spans="2:18">
      <c r="B1272" s="51" t="s">
        <v>438</v>
      </c>
      <c r="C1272" s="51" t="s">
        <v>523</v>
      </c>
      <c r="D1272" s="51" t="s">
        <v>529</v>
      </c>
      <c r="E1272" s="51" t="str">
        <f t="shared" si="92"/>
        <v>geothermal</v>
      </c>
      <c r="F1272" s="51">
        <f>F546/SUMIFS(F$3:F$722,$B$3:$B$722,$B1272)*SUMIFS(Calculations!$E$3:$E$53,Calculations!$A$3:$A$53,$B1272)</f>
        <v>0</v>
      </c>
      <c r="G1272" s="51">
        <f>G546/SUMIFS(G$3:G$722,$B$3:$B$722,$B1272)*SUMIFS(Calculations!$E$3:$E$53,Calculations!$A$3:$A$53,$B1272)</f>
        <v>0</v>
      </c>
      <c r="H1272" s="51">
        <f>H546/SUMIFS(H$3:H$722,$B$3:$B$722,$B1272)*SUMIFS(Calculations!$E$3:$E$53,Calculations!$A$3:$A$53,$B1272)</f>
        <v>0</v>
      </c>
      <c r="I1272" s="51">
        <f>I546/SUMIFS(I$3:I$722,$B$3:$B$722,$B1272)*SUMIFS(Calculations!$E$3:$E$53,Calculations!$A$3:$A$53,$B1272)</f>
        <v>0</v>
      </c>
      <c r="J1272" s="51">
        <f>J546/SUMIFS(J$3:J$722,$B$3:$B$722,$B1272)*SUMIFS(Calculations!$E$3:$E$53,Calculations!$A$3:$A$53,$B1272)</f>
        <v>0</v>
      </c>
      <c r="K1272" s="51">
        <f>K546/SUMIFS(K$3:K$722,$B$3:$B$722,$B1272)*SUMIFS(Calculations!$E$3:$E$53,Calculations!$A$3:$A$53,$B1272)</f>
        <v>0</v>
      </c>
      <c r="L1272" s="51">
        <f>L546/SUMIFS(L$3:L$722,$B$3:$B$722,$B1272)*SUMIFS(Calculations!$E$3:$E$53,Calculations!$A$3:$A$53,$B1272)</f>
        <v>0</v>
      </c>
      <c r="M1272" s="51">
        <f>M546/SUMIFS(M$3:M$722,$B$3:$B$722,$B1272)*SUMIFS(Calculations!$E$3:$E$53,Calculations!$A$3:$A$53,$B1272)</f>
        <v>0</v>
      </c>
      <c r="N1272" s="51">
        <f>N546/SUMIFS(N$3:N$722,$B$3:$B$722,$B1272)*SUMIFS(Calculations!$E$3:$E$53,Calculations!$A$3:$A$53,$B1272)</f>
        <v>0</v>
      </c>
      <c r="O1272" s="51">
        <f>O546/SUMIFS(O$3:O$722,$B$3:$B$722,$B1272)*SUMIFS(Calculations!$E$3:$E$53,Calculations!$A$3:$A$53,$B1272)</f>
        <v>0</v>
      </c>
      <c r="P1272" s="51">
        <f>P546/SUMIFS(P$3:P$722,$B$3:$B$722,$B1272)*SUMIFS(Calculations!$E$3:$E$53,Calculations!$A$3:$A$53,$B1272)</f>
        <v>0</v>
      </c>
      <c r="Q1272" s="51">
        <f>Q546/SUMIFS(Q$3:Q$722,$B$3:$B$722,$B1272)*SUMIFS(Calculations!$E$3:$E$53,Calculations!$A$3:$A$53,$B1272)</f>
        <v>0</v>
      </c>
      <c r="R1272" s="51">
        <f>R546/SUMIFS(R$3:R$722,$B$3:$B$722,$B1272)*SUMIFS(Calculations!$E$3:$E$53,Calculations!$A$3:$A$53,$B1272)</f>
        <v>0</v>
      </c>
    </row>
    <row r="1273" spans="2:18">
      <c r="B1273" s="51" t="s">
        <v>438</v>
      </c>
      <c r="C1273" s="51" t="s">
        <v>523</v>
      </c>
      <c r="D1273" s="51" t="s">
        <v>530</v>
      </c>
      <c r="E1273" s="51" t="str">
        <f t="shared" si="92"/>
        <v>hydro</v>
      </c>
      <c r="F1273" s="51">
        <f>F547/SUMIFS(F$3:F$722,$B$3:$B$722,$B1273)*SUMIFS(Calculations!$E$3:$E$53,Calculations!$A$3:$A$53,$B1273)</f>
        <v>0</v>
      </c>
      <c r="G1273" s="51">
        <f>G547/SUMIFS(G$3:G$722,$B$3:$B$722,$B1273)*SUMIFS(Calculations!$E$3:$E$53,Calculations!$A$3:$A$53,$B1273)</f>
        <v>0</v>
      </c>
      <c r="H1273" s="51">
        <f>H547/SUMIFS(H$3:H$722,$B$3:$B$722,$B1273)*SUMIFS(Calculations!$E$3:$E$53,Calculations!$A$3:$A$53,$B1273)</f>
        <v>0</v>
      </c>
      <c r="I1273" s="51">
        <f>I547/SUMIFS(I$3:I$722,$B$3:$B$722,$B1273)*SUMIFS(Calculations!$E$3:$E$53,Calculations!$A$3:$A$53,$B1273)</f>
        <v>0</v>
      </c>
      <c r="J1273" s="51">
        <f>J547/SUMIFS(J$3:J$722,$B$3:$B$722,$B1273)*SUMIFS(Calculations!$E$3:$E$53,Calculations!$A$3:$A$53,$B1273)</f>
        <v>0</v>
      </c>
      <c r="K1273" s="51">
        <f>K547/SUMIFS(K$3:K$722,$B$3:$B$722,$B1273)*SUMIFS(Calculations!$E$3:$E$53,Calculations!$A$3:$A$53,$B1273)</f>
        <v>0</v>
      </c>
      <c r="L1273" s="51">
        <f>L547/SUMIFS(L$3:L$722,$B$3:$B$722,$B1273)*SUMIFS(Calculations!$E$3:$E$53,Calculations!$A$3:$A$53,$B1273)</f>
        <v>0</v>
      </c>
      <c r="M1273" s="51">
        <f>M547/SUMIFS(M$3:M$722,$B$3:$B$722,$B1273)*SUMIFS(Calculations!$E$3:$E$53,Calculations!$A$3:$A$53,$B1273)</f>
        <v>0</v>
      </c>
      <c r="N1273" s="51">
        <f>N547/SUMIFS(N$3:N$722,$B$3:$B$722,$B1273)*SUMIFS(Calculations!$E$3:$E$53,Calculations!$A$3:$A$53,$B1273)</f>
        <v>0</v>
      </c>
      <c r="O1273" s="51">
        <f>O547/SUMIFS(O$3:O$722,$B$3:$B$722,$B1273)*SUMIFS(Calculations!$E$3:$E$53,Calculations!$A$3:$A$53,$B1273)</f>
        <v>0</v>
      </c>
      <c r="P1273" s="51">
        <f>P547/SUMIFS(P$3:P$722,$B$3:$B$722,$B1273)*SUMIFS(Calculations!$E$3:$E$53,Calculations!$A$3:$A$53,$B1273)</f>
        <v>0</v>
      </c>
      <c r="Q1273" s="51">
        <f>Q547/SUMIFS(Q$3:Q$722,$B$3:$B$722,$B1273)*SUMIFS(Calculations!$E$3:$E$53,Calculations!$A$3:$A$53,$B1273)</f>
        <v>0</v>
      </c>
      <c r="R1273" s="51">
        <f>R547/SUMIFS(R$3:R$722,$B$3:$B$722,$B1273)*SUMIFS(Calculations!$E$3:$E$53,Calculations!$A$3:$A$53,$B1273)</f>
        <v>0</v>
      </c>
    </row>
    <row r="1274" spans="2:18">
      <c r="B1274" s="51" t="s">
        <v>438</v>
      </c>
      <c r="C1274" s="51" t="s">
        <v>523</v>
      </c>
      <c r="D1274" s="51" t="s">
        <v>531</v>
      </c>
      <c r="E1274" s="51" t="str">
        <f t="shared" si="92"/>
        <v>hydro</v>
      </c>
      <c r="F1274" s="51">
        <f>F548/SUMIFS(F$3:F$722,$B$3:$B$722,$B1274)*SUMIFS(Calculations!$E$3:$E$53,Calculations!$A$3:$A$53,$B1274)</f>
        <v>0</v>
      </c>
      <c r="G1274" s="51">
        <f>G548/SUMIFS(G$3:G$722,$B$3:$B$722,$B1274)*SUMIFS(Calculations!$E$3:$E$53,Calculations!$A$3:$A$53,$B1274)</f>
        <v>0</v>
      </c>
      <c r="H1274" s="51">
        <f>H548/SUMIFS(H$3:H$722,$B$3:$B$722,$B1274)*SUMIFS(Calculations!$E$3:$E$53,Calculations!$A$3:$A$53,$B1274)</f>
        <v>0</v>
      </c>
      <c r="I1274" s="51">
        <f>I548/SUMIFS(I$3:I$722,$B$3:$B$722,$B1274)*SUMIFS(Calculations!$E$3:$E$53,Calculations!$A$3:$A$53,$B1274)</f>
        <v>0</v>
      </c>
      <c r="J1274" s="51">
        <f>J548/SUMIFS(J$3:J$722,$B$3:$B$722,$B1274)*SUMIFS(Calculations!$E$3:$E$53,Calculations!$A$3:$A$53,$B1274)</f>
        <v>0</v>
      </c>
      <c r="K1274" s="51">
        <f>K548/SUMIFS(K$3:K$722,$B$3:$B$722,$B1274)*SUMIFS(Calculations!$E$3:$E$53,Calculations!$A$3:$A$53,$B1274)</f>
        <v>0</v>
      </c>
      <c r="L1274" s="51">
        <f>L548/SUMIFS(L$3:L$722,$B$3:$B$722,$B1274)*SUMIFS(Calculations!$E$3:$E$53,Calculations!$A$3:$A$53,$B1274)</f>
        <v>0</v>
      </c>
      <c r="M1274" s="51">
        <f>M548/SUMIFS(M$3:M$722,$B$3:$B$722,$B1274)*SUMIFS(Calculations!$E$3:$E$53,Calculations!$A$3:$A$53,$B1274)</f>
        <v>0</v>
      </c>
      <c r="N1274" s="51">
        <f>N548/SUMIFS(N$3:N$722,$B$3:$B$722,$B1274)*SUMIFS(Calculations!$E$3:$E$53,Calculations!$A$3:$A$53,$B1274)</f>
        <v>0</v>
      </c>
      <c r="O1274" s="51">
        <f>O548/SUMIFS(O$3:O$722,$B$3:$B$722,$B1274)*SUMIFS(Calculations!$E$3:$E$53,Calculations!$A$3:$A$53,$B1274)</f>
        <v>0</v>
      </c>
      <c r="P1274" s="51">
        <f>P548/SUMIFS(P$3:P$722,$B$3:$B$722,$B1274)*SUMIFS(Calculations!$E$3:$E$53,Calculations!$A$3:$A$53,$B1274)</f>
        <v>0</v>
      </c>
      <c r="Q1274" s="51">
        <f>Q548/SUMIFS(Q$3:Q$722,$B$3:$B$722,$B1274)*SUMIFS(Calculations!$E$3:$E$53,Calculations!$A$3:$A$53,$B1274)</f>
        <v>0</v>
      </c>
      <c r="R1274" s="51">
        <f>R548/SUMIFS(R$3:R$722,$B$3:$B$722,$B1274)*SUMIFS(Calculations!$E$3:$E$53,Calculations!$A$3:$A$53,$B1274)</f>
        <v>0</v>
      </c>
    </row>
    <row r="1275" spans="2:18">
      <c r="B1275" s="51" t="s">
        <v>438</v>
      </c>
      <c r="C1275" s="51" t="s">
        <v>523</v>
      </c>
      <c r="D1275" s="51" t="s">
        <v>532</v>
      </c>
      <c r="E1275" s="51" t="str">
        <f t="shared" si="92"/>
        <v>onshore wind</v>
      </c>
      <c r="F1275" s="51">
        <f>F549/SUMIFS(F$3:F$722,$B$3:$B$722,$B1275)*SUMIFS(Calculations!$E$3:$E$53,Calculations!$A$3:$A$53,$B1275)</f>
        <v>0</v>
      </c>
      <c r="G1275" s="51">
        <f>G549/SUMIFS(G$3:G$722,$B$3:$B$722,$B1275)*SUMIFS(Calculations!$E$3:$E$53,Calculations!$A$3:$A$53,$B1275)</f>
        <v>0</v>
      </c>
      <c r="H1275" s="51">
        <f>H549/SUMIFS(H$3:H$722,$B$3:$B$722,$B1275)*SUMIFS(Calculations!$E$3:$E$53,Calculations!$A$3:$A$53,$B1275)</f>
        <v>0</v>
      </c>
      <c r="I1275" s="51">
        <f>I549/SUMIFS(I$3:I$722,$B$3:$B$722,$B1275)*SUMIFS(Calculations!$E$3:$E$53,Calculations!$A$3:$A$53,$B1275)</f>
        <v>0</v>
      </c>
      <c r="J1275" s="51">
        <f>J549/SUMIFS(J$3:J$722,$B$3:$B$722,$B1275)*SUMIFS(Calculations!$E$3:$E$53,Calculations!$A$3:$A$53,$B1275)</f>
        <v>0</v>
      </c>
      <c r="K1275" s="51">
        <f>K549/SUMIFS(K$3:K$722,$B$3:$B$722,$B1275)*SUMIFS(Calculations!$E$3:$E$53,Calculations!$A$3:$A$53,$B1275)</f>
        <v>0</v>
      </c>
      <c r="L1275" s="51">
        <f>L549/SUMIFS(L$3:L$722,$B$3:$B$722,$B1275)*SUMIFS(Calculations!$E$3:$E$53,Calculations!$A$3:$A$53,$B1275)</f>
        <v>0</v>
      </c>
      <c r="M1275" s="51">
        <f>M549/SUMIFS(M$3:M$722,$B$3:$B$722,$B1275)*SUMIFS(Calculations!$E$3:$E$53,Calculations!$A$3:$A$53,$B1275)</f>
        <v>0</v>
      </c>
      <c r="N1275" s="51">
        <f>N549/SUMIFS(N$3:N$722,$B$3:$B$722,$B1275)*SUMIFS(Calculations!$E$3:$E$53,Calculations!$A$3:$A$53,$B1275)</f>
        <v>0</v>
      </c>
      <c r="O1275" s="51">
        <f>O549/SUMIFS(O$3:O$722,$B$3:$B$722,$B1275)*SUMIFS(Calculations!$E$3:$E$53,Calculations!$A$3:$A$53,$B1275)</f>
        <v>0</v>
      </c>
      <c r="P1275" s="51">
        <f>P549/SUMIFS(P$3:P$722,$B$3:$B$722,$B1275)*SUMIFS(Calculations!$E$3:$E$53,Calculations!$A$3:$A$53,$B1275)</f>
        <v>0</v>
      </c>
      <c r="Q1275" s="51">
        <f>Q549/SUMIFS(Q$3:Q$722,$B$3:$B$722,$B1275)*SUMIFS(Calculations!$E$3:$E$53,Calculations!$A$3:$A$53,$B1275)</f>
        <v>0</v>
      </c>
      <c r="R1275" s="51">
        <f>R549/SUMIFS(R$3:R$722,$B$3:$B$722,$B1275)*SUMIFS(Calculations!$E$3:$E$53,Calculations!$A$3:$A$53,$B1275)</f>
        <v>0</v>
      </c>
    </row>
    <row r="1276" spans="2:18">
      <c r="B1276" s="51" t="s">
        <v>438</v>
      </c>
      <c r="C1276" s="51" t="s">
        <v>523</v>
      </c>
      <c r="D1276" s="51" t="s">
        <v>533</v>
      </c>
      <c r="E1276" s="51" t="str">
        <f t="shared" si="92"/>
        <v>natural gas nonpeaker</v>
      </c>
      <c r="F1276" s="51">
        <f>F550/SUMIFS(F$3:F$722,$B$3:$B$722,$B1276)*SUMIFS(Calculations!$E$3:$E$53,Calculations!$A$3:$A$53,$B1276)</f>
        <v>0</v>
      </c>
      <c r="G1276" s="51">
        <f>G550/SUMIFS(G$3:G$722,$B$3:$B$722,$B1276)*SUMIFS(Calculations!$E$3:$E$53,Calculations!$A$3:$A$53,$B1276)</f>
        <v>0</v>
      </c>
      <c r="H1276" s="51">
        <f>H550/SUMIFS(H$3:H$722,$B$3:$B$722,$B1276)*SUMIFS(Calculations!$E$3:$E$53,Calculations!$A$3:$A$53,$B1276)</f>
        <v>0</v>
      </c>
      <c r="I1276" s="51">
        <f>I550/SUMIFS(I$3:I$722,$B$3:$B$722,$B1276)*SUMIFS(Calculations!$E$3:$E$53,Calculations!$A$3:$A$53,$B1276)</f>
        <v>0</v>
      </c>
      <c r="J1276" s="51">
        <f>J550/SUMIFS(J$3:J$722,$B$3:$B$722,$B1276)*SUMIFS(Calculations!$E$3:$E$53,Calculations!$A$3:$A$53,$B1276)</f>
        <v>0</v>
      </c>
      <c r="K1276" s="51">
        <f>K550/SUMIFS(K$3:K$722,$B$3:$B$722,$B1276)*SUMIFS(Calculations!$E$3:$E$53,Calculations!$A$3:$A$53,$B1276)</f>
        <v>0</v>
      </c>
      <c r="L1276" s="51">
        <f>L550/SUMIFS(L$3:L$722,$B$3:$B$722,$B1276)*SUMIFS(Calculations!$E$3:$E$53,Calculations!$A$3:$A$53,$B1276)</f>
        <v>0</v>
      </c>
      <c r="M1276" s="51">
        <f>M550/SUMIFS(M$3:M$722,$B$3:$B$722,$B1276)*SUMIFS(Calculations!$E$3:$E$53,Calculations!$A$3:$A$53,$B1276)</f>
        <v>0</v>
      </c>
      <c r="N1276" s="51">
        <f>N550/SUMIFS(N$3:N$722,$B$3:$B$722,$B1276)*SUMIFS(Calculations!$E$3:$E$53,Calculations!$A$3:$A$53,$B1276)</f>
        <v>0</v>
      </c>
      <c r="O1276" s="51">
        <f>O550/SUMIFS(O$3:O$722,$B$3:$B$722,$B1276)*SUMIFS(Calculations!$E$3:$E$53,Calculations!$A$3:$A$53,$B1276)</f>
        <v>0</v>
      </c>
      <c r="P1276" s="51">
        <f>P550/SUMIFS(P$3:P$722,$B$3:$B$722,$B1276)*SUMIFS(Calculations!$E$3:$E$53,Calculations!$A$3:$A$53,$B1276)</f>
        <v>0</v>
      </c>
      <c r="Q1276" s="51">
        <f>Q550/SUMIFS(Q$3:Q$722,$B$3:$B$722,$B1276)*SUMIFS(Calculations!$E$3:$E$53,Calculations!$A$3:$A$53,$B1276)</f>
        <v>0</v>
      </c>
      <c r="R1276" s="51">
        <f>R550/SUMIFS(R$3:R$722,$B$3:$B$722,$B1276)*SUMIFS(Calculations!$E$3:$E$53,Calculations!$A$3:$A$53,$B1276)</f>
        <v>0</v>
      </c>
    </row>
    <row r="1277" spans="2:18">
      <c r="B1277" s="51" t="s">
        <v>438</v>
      </c>
      <c r="C1277" s="51" t="s">
        <v>523</v>
      </c>
      <c r="D1277" s="51" t="s">
        <v>534</v>
      </c>
      <c r="E1277" s="51" t="str">
        <f t="shared" si="92"/>
        <v>natural gas peaker</v>
      </c>
      <c r="F1277" s="51">
        <f>F551/SUMIFS(F$3:F$722,$B$3:$B$722,$B1277)*SUMIFS(Calculations!$E$3:$E$53,Calculations!$A$3:$A$53,$B1277)</f>
        <v>0</v>
      </c>
      <c r="G1277" s="51">
        <f>G551/SUMIFS(G$3:G$722,$B$3:$B$722,$B1277)*SUMIFS(Calculations!$E$3:$E$53,Calculations!$A$3:$A$53,$B1277)</f>
        <v>0</v>
      </c>
      <c r="H1277" s="51">
        <f>H551/SUMIFS(H$3:H$722,$B$3:$B$722,$B1277)*SUMIFS(Calculations!$E$3:$E$53,Calculations!$A$3:$A$53,$B1277)</f>
        <v>0</v>
      </c>
      <c r="I1277" s="51">
        <f>I551/SUMIFS(I$3:I$722,$B$3:$B$722,$B1277)*SUMIFS(Calculations!$E$3:$E$53,Calculations!$A$3:$A$53,$B1277)</f>
        <v>0</v>
      </c>
      <c r="J1277" s="51">
        <f>J551/SUMIFS(J$3:J$722,$B$3:$B$722,$B1277)*SUMIFS(Calculations!$E$3:$E$53,Calculations!$A$3:$A$53,$B1277)</f>
        <v>0</v>
      </c>
      <c r="K1277" s="51">
        <f>K551/SUMIFS(K$3:K$722,$B$3:$B$722,$B1277)*SUMIFS(Calculations!$E$3:$E$53,Calculations!$A$3:$A$53,$B1277)</f>
        <v>0</v>
      </c>
      <c r="L1277" s="51">
        <f>L551/SUMIFS(L$3:L$722,$B$3:$B$722,$B1277)*SUMIFS(Calculations!$E$3:$E$53,Calculations!$A$3:$A$53,$B1277)</f>
        <v>0</v>
      </c>
      <c r="M1277" s="51">
        <f>M551/SUMIFS(M$3:M$722,$B$3:$B$722,$B1277)*SUMIFS(Calculations!$E$3:$E$53,Calculations!$A$3:$A$53,$B1277)</f>
        <v>0</v>
      </c>
      <c r="N1277" s="51">
        <f>N551/SUMIFS(N$3:N$722,$B$3:$B$722,$B1277)*SUMIFS(Calculations!$E$3:$E$53,Calculations!$A$3:$A$53,$B1277)</f>
        <v>0</v>
      </c>
      <c r="O1277" s="51">
        <f>O551/SUMIFS(O$3:O$722,$B$3:$B$722,$B1277)*SUMIFS(Calculations!$E$3:$E$53,Calculations!$A$3:$A$53,$B1277)</f>
        <v>0</v>
      </c>
      <c r="P1277" s="51">
        <f>P551/SUMIFS(P$3:P$722,$B$3:$B$722,$B1277)*SUMIFS(Calculations!$E$3:$E$53,Calculations!$A$3:$A$53,$B1277)</f>
        <v>0</v>
      </c>
      <c r="Q1277" s="51">
        <f>Q551/SUMIFS(Q$3:Q$722,$B$3:$B$722,$B1277)*SUMIFS(Calculations!$E$3:$E$53,Calculations!$A$3:$A$53,$B1277)</f>
        <v>0</v>
      </c>
      <c r="R1277" s="51">
        <f>R551/SUMIFS(R$3:R$722,$B$3:$B$722,$B1277)*SUMIFS(Calculations!$E$3:$E$53,Calculations!$A$3:$A$53,$B1277)</f>
        <v>0</v>
      </c>
    </row>
    <row r="1278" spans="2:18">
      <c r="B1278" s="51" t="s">
        <v>438</v>
      </c>
      <c r="C1278" s="51" t="s">
        <v>523</v>
      </c>
      <c r="D1278" s="51" t="s">
        <v>535</v>
      </c>
      <c r="E1278" s="51" t="str">
        <f t="shared" si="92"/>
        <v>nuclear</v>
      </c>
      <c r="F1278" s="51">
        <f>F552/SUMIFS(F$3:F$722,$B$3:$B$722,$B1278)*SUMIFS(Calculations!$E$3:$E$53,Calculations!$A$3:$A$53,$B1278)</f>
        <v>0</v>
      </c>
      <c r="G1278" s="51">
        <f>G552/SUMIFS(G$3:G$722,$B$3:$B$722,$B1278)*SUMIFS(Calculations!$E$3:$E$53,Calculations!$A$3:$A$53,$B1278)</f>
        <v>0</v>
      </c>
      <c r="H1278" s="51">
        <f>H552/SUMIFS(H$3:H$722,$B$3:$B$722,$B1278)*SUMIFS(Calculations!$E$3:$E$53,Calculations!$A$3:$A$53,$B1278)</f>
        <v>0</v>
      </c>
      <c r="I1278" s="51">
        <f>I552/SUMIFS(I$3:I$722,$B$3:$B$722,$B1278)*SUMIFS(Calculations!$E$3:$E$53,Calculations!$A$3:$A$53,$B1278)</f>
        <v>0</v>
      </c>
      <c r="J1278" s="51">
        <f>J552/SUMIFS(J$3:J$722,$B$3:$B$722,$B1278)*SUMIFS(Calculations!$E$3:$E$53,Calculations!$A$3:$A$53,$B1278)</f>
        <v>0</v>
      </c>
      <c r="K1278" s="51">
        <f>K552/SUMIFS(K$3:K$722,$B$3:$B$722,$B1278)*SUMIFS(Calculations!$E$3:$E$53,Calculations!$A$3:$A$53,$B1278)</f>
        <v>0</v>
      </c>
      <c r="L1278" s="51">
        <f>L552/SUMIFS(L$3:L$722,$B$3:$B$722,$B1278)*SUMIFS(Calculations!$E$3:$E$53,Calculations!$A$3:$A$53,$B1278)</f>
        <v>0</v>
      </c>
      <c r="M1278" s="51">
        <f>M552/SUMIFS(M$3:M$722,$B$3:$B$722,$B1278)*SUMIFS(Calculations!$E$3:$E$53,Calculations!$A$3:$A$53,$B1278)</f>
        <v>0</v>
      </c>
      <c r="N1278" s="51">
        <f>N552/SUMIFS(N$3:N$722,$B$3:$B$722,$B1278)*SUMIFS(Calculations!$E$3:$E$53,Calculations!$A$3:$A$53,$B1278)</f>
        <v>0</v>
      </c>
      <c r="O1278" s="51">
        <f>O552/SUMIFS(O$3:O$722,$B$3:$B$722,$B1278)*SUMIFS(Calculations!$E$3:$E$53,Calculations!$A$3:$A$53,$B1278)</f>
        <v>0</v>
      </c>
      <c r="P1278" s="51">
        <f>P552/SUMIFS(P$3:P$722,$B$3:$B$722,$B1278)*SUMIFS(Calculations!$E$3:$E$53,Calculations!$A$3:$A$53,$B1278)</f>
        <v>0</v>
      </c>
      <c r="Q1278" s="51">
        <f>Q552/SUMIFS(Q$3:Q$722,$B$3:$B$722,$B1278)*SUMIFS(Calculations!$E$3:$E$53,Calculations!$A$3:$A$53,$B1278)</f>
        <v>0</v>
      </c>
      <c r="R1278" s="51">
        <f>R552/SUMIFS(R$3:R$722,$B$3:$B$722,$B1278)*SUMIFS(Calculations!$E$3:$E$53,Calculations!$A$3:$A$53,$B1278)</f>
        <v>0</v>
      </c>
    </row>
    <row r="1279" spans="2:18">
      <c r="B1279" s="51" t="s">
        <v>438</v>
      </c>
      <c r="C1279" s="51" t="s">
        <v>523</v>
      </c>
      <c r="D1279" s="51" t="s">
        <v>536</v>
      </c>
      <c r="E1279" s="51" t="str">
        <f t="shared" si="92"/>
        <v>offshore wind</v>
      </c>
      <c r="F1279" s="51">
        <f>F553/SUMIFS(F$3:F$722,$B$3:$B$722,$B1279)*SUMIFS(Calculations!$E$3:$E$53,Calculations!$A$3:$A$53,$B1279)</f>
        <v>0</v>
      </c>
      <c r="G1279" s="51">
        <f>G553/SUMIFS(G$3:G$722,$B$3:$B$722,$B1279)*SUMIFS(Calculations!$E$3:$E$53,Calculations!$A$3:$A$53,$B1279)</f>
        <v>0</v>
      </c>
      <c r="H1279" s="51">
        <f>H553/SUMIFS(H$3:H$722,$B$3:$B$722,$B1279)*SUMIFS(Calculations!$E$3:$E$53,Calculations!$A$3:$A$53,$B1279)</f>
        <v>0</v>
      </c>
      <c r="I1279" s="51">
        <f>I553/SUMIFS(I$3:I$722,$B$3:$B$722,$B1279)*SUMIFS(Calculations!$E$3:$E$53,Calculations!$A$3:$A$53,$B1279)</f>
        <v>0</v>
      </c>
      <c r="J1279" s="51">
        <f>J553/SUMIFS(J$3:J$722,$B$3:$B$722,$B1279)*SUMIFS(Calculations!$E$3:$E$53,Calculations!$A$3:$A$53,$B1279)</f>
        <v>0</v>
      </c>
      <c r="K1279" s="51">
        <f>K553/SUMIFS(K$3:K$722,$B$3:$B$722,$B1279)*SUMIFS(Calculations!$E$3:$E$53,Calculations!$A$3:$A$53,$B1279)</f>
        <v>0</v>
      </c>
      <c r="L1279" s="51">
        <f>L553/SUMIFS(L$3:L$722,$B$3:$B$722,$B1279)*SUMIFS(Calculations!$E$3:$E$53,Calculations!$A$3:$A$53,$B1279)</f>
        <v>0</v>
      </c>
      <c r="M1279" s="51">
        <f>M553/SUMIFS(M$3:M$722,$B$3:$B$722,$B1279)*SUMIFS(Calculations!$E$3:$E$53,Calculations!$A$3:$A$53,$B1279)</f>
        <v>0</v>
      </c>
      <c r="N1279" s="51">
        <f>N553/SUMIFS(N$3:N$722,$B$3:$B$722,$B1279)*SUMIFS(Calculations!$E$3:$E$53,Calculations!$A$3:$A$53,$B1279)</f>
        <v>0</v>
      </c>
      <c r="O1279" s="51">
        <f>O553/SUMIFS(O$3:O$722,$B$3:$B$722,$B1279)*SUMIFS(Calculations!$E$3:$E$53,Calculations!$A$3:$A$53,$B1279)</f>
        <v>0</v>
      </c>
      <c r="P1279" s="51">
        <f>P553/SUMIFS(P$3:P$722,$B$3:$B$722,$B1279)*SUMIFS(Calculations!$E$3:$E$53,Calculations!$A$3:$A$53,$B1279)</f>
        <v>0</v>
      </c>
      <c r="Q1279" s="51">
        <f>Q553/SUMIFS(Q$3:Q$722,$B$3:$B$722,$B1279)*SUMIFS(Calculations!$E$3:$E$53,Calculations!$A$3:$A$53,$B1279)</f>
        <v>0</v>
      </c>
      <c r="R1279" s="51">
        <f>R553/SUMIFS(R$3:R$722,$B$3:$B$722,$B1279)*SUMIFS(Calculations!$E$3:$E$53,Calculations!$A$3:$A$53,$B1279)</f>
        <v>0</v>
      </c>
    </row>
    <row r="1280" spans="2:18">
      <c r="B1280" s="51" t="s">
        <v>438</v>
      </c>
      <c r="C1280" s="51" t="s">
        <v>523</v>
      </c>
      <c r="D1280" s="51" t="s">
        <v>537</v>
      </c>
      <c r="E1280" s="51" t="str">
        <f t="shared" si="92"/>
        <v>crude oil</v>
      </c>
      <c r="F1280" s="51">
        <f>F554/SUMIFS(F$3:F$722,$B$3:$B$722,$B1280)*SUMIFS(Calculations!$E$3:$E$53,Calculations!$A$3:$A$53,$B1280)</f>
        <v>0</v>
      </c>
      <c r="G1280" s="51">
        <f>G554/SUMIFS(G$3:G$722,$B$3:$B$722,$B1280)*SUMIFS(Calculations!$E$3:$E$53,Calculations!$A$3:$A$53,$B1280)</f>
        <v>0</v>
      </c>
      <c r="H1280" s="51">
        <f>H554/SUMIFS(H$3:H$722,$B$3:$B$722,$B1280)*SUMIFS(Calculations!$E$3:$E$53,Calculations!$A$3:$A$53,$B1280)</f>
        <v>0</v>
      </c>
      <c r="I1280" s="51">
        <f>I554/SUMIFS(I$3:I$722,$B$3:$B$722,$B1280)*SUMIFS(Calculations!$E$3:$E$53,Calculations!$A$3:$A$53,$B1280)</f>
        <v>0</v>
      </c>
      <c r="J1280" s="51">
        <f>J554/SUMIFS(J$3:J$722,$B$3:$B$722,$B1280)*SUMIFS(Calculations!$E$3:$E$53,Calculations!$A$3:$A$53,$B1280)</f>
        <v>0</v>
      </c>
      <c r="K1280" s="51">
        <f>K554/SUMIFS(K$3:K$722,$B$3:$B$722,$B1280)*SUMIFS(Calculations!$E$3:$E$53,Calculations!$A$3:$A$53,$B1280)</f>
        <v>0</v>
      </c>
      <c r="L1280" s="51">
        <f>L554/SUMIFS(L$3:L$722,$B$3:$B$722,$B1280)*SUMIFS(Calculations!$E$3:$E$53,Calculations!$A$3:$A$53,$B1280)</f>
        <v>0</v>
      </c>
      <c r="M1280" s="51">
        <f>M554/SUMIFS(M$3:M$722,$B$3:$B$722,$B1280)*SUMIFS(Calculations!$E$3:$E$53,Calculations!$A$3:$A$53,$B1280)</f>
        <v>0</v>
      </c>
      <c r="N1280" s="51">
        <f>N554/SUMIFS(N$3:N$722,$B$3:$B$722,$B1280)*SUMIFS(Calculations!$E$3:$E$53,Calculations!$A$3:$A$53,$B1280)</f>
        <v>0</v>
      </c>
      <c r="O1280" s="51">
        <f>O554/SUMIFS(O$3:O$722,$B$3:$B$722,$B1280)*SUMIFS(Calculations!$E$3:$E$53,Calculations!$A$3:$A$53,$B1280)</f>
        <v>0</v>
      </c>
      <c r="P1280" s="51">
        <f>P554/SUMIFS(P$3:P$722,$B$3:$B$722,$B1280)*SUMIFS(Calculations!$E$3:$E$53,Calculations!$A$3:$A$53,$B1280)</f>
        <v>0</v>
      </c>
      <c r="Q1280" s="51">
        <f>Q554/SUMIFS(Q$3:Q$722,$B$3:$B$722,$B1280)*SUMIFS(Calculations!$E$3:$E$53,Calculations!$A$3:$A$53,$B1280)</f>
        <v>0</v>
      </c>
      <c r="R1280" s="51">
        <f>R554/SUMIFS(R$3:R$722,$B$3:$B$722,$B1280)*SUMIFS(Calculations!$E$3:$E$53,Calculations!$A$3:$A$53,$B1280)</f>
        <v>0</v>
      </c>
    </row>
    <row r="1281" spans="2:18">
      <c r="B1281" s="51" t="s">
        <v>438</v>
      </c>
      <c r="C1281" s="51" t="s">
        <v>523</v>
      </c>
      <c r="D1281" s="51" t="s">
        <v>538</v>
      </c>
      <c r="E1281" s="51" t="str">
        <f t="shared" si="92"/>
        <v>solar PV</v>
      </c>
      <c r="F1281" s="51">
        <f>F555/SUMIFS(F$3:F$722,$B$3:$B$722,$B1281)*SUMIFS(Calculations!$E$3:$E$53,Calculations!$A$3:$A$53,$B1281)</f>
        <v>0</v>
      </c>
      <c r="G1281" s="51">
        <f>G555/SUMIFS(G$3:G$722,$B$3:$B$722,$B1281)*SUMIFS(Calculations!$E$3:$E$53,Calculations!$A$3:$A$53,$B1281)</f>
        <v>0</v>
      </c>
      <c r="H1281" s="51">
        <f>H555/SUMIFS(H$3:H$722,$B$3:$B$722,$B1281)*SUMIFS(Calculations!$E$3:$E$53,Calculations!$A$3:$A$53,$B1281)</f>
        <v>0</v>
      </c>
      <c r="I1281" s="51">
        <f>I555/SUMIFS(I$3:I$722,$B$3:$B$722,$B1281)*SUMIFS(Calculations!$E$3:$E$53,Calculations!$A$3:$A$53,$B1281)</f>
        <v>0</v>
      </c>
      <c r="J1281" s="51">
        <f>J555/SUMIFS(J$3:J$722,$B$3:$B$722,$B1281)*SUMIFS(Calculations!$E$3:$E$53,Calculations!$A$3:$A$53,$B1281)</f>
        <v>0</v>
      </c>
      <c r="K1281" s="51">
        <f>K555/SUMIFS(K$3:K$722,$B$3:$B$722,$B1281)*SUMIFS(Calculations!$E$3:$E$53,Calculations!$A$3:$A$53,$B1281)</f>
        <v>0</v>
      </c>
      <c r="L1281" s="51">
        <f>L555/SUMIFS(L$3:L$722,$B$3:$B$722,$B1281)*SUMIFS(Calculations!$E$3:$E$53,Calculations!$A$3:$A$53,$B1281)</f>
        <v>0</v>
      </c>
      <c r="M1281" s="51">
        <f>M555/SUMIFS(M$3:M$722,$B$3:$B$722,$B1281)*SUMIFS(Calculations!$E$3:$E$53,Calculations!$A$3:$A$53,$B1281)</f>
        <v>0</v>
      </c>
      <c r="N1281" s="51">
        <f>N555/SUMIFS(N$3:N$722,$B$3:$B$722,$B1281)*SUMIFS(Calculations!$E$3:$E$53,Calculations!$A$3:$A$53,$B1281)</f>
        <v>0</v>
      </c>
      <c r="O1281" s="51">
        <f>O555/SUMIFS(O$3:O$722,$B$3:$B$722,$B1281)*SUMIFS(Calculations!$E$3:$E$53,Calculations!$A$3:$A$53,$B1281)</f>
        <v>0</v>
      </c>
      <c r="P1281" s="51">
        <f>P555/SUMIFS(P$3:P$722,$B$3:$B$722,$B1281)*SUMIFS(Calculations!$E$3:$E$53,Calculations!$A$3:$A$53,$B1281)</f>
        <v>0</v>
      </c>
      <c r="Q1281" s="51">
        <f>Q555/SUMIFS(Q$3:Q$722,$B$3:$B$722,$B1281)*SUMIFS(Calculations!$E$3:$E$53,Calculations!$A$3:$A$53,$B1281)</f>
        <v>0</v>
      </c>
      <c r="R1281" s="51">
        <f>R555/SUMIFS(R$3:R$722,$B$3:$B$722,$B1281)*SUMIFS(Calculations!$E$3:$E$53,Calculations!$A$3:$A$53,$B1281)</f>
        <v>0</v>
      </c>
    </row>
    <row r="1282" spans="2:18">
      <c r="B1282" s="51" t="s">
        <v>438</v>
      </c>
      <c r="C1282" s="51" t="s">
        <v>523</v>
      </c>
      <c r="D1282" s="51" t="s">
        <v>539</v>
      </c>
      <c r="E1282" s="51" t="str">
        <f t="shared" si="92"/>
        <v>storage</v>
      </c>
      <c r="F1282" s="51">
        <f>F556/SUMIFS(F$3:F$722,$B$3:$B$722,$B1282)*SUMIFS(Calculations!$E$3:$E$53,Calculations!$A$3:$A$53,$B1282)</f>
        <v>0</v>
      </c>
      <c r="G1282" s="51">
        <f>G556/SUMIFS(G$3:G$722,$B$3:$B$722,$B1282)*SUMIFS(Calculations!$E$3:$E$53,Calculations!$A$3:$A$53,$B1282)</f>
        <v>0</v>
      </c>
      <c r="H1282" s="51">
        <f>H556/SUMIFS(H$3:H$722,$B$3:$B$722,$B1282)*SUMIFS(Calculations!$E$3:$E$53,Calculations!$A$3:$A$53,$B1282)</f>
        <v>0</v>
      </c>
      <c r="I1282" s="51">
        <f>I556/SUMIFS(I$3:I$722,$B$3:$B$722,$B1282)*SUMIFS(Calculations!$E$3:$E$53,Calculations!$A$3:$A$53,$B1282)</f>
        <v>0</v>
      </c>
      <c r="J1282" s="51">
        <f>J556/SUMIFS(J$3:J$722,$B$3:$B$722,$B1282)*SUMIFS(Calculations!$E$3:$E$53,Calculations!$A$3:$A$53,$B1282)</f>
        <v>0</v>
      </c>
      <c r="K1282" s="51">
        <f>K556/SUMIFS(K$3:K$722,$B$3:$B$722,$B1282)*SUMIFS(Calculations!$E$3:$E$53,Calculations!$A$3:$A$53,$B1282)</f>
        <v>0</v>
      </c>
      <c r="L1282" s="51">
        <f>L556/SUMIFS(L$3:L$722,$B$3:$B$722,$B1282)*SUMIFS(Calculations!$E$3:$E$53,Calculations!$A$3:$A$53,$B1282)</f>
        <v>0</v>
      </c>
      <c r="M1282" s="51">
        <f>M556/SUMIFS(M$3:M$722,$B$3:$B$722,$B1282)*SUMIFS(Calculations!$E$3:$E$53,Calculations!$A$3:$A$53,$B1282)</f>
        <v>0</v>
      </c>
      <c r="N1282" s="51">
        <f>N556/SUMIFS(N$3:N$722,$B$3:$B$722,$B1282)*SUMIFS(Calculations!$E$3:$E$53,Calculations!$A$3:$A$53,$B1282)</f>
        <v>0</v>
      </c>
      <c r="O1282" s="51">
        <f>O556/SUMIFS(O$3:O$722,$B$3:$B$722,$B1282)*SUMIFS(Calculations!$E$3:$E$53,Calculations!$A$3:$A$53,$B1282)</f>
        <v>0</v>
      </c>
      <c r="P1282" s="51">
        <f>P556/SUMIFS(P$3:P$722,$B$3:$B$722,$B1282)*SUMIFS(Calculations!$E$3:$E$53,Calculations!$A$3:$A$53,$B1282)</f>
        <v>0</v>
      </c>
      <c r="Q1282" s="51">
        <f>Q556/SUMIFS(Q$3:Q$722,$B$3:$B$722,$B1282)*SUMIFS(Calculations!$E$3:$E$53,Calculations!$A$3:$A$53,$B1282)</f>
        <v>0</v>
      </c>
      <c r="R1282" s="51">
        <f>R556/SUMIFS(R$3:R$722,$B$3:$B$722,$B1282)*SUMIFS(Calculations!$E$3:$E$53,Calculations!$A$3:$A$53,$B1282)</f>
        <v>0</v>
      </c>
    </row>
    <row r="1283" spans="2:18">
      <c r="B1283" s="51" t="s">
        <v>438</v>
      </c>
      <c r="C1283" s="51" t="s">
        <v>523</v>
      </c>
      <c r="D1283" s="51" t="s">
        <v>540</v>
      </c>
      <c r="E1283" s="51" t="str">
        <f t="shared" si="92"/>
        <v>solar PV</v>
      </c>
      <c r="F1283" s="51">
        <f>F557/SUMIFS(F$3:F$722,$B$3:$B$722,$B1283)*SUMIFS(Calculations!$E$3:$E$53,Calculations!$A$3:$A$53,$B1283)</f>
        <v>0</v>
      </c>
      <c r="G1283" s="51">
        <f>G557/SUMIFS(G$3:G$722,$B$3:$B$722,$B1283)*SUMIFS(Calculations!$E$3:$E$53,Calculations!$A$3:$A$53,$B1283)</f>
        <v>0</v>
      </c>
      <c r="H1283" s="51">
        <f>H557/SUMIFS(H$3:H$722,$B$3:$B$722,$B1283)*SUMIFS(Calculations!$E$3:$E$53,Calculations!$A$3:$A$53,$B1283)</f>
        <v>0</v>
      </c>
      <c r="I1283" s="51">
        <f>I557/SUMIFS(I$3:I$722,$B$3:$B$722,$B1283)*SUMIFS(Calculations!$E$3:$E$53,Calculations!$A$3:$A$53,$B1283)</f>
        <v>0</v>
      </c>
      <c r="J1283" s="51">
        <f>J557/SUMIFS(J$3:J$722,$B$3:$B$722,$B1283)*SUMIFS(Calculations!$E$3:$E$53,Calculations!$A$3:$A$53,$B1283)</f>
        <v>0</v>
      </c>
      <c r="K1283" s="51">
        <f>K557/SUMIFS(K$3:K$722,$B$3:$B$722,$B1283)*SUMIFS(Calculations!$E$3:$E$53,Calculations!$A$3:$A$53,$B1283)</f>
        <v>0</v>
      </c>
      <c r="L1283" s="51">
        <f>L557/SUMIFS(L$3:L$722,$B$3:$B$722,$B1283)*SUMIFS(Calculations!$E$3:$E$53,Calculations!$A$3:$A$53,$B1283)</f>
        <v>0</v>
      </c>
      <c r="M1283" s="51">
        <f>M557/SUMIFS(M$3:M$722,$B$3:$B$722,$B1283)*SUMIFS(Calculations!$E$3:$E$53,Calculations!$A$3:$A$53,$B1283)</f>
        <v>0</v>
      </c>
      <c r="N1283" s="51">
        <f>N557/SUMIFS(N$3:N$722,$B$3:$B$722,$B1283)*SUMIFS(Calculations!$E$3:$E$53,Calculations!$A$3:$A$53,$B1283)</f>
        <v>0</v>
      </c>
      <c r="O1283" s="51">
        <f>O557/SUMIFS(O$3:O$722,$B$3:$B$722,$B1283)*SUMIFS(Calculations!$E$3:$E$53,Calculations!$A$3:$A$53,$B1283)</f>
        <v>0</v>
      </c>
      <c r="P1283" s="51">
        <f>P557/SUMIFS(P$3:P$722,$B$3:$B$722,$B1283)*SUMIFS(Calculations!$E$3:$E$53,Calculations!$A$3:$A$53,$B1283)</f>
        <v>0</v>
      </c>
      <c r="Q1283" s="51">
        <f>Q557/SUMIFS(Q$3:Q$722,$B$3:$B$722,$B1283)*SUMIFS(Calculations!$E$3:$E$53,Calculations!$A$3:$A$53,$B1283)</f>
        <v>0</v>
      </c>
      <c r="R1283" s="51">
        <f>R557/SUMIFS(R$3:R$722,$B$3:$B$722,$B1283)*SUMIFS(Calculations!$E$3:$E$53,Calculations!$A$3:$A$53,$B1283)</f>
        <v>0</v>
      </c>
    </row>
    <row r="1284" spans="2:18">
      <c r="B1284" s="51" t="s">
        <v>394</v>
      </c>
      <c r="C1284" s="51" t="s">
        <v>523</v>
      </c>
      <c r="D1284" s="51" t="s">
        <v>526</v>
      </c>
      <c r="E1284" s="51" t="str">
        <f t="shared" si="92"/>
        <v>biomass</v>
      </c>
      <c r="F1284" s="51">
        <f>F558/SUMIFS(F$3:F$722,$B$3:$B$722,$B1284)*SUMIFS(Calculations!$E$3:$E$53,Calculations!$A$3:$A$53,$B1284)</f>
        <v>0</v>
      </c>
      <c r="G1284" s="51">
        <f>G558/SUMIFS(G$3:G$722,$B$3:$B$722,$B1284)*SUMIFS(Calculations!$E$3:$E$53,Calculations!$A$3:$A$53,$B1284)</f>
        <v>0</v>
      </c>
      <c r="H1284" s="51">
        <f>H558/SUMIFS(H$3:H$722,$B$3:$B$722,$B1284)*SUMIFS(Calculations!$E$3:$E$53,Calculations!$A$3:$A$53,$B1284)</f>
        <v>0</v>
      </c>
      <c r="I1284" s="51">
        <f>I558/SUMIFS(I$3:I$722,$B$3:$B$722,$B1284)*SUMIFS(Calculations!$E$3:$E$53,Calculations!$A$3:$A$53,$B1284)</f>
        <v>0</v>
      </c>
      <c r="J1284" s="51">
        <f>J558/SUMIFS(J$3:J$722,$B$3:$B$722,$B1284)*SUMIFS(Calculations!$E$3:$E$53,Calculations!$A$3:$A$53,$B1284)</f>
        <v>0</v>
      </c>
      <c r="K1284" s="51">
        <f>K558/SUMIFS(K$3:K$722,$B$3:$B$722,$B1284)*SUMIFS(Calculations!$E$3:$E$53,Calculations!$A$3:$A$53,$B1284)</f>
        <v>0</v>
      </c>
      <c r="L1284" s="51">
        <f>L558/SUMIFS(L$3:L$722,$B$3:$B$722,$B1284)*SUMIFS(Calculations!$E$3:$E$53,Calculations!$A$3:$A$53,$B1284)</f>
        <v>0</v>
      </c>
      <c r="M1284" s="51">
        <f>M558/SUMIFS(M$3:M$722,$B$3:$B$722,$B1284)*SUMIFS(Calculations!$E$3:$E$53,Calculations!$A$3:$A$53,$B1284)</f>
        <v>0</v>
      </c>
      <c r="N1284" s="51">
        <f>N558/SUMIFS(N$3:N$722,$B$3:$B$722,$B1284)*SUMIFS(Calculations!$E$3:$E$53,Calculations!$A$3:$A$53,$B1284)</f>
        <v>0</v>
      </c>
      <c r="O1284" s="51">
        <f>O558/SUMIFS(O$3:O$722,$B$3:$B$722,$B1284)*SUMIFS(Calculations!$E$3:$E$53,Calculations!$A$3:$A$53,$B1284)</f>
        <v>0</v>
      </c>
      <c r="P1284" s="51">
        <f>P558/SUMIFS(P$3:P$722,$B$3:$B$722,$B1284)*SUMIFS(Calculations!$E$3:$E$53,Calculations!$A$3:$A$53,$B1284)</f>
        <v>0</v>
      </c>
      <c r="Q1284" s="51">
        <f>Q558/SUMIFS(Q$3:Q$722,$B$3:$B$722,$B1284)*SUMIFS(Calculations!$E$3:$E$53,Calculations!$A$3:$A$53,$B1284)</f>
        <v>0</v>
      </c>
      <c r="R1284" s="51">
        <f>R558/SUMIFS(R$3:R$722,$B$3:$B$722,$B1284)*SUMIFS(Calculations!$E$3:$E$53,Calculations!$A$3:$A$53,$B1284)</f>
        <v>0</v>
      </c>
    </row>
    <row r="1285" spans="2:18">
      <c r="B1285" s="51" t="s">
        <v>394</v>
      </c>
      <c r="C1285" s="51" t="s">
        <v>523</v>
      </c>
      <c r="D1285" s="51" t="s">
        <v>527</v>
      </c>
      <c r="E1285" s="51" t="str">
        <f t="shared" si="92"/>
        <v>hard coal</v>
      </c>
      <c r="F1285" s="51">
        <f>F559/SUMIFS(F$3:F$722,$B$3:$B$722,$B1285)*SUMIFS(Calculations!$E$3:$E$53,Calculations!$A$3:$A$53,$B1285)</f>
        <v>0</v>
      </c>
      <c r="G1285" s="51">
        <f>G559/SUMIFS(G$3:G$722,$B$3:$B$722,$B1285)*SUMIFS(Calculations!$E$3:$E$53,Calculations!$A$3:$A$53,$B1285)</f>
        <v>0</v>
      </c>
      <c r="H1285" s="51">
        <f>H559/SUMIFS(H$3:H$722,$B$3:$B$722,$B1285)*SUMIFS(Calculations!$E$3:$E$53,Calculations!$A$3:$A$53,$B1285)</f>
        <v>0</v>
      </c>
      <c r="I1285" s="51">
        <f>I559/SUMIFS(I$3:I$722,$B$3:$B$722,$B1285)*SUMIFS(Calculations!$E$3:$E$53,Calculations!$A$3:$A$53,$B1285)</f>
        <v>0</v>
      </c>
      <c r="J1285" s="51">
        <f>J559/SUMIFS(J$3:J$722,$B$3:$B$722,$B1285)*SUMIFS(Calculations!$E$3:$E$53,Calculations!$A$3:$A$53,$B1285)</f>
        <v>0</v>
      </c>
      <c r="K1285" s="51">
        <f>K559/SUMIFS(K$3:K$722,$B$3:$B$722,$B1285)*SUMIFS(Calculations!$E$3:$E$53,Calculations!$A$3:$A$53,$B1285)</f>
        <v>0</v>
      </c>
      <c r="L1285" s="51">
        <f>L559/SUMIFS(L$3:L$722,$B$3:$B$722,$B1285)*SUMIFS(Calculations!$E$3:$E$53,Calculations!$A$3:$A$53,$B1285)</f>
        <v>0</v>
      </c>
      <c r="M1285" s="51">
        <f>M559/SUMIFS(M$3:M$722,$B$3:$B$722,$B1285)*SUMIFS(Calculations!$E$3:$E$53,Calculations!$A$3:$A$53,$B1285)</f>
        <v>0</v>
      </c>
      <c r="N1285" s="51">
        <f>N559/SUMIFS(N$3:N$722,$B$3:$B$722,$B1285)*SUMIFS(Calculations!$E$3:$E$53,Calculations!$A$3:$A$53,$B1285)</f>
        <v>0</v>
      </c>
      <c r="O1285" s="51">
        <f>O559/SUMIFS(O$3:O$722,$B$3:$B$722,$B1285)*SUMIFS(Calculations!$E$3:$E$53,Calculations!$A$3:$A$53,$B1285)</f>
        <v>0</v>
      </c>
      <c r="P1285" s="51">
        <f>P559/SUMIFS(P$3:P$722,$B$3:$B$722,$B1285)*SUMIFS(Calculations!$E$3:$E$53,Calculations!$A$3:$A$53,$B1285)</f>
        <v>0</v>
      </c>
      <c r="Q1285" s="51">
        <f>Q559/SUMIFS(Q$3:Q$722,$B$3:$B$722,$B1285)*SUMIFS(Calculations!$E$3:$E$53,Calculations!$A$3:$A$53,$B1285)</f>
        <v>0</v>
      </c>
      <c r="R1285" s="51">
        <f>R559/SUMIFS(R$3:R$722,$B$3:$B$722,$B1285)*SUMIFS(Calculations!$E$3:$E$53,Calculations!$A$3:$A$53,$B1285)</f>
        <v>0</v>
      </c>
    </row>
    <row r="1286" spans="2:18">
      <c r="B1286" s="51" t="s">
        <v>394</v>
      </c>
      <c r="C1286" s="51" t="s">
        <v>523</v>
      </c>
      <c r="D1286" s="51" t="s">
        <v>528</v>
      </c>
      <c r="E1286" s="51" t="str">
        <f t="shared" si="92"/>
        <v>solar thermal</v>
      </c>
      <c r="F1286" s="51">
        <f>F560/SUMIFS(F$3:F$722,$B$3:$B$722,$B1286)*SUMIFS(Calculations!$E$3:$E$53,Calculations!$A$3:$A$53,$B1286)</f>
        <v>0</v>
      </c>
      <c r="G1286" s="51">
        <f>G560/SUMIFS(G$3:G$722,$B$3:$B$722,$B1286)*SUMIFS(Calculations!$E$3:$E$53,Calculations!$A$3:$A$53,$B1286)</f>
        <v>0</v>
      </c>
      <c r="H1286" s="51">
        <f>H560/SUMIFS(H$3:H$722,$B$3:$B$722,$B1286)*SUMIFS(Calculations!$E$3:$E$53,Calculations!$A$3:$A$53,$B1286)</f>
        <v>0</v>
      </c>
      <c r="I1286" s="51">
        <f>I560/SUMIFS(I$3:I$722,$B$3:$B$722,$B1286)*SUMIFS(Calculations!$E$3:$E$53,Calculations!$A$3:$A$53,$B1286)</f>
        <v>0</v>
      </c>
      <c r="J1286" s="51">
        <f>J560/SUMIFS(J$3:J$722,$B$3:$B$722,$B1286)*SUMIFS(Calculations!$E$3:$E$53,Calculations!$A$3:$A$53,$B1286)</f>
        <v>0</v>
      </c>
      <c r="K1286" s="51">
        <f>K560/SUMIFS(K$3:K$722,$B$3:$B$722,$B1286)*SUMIFS(Calculations!$E$3:$E$53,Calculations!$A$3:$A$53,$B1286)</f>
        <v>0</v>
      </c>
      <c r="L1286" s="51">
        <f>L560/SUMIFS(L$3:L$722,$B$3:$B$722,$B1286)*SUMIFS(Calculations!$E$3:$E$53,Calculations!$A$3:$A$53,$B1286)</f>
        <v>0</v>
      </c>
      <c r="M1286" s="51">
        <f>M560/SUMIFS(M$3:M$722,$B$3:$B$722,$B1286)*SUMIFS(Calculations!$E$3:$E$53,Calculations!$A$3:$A$53,$B1286)</f>
        <v>0</v>
      </c>
      <c r="N1286" s="51">
        <f>N560/SUMIFS(N$3:N$722,$B$3:$B$722,$B1286)*SUMIFS(Calculations!$E$3:$E$53,Calculations!$A$3:$A$53,$B1286)</f>
        <v>0</v>
      </c>
      <c r="O1286" s="51">
        <f>O560/SUMIFS(O$3:O$722,$B$3:$B$722,$B1286)*SUMIFS(Calculations!$E$3:$E$53,Calculations!$A$3:$A$53,$B1286)</f>
        <v>0</v>
      </c>
      <c r="P1286" s="51">
        <f>P560/SUMIFS(P$3:P$722,$B$3:$B$722,$B1286)*SUMIFS(Calculations!$E$3:$E$53,Calculations!$A$3:$A$53,$B1286)</f>
        <v>0</v>
      </c>
      <c r="Q1286" s="51">
        <f>Q560/SUMIFS(Q$3:Q$722,$B$3:$B$722,$B1286)*SUMIFS(Calculations!$E$3:$E$53,Calculations!$A$3:$A$53,$B1286)</f>
        <v>0</v>
      </c>
      <c r="R1286" s="51">
        <f>R560/SUMIFS(R$3:R$722,$B$3:$B$722,$B1286)*SUMIFS(Calculations!$E$3:$E$53,Calculations!$A$3:$A$53,$B1286)</f>
        <v>0</v>
      </c>
    </row>
    <row r="1287" spans="2:18">
      <c r="B1287" s="51" t="s">
        <v>394</v>
      </c>
      <c r="C1287" s="51" t="s">
        <v>523</v>
      </c>
      <c r="D1287" s="51" t="s">
        <v>529</v>
      </c>
      <c r="E1287" s="51" t="str">
        <f t="shared" si="92"/>
        <v>geothermal</v>
      </c>
      <c r="F1287" s="51">
        <f>F561/SUMIFS(F$3:F$722,$B$3:$B$722,$B1287)*SUMIFS(Calculations!$E$3:$E$53,Calculations!$A$3:$A$53,$B1287)</f>
        <v>0</v>
      </c>
      <c r="G1287" s="51">
        <f>G561/SUMIFS(G$3:G$722,$B$3:$B$722,$B1287)*SUMIFS(Calculations!$E$3:$E$53,Calculations!$A$3:$A$53,$B1287)</f>
        <v>0</v>
      </c>
      <c r="H1287" s="51">
        <f>H561/SUMIFS(H$3:H$722,$B$3:$B$722,$B1287)*SUMIFS(Calculations!$E$3:$E$53,Calculations!$A$3:$A$53,$B1287)</f>
        <v>0</v>
      </c>
      <c r="I1287" s="51">
        <f>I561/SUMIFS(I$3:I$722,$B$3:$B$722,$B1287)*SUMIFS(Calculations!$E$3:$E$53,Calculations!$A$3:$A$53,$B1287)</f>
        <v>0</v>
      </c>
      <c r="J1287" s="51">
        <f>J561/SUMIFS(J$3:J$722,$B$3:$B$722,$B1287)*SUMIFS(Calculations!$E$3:$E$53,Calculations!$A$3:$A$53,$B1287)</f>
        <v>0</v>
      </c>
      <c r="K1287" s="51">
        <f>K561/SUMIFS(K$3:K$722,$B$3:$B$722,$B1287)*SUMIFS(Calculations!$E$3:$E$53,Calculations!$A$3:$A$53,$B1287)</f>
        <v>0</v>
      </c>
      <c r="L1287" s="51">
        <f>L561/SUMIFS(L$3:L$722,$B$3:$B$722,$B1287)*SUMIFS(Calculations!$E$3:$E$53,Calculations!$A$3:$A$53,$B1287)</f>
        <v>0</v>
      </c>
      <c r="M1287" s="51">
        <f>M561/SUMIFS(M$3:M$722,$B$3:$B$722,$B1287)*SUMIFS(Calculations!$E$3:$E$53,Calculations!$A$3:$A$53,$B1287)</f>
        <v>0</v>
      </c>
      <c r="N1287" s="51">
        <f>N561/SUMIFS(N$3:N$722,$B$3:$B$722,$B1287)*SUMIFS(Calculations!$E$3:$E$53,Calculations!$A$3:$A$53,$B1287)</f>
        <v>0</v>
      </c>
      <c r="O1287" s="51">
        <f>O561/SUMIFS(O$3:O$722,$B$3:$B$722,$B1287)*SUMIFS(Calculations!$E$3:$E$53,Calculations!$A$3:$A$53,$B1287)</f>
        <v>0</v>
      </c>
      <c r="P1287" s="51">
        <f>P561/SUMIFS(P$3:P$722,$B$3:$B$722,$B1287)*SUMIFS(Calculations!$E$3:$E$53,Calculations!$A$3:$A$53,$B1287)</f>
        <v>0</v>
      </c>
      <c r="Q1287" s="51">
        <f>Q561/SUMIFS(Q$3:Q$722,$B$3:$B$722,$B1287)*SUMIFS(Calculations!$E$3:$E$53,Calculations!$A$3:$A$53,$B1287)</f>
        <v>0</v>
      </c>
      <c r="R1287" s="51">
        <f>R561/SUMIFS(R$3:R$722,$B$3:$B$722,$B1287)*SUMIFS(Calculations!$E$3:$E$53,Calculations!$A$3:$A$53,$B1287)</f>
        <v>0</v>
      </c>
    </row>
    <row r="1288" spans="2:18">
      <c r="B1288" s="51" t="s">
        <v>394</v>
      </c>
      <c r="C1288" s="51" t="s">
        <v>523</v>
      </c>
      <c r="D1288" s="51" t="s">
        <v>530</v>
      </c>
      <c r="E1288" s="51" t="str">
        <f t="shared" si="92"/>
        <v>hydro</v>
      </c>
      <c r="F1288" s="51">
        <f>F562/SUMIFS(F$3:F$722,$B$3:$B$722,$B1288)*SUMIFS(Calculations!$E$3:$E$53,Calculations!$A$3:$A$53,$B1288)</f>
        <v>0</v>
      </c>
      <c r="G1288" s="51">
        <f>G562/SUMIFS(G$3:G$722,$B$3:$B$722,$B1288)*SUMIFS(Calculations!$E$3:$E$53,Calculations!$A$3:$A$53,$B1288)</f>
        <v>0</v>
      </c>
      <c r="H1288" s="51">
        <f>H562/SUMIFS(H$3:H$722,$B$3:$B$722,$B1288)*SUMIFS(Calculations!$E$3:$E$53,Calculations!$A$3:$A$53,$B1288)</f>
        <v>0</v>
      </c>
      <c r="I1288" s="51">
        <f>I562/SUMIFS(I$3:I$722,$B$3:$B$722,$B1288)*SUMIFS(Calculations!$E$3:$E$53,Calculations!$A$3:$A$53,$B1288)</f>
        <v>0</v>
      </c>
      <c r="J1288" s="51">
        <f>J562/SUMIFS(J$3:J$722,$B$3:$B$722,$B1288)*SUMIFS(Calculations!$E$3:$E$53,Calculations!$A$3:$A$53,$B1288)</f>
        <v>0</v>
      </c>
      <c r="K1288" s="51">
        <f>K562/SUMIFS(K$3:K$722,$B$3:$B$722,$B1288)*SUMIFS(Calculations!$E$3:$E$53,Calculations!$A$3:$A$53,$B1288)</f>
        <v>0</v>
      </c>
      <c r="L1288" s="51">
        <f>L562/SUMIFS(L$3:L$722,$B$3:$B$722,$B1288)*SUMIFS(Calculations!$E$3:$E$53,Calculations!$A$3:$A$53,$B1288)</f>
        <v>0</v>
      </c>
      <c r="M1288" s="51">
        <f>M562/SUMIFS(M$3:M$722,$B$3:$B$722,$B1288)*SUMIFS(Calculations!$E$3:$E$53,Calculations!$A$3:$A$53,$B1288)</f>
        <v>0</v>
      </c>
      <c r="N1288" s="51">
        <f>N562/SUMIFS(N$3:N$722,$B$3:$B$722,$B1288)*SUMIFS(Calculations!$E$3:$E$53,Calculations!$A$3:$A$53,$B1288)</f>
        <v>0</v>
      </c>
      <c r="O1288" s="51">
        <f>O562/SUMIFS(O$3:O$722,$B$3:$B$722,$B1288)*SUMIFS(Calculations!$E$3:$E$53,Calculations!$A$3:$A$53,$B1288)</f>
        <v>0</v>
      </c>
      <c r="P1288" s="51">
        <f>P562/SUMIFS(P$3:P$722,$B$3:$B$722,$B1288)*SUMIFS(Calculations!$E$3:$E$53,Calculations!$A$3:$A$53,$B1288)</f>
        <v>0</v>
      </c>
      <c r="Q1288" s="51">
        <f>Q562/SUMIFS(Q$3:Q$722,$B$3:$B$722,$B1288)*SUMIFS(Calculations!$E$3:$E$53,Calculations!$A$3:$A$53,$B1288)</f>
        <v>0</v>
      </c>
      <c r="R1288" s="51">
        <f>R562/SUMIFS(R$3:R$722,$B$3:$B$722,$B1288)*SUMIFS(Calculations!$E$3:$E$53,Calculations!$A$3:$A$53,$B1288)</f>
        <v>0</v>
      </c>
    </row>
    <row r="1289" spans="2:18">
      <c r="B1289" s="51" t="s">
        <v>394</v>
      </c>
      <c r="C1289" s="51" t="s">
        <v>523</v>
      </c>
      <c r="D1289" s="51" t="s">
        <v>531</v>
      </c>
      <c r="E1289" s="51" t="str">
        <f t="shared" si="92"/>
        <v>hydro</v>
      </c>
      <c r="F1289" s="51">
        <f>F563/SUMIFS(F$3:F$722,$B$3:$B$722,$B1289)*SUMIFS(Calculations!$E$3:$E$53,Calculations!$A$3:$A$53,$B1289)</f>
        <v>0</v>
      </c>
      <c r="G1289" s="51">
        <f>G563/SUMIFS(G$3:G$722,$B$3:$B$722,$B1289)*SUMIFS(Calculations!$E$3:$E$53,Calculations!$A$3:$A$53,$B1289)</f>
        <v>0</v>
      </c>
      <c r="H1289" s="51">
        <f>H563/SUMIFS(H$3:H$722,$B$3:$B$722,$B1289)*SUMIFS(Calculations!$E$3:$E$53,Calculations!$A$3:$A$53,$B1289)</f>
        <v>0</v>
      </c>
      <c r="I1289" s="51">
        <f>I563/SUMIFS(I$3:I$722,$B$3:$B$722,$B1289)*SUMIFS(Calculations!$E$3:$E$53,Calculations!$A$3:$A$53,$B1289)</f>
        <v>0</v>
      </c>
      <c r="J1289" s="51">
        <f>J563/SUMIFS(J$3:J$722,$B$3:$B$722,$B1289)*SUMIFS(Calculations!$E$3:$E$53,Calculations!$A$3:$A$53,$B1289)</f>
        <v>0</v>
      </c>
      <c r="K1289" s="51">
        <f>K563/SUMIFS(K$3:K$722,$B$3:$B$722,$B1289)*SUMIFS(Calculations!$E$3:$E$53,Calculations!$A$3:$A$53,$B1289)</f>
        <v>0</v>
      </c>
      <c r="L1289" s="51">
        <f>L563/SUMIFS(L$3:L$722,$B$3:$B$722,$B1289)*SUMIFS(Calculations!$E$3:$E$53,Calculations!$A$3:$A$53,$B1289)</f>
        <v>0</v>
      </c>
      <c r="M1289" s="51">
        <f>M563/SUMIFS(M$3:M$722,$B$3:$B$722,$B1289)*SUMIFS(Calculations!$E$3:$E$53,Calculations!$A$3:$A$53,$B1289)</f>
        <v>0</v>
      </c>
      <c r="N1289" s="51">
        <f>N563/SUMIFS(N$3:N$722,$B$3:$B$722,$B1289)*SUMIFS(Calculations!$E$3:$E$53,Calculations!$A$3:$A$53,$B1289)</f>
        <v>0</v>
      </c>
      <c r="O1289" s="51">
        <f>O563/SUMIFS(O$3:O$722,$B$3:$B$722,$B1289)*SUMIFS(Calculations!$E$3:$E$53,Calculations!$A$3:$A$53,$B1289)</f>
        <v>0</v>
      </c>
      <c r="P1289" s="51">
        <f>P563/SUMIFS(P$3:P$722,$B$3:$B$722,$B1289)*SUMIFS(Calculations!$E$3:$E$53,Calculations!$A$3:$A$53,$B1289)</f>
        <v>0</v>
      </c>
      <c r="Q1289" s="51">
        <f>Q563/SUMIFS(Q$3:Q$722,$B$3:$B$722,$B1289)*SUMIFS(Calculations!$E$3:$E$53,Calculations!$A$3:$A$53,$B1289)</f>
        <v>0</v>
      </c>
      <c r="R1289" s="51">
        <f>R563/SUMIFS(R$3:R$722,$B$3:$B$722,$B1289)*SUMIFS(Calculations!$E$3:$E$53,Calculations!$A$3:$A$53,$B1289)</f>
        <v>0</v>
      </c>
    </row>
    <row r="1290" spans="2:18">
      <c r="B1290" s="51" t="s">
        <v>394</v>
      </c>
      <c r="C1290" s="51" t="s">
        <v>523</v>
      </c>
      <c r="D1290" s="51" t="s">
        <v>532</v>
      </c>
      <c r="E1290" s="51" t="str">
        <f t="shared" si="92"/>
        <v>onshore wind</v>
      </c>
      <c r="F1290" s="51">
        <f>F564/SUMIFS(F$3:F$722,$B$3:$B$722,$B1290)*SUMIFS(Calculations!$E$3:$E$53,Calculations!$A$3:$A$53,$B1290)</f>
        <v>0</v>
      </c>
      <c r="G1290" s="51">
        <f>G564/SUMIFS(G$3:G$722,$B$3:$B$722,$B1290)*SUMIFS(Calculations!$E$3:$E$53,Calculations!$A$3:$A$53,$B1290)</f>
        <v>0</v>
      </c>
      <c r="H1290" s="51">
        <f>H564/SUMIFS(H$3:H$722,$B$3:$B$722,$B1290)*SUMIFS(Calculations!$E$3:$E$53,Calculations!$A$3:$A$53,$B1290)</f>
        <v>0</v>
      </c>
      <c r="I1290" s="51">
        <f>I564/SUMIFS(I$3:I$722,$B$3:$B$722,$B1290)*SUMIFS(Calculations!$E$3:$E$53,Calculations!$A$3:$A$53,$B1290)</f>
        <v>0</v>
      </c>
      <c r="J1290" s="51">
        <f>J564/SUMIFS(J$3:J$722,$B$3:$B$722,$B1290)*SUMIFS(Calculations!$E$3:$E$53,Calculations!$A$3:$A$53,$B1290)</f>
        <v>0</v>
      </c>
      <c r="K1290" s="51">
        <f>K564/SUMIFS(K$3:K$722,$B$3:$B$722,$B1290)*SUMIFS(Calculations!$E$3:$E$53,Calculations!$A$3:$A$53,$B1290)</f>
        <v>0</v>
      </c>
      <c r="L1290" s="51">
        <f>L564/SUMIFS(L$3:L$722,$B$3:$B$722,$B1290)*SUMIFS(Calculations!$E$3:$E$53,Calculations!$A$3:$A$53,$B1290)</f>
        <v>0</v>
      </c>
      <c r="M1290" s="51">
        <f>M564/SUMIFS(M$3:M$722,$B$3:$B$722,$B1290)*SUMIFS(Calculations!$E$3:$E$53,Calculations!$A$3:$A$53,$B1290)</f>
        <v>0</v>
      </c>
      <c r="N1290" s="51">
        <f>N564/SUMIFS(N$3:N$722,$B$3:$B$722,$B1290)*SUMIFS(Calculations!$E$3:$E$53,Calculations!$A$3:$A$53,$B1290)</f>
        <v>0</v>
      </c>
      <c r="O1290" s="51">
        <f>O564/SUMIFS(O$3:O$722,$B$3:$B$722,$B1290)*SUMIFS(Calculations!$E$3:$E$53,Calculations!$A$3:$A$53,$B1290)</f>
        <v>0</v>
      </c>
      <c r="P1290" s="51">
        <f>P564/SUMIFS(P$3:P$722,$B$3:$B$722,$B1290)*SUMIFS(Calculations!$E$3:$E$53,Calculations!$A$3:$A$53,$B1290)</f>
        <v>0</v>
      </c>
      <c r="Q1290" s="51">
        <f>Q564/SUMIFS(Q$3:Q$722,$B$3:$B$722,$B1290)*SUMIFS(Calculations!$E$3:$E$53,Calculations!$A$3:$A$53,$B1290)</f>
        <v>0</v>
      </c>
      <c r="R1290" s="51">
        <f>R564/SUMIFS(R$3:R$722,$B$3:$B$722,$B1290)*SUMIFS(Calculations!$E$3:$E$53,Calculations!$A$3:$A$53,$B1290)</f>
        <v>0</v>
      </c>
    </row>
    <row r="1291" spans="2:18">
      <c r="B1291" s="51" t="s">
        <v>394</v>
      </c>
      <c r="C1291" s="51" t="s">
        <v>523</v>
      </c>
      <c r="D1291" s="51" t="s">
        <v>533</v>
      </c>
      <c r="E1291" s="51" t="str">
        <f t="shared" si="92"/>
        <v>natural gas nonpeaker</v>
      </c>
      <c r="F1291" s="51">
        <f>F565/SUMIFS(F$3:F$722,$B$3:$B$722,$B1291)*SUMIFS(Calculations!$E$3:$E$53,Calculations!$A$3:$A$53,$B1291)</f>
        <v>0</v>
      </c>
      <c r="G1291" s="51">
        <f>G565/SUMIFS(G$3:G$722,$B$3:$B$722,$B1291)*SUMIFS(Calculations!$E$3:$E$53,Calculations!$A$3:$A$53,$B1291)</f>
        <v>0</v>
      </c>
      <c r="H1291" s="51">
        <f>H565/SUMIFS(H$3:H$722,$B$3:$B$722,$B1291)*SUMIFS(Calculations!$E$3:$E$53,Calculations!$A$3:$A$53,$B1291)</f>
        <v>0</v>
      </c>
      <c r="I1291" s="51">
        <f>I565/SUMIFS(I$3:I$722,$B$3:$B$722,$B1291)*SUMIFS(Calculations!$E$3:$E$53,Calculations!$A$3:$A$53,$B1291)</f>
        <v>0</v>
      </c>
      <c r="J1291" s="51">
        <f>J565/SUMIFS(J$3:J$722,$B$3:$B$722,$B1291)*SUMIFS(Calculations!$E$3:$E$53,Calculations!$A$3:$A$53,$B1291)</f>
        <v>0</v>
      </c>
      <c r="K1291" s="51">
        <f>K565/SUMIFS(K$3:K$722,$B$3:$B$722,$B1291)*SUMIFS(Calculations!$E$3:$E$53,Calculations!$A$3:$A$53,$B1291)</f>
        <v>0</v>
      </c>
      <c r="L1291" s="51">
        <f>L565/SUMIFS(L$3:L$722,$B$3:$B$722,$B1291)*SUMIFS(Calculations!$E$3:$E$53,Calculations!$A$3:$A$53,$B1291)</f>
        <v>0</v>
      </c>
      <c r="M1291" s="51">
        <f>M565/SUMIFS(M$3:M$722,$B$3:$B$722,$B1291)*SUMIFS(Calculations!$E$3:$E$53,Calculations!$A$3:$A$53,$B1291)</f>
        <v>0</v>
      </c>
      <c r="N1291" s="51">
        <f>N565/SUMIFS(N$3:N$722,$B$3:$B$722,$B1291)*SUMIFS(Calculations!$E$3:$E$53,Calculations!$A$3:$A$53,$B1291)</f>
        <v>0</v>
      </c>
      <c r="O1291" s="51">
        <f>O565/SUMIFS(O$3:O$722,$B$3:$B$722,$B1291)*SUMIFS(Calculations!$E$3:$E$53,Calculations!$A$3:$A$53,$B1291)</f>
        <v>0</v>
      </c>
      <c r="P1291" s="51">
        <f>P565/SUMIFS(P$3:P$722,$B$3:$B$722,$B1291)*SUMIFS(Calculations!$E$3:$E$53,Calculations!$A$3:$A$53,$B1291)</f>
        <v>0</v>
      </c>
      <c r="Q1291" s="51">
        <f>Q565/SUMIFS(Q$3:Q$722,$B$3:$B$722,$B1291)*SUMIFS(Calculations!$E$3:$E$53,Calculations!$A$3:$A$53,$B1291)</f>
        <v>0</v>
      </c>
      <c r="R1291" s="51">
        <f>R565/SUMIFS(R$3:R$722,$B$3:$B$722,$B1291)*SUMIFS(Calculations!$E$3:$E$53,Calculations!$A$3:$A$53,$B1291)</f>
        <v>0</v>
      </c>
    </row>
    <row r="1292" spans="2:18">
      <c r="B1292" s="51" t="s">
        <v>394</v>
      </c>
      <c r="C1292" s="51" t="s">
        <v>523</v>
      </c>
      <c r="D1292" s="51" t="s">
        <v>534</v>
      </c>
      <c r="E1292" s="51" t="str">
        <f t="shared" si="92"/>
        <v>natural gas peaker</v>
      </c>
      <c r="F1292" s="51">
        <f>F566/SUMIFS(F$3:F$722,$B$3:$B$722,$B1292)*SUMIFS(Calculations!$E$3:$E$53,Calculations!$A$3:$A$53,$B1292)</f>
        <v>0</v>
      </c>
      <c r="G1292" s="51">
        <f>G566/SUMIFS(G$3:G$722,$B$3:$B$722,$B1292)*SUMIFS(Calculations!$E$3:$E$53,Calculations!$A$3:$A$53,$B1292)</f>
        <v>0</v>
      </c>
      <c r="H1292" s="51">
        <f>H566/SUMIFS(H$3:H$722,$B$3:$B$722,$B1292)*SUMIFS(Calculations!$E$3:$E$53,Calculations!$A$3:$A$53,$B1292)</f>
        <v>0</v>
      </c>
      <c r="I1292" s="51">
        <f>I566/SUMIFS(I$3:I$722,$B$3:$B$722,$B1292)*SUMIFS(Calculations!$E$3:$E$53,Calculations!$A$3:$A$53,$B1292)</f>
        <v>0</v>
      </c>
      <c r="J1292" s="51">
        <f>J566/SUMIFS(J$3:J$722,$B$3:$B$722,$B1292)*SUMIFS(Calculations!$E$3:$E$53,Calculations!$A$3:$A$53,$B1292)</f>
        <v>0</v>
      </c>
      <c r="K1292" s="51">
        <f>K566/SUMIFS(K$3:K$722,$B$3:$B$722,$B1292)*SUMIFS(Calculations!$E$3:$E$53,Calculations!$A$3:$A$53,$B1292)</f>
        <v>0</v>
      </c>
      <c r="L1292" s="51">
        <f>L566/SUMIFS(L$3:L$722,$B$3:$B$722,$B1292)*SUMIFS(Calculations!$E$3:$E$53,Calculations!$A$3:$A$53,$B1292)</f>
        <v>0</v>
      </c>
      <c r="M1292" s="51">
        <f>M566/SUMIFS(M$3:M$722,$B$3:$B$722,$B1292)*SUMIFS(Calculations!$E$3:$E$53,Calculations!$A$3:$A$53,$B1292)</f>
        <v>0</v>
      </c>
      <c r="N1292" s="51">
        <f>N566/SUMIFS(N$3:N$722,$B$3:$B$722,$B1292)*SUMIFS(Calculations!$E$3:$E$53,Calculations!$A$3:$A$53,$B1292)</f>
        <v>0</v>
      </c>
      <c r="O1292" s="51">
        <f>O566/SUMIFS(O$3:O$722,$B$3:$B$722,$B1292)*SUMIFS(Calculations!$E$3:$E$53,Calculations!$A$3:$A$53,$B1292)</f>
        <v>0</v>
      </c>
      <c r="P1292" s="51">
        <f>P566/SUMIFS(P$3:P$722,$B$3:$B$722,$B1292)*SUMIFS(Calculations!$E$3:$E$53,Calculations!$A$3:$A$53,$B1292)</f>
        <v>0</v>
      </c>
      <c r="Q1292" s="51">
        <f>Q566/SUMIFS(Q$3:Q$722,$B$3:$B$722,$B1292)*SUMIFS(Calculations!$E$3:$E$53,Calculations!$A$3:$A$53,$B1292)</f>
        <v>0</v>
      </c>
      <c r="R1292" s="51">
        <f>R566/SUMIFS(R$3:R$722,$B$3:$B$722,$B1292)*SUMIFS(Calculations!$E$3:$E$53,Calculations!$A$3:$A$53,$B1292)</f>
        <v>0</v>
      </c>
    </row>
    <row r="1293" spans="2:18">
      <c r="B1293" s="51" t="s">
        <v>394</v>
      </c>
      <c r="C1293" s="51" t="s">
        <v>523</v>
      </c>
      <c r="D1293" s="51" t="s">
        <v>535</v>
      </c>
      <c r="E1293" s="51" t="str">
        <f t="shared" si="92"/>
        <v>nuclear</v>
      </c>
      <c r="F1293" s="51">
        <f>F567/SUMIFS(F$3:F$722,$B$3:$B$722,$B1293)*SUMIFS(Calculations!$E$3:$E$53,Calculations!$A$3:$A$53,$B1293)</f>
        <v>0</v>
      </c>
      <c r="G1293" s="51">
        <f>G567/SUMIFS(G$3:G$722,$B$3:$B$722,$B1293)*SUMIFS(Calculations!$E$3:$E$53,Calculations!$A$3:$A$53,$B1293)</f>
        <v>0</v>
      </c>
      <c r="H1293" s="51">
        <f>H567/SUMIFS(H$3:H$722,$B$3:$B$722,$B1293)*SUMIFS(Calculations!$E$3:$E$53,Calculations!$A$3:$A$53,$B1293)</f>
        <v>0</v>
      </c>
      <c r="I1293" s="51">
        <f>I567/SUMIFS(I$3:I$722,$B$3:$B$722,$B1293)*SUMIFS(Calculations!$E$3:$E$53,Calculations!$A$3:$A$53,$B1293)</f>
        <v>0</v>
      </c>
      <c r="J1293" s="51">
        <f>J567/SUMIFS(J$3:J$722,$B$3:$B$722,$B1293)*SUMIFS(Calculations!$E$3:$E$53,Calculations!$A$3:$A$53,$B1293)</f>
        <v>0</v>
      </c>
      <c r="K1293" s="51">
        <f>K567/SUMIFS(K$3:K$722,$B$3:$B$722,$B1293)*SUMIFS(Calculations!$E$3:$E$53,Calculations!$A$3:$A$53,$B1293)</f>
        <v>0</v>
      </c>
      <c r="L1293" s="51">
        <f>L567/SUMIFS(L$3:L$722,$B$3:$B$722,$B1293)*SUMIFS(Calculations!$E$3:$E$53,Calculations!$A$3:$A$53,$B1293)</f>
        <v>0</v>
      </c>
      <c r="M1293" s="51">
        <f>M567/SUMIFS(M$3:M$722,$B$3:$B$722,$B1293)*SUMIFS(Calculations!$E$3:$E$53,Calculations!$A$3:$A$53,$B1293)</f>
        <v>0</v>
      </c>
      <c r="N1293" s="51">
        <f>N567/SUMIFS(N$3:N$722,$B$3:$B$722,$B1293)*SUMIFS(Calculations!$E$3:$E$53,Calculations!$A$3:$A$53,$B1293)</f>
        <v>0</v>
      </c>
      <c r="O1293" s="51">
        <f>O567/SUMIFS(O$3:O$722,$B$3:$B$722,$B1293)*SUMIFS(Calculations!$E$3:$E$53,Calculations!$A$3:$A$53,$B1293)</f>
        <v>0</v>
      </c>
      <c r="P1293" s="51">
        <f>P567/SUMIFS(P$3:P$722,$B$3:$B$722,$B1293)*SUMIFS(Calculations!$E$3:$E$53,Calculations!$A$3:$A$53,$B1293)</f>
        <v>0</v>
      </c>
      <c r="Q1293" s="51">
        <f>Q567/SUMIFS(Q$3:Q$722,$B$3:$B$722,$B1293)*SUMIFS(Calculations!$E$3:$E$53,Calculations!$A$3:$A$53,$B1293)</f>
        <v>0</v>
      </c>
      <c r="R1293" s="51">
        <f>R567/SUMIFS(R$3:R$722,$B$3:$B$722,$B1293)*SUMIFS(Calculations!$E$3:$E$53,Calculations!$A$3:$A$53,$B1293)</f>
        <v>0</v>
      </c>
    </row>
    <row r="1294" spans="2:18">
      <c r="B1294" s="51" t="s">
        <v>394</v>
      </c>
      <c r="C1294" s="51" t="s">
        <v>523</v>
      </c>
      <c r="D1294" s="51" t="s">
        <v>536</v>
      </c>
      <c r="E1294" s="51" t="str">
        <f t="shared" si="92"/>
        <v>offshore wind</v>
      </c>
      <c r="F1294" s="51">
        <f>F568/SUMIFS(F$3:F$722,$B$3:$B$722,$B1294)*SUMIFS(Calculations!$E$3:$E$53,Calculations!$A$3:$A$53,$B1294)</f>
        <v>0</v>
      </c>
      <c r="G1294" s="51">
        <f>G568/SUMIFS(G$3:G$722,$B$3:$B$722,$B1294)*SUMIFS(Calculations!$E$3:$E$53,Calculations!$A$3:$A$53,$B1294)</f>
        <v>0</v>
      </c>
      <c r="H1294" s="51">
        <f>H568/SUMIFS(H$3:H$722,$B$3:$B$722,$B1294)*SUMIFS(Calculations!$E$3:$E$53,Calculations!$A$3:$A$53,$B1294)</f>
        <v>0</v>
      </c>
      <c r="I1294" s="51">
        <f>I568/SUMIFS(I$3:I$722,$B$3:$B$722,$B1294)*SUMIFS(Calculations!$E$3:$E$53,Calculations!$A$3:$A$53,$B1294)</f>
        <v>0</v>
      </c>
      <c r="J1294" s="51">
        <f>J568/SUMIFS(J$3:J$722,$B$3:$B$722,$B1294)*SUMIFS(Calculations!$E$3:$E$53,Calculations!$A$3:$A$53,$B1294)</f>
        <v>0</v>
      </c>
      <c r="K1294" s="51">
        <f>K568/SUMIFS(K$3:K$722,$B$3:$B$722,$B1294)*SUMIFS(Calculations!$E$3:$E$53,Calculations!$A$3:$A$53,$B1294)</f>
        <v>0</v>
      </c>
      <c r="L1294" s="51">
        <f>L568/SUMIFS(L$3:L$722,$B$3:$B$722,$B1294)*SUMIFS(Calculations!$E$3:$E$53,Calculations!$A$3:$A$53,$B1294)</f>
        <v>0</v>
      </c>
      <c r="M1294" s="51">
        <f>M568/SUMIFS(M$3:M$722,$B$3:$B$722,$B1294)*SUMIFS(Calculations!$E$3:$E$53,Calculations!$A$3:$A$53,$B1294)</f>
        <v>0</v>
      </c>
      <c r="N1294" s="51">
        <f>N568/SUMIFS(N$3:N$722,$B$3:$B$722,$B1294)*SUMIFS(Calculations!$E$3:$E$53,Calculations!$A$3:$A$53,$B1294)</f>
        <v>0</v>
      </c>
      <c r="O1294" s="51">
        <f>O568/SUMIFS(O$3:O$722,$B$3:$B$722,$B1294)*SUMIFS(Calculations!$E$3:$E$53,Calculations!$A$3:$A$53,$B1294)</f>
        <v>0</v>
      </c>
      <c r="P1294" s="51">
        <f>P568/SUMIFS(P$3:P$722,$B$3:$B$722,$B1294)*SUMIFS(Calculations!$E$3:$E$53,Calculations!$A$3:$A$53,$B1294)</f>
        <v>0</v>
      </c>
      <c r="Q1294" s="51">
        <f>Q568/SUMIFS(Q$3:Q$722,$B$3:$B$722,$B1294)*SUMIFS(Calculations!$E$3:$E$53,Calculations!$A$3:$A$53,$B1294)</f>
        <v>0</v>
      </c>
      <c r="R1294" s="51">
        <f>R568/SUMIFS(R$3:R$722,$B$3:$B$722,$B1294)*SUMIFS(Calculations!$E$3:$E$53,Calculations!$A$3:$A$53,$B1294)</f>
        <v>0</v>
      </c>
    </row>
    <row r="1295" spans="2:18">
      <c r="B1295" s="51" t="s">
        <v>394</v>
      </c>
      <c r="C1295" s="51" t="s">
        <v>523</v>
      </c>
      <c r="D1295" s="51" t="s">
        <v>537</v>
      </c>
      <c r="E1295" s="51" t="str">
        <f t="shared" si="92"/>
        <v>crude oil</v>
      </c>
      <c r="F1295" s="51">
        <f>F569/SUMIFS(F$3:F$722,$B$3:$B$722,$B1295)*SUMIFS(Calculations!$E$3:$E$53,Calculations!$A$3:$A$53,$B1295)</f>
        <v>0</v>
      </c>
      <c r="G1295" s="51">
        <f>G569/SUMIFS(G$3:G$722,$B$3:$B$722,$B1295)*SUMIFS(Calculations!$E$3:$E$53,Calculations!$A$3:$A$53,$B1295)</f>
        <v>0</v>
      </c>
      <c r="H1295" s="51">
        <f>H569/SUMIFS(H$3:H$722,$B$3:$B$722,$B1295)*SUMIFS(Calculations!$E$3:$E$53,Calculations!$A$3:$A$53,$B1295)</f>
        <v>0</v>
      </c>
      <c r="I1295" s="51">
        <f>I569/SUMIFS(I$3:I$722,$B$3:$B$722,$B1295)*SUMIFS(Calculations!$E$3:$E$53,Calculations!$A$3:$A$53,$B1295)</f>
        <v>0</v>
      </c>
      <c r="J1295" s="51">
        <f>J569/SUMIFS(J$3:J$722,$B$3:$B$722,$B1295)*SUMIFS(Calculations!$E$3:$E$53,Calculations!$A$3:$A$53,$B1295)</f>
        <v>0</v>
      </c>
      <c r="K1295" s="51">
        <f>K569/SUMIFS(K$3:K$722,$B$3:$B$722,$B1295)*SUMIFS(Calculations!$E$3:$E$53,Calculations!$A$3:$A$53,$B1295)</f>
        <v>0</v>
      </c>
      <c r="L1295" s="51">
        <f>L569/SUMIFS(L$3:L$722,$B$3:$B$722,$B1295)*SUMIFS(Calculations!$E$3:$E$53,Calculations!$A$3:$A$53,$B1295)</f>
        <v>0</v>
      </c>
      <c r="M1295" s="51">
        <f>M569/SUMIFS(M$3:M$722,$B$3:$B$722,$B1295)*SUMIFS(Calculations!$E$3:$E$53,Calculations!$A$3:$A$53,$B1295)</f>
        <v>0</v>
      </c>
      <c r="N1295" s="51">
        <f>N569/SUMIFS(N$3:N$722,$B$3:$B$722,$B1295)*SUMIFS(Calculations!$E$3:$E$53,Calculations!$A$3:$A$53,$B1295)</f>
        <v>0</v>
      </c>
      <c r="O1295" s="51">
        <f>O569/SUMIFS(O$3:O$722,$B$3:$B$722,$B1295)*SUMIFS(Calculations!$E$3:$E$53,Calculations!$A$3:$A$53,$B1295)</f>
        <v>0</v>
      </c>
      <c r="P1295" s="51">
        <f>P569/SUMIFS(P$3:P$722,$B$3:$B$722,$B1295)*SUMIFS(Calculations!$E$3:$E$53,Calculations!$A$3:$A$53,$B1295)</f>
        <v>0</v>
      </c>
      <c r="Q1295" s="51">
        <f>Q569/SUMIFS(Q$3:Q$722,$B$3:$B$722,$B1295)*SUMIFS(Calculations!$E$3:$E$53,Calculations!$A$3:$A$53,$B1295)</f>
        <v>0</v>
      </c>
      <c r="R1295" s="51">
        <f>R569/SUMIFS(R$3:R$722,$B$3:$B$722,$B1295)*SUMIFS(Calculations!$E$3:$E$53,Calculations!$A$3:$A$53,$B1295)</f>
        <v>0</v>
      </c>
    </row>
    <row r="1296" spans="2:18">
      <c r="B1296" s="51" t="s">
        <v>394</v>
      </c>
      <c r="C1296" s="51" t="s">
        <v>523</v>
      </c>
      <c r="D1296" s="51" t="s">
        <v>538</v>
      </c>
      <c r="E1296" s="51" t="str">
        <f t="shared" si="92"/>
        <v>solar PV</v>
      </c>
      <c r="F1296" s="51">
        <f>F570/SUMIFS(F$3:F$722,$B$3:$B$722,$B1296)*SUMIFS(Calculations!$E$3:$E$53,Calculations!$A$3:$A$53,$B1296)</f>
        <v>0</v>
      </c>
      <c r="G1296" s="51">
        <f>G570/SUMIFS(G$3:G$722,$B$3:$B$722,$B1296)*SUMIFS(Calculations!$E$3:$E$53,Calculations!$A$3:$A$53,$B1296)</f>
        <v>0</v>
      </c>
      <c r="H1296" s="51">
        <f>H570/SUMIFS(H$3:H$722,$B$3:$B$722,$B1296)*SUMIFS(Calculations!$E$3:$E$53,Calculations!$A$3:$A$53,$B1296)</f>
        <v>0</v>
      </c>
      <c r="I1296" s="51">
        <f>I570/SUMIFS(I$3:I$722,$B$3:$B$722,$B1296)*SUMIFS(Calculations!$E$3:$E$53,Calculations!$A$3:$A$53,$B1296)</f>
        <v>0</v>
      </c>
      <c r="J1296" s="51">
        <f>J570/SUMIFS(J$3:J$722,$B$3:$B$722,$B1296)*SUMIFS(Calculations!$E$3:$E$53,Calculations!$A$3:$A$53,$B1296)</f>
        <v>0</v>
      </c>
      <c r="K1296" s="51">
        <f>K570/SUMIFS(K$3:K$722,$B$3:$B$722,$B1296)*SUMIFS(Calculations!$E$3:$E$53,Calculations!$A$3:$A$53,$B1296)</f>
        <v>0</v>
      </c>
      <c r="L1296" s="51">
        <f>L570/SUMIFS(L$3:L$722,$B$3:$B$722,$B1296)*SUMIFS(Calculations!$E$3:$E$53,Calculations!$A$3:$A$53,$B1296)</f>
        <v>0</v>
      </c>
      <c r="M1296" s="51">
        <f>M570/SUMIFS(M$3:M$722,$B$3:$B$722,$B1296)*SUMIFS(Calculations!$E$3:$E$53,Calculations!$A$3:$A$53,$B1296)</f>
        <v>0</v>
      </c>
      <c r="N1296" s="51">
        <f>N570/SUMIFS(N$3:N$722,$B$3:$B$722,$B1296)*SUMIFS(Calculations!$E$3:$E$53,Calculations!$A$3:$A$53,$B1296)</f>
        <v>0</v>
      </c>
      <c r="O1296" s="51">
        <f>O570/SUMIFS(O$3:O$722,$B$3:$B$722,$B1296)*SUMIFS(Calculations!$E$3:$E$53,Calculations!$A$3:$A$53,$B1296)</f>
        <v>0</v>
      </c>
      <c r="P1296" s="51">
        <f>P570/SUMIFS(P$3:P$722,$B$3:$B$722,$B1296)*SUMIFS(Calculations!$E$3:$E$53,Calculations!$A$3:$A$53,$B1296)</f>
        <v>0</v>
      </c>
      <c r="Q1296" s="51">
        <f>Q570/SUMIFS(Q$3:Q$722,$B$3:$B$722,$B1296)*SUMIFS(Calculations!$E$3:$E$53,Calculations!$A$3:$A$53,$B1296)</f>
        <v>0</v>
      </c>
      <c r="R1296" s="51">
        <f>R570/SUMIFS(R$3:R$722,$B$3:$B$722,$B1296)*SUMIFS(Calculations!$E$3:$E$53,Calculations!$A$3:$A$53,$B1296)</f>
        <v>0</v>
      </c>
    </row>
    <row r="1297" spans="2:18">
      <c r="B1297" s="51" t="s">
        <v>394</v>
      </c>
      <c r="C1297" s="51" t="s">
        <v>523</v>
      </c>
      <c r="D1297" s="51" t="s">
        <v>539</v>
      </c>
      <c r="E1297" s="51" t="str">
        <f t="shared" si="92"/>
        <v>storage</v>
      </c>
      <c r="F1297" s="51">
        <f>F571/SUMIFS(F$3:F$722,$B$3:$B$722,$B1297)*SUMIFS(Calculations!$E$3:$E$53,Calculations!$A$3:$A$53,$B1297)</f>
        <v>0</v>
      </c>
      <c r="G1297" s="51">
        <f>G571/SUMIFS(G$3:G$722,$B$3:$B$722,$B1297)*SUMIFS(Calculations!$E$3:$E$53,Calculations!$A$3:$A$53,$B1297)</f>
        <v>0</v>
      </c>
      <c r="H1297" s="51">
        <f>H571/SUMIFS(H$3:H$722,$B$3:$B$722,$B1297)*SUMIFS(Calculations!$E$3:$E$53,Calculations!$A$3:$A$53,$B1297)</f>
        <v>0</v>
      </c>
      <c r="I1297" s="51">
        <f>I571/SUMIFS(I$3:I$722,$B$3:$B$722,$B1297)*SUMIFS(Calculations!$E$3:$E$53,Calculations!$A$3:$A$53,$B1297)</f>
        <v>0</v>
      </c>
      <c r="J1297" s="51">
        <f>J571/SUMIFS(J$3:J$722,$B$3:$B$722,$B1297)*SUMIFS(Calculations!$E$3:$E$53,Calculations!$A$3:$A$53,$B1297)</f>
        <v>0</v>
      </c>
      <c r="K1297" s="51">
        <f>K571/SUMIFS(K$3:K$722,$B$3:$B$722,$B1297)*SUMIFS(Calculations!$E$3:$E$53,Calculations!$A$3:$A$53,$B1297)</f>
        <v>0</v>
      </c>
      <c r="L1297" s="51">
        <f>L571/SUMIFS(L$3:L$722,$B$3:$B$722,$B1297)*SUMIFS(Calculations!$E$3:$E$53,Calculations!$A$3:$A$53,$B1297)</f>
        <v>0</v>
      </c>
      <c r="M1297" s="51">
        <f>M571/SUMIFS(M$3:M$722,$B$3:$B$722,$B1297)*SUMIFS(Calculations!$E$3:$E$53,Calculations!$A$3:$A$53,$B1297)</f>
        <v>0</v>
      </c>
      <c r="N1297" s="51">
        <f>N571/SUMIFS(N$3:N$722,$B$3:$B$722,$B1297)*SUMIFS(Calculations!$E$3:$E$53,Calculations!$A$3:$A$53,$B1297)</f>
        <v>0</v>
      </c>
      <c r="O1297" s="51">
        <f>O571/SUMIFS(O$3:O$722,$B$3:$B$722,$B1297)*SUMIFS(Calculations!$E$3:$E$53,Calculations!$A$3:$A$53,$B1297)</f>
        <v>0</v>
      </c>
      <c r="P1297" s="51">
        <f>P571/SUMIFS(P$3:P$722,$B$3:$B$722,$B1297)*SUMIFS(Calculations!$E$3:$E$53,Calculations!$A$3:$A$53,$B1297)</f>
        <v>0</v>
      </c>
      <c r="Q1297" s="51">
        <f>Q571/SUMIFS(Q$3:Q$722,$B$3:$B$722,$B1297)*SUMIFS(Calculations!$E$3:$E$53,Calculations!$A$3:$A$53,$B1297)</f>
        <v>0</v>
      </c>
      <c r="R1297" s="51">
        <f>R571/SUMIFS(R$3:R$722,$B$3:$B$722,$B1297)*SUMIFS(Calculations!$E$3:$E$53,Calculations!$A$3:$A$53,$B1297)</f>
        <v>0</v>
      </c>
    </row>
    <row r="1298" spans="2:18">
      <c r="B1298" s="51" t="s">
        <v>394</v>
      </c>
      <c r="C1298" s="51" t="s">
        <v>523</v>
      </c>
      <c r="D1298" s="51" t="s">
        <v>540</v>
      </c>
      <c r="E1298" s="51" t="str">
        <f t="shared" si="92"/>
        <v>solar PV</v>
      </c>
      <c r="F1298" s="51">
        <f>F572/SUMIFS(F$3:F$722,$B$3:$B$722,$B1298)*SUMIFS(Calculations!$E$3:$E$53,Calculations!$A$3:$A$53,$B1298)</f>
        <v>0</v>
      </c>
      <c r="G1298" s="51">
        <f>G572/SUMIFS(G$3:G$722,$B$3:$B$722,$B1298)*SUMIFS(Calculations!$E$3:$E$53,Calculations!$A$3:$A$53,$B1298)</f>
        <v>0</v>
      </c>
      <c r="H1298" s="51">
        <f>H572/SUMIFS(H$3:H$722,$B$3:$B$722,$B1298)*SUMIFS(Calculations!$E$3:$E$53,Calculations!$A$3:$A$53,$B1298)</f>
        <v>0</v>
      </c>
      <c r="I1298" s="51">
        <f>I572/SUMIFS(I$3:I$722,$B$3:$B$722,$B1298)*SUMIFS(Calculations!$E$3:$E$53,Calculations!$A$3:$A$53,$B1298)</f>
        <v>0</v>
      </c>
      <c r="J1298" s="51">
        <f>J572/SUMIFS(J$3:J$722,$B$3:$B$722,$B1298)*SUMIFS(Calculations!$E$3:$E$53,Calculations!$A$3:$A$53,$B1298)</f>
        <v>0</v>
      </c>
      <c r="K1298" s="51">
        <f>K572/SUMIFS(K$3:K$722,$B$3:$B$722,$B1298)*SUMIFS(Calculations!$E$3:$E$53,Calculations!$A$3:$A$53,$B1298)</f>
        <v>0</v>
      </c>
      <c r="L1298" s="51">
        <f>L572/SUMIFS(L$3:L$722,$B$3:$B$722,$B1298)*SUMIFS(Calculations!$E$3:$E$53,Calculations!$A$3:$A$53,$B1298)</f>
        <v>0</v>
      </c>
      <c r="M1298" s="51">
        <f>M572/SUMIFS(M$3:M$722,$B$3:$B$722,$B1298)*SUMIFS(Calculations!$E$3:$E$53,Calculations!$A$3:$A$53,$B1298)</f>
        <v>0</v>
      </c>
      <c r="N1298" s="51">
        <f>N572/SUMIFS(N$3:N$722,$B$3:$B$722,$B1298)*SUMIFS(Calculations!$E$3:$E$53,Calculations!$A$3:$A$53,$B1298)</f>
        <v>0</v>
      </c>
      <c r="O1298" s="51">
        <f>O572/SUMIFS(O$3:O$722,$B$3:$B$722,$B1298)*SUMIFS(Calculations!$E$3:$E$53,Calculations!$A$3:$A$53,$B1298)</f>
        <v>0</v>
      </c>
      <c r="P1298" s="51">
        <f>P572/SUMIFS(P$3:P$722,$B$3:$B$722,$B1298)*SUMIFS(Calculations!$E$3:$E$53,Calculations!$A$3:$A$53,$B1298)</f>
        <v>0</v>
      </c>
      <c r="Q1298" s="51">
        <f>Q572/SUMIFS(Q$3:Q$722,$B$3:$B$722,$B1298)*SUMIFS(Calculations!$E$3:$E$53,Calculations!$A$3:$A$53,$B1298)</f>
        <v>0</v>
      </c>
      <c r="R1298" s="51">
        <f>R572/SUMIFS(R$3:R$722,$B$3:$B$722,$B1298)*SUMIFS(Calculations!$E$3:$E$53,Calculations!$A$3:$A$53,$B1298)</f>
        <v>0</v>
      </c>
    </row>
    <row r="1299" spans="2:18">
      <c r="B1299" s="51" t="s">
        <v>291</v>
      </c>
      <c r="C1299" s="51" t="s">
        <v>523</v>
      </c>
      <c r="D1299" s="51" t="s">
        <v>526</v>
      </c>
      <c r="E1299" s="51" t="str">
        <f t="shared" si="92"/>
        <v>biomass</v>
      </c>
      <c r="F1299" s="51">
        <f>F573/SUMIFS(F$3:F$722,$B$3:$B$722,$B1299)*SUMIFS(Calculations!$E$3:$E$53,Calculations!$A$3:$A$53,$B1299)</f>
        <v>0</v>
      </c>
      <c r="G1299" s="51">
        <f>G573/SUMIFS(G$3:G$722,$B$3:$B$722,$B1299)*SUMIFS(Calculations!$E$3:$E$53,Calculations!$A$3:$A$53,$B1299)</f>
        <v>0</v>
      </c>
      <c r="H1299" s="51">
        <f>H573/SUMIFS(H$3:H$722,$B$3:$B$722,$B1299)*SUMIFS(Calculations!$E$3:$E$53,Calculations!$A$3:$A$53,$B1299)</f>
        <v>0</v>
      </c>
      <c r="I1299" s="51">
        <f>I573/SUMIFS(I$3:I$722,$B$3:$B$722,$B1299)*SUMIFS(Calculations!$E$3:$E$53,Calculations!$A$3:$A$53,$B1299)</f>
        <v>0</v>
      </c>
      <c r="J1299" s="51">
        <f>J573/SUMIFS(J$3:J$722,$B$3:$B$722,$B1299)*SUMIFS(Calculations!$E$3:$E$53,Calculations!$A$3:$A$53,$B1299)</f>
        <v>0</v>
      </c>
      <c r="K1299" s="51">
        <f>K573/SUMIFS(K$3:K$722,$B$3:$B$722,$B1299)*SUMIFS(Calculations!$E$3:$E$53,Calculations!$A$3:$A$53,$B1299)</f>
        <v>0</v>
      </c>
      <c r="L1299" s="51">
        <f>L573/SUMIFS(L$3:L$722,$B$3:$B$722,$B1299)*SUMIFS(Calculations!$E$3:$E$53,Calculations!$A$3:$A$53,$B1299)</f>
        <v>0</v>
      </c>
      <c r="M1299" s="51">
        <f>M573/SUMIFS(M$3:M$722,$B$3:$B$722,$B1299)*SUMIFS(Calculations!$E$3:$E$53,Calculations!$A$3:$A$53,$B1299)</f>
        <v>0</v>
      </c>
      <c r="N1299" s="51">
        <f>N573/SUMIFS(N$3:N$722,$B$3:$B$722,$B1299)*SUMIFS(Calculations!$E$3:$E$53,Calculations!$A$3:$A$53,$B1299)</f>
        <v>0</v>
      </c>
      <c r="O1299" s="51">
        <f>O573/SUMIFS(O$3:O$722,$B$3:$B$722,$B1299)*SUMIFS(Calculations!$E$3:$E$53,Calculations!$A$3:$A$53,$B1299)</f>
        <v>0</v>
      </c>
      <c r="P1299" s="51">
        <f>P573/SUMIFS(P$3:P$722,$B$3:$B$722,$B1299)*SUMIFS(Calculations!$E$3:$E$53,Calculations!$A$3:$A$53,$B1299)</f>
        <v>0</v>
      </c>
      <c r="Q1299" s="51">
        <f>Q573/SUMIFS(Q$3:Q$722,$B$3:$B$722,$B1299)*SUMIFS(Calculations!$E$3:$E$53,Calculations!$A$3:$A$53,$B1299)</f>
        <v>0</v>
      </c>
      <c r="R1299" s="51">
        <f>R573/SUMIFS(R$3:R$722,$B$3:$B$722,$B1299)*SUMIFS(Calculations!$E$3:$E$53,Calculations!$A$3:$A$53,$B1299)</f>
        <v>0</v>
      </c>
    </row>
    <row r="1300" spans="2:18">
      <c r="B1300" s="51" t="s">
        <v>291</v>
      </c>
      <c r="C1300" s="51" t="s">
        <v>523</v>
      </c>
      <c r="D1300" s="51" t="s">
        <v>527</v>
      </c>
      <c r="E1300" s="51" t="str">
        <f t="shared" si="92"/>
        <v>hard coal</v>
      </c>
      <c r="F1300" s="51">
        <f>F574/SUMIFS(F$3:F$722,$B$3:$B$722,$B1300)*SUMIFS(Calculations!$E$3:$E$53,Calculations!$A$3:$A$53,$B1300)</f>
        <v>0</v>
      </c>
      <c r="G1300" s="51">
        <f>G574/SUMIFS(G$3:G$722,$B$3:$B$722,$B1300)*SUMIFS(Calculations!$E$3:$E$53,Calculations!$A$3:$A$53,$B1300)</f>
        <v>0</v>
      </c>
      <c r="H1300" s="51">
        <f>H574/SUMIFS(H$3:H$722,$B$3:$B$722,$B1300)*SUMIFS(Calculations!$E$3:$E$53,Calculations!$A$3:$A$53,$B1300)</f>
        <v>0</v>
      </c>
      <c r="I1300" s="51">
        <f>I574/SUMIFS(I$3:I$722,$B$3:$B$722,$B1300)*SUMIFS(Calculations!$E$3:$E$53,Calculations!$A$3:$A$53,$B1300)</f>
        <v>0</v>
      </c>
      <c r="J1300" s="51">
        <f>J574/SUMIFS(J$3:J$722,$B$3:$B$722,$B1300)*SUMIFS(Calculations!$E$3:$E$53,Calculations!$A$3:$A$53,$B1300)</f>
        <v>0</v>
      </c>
      <c r="K1300" s="51">
        <f>K574/SUMIFS(K$3:K$722,$B$3:$B$722,$B1300)*SUMIFS(Calculations!$E$3:$E$53,Calculations!$A$3:$A$53,$B1300)</f>
        <v>0</v>
      </c>
      <c r="L1300" s="51">
        <f>L574/SUMIFS(L$3:L$722,$B$3:$B$722,$B1300)*SUMIFS(Calculations!$E$3:$E$53,Calculations!$A$3:$A$53,$B1300)</f>
        <v>0</v>
      </c>
      <c r="M1300" s="51">
        <f>M574/SUMIFS(M$3:M$722,$B$3:$B$722,$B1300)*SUMIFS(Calculations!$E$3:$E$53,Calculations!$A$3:$A$53,$B1300)</f>
        <v>0</v>
      </c>
      <c r="N1300" s="51">
        <f>N574/SUMIFS(N$3:N$722,$B$3:$B$722,$B1300)*SUMIFS(Calculations!$E$3:$E$53,Calculations!$A$3:$A$53,$B1300)</f>
        <v>0</v>
      </c>
      <c r="O1300" s="51">
        <f>O574/SUMIFS(O$3:O$722,$B$3:$B$722,$B1300)*SUMIFS(Calculations!$E$3:$E$53,Calculations!$A$3:$A$53,$B1300)</f>
        <v>0</v>
      </c>
      <c r="P1300" s="51">
        <f>P574/SUMIFS(P$3:P$722,$B$3:$B$722,$B1300)*SUMIFS(Calculations!$E$3:$E$53,Calculations!$A$3:$A$53,$B1300)</f>
        <v>0</v>
      </c>
      <c r="Q1300" s="51">
        <f>Q574/SUMIFS(Q$3:Q$722,$B$3:$B$722,$B1300)*SUMIFS(Calculations!$E$3:$E$53,Calculations!$A$3:$A$53,$B1300)</f>
        <v>0</v>
      </c>
      <c r="R1300" s="51">
        <f>R574/SUMIFS(R$3:R$722,$B$3:$B$722,$B1300)*SUMIFS(Calculations!$E$3:$E$53,Calculations!$A$3:$A$53,$B1300)</f>
        <v>0</v>
      </c>
    </row>
    <row r="1301" spans="2:18">
      <c r="B1301" s="51" t="s">
        <v>291</v>
      </c>
      <c r="C1301" s="51" t="s">
        <v>523</v>
      </c>
      <c r="D1301" s="51" t="s">
        <v>528</v>
      </c>
      <c r="E1301" s="51" t="str">
        <f t="shared" si="92"/>
        <v>solar thermal</v>
      </c>
      <c r="F1301" s="51">
        <f>F575/SUMIFS(F$3:F$722,$B$3:$B$722,$B1301)*SUMIFS(Calculations!$E$3:$E$53,Calculations!$A$3:$A$53,$B1301)</f>
        <v>0</v>
      </c>
      <c r="G1301" s="51">
        <f>G575/SUMIFS(G$3:G$722,$B$3:$B$722,$B1301)*SUMIFS(Calculations!$E$3:$E$53,Calculations!$A$3:$A$53,$B1301)</f>
        <v>0</v>
      </c>
      <c r="H1301" s="51">
        <f>H575/SUMIFS(H$3:H$722,$B$3:$B$722,$B1301)*SUMIFS(Calculations!$E$3:$E$53,Calculations!$A$3:$A$53,$B1301)</f>
        <v>0</v>
      </c>
      <c r="I1301" s="51">
        <f>I575/SUMIFS(I$3:I$722,$B$3:$B$722,$B1301)*SUMIFS(Calculations!$E$3:$E$53,Calculations!$A$3:$A$53,$B1301)</f>
        <v>0</v>
      </c>
      <c r="J1301" s="51">
        <f>J575/SUMIFS(J$3:J$722,$B$3:$B$722,$B1301)*SUMIFS(Calculations!$E$3:$E$53,Calculations!$A$3:$A$53,$B1301)</f>
        <v>0</v>
      </c>
      <c r="K1301" s="51">
        <f>K575/SUMIFS(K$3:K$722,$B$3:$B$722,$B1301)*SUMIFS(Calculations!$E$3:$E$53,Calculations!$A$3:$A$53,$B1301)</f>
        <v>0</v>
      </c>
      <c r="L1301" s="51">
        <f>L575/SUMIFS(L$3:L$722,$B$3:$B$722,$B1301)*SUMIFS(Calculations!$E$3:$E$53,Calculations!$A$3:$A$53,$B1301)</f>
        <v>0</v>
      </c>
      <c r="M1301" s="51">
        <f>M575/SUMIFS(M$3:M$722,$B$3:$B$722,$B1301)*SUMIFS(Calculations!$E$3:$E$53,Calculations!$A$3:$A$53,$B1301)</f>
        <v>0</v>
      </c>
      <c r="N1301" s="51">
        <f>N575/SUMIFS(N$3:N$722,$B$3:$B$722,$B1301)*SUMIFS(Calculations!$E$3:$E$53,Calculations!$A$3:$A$53,$B1301)</f>
        <v>0</v>
      </c>
      <c r="O1301" s="51">
        <f>O575/SUMIFS(O$3:O$722,$B$3:$B$722,$B1301)*SUMIFS(Calculations!$E$3:$E$53,Calculations!$A$3:$A$53,$B1301)</f>
        <v>0</v>
      </c>
      <c r="P1301" s="51">
        <f>P575/SUMIFS(P$3:P$722,$B$3:$B$722,$B1301)*SUMIFS(Calculations!$E$3:$E$53,Calculations!$A$3:$A$53,$B1301)</f>
        <v>0</v>
      </c>
      <c r="Q1301" s="51">
        <f>Q575/SUMIFS(Q$3:Q$722,$B$3:$B$722,$B1301)*SUMIFS(Calculations!$E$3:$E$53,Calculations!$A$3:$A$53,$B1301)</f>
        <v>0</v>
      </c>
      <c r="R1301" s="51">
        <f>R575/SUMIFS(R$3:R$722,$B$3:$B$722,$B1301)*SUMIFS(Calculations!$E$3:$E$53,Calculations!$A$3:$A$53,$B1301)</f>
        <v>0</v>
      </c>
    </row>
    <row r="1302" spans="2:18">
      <c r="B1302" s="51" t="s">
        <v>291</v>
      </c>
      <c r="C1302" s="51" t="s">
        <v>523</v>
      </c>
      <c r="D1302" s="51" t="s">
        <v>529</v>
      </c>
      <c r="E1302" s="51" t="str">
        <f t="shared" si="92"/>
        <v>geothermal</v>
      </c>
      <c r="F1302" s="51">
        <f>F576/SUMIFS(F$3:F$722,$B$3:$B$722,$B1302)*SUMIFS(Calculations!$E$3:$E$53,Calculations!$A$3:$A$53,$B1302)</f>
        <v>0</v>
      </c>
      <c r="G1302" s="51">
        <f>G576/SUMIFS(G$3:G$722,$B$3:$B$722,$B1302)*SUMIFS(Calculations!$E$3:$E$53,Calculations!$A$3:$A$53,$B1302)</f>
        <v>0</v>
      </c>
      <c r="H1302" s="51">
        <f>H576/SUMIFS(H$3:H$722,$B$3:$B$722,$B1302)*SUMIFS(Calculations!$E$3:$E$53,Calculations!$A$3:$A$53,$B1302)</f>
        <v>0</v>
      </c>
      <c r="I1302" s="51">
        <f>I576/SUMIFS(I$3:I$722,$B$3:$B$722,$B1302)*SUMIFS(Calculations!$E$3:$E$53,Calculations!$A$3:$A$53,$B1302)</f>
        <v>0</v>
      </c>
      <c r="J1302" s="51">
        <f>J576/SUMIFS(J$3:J$722,$B$3:$B$722,$B1302)*SUMIFS(Calculations!$E$3:$E$53,Calculations!$A$3:$A$53,$B1302)</f>
        <v>0</v>
      </c>
      <c r="K1302" s="51">
        <f>K576/SUMIFS(K$3:K$722,$B$3:$B$722,$B1302)*SUMIFS(Calculations!$E$3:$E$53,Calculations!$A$3:$A$53,$B1302)</f>
        <v>0</v>
      </c>
      <c r="L1302" s="51">
        <f>L576/SUMIFS(L$3:L$722,$B$3:$B$722,$B1302)*SUMIFS(Calculations!$E$3:$E$53,Calculations!$A$3:$A$53,$B1302)</f>
        <v>0</v>
      </c>
      <c r="M1302" s="51">
        <f>M576/SUMIFS(M$3:M$722,$B$3:$B$722,$B1302)*SUMIFS(Calculations!$E$3:$E$53,Calculations!$A$3:$A$53,$B1302)</f>
        <v>0</v>
      </c>
      <c r="N1302" s="51">
        <f>N576/SUMIFS(N$3:N$722,$B$3:$B$722,$B1302)*SUMIFS(Calculations!$E$3:$E$53,Calculations!$A$3:$A$53,$B1302)</f>
        <v>0</v>
      </c>
      <c r="O1302" s="51">
        <f>O576/SUMIFS(O$3:O$722,$B$3:$B$722,$B1302)*SUMIFS(Calculations!$E$3:$E$53,Calculations!$A$3:$A$53,$B1302)</f>
        <v>0</v>
      </c>
      <c r="P1302" s="51">
        <f>P576/SUMIFS(P$3:P$722,$B$3:$B$722,$B1302)*SUMIFS(Calculations!$E$3:$E$53,Calculations!$A$3:$A$53,$B1302)</f>
        <v>0</v>
      </c>
      <c r="Q1302" s="51">
        <f>Q576/SUMIFS(Q$3:Q$722,$B$3:$B$722,$B1302)*SUMIFS(Calculations!$E$3:$E$53,Calculations!$A$3:$A$53,$B1302)</f>
        <v>0</v>
      </c>
      <c r="R1302" s="51">
        <f>R576/SUMIFS(R$3:R$722,$B$3:$B$722,$B1302)*SUMIFS(Calculations!$E$3:$E$53,Calculations!$A$3:$A$53,$B1302)</f>
        <v>0</v>
      </c>
    </row>
    <row r="1303" spans="2:18">
      <c r="B1303" s="51" t="s">
        <v>291</v>
      </c>
      <c r="C1303" s="51" t="s">
        <v>523</v>
      </c>
      <c r="D1303" s="51" t="s">
        <v>530</v>
      </c>
      <c r="E1303" s="51" t="str">
        <f t="shared" si="92"/>
        <v>hydro</v>
      </c>
      <c r="F1303" s="51">
        <f>F577/SUMIFS(F$3:F$722,$B$3:$B$722,$B1303)*SUMIFS(Calculations!$E$3:$E$53,Calculations!$A$3:$A$53,$B1303)</f>
        <v>0</v>
      </c>
      <c r="G1303" s="51">
        <f>G577/SUMIFS(G$3:G$722,$B$3:$B$722,$B1303)*SUMIFS(Calculations!$E$3:$E$53,Calculations!$A$3:$A$53,$B1303)</f>
        <v>0</v>
      </c>
      <c r="H1303" s="51">
        <f>H577/SUMIFS(H$3:H$722,$B$3:$B$722,$B1303)*SUMIFS(Calculations!$E$3:$E$53,Calculations!$A$3:$A$53,$B1303)</f>
        <v>0</v>
      </c>
      <c r="I1303" s="51">
        <f>I577/SUMIFS(I$3:I$722,$B$3:$B$722,$B1303)*SUMIFS(Calculations!$E$3:$E$53,Calculations!$A$3:$A$53,$B1303)</f>
        <v>0</v>
      </c>
      <c r="J1303" s="51">
        <f>J577/SUMIFS(J$3:J$722,$B$3:$B$722,$B1303)*SUMIFS(Calculations!$E$3:$E$53,Calculations!$A$3:$A$53,$B1303)</f>
        <v>0</v>
      </c>
      <c r="K1303" s="51">
        <f>K577/SUMIFS(K$3:K$722,$B$3:$B$722,$B1303)*SUMIFS(Calculations!$E$3:$E$53,Calculations!$A$3:$A$53,$B1303)</f>
        <v>0</v>
      </c>
      <c r="L1303" s="51">
        <f>L577/SUMIFS(L$3:L$722,$B$3:$B$722,$B1303)*SUMIFS(Calculations!$E$3:$E$53,Calculations!$A$3:$A$53,$B1303)</f>
        <v>0</v>
      </c>
      <c r="M1303" s="51">
        <f>M577/SUMIFS(M$3:M$722,$B$3:$B$722,$B1303)*SUMIFS(Calculations!$E$3:$E$53,Calculations!$A$3:$A$53,$B1303)</f>
        <v>0</v>
      </c>
      <c r="N1303" s="51">
        <f>N577/SUMIFS(N$3:N$722,$B$3:$B$722,$B1303)*SUMIFS(Calculations!$E$3:$E$53,Calculations!$A$3:$A$53,$B1303)</f>
        <v>0</v>
      </c>
      <c r="O1303" s="51">
        <f>O577/SUMIFS(O$3:O$722,$B$3:$B$722,$B1303)*SUMIFS(Calculations!$E$3:$E$53,Calculations!$A$3:$A$53,$B1303)</f>
        <v>0</v>
      </c>
      <c r="P1303" s="51">
        <f>P577/SUMIFS(P$3:P$722,$B$3:$B$722,$B1303)*SUMIFS(Calculations!$E$3:$E$53,Calculations!$A$3:$A$53,$B1303)</f>
        <v>0</v>
      </c>
      <c r="Q1303" s="51">
        <f>Q577/SUMIFS(Q$3:Q$722,$B$3:$B$722,$B1303)*SUMIFS(Calculations!$E$3:$E$53,Calculations!$A$3:$A$53,$B1303)</f>
        <v>0</v>
      </c>
      <c r="R1303" s="51">
        <f>R577/SUMIFS(R$3:R$722,$B$3:$B$722,$B1303)*SUMIFS(Calculations!$E$3:$E$53,Calculations!$A$3:$A$53,$B1303)</f>
        <v>0</v>
      </c>
    </row>
    <row r="1304" spans="2:18">
      <c r="B1304" s="51" t="s">
        <v>291</v>
      </c>
      <c r="C1304" s="51" t="s">
        <v>523</v>
      </c>
      <c r="D1304" s="51" t="s">
        <v>531</v>
      </c>
      <c r="E1304" s="51" t="str">
        <f t="shared" si="92"/>
        <v>hydro</v>
      </c>
      <c r="F1304" s="51">
        <f>F578/SUMIFS(F$3:F$722,$B$3:$B$722,$B1304)*SUMIFS(Calculations!$E$3:$E$53,Calculations!$A$3:$A$53,$B1304)</f>
        <v>0</v>
      </c>
      <c r="G1304" s="51">
        <f>G578/SUMIFS(G$3:G$722,$B$3:$B$722,$B1304)*SUMIFS(Calculations!$E$3:$E$53,Calculations!$A$3:$A$53,$B1304)</f>
        <v>0</v>
      </c>
      <c r="H1304" s="51">
        <f>H578/SUMIFS(H$3:H$722,$B$3:$B$722,$B1304)*SUMIFS(Calculations!$E$3:$E$53,Calculations!$A$3:$A$53,$B1304)</f>
        <v>0</v>
      </c>
      <c r="I1304" s="51">
        <f>I578/SUMIFS(I$3:I$722,$B$3:$B$722,$B1304)*SUMIFS(Calculations!$E$3:$E$53,Calculations!$A$3:$A$53,$B1304)</f>
        <v>0</v>
      </c>
      <c r="J1304" s="51">
        <f>J578/SUMIFS(J$3:J$722,$B$3:$B$722,$B1304)*SUMIFS(Calculations!$E$3:$E$53,Calculations!$A$3:$A$53,$B1304)</f>
        <v>0</v>
      </c>
      <c r="K1304" s="51">
        <f>K578/SUMIFS(K$3:K$722,$B$3:$B$722,$B1304)*SUMIFS(Calculations!$E$3:$E$53,Calculations!$A$3:$A$53,$B1304)</f>
        <v>0</v>
      </c>
      <c r="L1304" s="51">
        <f>L578/SUMIFS(L$3:L$722,$B$3:$B$722,$B1304)*SUMIFS(Calculations!$E$3:$E$53,Calculations!$A$3:$A$53,$B1304)</f>
        <v>0</v>
      </c>
      <c r="M1304" s="51">
        <f>M578/SUMIFS(M$3:M$722,$B$3:$B$722,$B1304)*SUMIFS(Calculations!$E$3:$E$53,Calculations!$A$3:$A$53,$B1304)</f>
        <v>0</v>
      </c>
      <c r="N1304" s="51">
        <f>N578/SUMIFS(N$3:N$722,$B$3:$B$722,$B1304)*SUMIFS(Calculations!$E$3:$E$53,Calculations!$A$3:$A$53,$B1304)</f>
        <v>0</v>
      </c>
      <c r="O1304" s="51">
        <f>O578/SUMIFS(O$3:O$722,$B$3:$B$722,$B1304)*SUMIFS(Calculations!$E$3:$E$53,Calculations!$A$3:$A$53,$B1304)</f>
        <v>0</v>
      </c>
      <c r="P1304" s="51">
        <f>P578/SUMIFS(P$3:P$722,$B$3:$B$722,$B1304)*SUMIFS(Calculations!$E$3:$E$53,Calculations!$A$3:$A$53,$B1304)</f>
        <v>0</v>
      </c>
      <c r="Q1304" s="51">
        <f>Q578/SUMIFS(Q$3:Q$722,$B$3:$B$722,$B1304)*SUMIFS(Calculations!$E$3:$E$53,Calculations!$A$3:$A$53,$B1304)</f>
        <v>0</v>
      </c>
      <c r="R1304" s="51">
        <f>R578/SUMIFS(R$3:R$722,$B$3:$B$722,$B1304)*SUMIFS(Calculations!$E$3:$E$53,Calculations!$A$3:$A$53,$B1304)</f>
        <v>0</v>
      </c>
    </row>
    <row r="1305" spans="2:18">
      <c r="B1305" s="51" t="s">
        <v>291</v>
      </c>
      <c r="C1305" s="51" t="s">
        <v>523</v>
      </c>
      <c r="D1305" s="51" t="s">
        <v>532</v>
      </c>
      <c r="E1305" s="51" t="str">
        <f t="shared" ref="E1305:E1368" si="93">LOOKUP(D1305,$U$2:$V$15,$V$2:$V$15)</f>
        <v>onshore wind</v>
      </c>
      <c r="F1305" s="51">
        <f>F579/SUMIFS(F$3:F$722,$B$3:$B$722,$B1305)*SUMIFS(Calculations!$E$3:$E$53,Calculations!$A$3:$A$53,$B1305)</f>
        <v>0</v>
      </c>
      <c r="G1305" s="51">
        <f>G579/SUMIFS(G$3:G$722,$B$3:$B$722,$B1305)*SUMIFS(Calculations!$E$3:$E$53,Calculations!$A$3:$A$53,$B1305)</f>
        <v>0</v>
      </c>
      <c r="H1305" s="51">
        <f>H579/SUMIFS(H$3:H$722,$B$3:$B$722,$B1305)*SUMIFS(Calculations!$E$3:$E$53,Calculations!$A$3:$A$53,$B1305)</f>
        <v>0</v>
      </c>
      <c r="I1305" s="51">
        <f>I579/SUMIFS(I$3:I$722,$B$3:$B$722,$B1305)*SUMIFS(Calculations!$E$3:$E$53,Calculations!$A$3:$A$53,$B1305)</f>
        <v>0</v>
      </c>
      <c r="J1305" s="51">
        <f>J579/SUMIFS(J$3:J$722,$B$3:$B$722,$B1305)*SUMIFS(Calculations!$E$3:$E$53,Calculations!$A$3:$A$53,$B1305)</f>
        <v>0</v>
      </c>
      <c r="K1305" s="51">
        <f>K579/SUMIFS(K$3:K$722,$B$3:$B$722,$B1305)*SUMIFS(Calculations!$E$3:$E$53,Calculations!$A$3:$A$53,$B1305)</f>
        <v>0</v>
      </c>
      <c r="L1305" s="51">
        <f>L579/SUMIFS(L$3:L$722,$B$3:$B$722,$B1305)*SUMIFS(Calculations!$E$3:$E$53,Calculations!$A$3:$A$53,$B1305)</f>
        <v>0</v>
      </c>
      <c r="M1305" s="51">
        <f>M579/SUMIFS(M$3:M$722,$B$3:$B$722,$B1305)*SUMIFS(Calculations!$E$3:$E$53,Calculations!$A$3:$A$53,$B1305)</f>
        <v>0</v>
      </c>
      <c r="N1305" s="51">
        <f>N579/SUMIFS(N$3:N$722,$B$3:$B$722,$B1305)*SUMIFS(Calculations!$E$3:$E$53,Calculations!$A$3:$A$53,$B1305)</f>
        <v>0</v>
      </c>
      <c r="O1305" s="51">
        <f>O579/SUMIFS(O$3:O$722,$B$3:$B$722,$B1305)*SUMIFS(Calculations!$E$3:$E$53,Calculations!$A$3:$A$53,$B1305)</f>
        <v>0</v>
      </c>
      <c r="P1305" s="51">
        <f>P579/SUMIFS(P$3:P$722,$B$3:$B$722,$B1305)*SUMIFS(Calculations!$E$3:$E$53,Calculations!$A$3:$A$53,$B1305)</f>
        <v>0</v>
      </c>
      <c r="Q1305" s="51">
        <f>Q579/SUMIFS(Q$3:Q$722,$B$3:$B$722,$B1305)*SUMIFS(Calculations!$E$3:$E$53,Calculations!$A$3:$A$53,$B1305)</f>
        <v>0</v>
      </c>
      <c r="R1305" s="51">
        <f>R579/SUMIFS(R$3:R$722,$B$3:$B$722,$B1305)*SUMIFS(Calculations!$E$3:$E$53,Calculations!$A$3:$A$53,$B1305)</f>
        <v>0</v>
      </c>
    </row>
    <row r="1306" spans="2:18">
      <c r="B1306" s="51" t="s">
        <v>291</v>
      </c>
      <c r="C1306" s="51" t="s">
        <v>523</v>
      </c>
      <c r="D1306" s="51" t="s">
        <v>533</v>
      </c>
      <c r="E1306" s="51" t="str">
        <f t="shared" si="93"/>
        <v>natural gas nonpeaker</v>
      </c>
      <c r="F1306" s="51">
        <f>F580/SUMIFS(F$3:F$722,$B$3:$B$722,$B1306)*SUMIFS(Calculations!$E$3:$E$53,Calculations!$A$3:$A$53,$B1306)</f>
        <v>0</v>
      </c>
      <c r="G1306" s="51">
        <f>G580/SUMIFS(G$3:G$722,$B$3:$B$722,$B1306)*SUMIFS(Calculations!$E$3:$E$53,Calculations!$A$3:$A$53,$B1306)</f>
        <v>0</v>
      </c>
      <c r="H1306" s="51">
        <f>H580/SUMIFS(H$3:H$722,$B$3:$B$722,$B1306)*SUMIFS(Calculations!$E$3:$E$53,Calculations!$A$3:$A$53,$B1306)</f>
        <v>0</v>
      </c>
      <c r="I1306" s="51">
        <f>I580/SUMIFS(I$3:I$722,$B$3:$B$722,$B1306)*SUMIFS(Calculations!$E$3:$E$53,Calculations!$A$3:$A$53,$B1306)</f>
        <v>0</v>
      </c>
      <c r="J1306" s="51">
        <f>J580/SUMIFS(J$3:J$722,$B$3:$B$722,$B1306)*SUMIFS(Calculations!$E$3:$E$53,Calculations!$A$3:$A$53,$B1306)</f>
        <v>0</v>
      </c>
      <c r="K1306" s="51">
        <f>K580/SUMIFS(K$3:K$722,$B$3:$B$722,$B1306)*SUMIFS(Calculations!$E$3:$E$53,Calculations!$A$3:$A$53,$B1306)</f>
        <v>0</v>
      </c>
      <c r="L1306" s="51">
        <f>L580/SUMIFS(L$3:L$722,$B$3:$B$722,$B1306)*SUMIFS(Calculations!$E$3:$E$53,Calculations!$A$3:$A$53,$B1306)</f>
        <v>0</v>
      </c>
      <c r="M1306" s="51">
        <f>M580/SUMIFS(M$3:M$722,$B$3:$B$722,$B1306)*SUMIFS(Calculations!$E$3:$E$53,Calculations!$A$3:$A$53,$B1306)</f>
        <v>0</v>
      </c>
      <c r="N1306" s="51">
        <f>N580/SUMIFS(N$3:N$722,$B$3:$B$722,$B1306)*SUMIFS(Calculations!$E$3:$E$53,Calculations!$A$3:$A$53,$B1306)</f>
        <v>0</v>
      </c>
      <c r="O1306" s="51">
        <f>O580/SUMIFS(O$3:O$722,$B$3:$B$722,$B1306)*SUMIFS(Calculations!$E$3:$E$53,Calculations!$A$3:$A$53,$B1306)</f>
        <v>0</v>
      </c>
      <c r="P1306" s="51">
        <f>P580/SUMIFS(P$3:P$722,$B$3:$B$722,$B1306)*SUMIFS(Calculations!$E$3:$E$53,Calculations!$A$3:$A$53,$B1306)</f>
        <v>0</v>
      </c>
      <c r="Q1306" s="51">
        <f>Q580/SUMIFS(Q$3:Q$722,$B$3:$B$722,$B1306)*SUMIFS(Calculations!$E$3:$E$53,Calculations!$A$3:$A$53,$B1306)</f>
        <v>0</v>
      </c>
      <c r="R1306" s="51">
        <f>R580/SUMIFS(R$3:R$722,$B$3:$B$722,$B1306)*SUMIFS(Calculations!$E$3:$E$53,Calculations!$A$3:$A$53,$B1306)</f>
        <v>0</v>
      </c>
    </row>
    <row r="1307" spans="2:18">
      <c r="B1307" s="51" t="s">
        <v>291</v>
      </c>
      <c r="C1307" s="51" t="s">
        <v>523</v>
      </c>
      <c r="D1307" s="51" t="s">
        <v>534</v>
      </c>
      <c r="E1307" s="51" t="str">
        <f t="shared" si="93"/>
        <v>natural gas peaker</v>
      </c>
      <c r="F1307" s="51">
        <f>F581/SUMIFS(F$3:F$722,$B$3:$B$722,$B1307)*SUMIFS(Calculations!$E$3:$E$53,Calculations!$A$3:$A$53,$B1307)</f>
        <v>0</v>
      </c>
      <c r="G1307" s="51">
        <f>G581/SUMIFS(G$3:G$722,$B$3:$B$722,$B1307)*SUMIFS(Calculations!$E$3:$E$53,Calculations!$A$3:$A$53,$B1307)</f>
        <v>0</v>
      </c>
      <c r="H1307" s="51">
        <f>H581/SUMIFS(H$3:H$722,$B$3:$B$722,$B1307)*SUMIFS(Calculations!$E$3:$E$53,Calculations!$A$3:$A$53,$B1307)</f>
        <v>0</v>
      </c>
      <c r="I1307" s="51">
        <f>I581/SUMIFS(I$3:I$722,$B$3:$B$722,$B1307)*SUMIFS(Calculations!$E$3:$E$53,Calculations!$A$3:$A$53,$B1307)</f>
        <v>0</v>
      </c>
      <c r="J1307" s="51">
        <f>J581/SUMIFS(J$3:J$722,$B$3:$B$722,$B1307)*SUMIFS(Calculations!$E$3:$E$53,Calculations!$A$3:$A$53,$B1307)</f>
        <v>0</v>
      </c>
      <c r="K1307" s="51">
        <f>K581/SUMIFS(K$3:K$722,$B$3:$B$722,$B1307)*SUMIFS(Calculations!$E$3:$E$53,Calculations!$A$3:$A$53,$B1307)</f>
        <v>0</v>
      </c>
      <c r="L1307" s="51">
        <f>L581/SUMIFS(L$3:L$722,$B$3:$B$722,$B1307)*SUMIFS(Calculations!$E$3:$E$53,Calculations!$A$3:$A$53,$B1307)</f>
        <v>0</v>
      </c>
      <c r="M1307" s="51">
        <f>M581/SUMIFS(M$3:M$722,$B$3:$B$722,$B1307)*SUMIFS(Calculations!$E$3:$E$53,Calculations!$A$3:$A$53,$B1307)</f>
        <v>0</v>
      </c>
      <c r="N1307" s="51">
        <f>N581/SUMIFS(N$3:N$722,$B$3:$B$722,$B1307)*SUMIFS(Calculations!$E$3:$E$53,Calculations!$A$3:$A$53,$B1307)</f>
        <v>0</v>
      </c>
      <c r="O1307" s="51">
        <f>O581/SUMIFS(O$3:O$722,$B$3:$B$722,$B1307)*SUMIFS(Calculations!$E$3:$E$53,Calculations!$A$3:$A$53,$B1307)</f>
        <v>0</v>
      </c>
      <c r="P1307" s="51">
        <f>P581/SUMIFS(P$3:P$722,$B$3:$B$722,$B1307)*SUMIFS(Calculations!$E$3:$E$53,Calculations!$A$3:$A$53,$B1307)</f>
        <v>0</v>
      </c>
      <c r="Q1307" s="51">
        <f>Q581/SUMIFS(Q$3:Q$722,$B$3:$B$722,$B1307)*SUMIFS(Calculations!$E$3:$E$53,Calculations!$A$3:$A$53,$B1307)</f>
        <v>0</v>
      </c>
      <c r="R1307" s="51">
        <f>R581/SUMIFS(R$3:R$722,$B$3:$B$722,$B1307)*SUMIFS(Calculations!$E$3:$E$53,Calculations!$A$3:$A$53,$B1307)</f>
        <v>0</v>
      </c>
    </row>
    <row r="1308" spans="2:18">
      <c r="B1308" s="51" t="s">
        <v>291</v>
      </c>
      <c r="C1308" s="51" t="s">
        <v>523</v>
      </c>
      <c r="D1308" s="51" t="s">
        <v>535</v>
      </c>
      <c r="E1308" s="51" t="str">
        <f t="shared" si="93"/>
        <v>nuclear</v>
      </c>
      <c r="F1308" s="51">
        <f>F582/SUMIFS(F$3:F$722,$B$3:$B$722,$B1308)*SUMIFS(Calculations!$E$3:$E$53,Calculations!$A$3:$A$53,$B1308)</f>
        <v>0</v>
      </c>
      <c r="G1308" s="51">
        <f>G582/SUMIFS(G$3:G$722,$B$3:$B$722,$B1308)*SUMIFS(Calculations!$E$3:$E$53,Calculations!$A$3:$A$53,$B1308)</f>
        <v>0</v>
      </c>
      <c r="H1308" s="51">
        <f>H582/SUMIFS(H$3:H$722,$B$3:$B$722,$B1308)*SUMIFS(Calculations!$E$3:$E$53,Calculations!$A$3:$A$53,$B1308)</f>
        <v>0</v>
      </c>
      <c r="I1308" s="51">
        <f>I582/SUMIFS(I$3:I$722,$B$3:$B$722,$B1308)*SUMIFS(Calculations!$E$3:$E$53,Calculations!$A$3:$A$53,$B1308)</f>
        <v>0</v>
      </c>
      <c r="J1308" s="51">
        <f>J582/SUMIFS(J$3:J$722,$B$3:$B$722,$B1308)*SUMIFS(Calculations!$E$3:$E$53,Calculations!$A$3:$A$53,$B1308)</f>
        <v>0</v>
      </c>
      <c r="K1308" s="51">
        <f>K582/SUMIFS(K$3:K$722,$B$3:$B$722,$B1308)*SUMIFS(Calculations!$E$3:$E$53,Calculations!$A$3:$A$53,$B1308)</f>
        <v>0</v>
      </c>
      <c r="L1308" s="51">
        <f>L582/SUMIFS(L$3:L$722,$B$3:$B$722,$B1308)*SUMIFS(Calculations!$E$3:$E$53,Calculations!$A$3:$A$53,$B1308)</f>
        <v>0</v>
      </c>
      <c r="M1308" s="51">
        <f>M582/SUMIFS(M$3:M$722,$B$3:$B$722,$B1308)*SUMIFS(Calculations!$E$3:$E$53,Calculations!$A$3:$A$53,$B1308)</f>
        <v>0</v>
      </c>
      <c r="N1308" s="51">
        <f>N582/SUMIFS(N$3:N$722,$B$3:$B$722,$B1308)*SUMIFS(Calculations!$E$3:$E$53,Calculations!$A$3:$A$53,$B1308)</f>
        <v>0</v>
      </c>
      <c r="O1308" s="51">
        <f>O582/SUMIFS(O$3:O$722,$B$3:$B$722,$B1308)*SUMIFS(Calculations!$E$3:$E$53,Calculations!$A$3:$A$53,$B1308)</f>
        <v>0</v>
      </c>
      <c r="P1308" s="51">
        <f>P582/SUMIFS(P$3:P$722,$B$3:$B$722,$B1308)*SUMIFS(Calculations!$E$3:$E$53,Calculations!$A$3:$A$53,$B1308)</f>
        <v>0</v>
      </c>
      <c r="Q1308" s="51">
        <f>Q582/SUMIFS(Q$3:Q$722,$B$3:$B$722,$B1308)*SUMIFS(Calculations!$E$3:$E$53,Calculations!$A$3:$A$53,$B1308)</f>
        <v>0</v>
      </c>
      <c r="R1308" s="51">
        <f>R582/SUMIFS(R$3:R$722,$B$3:$B$722,$B1308)*SUMIFS(Calculations!$E$3:$E$53,Calculations!$A$3:$A$53,$B1308)</f>
        <v>0</v>
      </c>
    </row>
    <row r="1309" spans="2:18">
      <c r="B1309" s="51" t="s">
        <v>291</v>
      </c>
      <c r="C1309" s="51" t="s">
        <v>523</v>
      </c>
      <c r="D1309" s="51" t="s">
        <v>536</v>
      </c>
      <c r="E1309" s="51" t="str">
        <f t="shared" si="93"/>
        <v>offshore wind</v>
      </c>
      <c r="F1309" s="51">
        <f>F583/SUMIFS(F$3:F$722,$B$3:$B$722,$B1309)*SUMIFS(Calculations!$E$3:$E$53,Calculations!$A$3:$A$53,$B1309)</f>
        <v>0</v>
      </c>
      <c r="G1309" s="51">
        <f>G583/SUMIFS(G$3:G$722,$B$3:$B$722,$B1309)*SUMIFS(Calculations!$E$3:$E$53,Calculations!$A$3:$A$53,$B1309)</f>
        <v>0</v>
      </c>
      <c r="H1309" s="51">
        <f>H583/SUMIFS(H$3:H$722,$B$3:$B$722,$B1309)*SUMIFS(Calculations!$E$3:$E$53,Calculations!$A$3:$A$53,$B1309)</f>
        <v>0</v>
      </c>
      <c r="I1309" s="51">
        <f>I583/SUMIFS(I$3:I$722,$B$3:$B$722,$B1309)*SUMIFS(Calculations!$E$3:$E$53,Calculations!$A$3:$A$53,$B1309)</f>
        <v>0</v>
      </c>
      <c r="J1309" s="51">
        <f>J583/SUMIFS(J$3:J$722,$B$3:$B$722,$B1309)*SUMIFS(Calculations!$E$3:$E$53,Calculations!$A$3:$A$53,$B1309)</f>
        <v>0</v>
      </c>
      <c r="K1309" s="51">
        <f>K583/SUMIFS(K$3:K$722,$B$3:$B$722,$B1309)*SUMIFS(Calculations!$E$3:$E$53,Calculations!$A$3:$A$53,$B1309)</f>
        <v>0</v>
      </c>
      <c r="L1309" s="51">
        <f>L583/SUMIFS(L$3:L$722,$B$3:$B$722,$B1309)*SUMIFS(Calculations!$E$3:$E$53,Calculations!$A$3:$A$53,$B1309)</f>
        <v>0</v>
      </c>
      <c r="M1309" s="51">
        <f>M583/SUMIFS(M$3:M$722,$B$3:$B$722,$B1309)*SUMIFS(Calculations!$E$3:$E$53,Calculations!$A$3:$A$53,$B1309)</f>
        <v>0</v>
      </c>
      <c r="N1309" s="51">
        <f>N583/SUMIFS(N$3:N$722,$B$3:$B$722,$B1309)*SUMIFS(Calculations!$E$3:$E$53,Calculations!$A$3:$A$53,$B1309)</f>
        <v>0</v>
      </c>
      <c r="O1309" s="51">
        <f>O583/SUMIFS(O$3:O$722,$B$3:$B$722,$B1309)*SUMIFS(Calculations!$E$3:$E$53,Calculations!$A$3:$A$53,$B1309)</f>
        <v>0</v>
      </c>
      <c r="P1309" s="51">
        <f>P583/SUMIFS(P$3:P$722,$B$3:$B$722,$B1309)*SUMIFS(Calculations!$E$3:$E$53,Calculations!$A$3:$A$53,$B1309)</f>
        <v>0</v>
      </c>
      <c r="Q1309" s="51">
        <f>Q583/SUMIFS(Q$3:Q$722,$B$3:$B$722,$B1309)*SUMIFS(Calculations!$E$3:$E$53,Calculations!$A$3:$A$53,$B1309)</f>
        <v>0</v>
      </c>
      <c r="R1309" s="51">
        <f>R583/SUMIFS(R$3:R$722,$B$3:$B$722,$B1309)*SUMIFS(Calculations!$E$3:$E$53,Calculations!$A$3:$A$53,$B1309)</f>
        <v>0</v>
      </c>
    </row>
    <row r="1310" spans="2:18">
      <c r="B1310" s="51" t="s">
        <v>291</v>
      </c>
      <c r="C1310" s="51" t="s">
        <v>523</v>
      </c>
      <c r="D1310" s="51" t="s">
        <v>537</v>
      </c>
      <c r="E1310" s="51" t="str">
        <f t="shared" si="93"/>
        <v>crude oil</v>
      </c>
      <c r="F1310" s="51">
        <f>F584/SUMIFS(F$3:F$722,$B$3:$B$722,$B1310)*SUMIFS(Calculations!$E$3:$E$53,Calculations!$A$3:$A$53,$B1310)</f>
        <v>0</v>
      </c>
      <c r="G1310" s="51">
        <f>G584/SUMIFS(G$3:G$722,$B$3:$B$722,$B1310)*SUMIFS(Calculations!$E$3:$E$53,Calculations!$A$3:$A$53,$B1310)</f>
        <v>0</v>
      </c>
      <c r="H1310" s="51">
        <f>H584/SUMIFS(H$3:H$722,$B$3:$B$722,$B1310)*SUMIFS(Calculations!$E$3:$E$53,Calculations!$A$3:$A$53,$B1310)</f>
        <v>0</v>
      </c>
      <c r="I1310" s="51">
        <f>I584/SUMIFS(I$3:I$722,$B$3:$B$722,$B1310)*SUMIFS(Calculations!$E$3:$E$53,Calculations!$A$3:$A$53,$B1310)</f>
        <v>0</v>
      </c>
      <c r="J1310" s="51">
        <f>J584/SUMIFS(J$3:J$722,$B$3:$B$722,$B1310)*SUMIFS(Calculations!$E$3:$E$53,Calculations!$A$3:$A$53,$B1310)</f>
        <v>0</v>
      </c>
      <c r="K1310" s="51">
        <f>K584/SUMIFS(K$3:K$722,$B$3:$B$722,$B1310)*SUMIFS(Calculations!$E$3:$E$53,Calculations!$A$3:$A$53,$B1310)</f>
        <v>0</v>
      </c>
      <c r="L1310" s="51">
        <f>L584/SUMIFS(L$3:L$722,$B$3:$B$722,$B1310)*SUMIFS(Calculations!$E$3:$E$53,Calculations!$A$3:$A$53,$B1310)</f>
        <v>0</v>
      </c>
      <c r="M1310" s="51">
        <f>M584/SUMIFS(M$3:M$722,$B$3:$B$722,$B1310)*SUMIFS(Calculations!$E$3:$E$53,Calculations!$A$3:$A$53,$B1310)</f>
        <v>0</v>
      </c>
      <c r="N1310" s="51">
        <f>N584/SUMIFS(N$3:N$722,$B$3:$B$722,$B1310)*SUMIFS(Calculations!$E$3:$E$53,Calculations!$A$3:$A$53,$B1310)</f>
        <v>0</v>
      </c>
      <c r="O1310" s="51">
        <f>O584/SUMIFS(O$3:O$722,$B$3:$B$722,$B1310)*SUMIFS(Calculations!$E$3:$E$53,Calculations!$A$3:$A$53,$B1310)</f>
        <v>0</v>
      </c>
      <c r="P1310" s="51">
        <f>P584/SUMIFS(P$3:P$722,$B$3:$B$722,$B1310)*SUMIFS(Calculations!$E$3:$E$53,Calculations!$A$3:$A$53,$B1310)</f>
        <v>0</v>
      </c>
      <c r="Q1310" s="51">
        <f>Q584/SUMIFS(Q$3:Q$722,$B$3:$B$722,$B1310)*SUMIFS(Calculations!$E$3:$E$53,Calculations!$A$3:$A$53,$B1310)</f>
        <v>0</v>
      </c>
      <c r="R1310" s="51">
        <f>R584/SUMIFS(R$3:R$722,$B$3:$B$722,$B1310)*SUMIFS(Calculations!$E$3:$E$53,Calculations!$A$3:$A$53,$B1310)</f>
        <v>0</v>
      </c>
    </row>
    <row r="1311" spans="2:18">
      <c r="B1311" s="51" t="s">
        <v>291</v>
      </c>
      <c r="C1311" s="51" t="s">
        <v>523</v>
      </c>
      <c r="D1311" s="51" t="s">
        <v>538</v>
      </c>
      <c r="E1311" s="51" t="str">
        <f t="shared" si="93"/>
        <v>solar PV</v>
      </c>
      <c r="F1311" s="51">
        <f>F585/SUMIFS(F$3:F$722,$B$3:$B$722,$B1311)*SUMIFS(Calculations!$E$3:$E$53,Calculations!$A$3:$A$53,$B1311)</f>
        <v>0</v>
      </c>
      <c r="G1311" s="51">
        <f>G585/SUMIFS(G$3:G$722,$B$3:$B$722,$B1311)*SUMIFS(Calculations!$E$3:$E$53,Calculations!$A$3:$A$53,$B1311)</f>
        <v>0</v>
      </c>
      <c r="H1311" s="51">
        <f>H585/SUMIFS(H$3:H$722,$B$3:$B$722,$B1311)*SUMIFS(Calculations!$E$3:$E$53,Calculations!$A$3:$A$53,$B1311)</f>
        <v>0</v>
      </c>
      <c r="I1311" s="51">
        <f>I585/SUMIFS(I$3:I$722,$B$3:$B$722,$B1311)*SUMIFS(Calculations!$E$3:$E$53,Calculations!$A$3:$A$53,$B1311)</f>
        <v>0</v>
      </c>
      <c r="J1311" s="51">
        <f>J585/SUMIFS(J$3:J$722,$B$3:$B$722,$B1311)*SUMIFS(Calculations!$E$3:$E$53,Calculations!$A$3:$A$53,$B1311)</f>
        <v>0</v>
      </c>
      <c r="K1311" s="51">
        <f>K585/SUMIFS(K$3:K$722,$B$3:$B$722,$B1311)*SUMIFS(Calculations!$E$3:$E$53,Calculations!$A$3:$A$53,$B1311)</f>
        <v>0</v>
      </c>
      <c r="L1311" s="51">
        <f>L585/SUMIFS(L$3:L$722,$B$3:$B$722,$B1311)*SUMIFS(Calculations!$E$3:$E$53,Calculations!$A$3:$A$53,$B1311)</f>
        <v>0</v>
      </c>
      <c r="M1311" s="51">
        <f>M585/SUMIFS(M$3:M$722,$B$3:$B$722,$B1311)*SUMIFS(Calculations!$E$3:$E$53,Calculations!$A$3:$A$53,$B1311)</f>
        <v>0</v>
      </c>
      <c r="N1311" s="51">
        <f>N585/SUMIFS(N$3:N$722,$B$3:$B$722,$B1311)*SUMIFS(Calculations!$E$3:$E$53,Calculations!$A$3:$A$53,$B1311)</f>
        <v>0</v>
      </c>
      <c r="O1311" s="51">
        <f>O585/SUMIFS(O$3:O$722,$B$3:$B$722,$B1311)*SUMIFS(Calculations!$E$3:$E$53,Calculations!$A$3:$A$53,$B1311)</f>
        <v>0</v>
      </c>
      <c r="P1311" s="51">
        <f>P585/SUMIFS(P$3:P$722,$B$3:$B$722,$B1311)*SUMIFS(Calculations!$E$3:$E$53,Calculations!$A$3:$A$53,$B1311)</f>
        <v>0</v>
      </c>
      <c r="Q1311" s="51">
        <f>Q585/SUMIFS(Q$3:Q$722,$B$3:$B$722,$B1311)*SUMIFS(Calculations!$E$3:$E$53,Calculations!$A$3:$A$53,$B1311)</f>
        <v>0</v>
      </c>
      <c r="R1311" s="51">
        <f>R585/SUMIFS(R$3:R$722,$B$3:$B$722,$B1311)*SUMIFS(Calculations!$E$3:$E$53,Calculations!$A$3:$A$53,$B1311)</f>
        <v>0</v>
      </c>
    </row>
    <row r="1312" spans="2:18">
      <c r="B1312" s="51" t="s">
        <v>291</v>
      </c>
      <c r="C1312" s="51" t="s">
        <v>523</v>
      </c>
      <c r="D1312" s="51" t="s">
        <v>539</v>
      </c>
      <c r="E1312" s="51" t="str">
        <f t="shared" si="93"/>
        <v>storage</v>
      </c>
      <c r="F1312" s="51">
        <f>F586/SUMIFS(F$3:F$722,$B$3:$B$722,$B1312)*SUMIFS(Calculations!$E$3:$E$53,Calculations!$A$3:$A$53,$B1312)</f>
        <v>0</v>
      </c>
      <c r="G1312" s="51">
        <f>G586/SUMIFS(G$3:G$722,$B$3:$B$722,$B1312)*SUMIFS(Calculations!$E$3:$E$53,Calculations!$A$3:$A$53,$B1312)</f>
        <v>0</v>
      </c>
      <c r="H1312" s="51">
        <f>H586/SUMIFS(H$3:H$722,$B$3:$B$722,$B1312)*SUMIFS(Calculations!$E$3:$E$53,Calculations!$A$3:$A$53,$B1312)</f>
        <v>0</v>
      </c>
      <c r="I1312" s="51">
        <f>I586/SUMIFS(I$3:I$722,$B$3:$B$722,$B1312)*SUMIFS(Calculations!$E$3:$E$53,Calculations!$A$3:$A$53,$B1312)</f>
        <v>0</v>
      </c>
      <c r="J1312" s="51">
        <f>J586/SUMIFS(J$3:J$722,$B$3:$B$722,$B1312)*SUMIFS(Calculations!$E$3:$E$53,Calculations!$A$3:$A$53,$B1312)</f>
        <v>0</v>
      </c>
      <c r="K1312" s="51">
        <f>K586/SUMIFS(K$3:K$722,$B$3:$B$722,$B1312)*SUMIFS(Calculations!$E$3:$E$53,Calculations!$A$3:$A$53,$B1312)</f>
        <v>0</v>
      </c>
      <c r="L1312" s="51">
        <f>L586/SUMIFS(L$3:L$722,$B$3:$B$722,$B1312)*SUMIFS(Calculations!$E$3:$E$53,Calculations!$A$3:$A$53,$B1312)</f>
        <v>0</v>
      </c>
      <c r="M1312" s="51">
        <f>M586/SUMIFS(M$3:M$722,$B$3:$B$722,$B1312)*SUMIFS(Calculations!$E$3:$E$53,Calculations!$A$3:$A$53,$B1312)</f>
        <v>0</v>
      </c>
      <c r="N1312" s="51">
        <f>N586/SUMIFS(N$3:N$722,$B$3:$B$722,$B1312)*SUMIFS(Calculations!$E$3:$E$53,Calculations!$A$3:$A$53,$B1312)</f>
        <v>0</v>
      </c>
      <c r="O1312" s="51">
        <f>O586/SUMIFS(O$3:O$722,$B$3:$B$722,$B1312)*SUMIFS(Calculations!$E$3:$E$53,Calculations!$A$3:$A$53,$B1312)</f>
        <v>0</v>
      </c>
      <c r="P1312" s="51">
        <f>P586/SUMIFS(P$3:P$722,$B$3:$B$722,$B1312)*SUMIFS(Calculations!$E$3:$E$53,Calculations!$A$3:$A$53,$B1312)</f>
        <v>0</v>
      </c>
      <c r="Q1312" s="51">
        <f>Q586/SUMIFS(Q$3:Q$722,$B$3:$B$722,$B1312)*SUMIFS(Calculations!$E$3:$E$53,Calculations!$A$3:$A$53,$B1312)</f>
        <v>0</v>
      </c>
      <c r="R1312" s="51">
        <f>R586/SUMIFS(R$3:R$722,$B$3:$B$722,$B1312)*SUMIFS(Calculations!$E$3:$E$53,Calculations!$A$3:$A$53,$B1312)</f>
        <v>0</v>
      </c>
    </row>
    <row r="1313" spans="2:18">
      <c r="B1313" s="51" t="s">
        <v>291</v>
      </c>
      <c r="C1313" s="51" t="s">
        <v>523</v>
      </c>
      <c r="D1313" s="51" t="s">
        <v>540</v>
      </c>
      <c r="E1313" s="51" t="str">
        <f t="shared" si="93"/>
        <v>solar PV</v>
      </c>
      <c r="F1313" s="51">
        <f>F587/SUMIFS(F$3:F$722,$B$3:$B$722,$B1313)*SUMIFS(Calculations!$E$3:$E$53,Calculations!$A$3:$A$53,$B1313)</f>
        <v>0</v>
      </c>
      <c r="G1313" s="51">
        <f>G587/SUMIFS(G$3:G$722,$B$3:$B$722,$B1313)*SUMIFS(Calculations!$E$3:$E$53,Calculations!$A$3:$A$53,$B1313)</f>
        <v>0</v>
      </c>
      <c r="H1313" s="51">
        <f>H587/SUMIFS(H$3:H$722,$B$3:$B$722,$B1313)*SUMIFS(Calculations!$E$3:$E$53,Calculations!$A$3:$A$53,$B1313)</f>
        <v>0</v>
      </c>
      <c r="I1313" s="51">
        <f>I587/SUMIFS(I$3:I$722,$B$3:$B$722,$B1313)*SUMIFS(Calculations!$E$3:$E$53,Calculations!$A$3:$A$53,$B1313)</f>
        <v>0</v>
      </c>
      <c r="J1313" s="51">
        <f>J587/SUMIFS(J$3:J$722,$B$3:$B$722,$B1313)*SUMIFS(Calculations!$E$3:$E$53,Calculations!$A$3:$A$53,$B1313)</f>
        <v>0</v>
      </c>
      <c r="K1313" s="51">
        <f>K587/SUMIFS(K$3:K$722,$B$3:$B$722,$B1313)*SUMIFS(Calculations!$E$3:$E$53,Calculations!$A$3:$A$53,$B1313)</f>
        <v>0</v>
      </c>
      <c r="L1313" s="51">
        <f>L587/SUMIFS(L$3:L$722,$B$3:$B$722,$B1313)*SUMIFS(Calculations!$E$3:$E$53,Calculations!$A$3:$A$53,$B1313)</f>
        <v>0</v>
      </c>
      <c r="M1313" s="51">
        <f>M587/SUMIFS(M$3:M$722,$B$3:$B$722,$B1313)*SUMIFS(Calculations!$E$3:$E$53,Calculations!$A$3:$A$53,$B1313)</f>
        <v>0</v>
      </c>
      <c r="N1313" s="51">
        <f>N587/SUMIFS(N$3:N$722,$B$3:$B$722,$B1313)*SUMIFS(Calculations!$E$3:$E$53,Calculations!$A$3:$A$53,$B1313)</f>
        <v>0</v>
      </c>
      <c r="O1313" s="51">
        <f>O587/SUMIFS(O$3:O$722,$B$3:$B$722,$B1313)*SUMIFS(Calculations!$E$3:$E$53,Calculations!$A$3:$A$53,$B1313)</f>
        <v>0</v>
      </c>
      <c r="P1313" s="51">
        <f>P587/SUMIFS(P$3:P$722,$B$3:$B$722,$B1313)*SUMIFS(Calculations!$E$3:$E$53,Calculations!$A$3:$A$53,$B1313)</f>
        <v>0</v>
      </c>
      <c r="Q1313" s="51">
        <f>Q587/SUMIFS(Q$3:Q$722,$B$3:$B$722,$B1313)*SUMIFS(Calculations!$E$3:$E$53,Calculations!$A$3:$A$53,$B1313)</f>
        <v>0</v>
      </c>
      <c r="R1313" s="51">
        <f>R587/SUMIFS(R$3:R$722,$B$3:$B$722,$B1313)*SUMIFS(Calculations!$E$3:$E$53,Calculations!$A$3:$A$53,$B1313)</f>
        <v>0</v>
      </c>
    </row>
    <row r="1314" spans="2:18">
      <c r="B1314" s="51" t="s">
        <v>378</v>
      </c>
      <c r="C1314" s="51" t="s">
        <v>523</v>
      </c>
      <c r="D1314" s="51" t="s">
        <v>526</v>
      </c>
      <c r="E1314" s="51" t="str">
        <f t="shared" si="93"/>
        <v>biomass</v>
      </c>
      <c r="F1314" s="51">
        <f>F588/SUMIFS(F$3:F$722,$B$3:$B$722,$B1314)*SUMIFS(Calculations!$E$3:$E$53,Calculations!$A$3:$A$53,$B1314)</f>
        <v>0</v>
      </c>
      <c r="G1314" s="51">
        <f>G588/SUMIFS(G$3:G$722,$B$3:$B$722,$B1314)*SUMIFS(Calculations!$E$3:$E$53,Calculations!$A$3:$A$53,$B1314)</f>
        <v>0</v>
      </c>
      <c r="H1314" s="51">
        <f>H588/SUMIFS(H$3:H$722,$B$3:$B$722,$B1314)*SUMIFS(Calculations!$E$3:$E$53,Calculations!$A$3:$A$53,$B1314)</f>
        <v>0</v>
      </c>
      <c r="I1314" s="51">
        <f>I588/SUMIFS(I$3:I$722,$B$3:$B$722,$B1314)*SUMIFS(Calculations!$E$3:$E$53,Calculations!$A$3:$A$53,$B1314)</f>
        <v>0</v>
      </c>
      <c r="J1314" s="51">
        <f>J588/SUMIFS(J$3:J$722,$B$3:$B$722,$B1314)*SUMIFS(Calculations!$E$3:$E$53,Calculations!$A$3:$A$53,$B1314)</f>
        <v>0</v>
      </c>
      <c r="K1314" s="51">
        <f>K588/SUMIFS(K$3:K$722,$B$3:$B$722,$B1314)*SUMIFS(Calculations!$E$3:$E$53,Calculations!$A$3:$A$53,$B1314)</f>
        <v>0</v>
      </c>
      <c r="L1314" s="51">
        <f>L588/SUMIFS(L$3:L$722,$B$3:$B$722,$B1314)*SUMIFS(Calculations!$E$3:$E$53,Calculations!$A$3:$A$53,$B1314)</f>
        <v>0</v>
      </c>
      <c r="M1314" s="51">
        <f>M588/SUMIFS(M$3:M$722,$B$3:$B$722,$B1314)*SUMIFS(Calculations!$E$3:$E$53,Calculations!$A$3:$A$53,$B1314)</f>
        <v>0</v>
      </c>
      <c r="N1314" s="51">
        <f>N588/SUMIFS(N$3:N$722,$B$3:$B$722,$B1314)*SUMIFS(Calculations!$E$3:$E$53,Calculations!$A$3:$A$53,$B1314)</f>
        <v>0</v>
      </c>
      <c r="O1314" s="51">
        <f>O588/SUMIFS(O$3:O$722,$B$3:$B$722,$B1314)*SUMIFS(Calculations!$E$3:$E$53,Calculations!$A$3:$A$53,$B1314)</f>
        <v>0</v>
      </c>
      <c r="P1314" s="51">
        <f>P588/SUMIFS(P$3:P$722,$B$3:$B$722,$B1314)*SUMIFS(Calculations!$E$3:$E$53,Calculations!$A$3:$A$53,$B1314)</f>
        <v>0</v>
      </c>
      <c r="Q1314" s="51">
        <f>Q588/SUMIFS(Q$3:Q$722,$B$3:$B$722,$B1314)*SUMIFS(Calculations!$E$3:$E$53,Calculations!$A$3:$A$53,$B1314)</f>
        <v>0</v>
      </c>
      <c r="R1314" s="51">
        <f>R588/SUMIFS(R$3:R$722,$B$3:$B$722,$B1314)*SUMIFS(Calculations!$E$3:$E$53,Calculations!$A$3:$A$53,$B1314)</f>
        <v>0</v>
      </c>
    </row>
    <row r="1315" spans="2:18">
      <c r="B1315" s="51" t="s">
        <v>378</v>
      </c>
      <c r="C1315" s="51" t="s">
        <v>523</v>
      </c>
      <c r="D1315" s="51" t="s">
        <v>527</v>
      </c>
      <c r="E1315" s="51" t="str">
        <f t="shared" si="93"/>
        <v>hard coal</v>
      </c>
      <c r="F1315" s="51">
        <f>F589/SUMIFS(F$3:F$722,$B$3:$B$722,$B1315)*SUMIFS(Calculations!$E$3:$E$53,Calculations!$A$3:$A$53,$B1315)</f>
        <v>0</v>
      </c>
      <c r="G1315" s="51">
        <f>G589/SUMIFS(G$3:G$722,$B$3:$B$722,$B1315)*SUMIFS(Calculations!$E$3:$E$53,Calculations!$A$3:$A$53,$B1315)</f>
        <v>0</v>
      </c>
      <c r="H1315" s="51">
        <f>H589/SUMIFS(H$3:H$722,$B$3:$B$722,$B1315)*SUMIFS(Calculations!$E$3:$E$53,Calculations!$A$3:$A$53,$B1315)</f>
        <v>0</v>
      </c>
      <c r="I1315" s="51">
        <f>I589/SUMIFS(I$3:I$722,$B$3:$B$722,$B1315)*SUMIFS(Calculations!$E$3:$E$53,Calculations!$A$3:$A$53,$B1315)</f>
        <v>0</v>
      </c>
      <c r="J1315" s="51">
        <f>J589/SUMIFS(J$3:J$722,$B$3:$B$722,$B1315)*SUMIFS(Calculations!$E$3:$E$53,Calculations!$A$3:$A$53,$B1315)</f>
        <v>0</v>
      </c>
      <c r="K1315" s="51">
        <f>K589/SUMIFS(K$3:K$722,$B$3:$B$722,$B1315)*SUMIFS(Calculations!$E$3:$E$53,Calculations!$A$3:$A$53,$B1315)</f>
        <v>0</v>
      </c>
      <c r="L1315" s="51">
        <f>L589/SUMIFS(L$3:L$722,$B$3:$B$722,$B1315)*SUMIFS(Calculations!$E$3:$E$53,Calculations!$A$3:$A$53,$B1315)</f>
        <v>0</v>
      </c>
      <c r="M1315" s="51">
        <f>M589/SUMIFS(M$3:M$722,$B$3:$B$722,$B1315)*SUMIFS(Calculations!$E$3:$E$53,Calculations!$A$3:$A$53,$B1315)</f>
        <v>0</v>
      </c>
      <c r="N1315" s="51">
        <f>N589/SUMIFS(N$3:N$722,$B$3:$B$722,$B1315)*SUMIFS(Calculations!$E$3:$E$53,Calculations!$A$3:$A$53,$B1315)</f>
        <v>0</v>
      </c>
      <c r="O1315" s="51">
        <f>O589/SUMIFS(O$3:O$722,$B$3:$B$722,$B1315)*SUMIFS(Calculations!$E$3:$E$53,Calculations!$A$3:$A$53,$B1315)</f>
        <v>0</v>
      </c>
      <c r="P1315" s="51">
        <f>P589/SUMIFS(P$3:P$722,$B$3:$B$722,$B1315)*SUMIFS(Calculations!$E$3:$E$53,Calculations!$A$3:$A$53,$B1315)</f>
        <v>0</v>
      </c>
      <c r="Q1315" s="51">
        <f>Q589/SUMIFS(Q$3:Q$722,$B$3:$B$722,$B1315)*SUMIFS(Calculations!$E$3:$E$53,Calculations!$A$3:$A$53,$B1315)</f>
        <v>0</v>
      </c>
      <c r="R1315" s="51">
        <f>R589/SUMIFS(R$3:R$722,$B$3:$B$722,$B1315)*SUMIFS(Calculations!$E$3:$E$53,Calculations!$A$3:$A$53,$B1315)</f>
        <v>0</v>
      </c>
    </row>
    <row r="1316" spans="2:18">
      <c r="B1316" s="51" t="s">
        <v>378</v>
      </c>
      <c r="C1316" s="51" t="s">
        <v>523</v>
      </c>
      <c r="D1316" s="51" t="s">
        <v>528</v>
      </c>
      <c r="E1316" s="51" t="str">
        <f t="shared" si="93"/>
        <v>solar thermal</v>
      </c>
      <c r="F1316" s="51">
        <f>F590/SUMIFS(F$3:F$722,$B$3:$B$722,$B1316)*SUMIFS(Calculations!$E$3:$E$53,Calculations!$A$3:$A$53,$B1316)</f>
        <v>0</v>
      </c>
      <c r="G1316" s="51">
        <f>G590/SUMIFS(G$3:G$722,$B$3:$B$722,$B1316)*SUMIFS(Calculations!$E$3:$E$53,Calculations!$A$3:$A$53,$B1316)</f>
        <v>0</v>
      </c>
      <c r="H1316" s="51">
        <f>H590/SUMIFS(H$3:H$722,$B$3:$B$722,$B1316)*SUMIFS(Calculations!$E$3:$E$53,Calculations!$A$3:$A$53,$B1316)</f>
        <v>0</v>
      </c>
      <c r="I1316" s="51">
        <f>I590/SUMIFS(I$3:I$722,$B$3:$B$722,$B1316)*SUMIFS(Calculations!$E$3:$E$53,Calculations!$A$3:$A$53,$B1316)</f>
        <v>0</v>
      </c>
      <c r="J1316" s="51">
        <f>J590/SUMIFS(J$3:J$722,$B$3:$B$722,$B1316)*SUMIFS(Calculations!$E$3:$E$53,Calculations!$A$3:$A$53,$B1316)</f>
        <v>0</v>
      </c>
      <c r="K1316" s="51">
        <f>K590/SUMIFS(K$3:K$722,$B$3:$B$722,$B1316)*SUMIFS(Calculations!$E$3:$E$53,Calculations!$A$3:$A$53,$B1316)</f>
        <v>0</v>
      </c>
      <c r="L1316" s="51">
        <f>L590/SUMIFS(L$3:L$722,$B$3:$B$722,$B1316)*SUMIFS(Calculations!$E$3:$E$53,Calculations!$A$3:$A$53,$B1316)</f>
        <v>0</v>
      </c>
      <c r="M1316" s="51">
        <f>M590/SUMIFS(M$3:M$722,$B$3:$B$722,$B1316)*SUMIFS(Calculations!$E$3:$E$53,Calculations!$A$3:$A$53,$B1316)</f>
        <v>0</v>
      </c>
      <c r="N1316" s="51">
        <f>N590/SUMIFS(N$3:N$722,$B$3:$B$722,$B1316)*SUMIFS(Calculations!$E$3:$E$53,Calculations!$A$3:$A$53,$B1316)</f>
        <v>0</v>
      </c>
      <c r="O1316" s="51">
        <f>O590/SUMIFS(O$3:O$722,$B$3:$B$722,$B1316)*SUMIFS(Calculations!$E$3:$E$53,Calculations!$A$3:$A$53,$B1316)</f>
        <v>0</v>
      </c>
      <c r="P1316" s="51">
        <f>P590/SUMIFS(P$3:P$722,$B$3:$B$722,$B1316)*SUMIFS(Calculations!$E$3:$E$53,Calculations!$A$3:$A$53,$B1316)</f>
        <v>0</v>
      </c>
      <c r="Q1316" s="51">
        <f>Q590/SUMIFS(Q$3:Q$722,$B$3:$B$722,$B1316)*SUMIFS(Calculations!$E$3:$E$53,Calculations!$A$3:$A$53,$B1316)</f>
        <v>0</v>
      </c>
      <c r="R1316" s="51">
        <f>R590/SUMIFS(R$3:R$722,$B$3:$B$722,$B1316)*SUMIFS(Calculations!$E$3:$E$53,Calculations!$A$3:$A$53,$B1316)</f>
        <v>0</v>
      </c>
    </row>
    <row r="1317" spans="2:18">
      <c r="B1317" s="51" t="s">
        <v>378</v>
      </c>
      <c r="C1317" s="51" t="s">
        <v>523</v>
      </c>
      <c r="D1317" s="51" t="s">
        <v>529</v>
      </c>
      <c r="E1317" s="51" t="str">
        <f t="shared" si="93"/>
        <v>geothermal</v>
      </c>
      <c r="F1317" s="51">
        <f>F591/SUMIFS(F$3:F$722,$B$3:$B$722,$B1317)*SUMIFS(Calculations!$E$3:$E$53,Calculations!$A$3:$A$53,$B1317)</f>
        <v>0</v>
      </c>
      <c r="G1317" s="51">
        <f>G591/SUMIFS(G$3:G$722,$B$3:$B$722,$B1317)*SUMIFS(Calculations!$E$3:$E$53,Calculations!$A$3:$A$53,$B1317)</f>
        <v>0</v>
      </c>
      <c r="H1317" s="51">
        <f>H591/SUMIFS(H$3:H$722,$B$3:$B$722,$B1317)*SUMIFS(Calculations!$E$3:$E$53,Calculations!$A$3:$A$53,$B1317)</f>
        <v>0</v>
      </c>
      <c r="I1317" s="51">
        <f>I591/SUMIFS(I$3:I$722,$B$3:$B$722,$B1317)*SUMIFS(Calculations!$E$3:$E$53,Calculations!$A$3:$A$53,$B1317)</f>
        <v>0</v>
      </c>
      <c r="J1317" s="51">
        <f>J591/SUMIFS(J$3:J$722,$B$3:$B$722,$B1317)*SUMIFS(Calculations!$E$3:$E$53,Calculations!$A$3:$A$53,$B1317)</f>
        <v>0</v>
      </c>
      <c r="K1317" s="51">
        <f>K591/SUMIFS(K$3:K$722,$B$3:$B$722,$B1317)*SUMIFS(Calculations!$E$3:$E$53,Calculations!$A$3:$A$53,$B1317)</f>
        <v>0</v>
      </c>
      <c r="L1317" s="51">
        <f>L591/SUMIFS(L$3:L$722,$B$3:$B$722,$B1317)*SUMIFS(Calculations!$E$3:$E$53,Calculations!$A$3:$A$53,$B1317)</f>
        <v>0</v>
      </c>
      <c r="M1317" s="51">
        <f>M591/SUMIFS(M$3:M$722,$B$3:$B$722,$B1317)*SUMIFS(Calculations!$E$3:$E$53,Calculations!$A$3:$A$53,$B1317)</f>
        <v>0</v>
      </c>
      <c r="N1317" s="51">
        <f>N591/SUMIFS(N$3:N$722,$B$3:$B$722,$B1317)*SUMIFS(Calculations!$E$3:$E$53,Calculations!$A$3:$A$53,$B1317)</f>
        <v>0</v>
      </c>
      <c r="O1317" s="51">
        <f>O591/SUMIFS(O$3:O$722,$B$3:$B$722,$B1317)*SUMIFS(Calculations!$E$3:$E$53,Calculations!$A$3:$A$53,$B1317)</f>
        <v>0</v>
      </c>
      <c r="P1317" s="51">
        <f>P591/SUMIFS(P$3:P$722,$B$3:$B$722,$B1317)*SUMIFS(Calculations!$E$3:$E$53,Calculations!$A$3:$A$53,$B1317)</f>
        <v>0</v>
      </c>
      <c r="Q1317" s="51">
        <f>Q591/SUMIFS(Q$3:Q$722,$B$3:$B$722,$B1317)*SUMIFS(Calculations!$E$3:$E$53,Calculations!$A$3:$A$53,$B1317)</f>
        <v>0</v>
      </c>
      <c r="R1317" s="51">
        <f>R591/SUMIFS(R$3:R$722,$B$3:$B$722,$B1317)*SUMIFS(Calculations!$E$3:$E$53,Calculations!$A$3:$A$53,$B1317)</f>
        <v>0</v>
      </c>
    </row>
    <row r="1318" spans="2:18">
      <c r="B1318" s="51" t="s">
        <v>378</v>
      </c>
      <c r="C1318" s="51" t="s">
        <v>523</v>
      </c>
      <c r="D1318" s="51" t="s">
        <v>530</v>
      </c>
      <c r="E1318" s="51" t="str">
        <f t="shared" si="93"/>
        <v>hydro</v>
      </c>
      <c r="F1318" s="51">
        <f>F592/SUMIFS(F$3:F$722,$B$3:$B$722,$B1318)*SUMIFS(Calculations!$E$3:$E$53,Calculations!$A$3:$A$53,$B1318)</f>
        <v>0</v>
      </c>
      <c r="G1318" s="51">
        <f>G592/SUMIFS(G$3:G$722,$B$3:$B$722,$B1318)*SUMIFS(Calculations!$E$3:$E$53,Calculations!$A$3:$A$53,$B1318)</f>
        <v>0</v>
      </c>
      <c r="H1318" s="51">
        <f>H592/SUMIFS(H$3:H$722,$B$3:$B$722,$B1318)*SUMIFS(Calculations!$E$3:$E$53,Calculations!$A$3:$A$53,$B1318)</f>
        <v>0</v>
      </c>
      <c r="I1318" s="51">
        <f>I592/SUMIFS(I$3:I$722,$B$3:$B$722,$B1318)*SUMIFS(Calculations!$E$3:$E$53,Calculations!$A$3:$A$53,$B1318)</f>
        <v>0</v>
      </c>
      <c r="J1318" s="51">
        <f>J592/SUMIFS(J$3:J$722,$B$3:$B$722,$B1318)*SUMIFS(Calculations!$E$3:$E$53,Calculations!$A$3:$A$53,$B1318)</f>
        <v>0</v>
      </c>
      <c r="K1318" s="51">
        <f>K592/SUMIFS(K$3:K$722,$B$3:$B$722,$B1318)*SUMIFS(Calculations!$E$3:$E$53,Calculations!$A$3:$A$53,$B1318)</f>
        <v>0</v>
      </c>
      <c r="L1318" s="51">
        <f>L592/SUMIFS(L$3:L$722,$B$3:$B$722,$B1318)*SUMIFS(Calculations!$E$3:$E$53,Calculations!$A$3:$A$53,$B1318)</f>
        <v>0</v>
      </c>
      <c r="M1318" s="51">
        <f>M592/SUMIFS(M$3:M$722,$B$3:$B$722,$B1318)*SUMIFS(Calculations!$E$3:$E$53,Calculations!$A$3:$A$53,$B1318)</f>
        <v>0</v>
      </c>
      <c r="N1318" s="51">
        <f>N592/SUMIFS(N$3:N$722,$B$3:$B$722,$B1318)*SUMIFS(Calculations!$E$3:$E$53,Calculations!$A$3:$A$53,$B1318)</f>
        <v>0</v>
      </c>
      <c r="O1318" s="51">
        <f>O592/SUMIFS(O$3:O$722,$B$3:$B$722,$B1318)*SUMIFS(Calculations!$E$3:$E$53,Calculations!$A$3:$A$53,$B1318)</f>
        <v>0</v>
      </c>
      <c r="P1318" s="51">
        <f>P592/SUMIFS(P$3:P$722,$B$3:$B$722,$B1318)*SUMIFS(Calculations!$E$3:$E$53,Calculations!$A$3:$A$53,$B1318)</f>
        <v>0</v>
      </c>
      <c r="Q1318" s="51">
        <f>Q592/SUMIFS(Q$3:Q$722,$B$3:$B$722,$B1318)*SUMIFS(Calculations!$E$3:$E$53,Calculations!$A$3:$A$53,$B1318)</f>
        <v>0</v>
      </c>
      <c r="R1318" s="51">
        <f>R592/SUMIFS(R$3:R$722,$B$3:$B$722,$B1318)*SUMIFS(Calculations!$E$3:$E$53,Calculations!$A$3:$A$53,$B1318)</f>
        <v>0</v>
      </c>
    </row>
    <row r="1319" spans="2:18">
      <c r="B1319" s="51" t="s">
        <v>378</v>
      </c>
      <c r="C1319" s="51" t="s">
        <v>523</v>
      </c>
      <c r="D1319" s="51" t="s">
        <v>531</v>
      </c>
      <c r="E1319" s="51" t="str">
        <f t="shared" si="93"/>
        <v>hydro</v>
      </c>
      <c r="F1319" s="51">
        <f>F593/SUMIFS(F$3:F$722,$B$3:$B$722,$B1319)*SUMIFS(Calculations!$E$3:$E$53,Calculations!$A$3:$A$53,$B1319)</f>
        <v>0</v>
      </c>
      <c r="G1319" s="51">
        <f>G593/SUMIFS(G$3:G$722,$B$3:$B$722,$B1319)*SUMIFS(Calculations!$E$3:$E$53,Calculations!$A$3:$A$53,$B1319)</f>
        <v>0</v>
      </c>
      <c r="H1319" s="51">
        <f>H593/SUMIFS(H$3:H$722,$B$3:$B$722,$B1319)*SUMIFS(Calculations!$E$3:$E$53,Calculations!$A$3:$A$53,$B1319)</f>
        <v>0</v>
      </c>
      <c r="I1319" s="51">
        <f>I593/SUMIFS(I$3:I$722,$B$3:$B$722,$B1319)*SUMIFS(Calculations!$E$3:$E$53,Calculations!$A$3:$A$53,$B1319)</f>
        <v>0</v>
      </c>
      <c r="J1319" s="51">
        <f>J593/SUMIFS(J$3:J$722,$B$3:$B$722,$B1319)*SUMIFS(Calculations!$E$3:$E$53,Calculations!$A$3:$A$53,$B1319)</f>
        <v>0</v>
      </c>
      <c r="K1319" s="51">
        <f>K593/SUMIFS(K$3:K$722,$B$3:$B$722,$B1319)*SUMIFS(Calculations!$E$3:$E$53,Calculations!$A$3:$A$53,$B1319)</f>
        <v>0</v>
      </c>
      <c r="L1319" s="51">
        <f>L593/SUMIFS(L$3:L$722,$B$3:$B$722,$B1319)*SUMIFS(Calculations!$E$3:$E$53,Calculations!$A$3:$A$53,$B1319)</f>
        <v>0</v>
      </c>
      <c r="M1319" s="51">
        <f>M593/SUMIFS(M$3:M$722,$B$3:$B$722,$B1319)*SUMIFS(Calculations!$E$3:$E$53,Calculations!$A$3:$A$53,$B1319)</f>
        <v>0</v>
      </c>
      <c r="N1319" s="51">
        <f>N593/SUMIFS(N$3:N$722,$B$3:$B$722,$B1319)*SUMIFS(Calculations!$E$3:$E$53,Calculations!$A$3:$A$53,$B1319)</f>
        <v>0</v>
      </c>
      <c r="O1319" s="51">
        <f>O593/SUMIFS(O$3:O$722,$B$3:$B$722,$B1319)*SUMIFS(Calculations!$E$3:$E$53,Calculations!$A$3:$A$53,$B1319)</f>
        <v>0</v>
      </c>
      <c r="P1319" s="51">
        <f>P593/SUMIFS(P$3:P$722,$B$3:$B$722,$B1319)*SUMIFS(Calculations!$E$3:$E$53,Calculations!$A$3:$A$53,$B1319)</f>
        <v>0</v>
      </c>
      <c r="Q1319" s="51">
        <f>Q593/SUMIFS(Q$3:Q$722,$B$3:$B$722,$B1319)*SUMIFS(Calculations!$E$3:$E$53,Calculations!$A$3:$A$53,$B1319)</f>
        <v>0</v>
      </c>
      <c r="R1319" s="51">
        <f>R593/SUMIFS(R$3:R$722,$B$3:$B$722,$B1319)*SUMIFS(Calculations!$E$3:$E$53,Calculations!$A$3:$A$53,$B1319)</f>
        <v>0</v>
      </c>
    </row>
    <row r="1320" spans="2:18">
      <c r="B1320" s="51" t="s">
        <v>378</v>
      </c>
      <c r="C1320" s="51" t="s">
        <v>523</v>
      </c>
      <c r="D1320" s="51" t="s">
        <v>532</v>
      </c>
      <c r="E1320" s="51" t="str">
        <f t="shared" si="93"/>
        <v>onshore wind</v>
      </c>
      <c r="F1320" s="51">
        <f>F594/SUMIFS(F$3:F$722,$B$3:$B$722,$B1320)*SUMIFS(Calculations!$E$3:$E$53,Calculations!$A$3:$A$53,$B1320)</f>
        <v>0</v>
      </c>
      <c r="G1320" s="51">
        <f>G594/SUMIFS(G$3:G$722,$B$3:$B$722,$B1320)*SUMIFS(Calculations!$E$3:$E$53,Calculations!$A$3:$A$53,$B1320)</f>
        <v>0</v>
      </c>
      <c r="H1320" s="51">
        <f>H594/SUMIFS(H$3:H$722,$B$3:$B$722,$B1320)*SUMIFS(Calculations!$E$3:$E$53,Calculations!$A$3:$A$53,$B1320)</f>
        <v>0</v>
      </c>
      <c r="I1320" s="51">
        <f>I594/SUMIFS(I$3:I$722,$B$3:$B$722,$B1320)*SUMIFS(Calculations!$E$3:$E$53,Calculations!$A$3:$A$53,$B1320)</f>
        <v>0</v>
      </c>
      <c r="J1320" s="51">
        <f>J594/SUMIFS(J$3:J$722,$B$3:$B$722,$B1320)*SUMIFS(Calculations!$E$3:$E$53,Calculations!$A$3:$A$53,$B1320)</f>
        <v>0</v>
      </c>
      <c r="K1320" s="51">
        <f>K594/SUMIFS(K$3:K$722,$B$3:$B$722,$B1320)*SUMIFS(Calculations!$E$3:$E$53,Calculations!$A$3:$A$53,$B1320)</f>
        <v>0</v>
      </c>
      <c r="L1320" s="51">
        <f>L594/SUMIFS(L$3:L$722,$B$3:$B$722,$B1320)*SUMIFS(Calculations!$E$3:$E$53,Calculations!$A$3:$A$53,$B1320)</f>
        <v>0</v>
      </c>
      <c r="M1320" s="51">
        <f>M594/SUMIFS(M$3:M$722,$B$3:$B$722,$B1320)*SUMIFS(Calculations!$E$3:$E$53,Calculations!$A$3:$A$53,$B1320)</f>
        <v>0</v>
      </c>
      <c r="N1320" s="51">
        <f>N594/SUMIFS(N$3:N$722,$B$3:$B$722,$B1320)*SUMIFS(Calculations!$E$3:$E$53,Calculations!$A$3:$A$53,$B1320)</f>
        <v>0</v>
      </c>
      <c r="O1320" s="51">
        <f>O594/SUMIFS(O$3:O$722,$B$3:$B$722,$B1320)*SUMIFS(Calculations!$E$3:$E$53,Calculations!$A$3:$A$53,$B1320)</f>
        <v>0</v>
      </c>
      <c r="P1320" s="51">
        <f>P594/SUMIFS(P$3:P$722,$B$3:$B$722,$B1320)*SUMIFS(Calculations!$E$3:$E$53,Calculations!$A$3:$A$53,$B1320)</f>
        <v>0</v>
      </c>
      <c r="Q1320" s="51">
        <f>Q594/SUMIFS(Q$3:Q$722,$B$3:$B$722,$B1320)*SUMIFS(Calculations!$E$3:$E$53,Calculations!$A$3:$A$53,$B1320)</f>
        <v>0</v>
      </c>
      <c r="R1320" s="51">
        <f>R594/SUMIFS(R$3:R$722,$B$3:$B$722,$B1320)*SUMIFS(Calculations!$E$3:$E$53,Calculations!$A$3:$A$53,$B1320)</f>
        <v>0</v>
      </c>
    </row>
    <row r="1321" spans="2:18">
      <c r="B1321" s="51" t="s">
        <v>378</v>
      </c>
      <c r="C1321" s="51" t="s">
        <v>523</v>
      </c>
      <c r="D1321" s="51" t="s">
        <v>533</v>
      </c>
      <c r="E1321" s="51" t="str">
        <f t="shared" si="93"/>
        <v>natural gas nonpeaker</v>
      </c>
      <c r="F1321" s="51">
        <f>F595/SUMIFS(F$3:F$722,$B$3:$B$722,$B1321)*SUMIFS(Calculations!$E$3:$E$53,Calculations!$A$3:$A$53,$B1321)</f>
        <v>0</v>
      </c>
      <c r="G1321" s="51">
        <f>G595/SUMIFS(G$3:G$722,$B$3:$B$722,$B1321)*SUMIFS(Calculations!$E$3:$E$53,Calculations!$A$3:$A$53,$B1321)</f>
        <v>0</v>
      </c>
      <c r="H1321" s="51">
        <f>H595/SUMIFS(H$3:H$722,$B$3:$B$722,$B1321)*SUMIFS(Calculations!$E$3:$E$53,Calculations!$A$3:$A$53,$B1321)</f>
        <v>0</v>
      </c>
      <c r="I1321" s="51">
        <f>I595/SUMIFS(I$3:I$722,$B$3:$B$722,$B1321)*SUMIFS(Calculations!$E$3:$E$53,Calculations!$A$3:$A$53,$B1321)</f>
        <v>0</v>
      </c>
      <c r="J1321" s="51">
        <f>J595/SUMIFS(J$3:J$722,$B$3:$B$722,$B1321)*SUMIFS(Calculations!$E$3:$E$53,Calculations!$A$3:$A$53,$B1321)</f>
        <v>0</v>
      </c>
      <c r="K1321" s="51">
        <f>K595/SUMIFS(K$3:K$722,$B$3:$B$722,$B1321)*SUMIFS(Calculations!$E$3:$E$53,Calculations!$A$3:$A$53,$B1321)</f>
        <v>0</v>
      </c>
      <c r="L1321" s="51">
        <f>L595/SUMIFS(L$3:L$722,$B$3:$B$722,$B1321)*SUMIFS(Calculations!$E$3:$E$53,Calculations!$A$3:$A$53,$B1321)</f>
        <v>0</v>
      </c>
      <c r="M1321" s="51">
        <f>M595/SUMIFS(M$3:M$722,$B$3:$B$722,$B1321)*SUMIFS(Calculations!$E$3:$E$53,Calculations!$A$3:$A$53,$B1321)</f>
        <v>0</v>
      </c>
      <c r="N1321" s="51">
        <f>N595/SUMIFS(N$3:N$722,$B$3:$B$722,$B1321)*SUMIFS(Calculations!$E$3:$E$53,Calculations!$A$3:$A$53,$B1321)</f>
        <v>0</v>
      </c>
      <c r="O1321" s="51">
        <f>O595/SUMIFS(O$3:O$722,$B$3:$B$722,$B1321)*SUMIFS(Calculations!$E$3:$E$53,Calculations!$A$3:$A$53,$B1321)</f>
        <v>0</v>
      </c>
      <c r="P1321" s="51">
        <f>P595/SUMIFS(P$3:P$722,$B$3:$B$722,$B1321)*SUMIFS(Calculations!$E$3:$E$53,Calculations!$A$3:$A$53,$B1321)</f>
        <v>0</v>
      </c>
      <c r="Q1321" s="51">
        <f>Q595/SUMIFS(Q$3:Q$722,$B$3:$B$722,$B1321)*SUMIFS(Calculations!$E$3:$E$53,Calculations!$A$3:$A$53,$B1321)</f>
        <v>0</v>
      </c>
      <c r="R1321" s="51">
        <f>R595/SUMIFS(R$3:R$722,$B$3:$B$722,$B1321)*SUMIFS(Calculations!$E$3:$E$53,Calculations!$A$3:$A$53,$B1321)</f>
        <v>0</v>
      </c>
    </row>
    <row r="1322" spans="2:18">
      <c r="B1322" s="51" t="s">
        <v>378</v>
      </c>
      <c r="C1322" s="51" t="s">
        <v>523</v>
      </c>
      <c r="D1322" s="51" t="s">
        <v>534</v>
      </c>
      <c r="E1322" s="51" t="str">
        <f t="shared" si="93"/>
        <v>natural gas peaker</v>
      </c>
      <c r="F1322" s="51">
        <f>F596/SUMIFS(F$3:F$722,$B$3:$B$722,$B1322)*SUMIFS(Calculations!$E$3:$E$53,Calculations!$A$3:$A$53,$B1322)</f>
        <v>0</v>
      </c>
      <c r="G1322" s="51">
        <f>G596/SUMIFS(G$3:G$722,$B$3:$B$722,$B1322)*SUMIFS(Calculations!$E$3:$E$53,Calculations!$A$3:$A$53,$B1322)</f>
        <v>0</v>
      </c>
      <c r="H1322" s="51">
        <f>H596/SUMIFS(H$3:H$722,$B$3:$B$722,$B1322)*SUMIFS(Calculations!$E$3:$E$53,Calculations!$A$3:$A$53,$B1322)</f>
        <v>0</v>
      </c>
      <c r="I1322" s="51">
        <f>I596/SUMIFS(I$3:I$722,$B$3:$B$722,$B1322)*SUMIFS(Calculations!$E$3:$E$53,Calculations!$A$3:$A$53,$B1322)</f>
        <v>0</v>
      </c>
      <c r="J1322" s="51">
        <f>J596/SUMIFS(J$3:J$722,$B$3:$B$722,$B1322)*SUMIFS(Calculations!$E$3:$E$53,Calculations!$A$3:$A$53,$B1322)</f>
        <v>0</v>
      </c>
      <c r="K1322" s="51">
        <f>K596/SUMIFS(K$3:K$722,$B$3:$B$722,$B1322)*SUMIFS(Calculations!$E$3:$E$53,Calculations!$A$3:$A$53,$B1322)</f>
        <v>0</v>
      </c>
      <c r="L1322" s="51">
        <f>L596/SUMIFS(L$3:L$722,$B$3:$B$722,$B1322)*SUMIFS(Calculations!$E$3:$E$53,Calculations!$A$3:$A$53,$B1322)</f>
        <v>0</v>
      </c>
      <c r="M1322" s="51">
        <f>M596/SUMIFS(M$3:M$722,$B$3:$B$722,$B1322)*SUMIFS(Calculations!$E$3:$E$53,Calculations!$A$3:$A$53,$B1322)</f>
        <v>0</v>
      </c>
      <c r="N1322" s="51">
        <f>N596/SUMIFS(N$3:N$722,$B$3:$B$722,$B1322)*SUMIFS(Calculations!$E$3:$E$53,Calculations!$A$3:$A$53,$B1322)</f>
        <v>0</v>
      </c>
      <c r="O1322" s="51">
        <f>O596/SUMIFS(O$3:O$722,$B$3:$B$722,$B1322)*SUMIFS(Calculations!$E$3:$E$53,Calculations!$A$3:$A$53,$B1322)</f>
        <v>0</v>
      </c>
      <c r="P1322" s="51">
        <f>P596/SUMIFS(P$3:P$722,$B$3:$B$722,$B1322)*SUMIFS(Calculations!$E$3:$E$53,Calculations!$A$3:$A$53,$B1322)</f>
        <v>0</v>
      </c>
      <c r="Q1322" s="51">
        <f>Q596/SUMIFS(Q$3:Q$722,$B$3:$B$722,$B1322)*SUMIFS(Calculations!$E$3:$E$53,Calculations!$A$3:$A$53,$B1322)</f>
        <v>0</v>
      </c>
      <c r="R1322" s="51">
        <f>R596/SUMIFS(R$3:R$722,$B$3:$B$722,$B1322)*SUMIFS(Calculations!$E$3:$E$53,Calculations!$A$3:$A$53,$B1322)</f>
        <v>0</v>
      </c>
    </row>
    <row r="1323" spans="2:18">
      <c r="B1323" s="51" t="s">
        <v>378</v>
      </c>
      <c r="C1323" s="51" t="s">
        <v>523</v>
      </c>
      <c r="D1323" s="51" t="s">
        <v>535</v>
      </c>
      <c r="E1323" s="51" t="str">
        <f t="shared" si="93"/>
        <v>nuclear</v>
      </c>
      <c r="F1323" s="51">
        <f>F597/SUMIFS(F$3:F$722,$B$3:$B$722,$B1323)*SUMIFS(Calculations!$E$3:$E$53,Calculations!$A$3:$A$53,$B1323)</f>
        <v>0</v>
      </c>
      <c r="G1323" s="51">
        <f>G597/SUMIFS(G$3:G$722,$B$3:$B$722,$B1323)*SUMIFS(Calculations!$E$3:$E$53,Calculations!$A$3:$A$53,$B1323)</f>
        <v>0</v>
      </c>
      <c r="H1323" s="51">
        <f>H597/SUMIFS(H$3:H$722,$B$3:$B$722,$B1323)*SUMIFS(Calculations!$E$3:$E$53,Calculations!$A$3:$A$53,$B1323)</f>
        <v>0</v>
      </c>
      <c r="I1323" s="51">
        <f>I597/SUMIFS(I$3:I$722,$B$3:$B$722,$B1323)*SUMIFS(Calculations!$E$3:$E$53,Calculations!$A$3:$A$53,$B1323)</f>
        <v>0</v>
      </c>
      <c r="J1323" s="51">
        <f>J597/SUMIFS(J$3:J$722,$B$3:$B$722,$B1323)*SUMIFS(Calculations!$E$3:$E$53,Calculations!$A$3:$A$53,$B1323)</f>
        <v>0</v>
      </c>
      <c r="K1323" s="51">
        <f>K597/SUMIFS(K$3:K$722,$B$3:$B$722,$B1323)*SUMIFS(Calculations!$E$3:$E$53,Calculations!$A$3:$A$53,$B1323)</f>
        <v>0</v>
      </c>
      <c r="L1323" s="51">
        <f>L597/SUMIFS(L$3:L$722,$B$3:$B$722,$B1323)*SUMIFS(Calculations!$E$3:$E$53,Calculations!$A$3:$A$53,$B1323)</f>
        <v>0</v>
      </c>
      <c r="M1323" s="51">
        <f>M597/SUMIFS(M$3:M$722,$B$3:$B$722,$B1323)*SUMIFS(Calculations!$E$3:$E$53,Calculations!$A$3:$A$53,$B1323)</f>
        <v>0</v>
      </c>
      <c r="N1323" s="51">
        <f>N597/SUMIFS(N$3:N$722,$B$3:$B$722,$B1323)*SUMIFS(Calculations!$E$3:$E$53,Calculations!$A$3:$A$53,$B1323)</f>
        <v>0</v>
      </c>
      <c r="O1323" s="51">
        <f>O597/SUMIFS(O$3:O$722,$B$3:$B$722,$B1323)*SUMIFS(Calculations!$E$3:$E$53,Calculations!$A$3:$A$53,$B1323)</f>
        <v>0</v>
      </c>
      <c r="P1323" s="51">
        <f>P597/SUMIFS(P$3:P$722,$B$3:$B$722,$B1323)*SUMIFS(Calculations!$E$3:$E$53,Calculations!$A$3:$A$53,$B1323)</f>
        <v>0</v>
      </c>
      <c r="Q1323" s="51">
        <f>Q597/SUMIFS(Q$3:Q$722,$B$3:$B$722,$B1323)*SUMIFS(Calculations!$E$3:$E$53,Calculations!$A$3:$A$53,$B1323)</f>
        <v>0</v>
      </c>
      <c r="R1323" s="51">
        <f>R597/SUMIFS(R$3:R$722,$B$3:$B$722,$B1323)*SUMIFS(Calculations!$E$3:$E$53,Calculations!$A$3:$A$53,$B1323)</f>
        <v>0</v>
      </c>
    </row>
    <row r="1324" spans="2:18">
      <c r="B1324" s="51" t="s">
        <v>378</v>
      </c>
      <c r="C1324" s="51" t="s">
        <v>523</v>
      </c>
      <c r="D1324" s="51" t="s">
        <v>536</v>
      </c>
      <c r="E1324" s="51" t="str">
        <f t="shared" si="93"/>
        <v>offshore wind</v>
      </c>
      <c r="F1324" s="51">
        <f>F598/SUMIFS(F$3:F$722,$B$3:$B$722,$B1324)*SUMIFS(Calculations!$E$3:$E$53,Calculations!$A$3:$A$53,$B1324)</f>
        <v>0</v>
      </c>
      <c r="G1324" s="51">
        <f>G598/SUMIFS(G$3:G$722,$B$3:$B$722,$B1324)*SUMIFS(Calculations!$E$3:$E$53,Calculations!$A$3:$A$53,$B1324)</f>
        <v>0</v>
      </c>
      <c r="H1324" s="51">
        <f>H598/SUMIFS(H$3:H$722,$B$3:$B$722,$B1324)*SUMIFS(Calculations!$E$3:$E$53,Calculations!$A$3:$A$53,$B1324)</f>
        <v>0</v>
      </c>
      <c r="I1324" s="51">
        <f>I598/SUMIFS(I$3:I$722,$B$3:$B$722,$B1324)*SUMIFS(Calculations!$E$3:$E$53,Calculations!$A$3:$A$53,$B1324)</f>
        <v>0</v>
      </c>
      <c r="J1324" s="51">
        <f>J598/SUMIFS(J$3:J$722,$B$3:$B$722,$B1324)*SUMIFS(Calculations!$E$3:$E$53,Calculations!$A$3:$A$53,$B1324)</f>
        <v>0</v>
      </c>
      <c r="K1324" s="51">
        <f>K598/SUMIFS(K$3:K$722,$B$3:$B$722,$B1324)*SUMIFS(Calculations!$E$3:$E$53,Calculations!$A$3:$A$53,$B1324)</f>
        <v>0</v>
      </c>
      <c r="L1324" s="51">
        <f>L598/SUMIFS(L$3:L$722,$B$3:$B$722,$B1324)*SUMIFS(Calculations!$E$3:$E$53,Calculations!$A$3:$A$53,$B1324)</f>
        <v>0</v>
      </c>
      <c r="M1324" s="51">
        <f>M598/SUMIFS(M$3:M$722,$B$3:$B$722,$B1324)*SUMIFS(Calculations!$E$3:$E$53,Calculations!$A$3:$A$53,$B1324)</f>
        <v>0</v>
      </c>
      <c r="N1324" s="51">
        <f>N598/SUMIFS(N$3:N$722,$B$3:$B$722,$B1324)*SUMIFS(Calculations!$E$3:$E$53,Calculations!$A$3:$A$53,$B1324)</f>
        <v>0</v>
      </c>
      <c r="O1324" s="51">
        <f>O598/SUMIFS(O$3:O$722,$B$3:$B$722,$B1324)*SUMIFS(Calculations!$E$3:$E$53,Calculations!$A$3:$A$53,$B1324)</f>
        <v>0</v>
      </c>
      <c r="P1324" s="51">
        <f>P598/SUMIFS(P$3:P$722,$B$3:$B$722,$B1324)*SUMIFS(Calculations!$E$3:$E$53,Calculations!$A$3:$A$53,$B1324)</f>
        <v>0</v>
      </c>
      <c r="Q1324" s="51">
        <f>Q598/SUMIFS(Q$3:Q$722,$B$3:$B$722,$B1324)*SUMIFS(Calculations!$E$3:$E$53,Calculations!$A$3:$A$53,$B1324)</f>
        <v>0</v>
      </c>
      <c r="R1324" s="51">
        <f>R598/SUMIFS(R$3:R$722,$B$3:$B$722,$B1324)*SUMIFS(Calculations!$E$3:$E$53,Calculations!$A$3:$A$53,$B1324)</f>
        <v>0</v>
      </c>
    </row>
    <row r="1325" spans="2:18">
      <c r="B1325" s="51" t="s">
        <v>378</v>
      </c>
      <c r="C1325" s="51" t="s">
        <v>523</v>
      </c>
      <c r="D1325" s="51" t="s">
        <v>537</v>
      </c>
      <c r="E1325" s="51" t="str">
        <f t="shared" si="93"/>
        <v>crude oil</v>
      </c>
      <c r="F1325" s="51">
        <f>F599/SUMIFS(F$3:F$722,$B$3:$B$722,$B1325)*SUMIFS(Calculations!$E$3:$E$53,Calculations!$A$3:$A$53,$B1325)</f>
        <v>0</v>
      </c>
      <c r="G1325" s="51">
        <f>G599/SUMIFS(G$3:G$722,$B$3:$B$722,$B1325)*SUMIFS(Calculations!$E$3:$E$53,Calculations!$A$3:$A$53,$B1325)</f>
        <v>0</v>
      </c>
      <c r="H1325" s="51">
        <f>H599/SUMIFS(H$3:H$722,$B$3:$B$722,$B1325)*SUMIFS(Calculations!$E$3:$E$53,Calculations!$A$3:$A$53,$B1325)</f>
        <v>0</v>
      </c>
      <c r="I1325" s="51">
        <f>I599/SUMIFS(I$3:I$722,$B$3:$B$722,$B1325)*SUMIFS(Calculations!$E$3:$E$53,Calculations!$A$3:$A$53,$B1325)</f>
        <v>0</v>
      </c>
      <c r="J1325" s="51">
        <f>J599/SUMIFS(J$3:J$722,$B$3:$B$722,$B1325)*SUMIFS(Calculations!$E$3:$E$53,Calculations!$A$3:$A$53,$B1325)</f>
        <v>0</v>
      </c>
      <c r="K1325" s="51">
        <f>K599/SUMIFS(K$3:K$722,$B$3:$B$722,$B1325)*SUMIFS(Calculations!$E$3:$E$53,Calculations!$A$3:$A$53,$B1325)</f>
        <v>0</v>
      </c>
      <c r="L1325" s="51">
        <f>L599/SUMIFS(L$3:L$722,$B$3:$B$722,$B1325)*SUMIFS(Calculations!$E$3:$E$53,Calculations!$A$3:$A$53,$B1325)</f>
        <v>0</v>
      </c>
      <c r="M1325" s="51">
        <f>M599/SUMIFS(M$3:M$722,$B$3:$B$722,$B1325)*SUMIFS(Calculations!$E$3:$E$53,Calculations!$A$3:$A$53,$B1325)</f>
        <v>0</v>
      </c>
      <c r="N1325" s="51">
        <f>N599/SUMIFS(N$3:N$722,$B$3:$B$722,$B1325)*SUMIFS(Calculations!$E$3:$E$53,Calculations!$A$3:$A$53,$B1325)</f>
        <v>0</v>
      </c>
      <c r="O1325" s="51">
        <f>O599/SUMIFS(O$3:O$722,$B$3:$B$722,$B1325)*SUMIFS(Calculations!$E$3:$E$53,Calculations!$A$3:$A$53,$B1325)</f>
        <v>0</v>
      </c>
      <c r="P1325" s="51">
        <f>P599/SUMIFS(P$3:P$722,$B$3:$B$722,$B1325)*SUMIFS(Calculations!$E$3:$E$53,Calculations!$A$3:$A$53,$B1325)</f>
        <v>0</v>
      </c>
      <c r="Q1325" s="51">
        <f>Q599/SUMIFS(Q$3:Q$722,$B$3:$B$722,$B1325)*SUMIFS(Calculations!$E$3:$E$53,Calculations!$A$3:$A$53,$B1325)</f>
        <v>0</v>
      </c>
      <c r="R1325" s="51">
        <f>R599/SUMIFS(R$3:R$722,$B$3:$B$722,$B1325)*SUMIFS(Calculations!$E$3:$E$53,Calculations!$A$3:$A$53,$B1325)</f>
        <v>0</v>
      </c>
    </row>
    <row r="1326" spans="2:18">
      <c r="B1326" s="51" t="s">
        <v>378</v>
      </c>
      <c r="C1326" s="51" t="s">
        <v>523</v>
      </c>
      <c r="D1326" s="51" t="s">
        <v>538</v>
      </c>
      <c r="E1326" s="51" t="str">
        <f t="shared" si="93"/>
        <v>solar PV</v>
      </c>
      <c r="F1326" s="51">
        <f>F600/SUMIFS(F$3:F$722,$B$3:$B$722,$B1326)*SUMIFS(Calculations!$E$3:$E$53,Calculations!$A$3:$A$53,$B1326)</f>
        <v>0</v>
      </c>
      <c r="G1326" s="51">
        <f>G600/SUMIFS(G$3:G$722,$B$3:$B$722,$B1326)*SUMIFS(Calculations!$E$3:$E$53,Calculations!$A$3:$A$53,$B1326)</f>
        <v>0</v>
      </c>
      <c r="H1326" s="51">
        <f>H600/SUMIFS(H$3:H$722,$B$3:$B$722,$B1326)*SUMIFS(Calculations!$E$3:$E$53,Calculations!$A$3:$A$53,$B1326)</f>
        <v>0</v>
      </c>
      <c r="I1326" s="51">
        <f>I600/SUMIFS(I$3:I$722,$B$3:$B$722,$B1326)*SUMIFS(Calculations!$E$3:$E$53,Calculations!$A$3:$A$53,$B1326)</f>
        <v>0</v>
      </c>
      <c r="J1326" s="51">
        <f>J600/SUMIFS(J$3:J$722,$B$3:$B$722,$B1326)*SUMIFS(Calculations!$E$3:$E$53,Calculations!$A$3:$A$53,$B1326)</f>
        <v>0</v>
      </c>
      <c r="K1326" s="51">
        <f>K600/SUMIFS(K$3:K$722,$B$3:$B$722,$B1326)*SUMIFS(Calculations!$E$3:$E$53,Calculations!$A$3:$A$53,$B1326)</f>
        <v>0</v>
      </c>
      <c r="L1326" s="51">
        <f>L600/SUMIFS(L$3:L$722,$B$3:$B$722,$B1326)*SUMIFS(Calculations!$E$3:$E$53,Calculations!$A$3:$A$53,$B1326)</f>
        <v>0</v>
      </c>
      <c r="M1326" s="51">
        <f>M600/SUMIFS(M$3:M$722,$B$3:$B$722,$B1326)*SUMIFS(Calculations!$E$3:$E$53,Calculations!$A$3:$A$53,$B1326)</f>
        <v>0</v>
      </c>
      <c r="N1326" s="51">
        <f>N600/SUMIFS(N$3:N$722,$B$3:$B$722,$B1326)*SUMIFS(Calculations!$E$3:$E$53,Calculations!$A$3:$A$53,$B1326)</f>
        <v>0</v>
      </c>
      <c r="O1326" s="51">
        <f>O600/SUMIFS(O$3:O$722,$B$3:$B$722,$B1326)*SUMIFS(Calculations!$E$3:$E$53,Calculations!$A$3:$A$53,$B1326)</f>
        <v>0</v>
      </c>
      <c r="P1326" s="51">
        <f>P600/SUMIFS(P$3:P$722,$B$3:$B$722,$B1326)*SUMIFS(Calculations!$E$3:$E$53,Calculations!$A$3:$A$53,$B1326)</f>
        <v>0</v>
      </c>
      <c r="Q1326" s="51">
        <f>Q600/SUMIFS(Q$3:Q$722,$B$3:$B$722,$B1326)*SUMIFS(Calculations!$E$3:$E$53,Calculations!$A$3:$A$53,$B1326)</f>
        <v>0</v>
      </c>
      <c r="R1326" s="51">
        <f>R600/SUMIFS(R$3:R$722,$B$3:$B$722,$B1326)*SUMIFS(Calculations!$E$3:$E$53,Calculations!$A$3:$A$53,$B1326)</f>
        <v>0</v>
      </c>
    </row>
    <row r="1327" spans="2:18">
      <c r="B1327" s="51" t="s">
        <v>378</v>
      </c>
      <c r="C1327" s="51" t="s">
        <v>523</v>
      </c>
      <c r="D1327" s="51" t="s">
        <v>539</v>
      </c>
      <c r="E1327" s="51" t="str">
        <f t="shared" si="93"/>
        <v>storage</v>
      </c>
      <c r="F1327" s="51">
        <f>F601/SUMIFS(F$3:F$722,$B$3:$B$722,$B1327)*SUMIFS(Calculations!$E$3:$E$53,Calculations!$A$3:$A$53,$B1327)</f>
        <v>0</v>
      </c>
      <c r="G1327" s="51">
        <f>G601/SUMIFS(G$3:G$722,$B$3:$B$722,$B1327)*SUMIFS(Calculations!$E$3:$E$53,Calculations!$A$3:$A$53,$B1327)</f>
        <v>0</v>
      </c>
      <c r="H1327" s="51">
        <f>H601/SUMIFS(H$3:H$722,$B$3:$B$722,$B1327)*SUMIFS(Calculations!$E$3:$E$53,Calculations!$A$3:$A$53,$B1327)</f>
        <v>0</v>
      </c>
      <c r="I1327" s="51">
        <f>I601/SUMIFS(I$3:I$722,$B$3:$B$722,$B1327)*SUMIFS(Calculations!$E$3:$E$53,Calculations!$A$3:$A$53,$B1327)</f>
        <v>0</v>
      </c>
      <c r="J1327" s="51">
        <f>J601/SUMIFS(J$3:J$722,$B$3:$B$722,$B1327)*SUMIFS(Calculations!$E$3:$E$53,Calculations!$A$3:$A$53,$B1327)</f>
        <v>0</v>
      </c>
      <c r="K1327" s="51">
        <f>K601/SUMIFS(K$3:K$722,$B$3:$B$722,$B1327)*SUMIFS(Calculations!$E$3:$E$53,Calculations!$A$3:$A$53,$B1327)</f>
        <v>0</v>
      </c>
      <c r="L1327" s="51">
        <f>L601/SUMIFS(L$3:L$722,$B$3:$B$722,$B1327)*SUMIFS(Calculations!$E$3:$E$53,Calculations!$A$3:$A$53,$B1327)</f>
        <v>0</v>
      </c>
      <c r="M1327" s="51">
        <f>M601/SUMIFS(M$3:M$722,$B$3:$B$722,$B1327)*SUMIFS(Calculations!$E$3:$E$53,Calculations!$A$3:$A$53,$B1327)</f>
        <v>0</v>
      </c>
      <c r="N1327" s="51">
        <f>N601/SUMIFS(N$3:N$722,$B$3:$B$722,$B1327)*SUMIFS(Calculations!$E$3:$E$53,Calculations!$A$3:$A$53,$B1327)</f>
        <v>0</v>
      </c>
      <c r="O1327" s="51">
        <f>O601/SUMIFS(O$3:O$722,$B$3:$B$722,$B1327)*SUMIFS(Calculations!$E$3:$E$53,Calculations!$A$3:$A$53,$B1327)</f>
        <v>0</v>
      </c>
      <c r="P1327" s="51">
        <f>P601/SUMIFS(P$3:P$722,$B$3:$B$722,$B1327)*SUMIFS(Calculations!$E$3:$E$53,Calculations!$A$3:$A$53,$B1327)</f>
        <v>0</v>
      </c>
      <c r="Q1327" s="51">
        <f>Q601/SUMIFS(Q$3:Q$722,$B$3:$B$722,$B1327)*SUMIFS(Calculations!$E$3:$E$53,Calculations!$A$3:$A$53,$B1327)</f>
        <v>0</v>
      </c>
      <c r="R1327" s="51">
        <f>R601/SUMIFS(R$3:R$722,$B$3:$B$722,$B1327)*SUMIFS(Calculations!$E$3:$E$53,Calculations!$A$3:$A$53,$B1327)</f>
        <v>0</v>
      </c>
    </row>
    <row r="1328" spans="2:18">
      <c r="B1328" s="51" t="s">
        <v>378</v>
      </c>
      <c r="C1328" s="51" t="s">
        <v>523</v>
      </c>
      <c r="D1328" s="51" t="s">
        <v>540</v>
      </c>
      <c r="E1328" s="51" t="str">
        <f t="shared" si="93"/>
        <v>solar PV</v>
      </c>
      <c r="F1328" s="51">
        <f>F602/SUMIFS(F$3:F$722,$B$3:$B$722,$B1328)*SUMIFS(Calculations!$E$3:$E$53,Calculations!$A$3:$A$53,$B1328)</f>
        <v>0</v>
      </c>
      <c r="G1328" s="51">
        <f>G602/SUMIFS(G$3:G$722,$B$3:$B$722,$B1328)*SUMIFS(Calculations!$E$3:$E$53,Calculations!$A$3:$A$53,$B1328)</f>
        <v>0</v>
      </c>
      <c r="H1328" s="51">
        <f>H602/SUMIFS(H$3:H$722,$B$3:$B$722,$B1328)*SUMIFS(Calculations!$E$3:$E$53,Calculations!$A$3:$A$53,$B1328)</f>
        <v>0</v>
      </c>
      <c r="I1328" s="51">
        <f>I602/SUMIFS(I$3:I$722,$B$3:$B$722,$B1328)*SUMIFS(Calculations!$E$3:$E$53,Calculations!$A$3:$A$53,$B1328)</f>
        <v>0</v>
      </c>
      <c r="J1328" s="51">
        <f>J602/SUMIFS(J$3:J$722,$B$3:$B$722,$B1328)*SUMIFS(Calculations!$E$3:$E$53,Calculations!$A$3:$A$53,$B1328)</f>
        <v>0</v>
      </c>
      <c r="K1328" s="51">
        <f>K602/SUMIFS(K$3:K$722,$B$3:$B$722,$B1328)*SUMIFS(Calculations!$E$3:$E$53,Calculations!$A$3:$A$53,$B1328)</f>
        <v>0</v>
      </c>
      <c r="L1328" s="51">
        <f>L602/SUMIFS(L$3:L$722,$B$3:$B$722,$B1328)*SUMIFS(Calculations!$E$3:$E$53,Calculations!$A$3:$A$53,$B1328)</f>
        <v>0</v>
      </c>
      <c r="M1328" s="51">
        <f>M602/SUMIFS(M$3:M$722,$B$3:$B$722,$B1328)*SUMIFS(Calculations!$E$3:$E$53,Calculations!$A$3:$A$53,$B1328)</f>
        <v>0</v>
      </c>
      <c r="N1328" s="51">
        <f>N602/SUMIFS(N$3:N$722,$B$3:$B$722,$B1328)*SUMIFS(Calculations!$E$3:$E$53,Calculations!$A$3:$A$53,$B1328)</f>
        <v>0</v>
      </c>
      <c r="O1328" s="51">
        <f>O602/SUMIFS(O$3:O$722,$B$3:$B$722,$B1328)*SUMIFS(Calculations!$E$3:$E$53,Calculations!$A$3:$A$53,$B1328)</f>
        <v>0</v>
      </c>
      <c r="P1328" s="51">
        <f>P602/SUMIFS(P$3:P$722,$B$3:$B$722,$B1328)*SUMIFS(Calculations!$E$3:$E$53,Calculations!$A$3:$A$53,$B1328)</f>
        <v>0</v>
      </c>
      <c r="Q1328" s="51">
        <f>Q602/SUMIFS(Q$3:Q$722,$B$3:$B$722,$B1328)*SUMIFS(Calculations!$E$3:$E$53,Calculations!$A$3:$A$53,$B1328)</f>
        <v>0</v>
      </c>
      <c r="R1328" s="51">
        <f>R602/SUMIFS(R$3:R$722,$B$3:$B$722,$B1328)*SUMIFS(Calculations!$E$3:$E$53,Calculations!$A$3:$A$53,$B1328)</f>
        <v>0</v>
      </c>
    </row>
    <row r="1329" spans="2:18">
      <c r="B1329" s="51" t="s">
        <v>305</v>
      </c>
      <c r="C1329" s="51" t="s">
        <v>523</v>
      </c>
      <c r="D1329" s="51" t="s">
        <v>526</v>
      </c>
      <c r="E1329" s="51" t="str">
        <f t="shared" si="93"/>
        <v>biomass</v>
      </c>
      <c r="F1329" s="51">
        <f>F603/SUMIFS(F$3:F$722,$B$3:$B$722,$B1329)*SUMIFS(Calculations!$E$3:$E$53,Calculations!$A$3:$A$53,$B1329)</f>
        <v>0</v>
      </c>
      <c r="G1329" s="51">
        <f>G603/SUMIFS(G$3:G$722,$B$3:$B$722,$B1329)*SUMIFS(Calculations!$E$3:$E$53,Calculations!$A$3:$A$53,$B1329)</f>
        <v>0</v>
      </c>
      <c r="H1329" s="51">
        <f>H603/SUMIFS(H$3:H$722,$B$3:$B$722,$B1329)*SUMIFS(Calculations!$E$3:$E$53,Calculations!$A$3:$A$53,$B1329)</f>
        <v>0</v>
      </c>
      <c r="I1329" s="51">
        <f>I603/SUMIFS(I$3:I$722,$B$3:$B$722,$B1329)*SUMIFS(Calculations!$E$3:$E$53,Calculations!$A$3:$A$53,$B1329)</f>
        <v>0</v>
      </c>
      <c r="J1329" s="51">
        <f>J603/SUMIFS(J$3:J$722,$B$3:$B$722,$B1329)*SUMIFS(Calculations!$E$3:$E$53,Calculations!$A$3:$A$53,$B1329)</f>
        <v>0</v>
      </c>
      <c r="K1329" s="51">
        <f>K603/SUMIFS(K$3:K$722,$B$3:$B$722,$B1329)*SUMIFS(Calculations!$E$3:$E$53,Calculations!$A$3:$A$53,$B1329)</f>
        <v>0</v>
      </c>
      <c r="L1329" s="51">
        <f>L603/SUMIFS(L$3:L$722,$B$3:$B$722,$B1329)*SUMIFS(Calculations!$E$3:$E$53,Calculations!$A$3:$A$53,$B1329)</f>
        <v>0</v>
      </c>
      <c r="M1329" s="51">
        <f>M603/SUMIFS(M$3:M$722,$B$3:$B$722,$B1329)*SUMIFS(Calculations!$E$3:$E$53,Calculations!$A$3:$A$53,$B1329)</f>
        <v>0</v>
      </c>
      <c r="N1329" s="51">
        <f>N603/SUMIFS(N$3:N$722,$B$3:$B$722,$B1329)*SUMIFS(Calculations!$E$3:$E$53,Calculations!$A$3:$A$53,$B1329)</f>
        <v>0</v>
      </c>
      <c r="O1329" s="51">
        <f>O603/SUMIFS(O$3:O$722,$B$3:$B$722,$B1329)*SUMIFS(Calculations!$E$3:$E$53,Calculations!$A$3:$A$53,$B1329)</f>
        <v>0</v>
      </c>
      <c r="P1329" s="51">
        <f>P603/SUMIFS(P$3:P$722,$B$3:$B$722,$B1329)*SUMIFS(Calculations!$E$3:$E$53,Calculations!$A$3:$A$53,$B1329)</f>
        <v>0</v>
      </c>
      <c r="Q1329" s="51">
        <f>Q603/SUMIFS(Q$3:Q$722,$B$3:$B$722,$B1329)*SUMIFS(Calculations!$E$3:$E$53,Calculations!$A$3:$A$53,$B1329)</f>
        <v>0</v>
      </c>
      <c r="R1329" s="51">
        <f>R603/SUMIFS(R$3:R$722,$B$3:$B$722,$B1329)*SUMIFS(Calculations!$E$3:$E$53,Calculations!$A$3:$A$53,$B1329)</f>
        <v>0</v>
      </c>
    </row>
    <row r="1330" spans="2:18">
      <c r="B1330" s="51" t="s">
        <v>305</v>
      </c>
      <c r="C1330" s="51" t="s">
        <v>523</v>
      </c>
      <c r="D1330" s="51" t="s">
        <v>527</v>
      </c>
      <c r="E1330" s="51" t="str">
        <f t="shared" si="93"/>
        <v>hard coal</v>
      </c>
      <c r="F1330" s="51">
        <f>F604/SUMIFS(F$3:F$722,$B$3:$B$722,$B1330)*SUMIFS(Calculations!$E$3:$E$53,Calculations!$A$3:$A$53,$B1330)</f>
        <v>0</v>
      </c>
      <c r="G1330" s="51">
        <f>G604/SUMIFS(G$3:G$722,$B$3:$B$722,$B1330)*SUMIFS(Calculations!$E$3:$E$53,Calculations!$A$3:$A$53,$B1330)</f>
        <v>0</v>
      </c>
      <c r="H1330" s="51">
        <f>H604/SUMIFS(H$3:H$722,$B$3:$B$722,$B1330)*SUMIFS(Calculations!$E$3:$E$53,Calculations!$A$3:$A$53,$B1330)</f>
        <v>0</v>
      </c>
      <c r="I1330" s="51">
        <f>I604/SUMIFS(I$3:I$722,$B$3:$B$722,$B1330)*SUMIFS(Calculations!$E$3:$E$53,Calculations!$A$3:$A$53,$B1330)</f>
        <v>0</v>
      </c>
      <c r="J1330" s="51">
        <f>J604/SUMIFS(J$3:J$722,$B$3:$B$722,$B1330)*SUMIFS(Calculations!$E$3:$E$53,Calculations!$A$3:$A$53,$B1330)</f>
        <v>0</v>
      </c>
      <c r="K1330" s="51">
        <f>K604/SUMIFS(K$3:K$722,$B$3:$B$722,$B1330)*SUMIFS(Calculations!$E$3:$E$53,Calculations!$A$3:$A$53,$B1330)</f>
        <v>0</v>
      </c>
      <c r="L1330" s="51">
        <f>L604/SUMIFS(L$3:L$722,$B$3:$B$722,$B1330)*SUMIFS(Calculations!$E$3:$E$53,Calculations!$A$3:$A$53,$B1330)</f>
        <v>0</v>
      </c>
      <c r="M1330" s="51">
        <f>M604/SUMIFS(M$3:M$722,$B$3:$B$722,$B1330)*SUMIFS(Calculations!$E$3:$E$53,Calculations!$A$3:$A$53,$B1330)</f>
        <v>0</v>
      </c>
      <c r="N1330" s="51">
        <f>N604/SUMIFS(N$3:N$722,$B$3:$B$722,$B1330)*SUMIFS(Calculations!$E$3:$E$53,Calculations!$A$3:$A$53,$B1330)</f>
        <v>0</v>
      </c>
      <c r="O1330" s="51">
        <f>O604/SUMIFS(O$3:O$722,$B$3:$B$722,$B1330)*SUMIFS(Calculations!$E$3:$E$53,Calculations!$A$3:$A$53,$B1330)</f>
        <v>0</v>
      </c>
      <c r="P1330" s="51">
        <f>P604/SUMIFS(P$3:P$722,$B$3:$B$722,$B1330)*SUMIFS(Calculations!$E$3:$E$53,Calculations!$A$3:$A$53,$B1330)</f>
        <v>0</v>
      </c>
      <c r="Q1330" s="51">
        <f>Q604/SUMIFS(Q$3:Q$722,$B$3:$B$722,$B1330)*SUMIFS(Calculations!$E$3:$E$53,Calculations!$A$3:$A$53,$B1330)</f>
        <v>0</v>
      </c>
      <c r="R1330" s="51">
        <f>R604/SUMIFS(R$3:R$722,$B$3:$B$722,$B1330)*SUMIFS(Calculations!$E$3:$E$53,Calculations!$A$3:$A$53,$B1330)</f>
        <v>0</v>
      </c>
    </row>
    <row r="1331" spans="2:18">
      <c r="B1331" s="51" t="s">
        <v>305</v>
      </c>
      <c r="C1331" s="51" t="s">
        <v>523</v>
      </c>
      <c r="D1331" s="51" t="s">
        <v>528</v>
      </c>
      <c r="E1331" s="51" t="str">
        <f t="shared" si="93"/>
        <v>solar thermal</v>
      </c>
      <c r="F1331" s="51">
        <f>F605/SUMIFS(F$3:F$722,$B$3:$B$722,$B1331)*SUMIFS(Calculations!$E$3:$E$53,Calculations!$A$3:$A$53,$B1331)</f>
        <v>0</v>
      </c>
      <c r="G1331" s="51">
        <f>G605/SUMIFS(G$3:G$722,$B$3:$B$722,$B1331)*SUMIFS(Calculations!$E$3:$E$53,Calculations!$A$3:$A$53,$B1331)</f>
        <v>0</v>
      </c>
      <c r="H1331" s="51">
        <f>H605/SUMIFS(H$3:H$722,$B$3:$B$722,$B1331)*SUMIFS(Calculations!$E$3:$E$53,Calculations!$A$3:$A$53,$B1331)</f>
        <v>0</v>
      </c>
      <c r="I1331" s="51">
        <f>I605/SUMIFS(I$3:I$722,$B$3:$B$722,$B1331)*SUMIFS(Calculations!$E$3:$E$53,Calculations!$A$3:$A$53,$B1331)</f>
        <v>0</v>
      </c>
      <c r="J1331" s="51">
        <f>J605/SUMIFS(J$3:J$722,$B$3:$B$722,$B1331)*SUMIFS(Calculations!$E$3:$E$53,Calculations!$A$3:$A$53,$B1331)</f>
        <v>0</v>
      </c>
      <c r="K1331" s="51">
        <f>K605/SUMIFS(K$3:K$722,$B$3:$B$722,$B1331)*SUMIFS(Calculations!$E$3:$E$53,Calculations!$A$3:$A$53,$B1331)</f>
        <v>0</v>
      </c>
      <c r="L1331" s="51">
        <f>L605/SUMIFS(L$3:L$722,$B$3:$B$722,$B1331)*SUMIFS(Calculations!$E$3:$E$53,Calculations!$A$3:$A$53,$B1331)</f>
        <v>0</v>
      </c>
      <c r="M1331" s="51">
        <f>M605/SUMIFS(M$3:M$722,$B$3:$B$722,$B1331)*SUMIFS(Calculations!$E$3:$E$53,Calculations!$A$3:$A$53,$B1331)</f>
        <v>0</v>
      </c>
      <c r="N1331" s="51">
        <f>N605/SUMIFS(N$3:N$722,$B$3:$B$722,$B1331)*SUMIFS(Calculations!$E$3:$E$53,Calculations!$A$3:$A$53,$B1331)</f>
        <v>0</v>
      </c>
      <c r="O1331" s="51">
        <f>O605/SUMIFS(O$3:O$722,$B$3:$B$722,$B1331)*SUMIFS(Calculations!$E$3:$E$53,Calculations!$A$3:$A$53,$B1331)</f>
        <v>0</v>
      </c>
      <c r="P1331" s="51">
        <f>P605/SUMIFS(P$3:P$722,$B$3:$B$722,$B1331)*SUMIFS(Calculations!$E$3:$E$53,Calculations!$A$3:$A$53,$B1331)</f>
        <v>0</v>
      </c>
      <c r="Q1331" s="51">
        <f>Q605/SUMIFS(Q$3:Q$722,$B$3:$B$722,$B1331)*SUMIFS(Calculations!$E$3:$E$53,Calculations!$A$3:$A$53,$B1331)</f>
        <v>0</v>
      </c>
      <c r="R1331" s="51">
        <f>R605/SUMIFS(R$3:R$722,$B$3:$B$722,$B1331)*SUMIFS(Calculations!$E$3:$E$53,Calculations!$A$3:$A$53,$B1331)</f>
        <v>0</v>
      </c>
    </row>
    <row r="1332" spans="2:18">
      <c r="B1332" s="51" t="s">
        <v>305</v>
      </c>
      <c r="C1332" s="51" t="s">
        <v>523</v>
      </c>
      <c r="D1332" s="51" t="s">
        <v>529</v>
      </c>
      <c r="E1332" s="51" t="str">
        <f t="shared" si="93"/>
        <v>geothermal</v>
      </c>
      <c r="F1332" s="51">
        <f>F606/SUMIFS(F$3:F$722,$B$3:$B$722,$B1332)*SUMIFS(Calculations!$E$3:$E$53,Calculations!$A$3:$A$53,$B1332)</f>
        <v>0</v>
      </c>
      <c r="G1332" s="51">
        <f>G606/SUMIFS(G$3:G$722,$B$3:$B$722,$B1332)*SUMIFS(Calculations!$E$3:$E$53,Calculations!$A$3:$A$53,$B1332)</f>
        <v>0</v>
      </c>
      <c r="H1332" s="51">
        <f>H606/SUMIFS(H$3:H$722,$B$3:$B$722,$B1332)*SUMIFS(Calculations!$E$3:$E$53,Calculations!$A$3:$A$53,$B1332)</f>
        <v>0</v>
      </c>
      <c r="I1332" s="51">
        <f>I606/SUMIFS(I$3:I$722,$B$3:$B$722,$B1332)*SUMIFS(Calculations!$E$3:$E$53,Calculations!$A$3:$A$53,$B1332)</f>
        <v>0</v>
      </c>
      <c r="J1332" s="51">
        <f>J606/SUMIFS(J$3:J$722,$B$3:$B$722,$B1332)*SUMIFS(Calculations!$E$3:$E$53,Calculations!$A$3:$A$53,$B1332)</f>
        <v>0</v>
      </c>
      <c r="K1332" s="51">
        <f>K606/SUMIFS(K$3:K$722,$B$3:$B$722,$B1332)*SUMIFS(Calculations!$E$3:$E$53,Calculations!$A$3:$A$53,$B1332)</f>
        <v>0</v>
      </c>
      <c r="L1332" s="51">
        <f>L606/SUMIFS(L$3:L$722,$B$3:$B$722,$B1332)*SUMIFS(Calculations!$E$3:$E$53,Calculations!$A$3:$A$53,$B1332)</f>
        <v>0</v>
      </c>
      <c r="M1332" s="51">
        <f>M606/SUMIFS(M$3:M$722,$B$3:$B$722,$B1332)*SUMIFS(Calculations!$E$3:$E$53,Calculations!$A$3:$A$53,$B1332)</f>
        <v>0</v>
      </c>
      <c r="N1332" s="51">
        <f>N606/SUMIFS(N$3:N$722,$B$3:$B$722,$B1332)*SUMIFS(Calculations!$E$3:$E$53,Calculations!$A$3:$A$53,$B1332)</f>
        <v>0</v>
      </c>
      <c r="O1332" s="51">
        <f>O606/SUMIFS(O$3:O$722,$B$3:$B$722,$B1332)*SUMIFS(Calculations!$E$3:$E$53,Calculations!$A$3:$A$53,$B1332)</f>
        <v>0</v>
      </c>
      <c r="P1332" s="51">
        <f>P606/SUMIFS(P$3:P$722,$B$3:$B$722,$B1332)*SUMIFS(Calculations!$E$3:$E$53,Calculations!$A$3:$A$53,$B1332)</f>
        <v>0</v>
      </c>
      <c r="Q1332" s="51">
        <f>Q606/SUMIFS(Q$3:Q$722,$B$3:$B$722,$B1332)*SUMIFS(Calculations!$E$3:$E$53,Calculations!$A$3:$A$53,$B1332)</f>
        <v>0</v>
      </c>
      <c r="R1332" s="51">
        <f>R606/SUMIFS(R$3:R$722,$B$3:$B$722,$B1332)*SUMIFS(Calculations!$E$3:$E$53,Calculations!$A$3:$A$53,$B1332)</f>
        <v>0</v>
      </c>
    </row>
    <row r="1333" spans="2:18">
      <c r="B1333" s="51" t="s">
        <v>305</v>
      </c>
      <c r="C1333" s="51" t="s">
        <v>523</v>
      </c>
      <c r="D1333" s="51" t="s">
        <v>530</v>
      </c>
      <c r="E1333" s="51" t="str">
        <f t="shared" si="93"/>
        <v>hydro</v>
      </c>
      <c r="F1333" s="51">
        <f>F607/SUMIFS(F$3:F$722,$B$3:$B$722,$B1333)*SUMIFS(Calculations!$E$3:$E$53,Calculations!$A$3:$A$53,$B1333)</f>
        <v>0</v>
      </c>
      <c r="G1333" s="51">
        <f>G607/SUMIFS(G$3:G$722,$B$3:$B$722,$B1333)*SUMIFS(Calculations!$E$3:$E$53,Calculations!$A$3:$A$53,$B1333)</f>
        <v>0</v>
      </c>
      <c r="H1333" s="51">
        <f>H607/SUMIFS(H$3:H$722,$B$3:$B$722,$B1333)*SUMIFS(Calculations!$E$3:$E$53,Calculations!$A$3:$A$53,$B1333)</f>
        <v>0</v>
      </c>
      <c r="I1333" s="51">
        <f>I607/SUMIFS(I$3:I$722,$B$3:$B$722,$B1333)*SUMIFS(Calculations!$E$3:$E$53,Calculations!$A$3:$A$53,$B1333)</f>
        <v>0</v>
      </c>
      <c r="J1333" s="51">
        <f>J607/SUMIFS(J$3:J$722,$B$3:$B$722,$B1333)*SUMIFS(Calculations!$E$3:$E$53,Calculations!$A$3:$A$53,$B1333)</f>
        <v>0</v>
      </c>
      <c r="K1333" s="51">
        <f>K607/SUMIFS(K$3:K$722,$B$3:$B$722,$B1333)*SUMIFS(Calculations!$E$3:$E$53,Calculations!$A$3:$A$53,$B1333)</f>
        <v>0</v>
      </c>
      <c r="L1333" s="51">
        <f>L607/SUMIFS(L$3:L$722,$B$3:$B$722,$B1333)*SUMIFS(Calculations!$E$3:$E$53,Calculations!$A$3:$A$53,$B1333)</f>
        <v>0</v>
      </c>
      <c r="M1333" s="51">
        <f>M607/SUMIFS(M$3:M$722,$B$3:$B$722,$B1333)*SUMIFS(Calculations!$E$3:$E$53,Calculations!$A$3:$A$53,$B1333)</f>
        <v>0</v>
      </c>
      <c r="N1333" s="51">
        <f>N607/SUMIFS(N$3:N$722,$B$3:$B$722,$B1333)*SUMIFS(Calculations!$E$3:$E$53,Calculations!$A$3:$A$53,$B1333)</f>
        <v>0</v>
      </c>
      <c r="O1333" s="51">
        <f>O607/SUMIFS(O$3:O$722,$B$3:$B$722,$B1333)*SUMIFS(Calculations!$E$3:$E$53,Calculations!$A$3:$A$53,$B1333)</f>
        <v>0</v>
      </c>
      <c r="P1333" s="51">
        <f>P607/SUMIFS(P$3:P$722,$B$3:$B$722,$B1333)*SUMIFS(Calculations!$E$3:$E$53,Calculations!$A$3:$A$53,$B1333)</f>
        <v>0</v>
      </c>
      <c r="Q1333" s="51">
        <f>Q607/SUMIFS(Q$3:Q$722,$B$3:$B$722,$B1333)*SUMIFS(Calculations!$E$3:$E$53,Calculations!$A$3:$A$53,$B1333)</f>
        <v>0</v>
      </c>
      <c r="R1333" s="51">
        <f>R607/SUMIFS(R$3:R$722,$B$3:$B$722,$B1333)*SUMIFS(Calculations!$E$3:$E$53,Calculations!$A$3:$A$53,$B1333)</f>
        <v>0</v>
      </c>
    </row>
    <row r="1334" spans="2:18">
      <c r="B1334" s="51" t="s">
        <v>305</v>
      </c>
      <c r="C1334" s="51" t="s">
        <v>523</v>
      </c>
      <c r="D1334" s="51" t="s">
        <v>531</v>
      </c>
      <c r="E1334" s="51" t="str">
        <f t="shared" si="93"/>
        <v>hydro</v>
      </c>
      <c r="F1334" s="51">
        <f>F608/SUMIFS(F$3:F$722,$B$3:$B$722,$B1334)*SUMIFS(Calculations!$E$3:$E$53,Calculations!$A$3:$A$53,$B1334)</f>
        <v>0</v>
      </c>
      <c r="G1334" s="51">
        <f>G608/SUMIFS(G$3:G$722,$B$3:$B$722,$B1334)*SUMIFS(Calculations!$E$3:$E$53,Calculations!$A$3:$A$53,$B1334)</f>
        <v>0</v>
      </c>
      <c r="H1334" s="51">
        <f>H608/SUMIFS(H$3:H$722,$B$3:$B$722,$B1334)*SUMIFS(Calculations!$E$3:$E$53,Calculations!$A$3:$A$53,$B1334)</f>
        <v>0</v>
      </c>
      <c r="I1334" s="51">
        <f>I608/SUMIFS(I$3:I$722,$B$3:$B$722,$B1334)*SUMIFS(Calculations!$E$3:$E$53,Calculations!$A$3:$A$53,$B1334)</f>
        <v>0</v>
      </c>
      <c r="J1334" s="51">
        <f>J608/SUMIFS(J$3:J$722,$B$3:$B$722,$B1334)*SUMIFS(Calculations!$E$3:$E$53,Calculations!$A$3:$A$53,$B1334)</f>
        <v>0</v>
      </c>
      <c r="K1334" s="51">
        <f>K608/SUMIFS(K$3:K$722,$B$3:$B$722,$B1334)*SUMIFS(Calculations!$E$3:$E$53,Calculations!$A$3:$A$53,$B1334)</f>
        <v>0</v>
      </c>
      <c r="L1334" s="51">
        <f>L608/SUMIFS(L$3:L$722,$B$3:$B$722,$B1334)*SUMIFS(Calculations!$E$3:$E$53,Calculations!$A$3:$A$53,$B1334)</f>
        <v>0</v>
      </c>
      <c r="M1334" s="51">
        <f>M608/SUMIFS(M$3:M$722,$B$3:$B$722,$B1334)*SUMIFS(Calculations!$E$3:$E$53,Calculations!$A$3:$A$53,$B1334)</f>
        <v>0</v>
      </c>
      <c r="N1334" s="51">
        <f>N608/SUMIFS(N$3:N$722,$B$3:$B$722,$B1334)*SUMIFS(Calculations!$E$3:$E$53,Calculations!$A$3:$A$53,$B1334)</f>
        <v>0</v>
      </c>
      <c r="O1334" s="51">
        <f>O608/SUMIFS(O$3:O$722,$B$3:$B$722,$B1334)*SUMIFS(Calculations!$E$3:$E$53,Calculations!$A$3:$A$53,$B1334)</f>
        <v>0</v>
      </c>
      <c r="P1334" s="51">
        <f>P608/SUMIFS(P$3:P$722,$B$3:$B$722,$B1334)*SUMIFS(Calculations!$E$3:$E$53,Calculations!$A$3:$A$53,$B1334)</f>
        <v>0</v>
      </c>
      <c r="Q1334" s="51">
        <f>Q608/SUMIFS(Q$3:Q$722,$B$3:$B$722,$B1334)*SUMIFS(Calculations!$E$3:$E$53,Calculations!$A$3:$A$53,$B1334)</f>
        <v>0</v>
      </c>
      <c r="R1334" s="51">
        <f>R608/SUMIFS(R$3:R$722,$B$3:$B$722,$B1334)*SUMIFS(Calculations!$E$3:$E$53,Calculations!$A$3:$A$53,$B1334)</f>
        <v>0</v>
      </c>
    </row>
    <row r="1335" spans="2:18">
      <c r="B1335" s="51" t="s">
        <v>305</v>
      </c>
      <c r="C1335" s="51" t="s">
        <v>523</v>
      </c>
      <c r="D1335" s="51" t="s">
        <v>532</v>
      </c>
      <c r="E1335" s="51" t="str">
        <f t="shared" si="93"/>
        <v>onshore wind</v>
      </c>
      <c r="F1335" s="51">
        <f>F609/SUMIFS(F$3:F$722,$B$3:$B$722,$B1335)*SUMIFS(Calculations!$E$3:$E$53,Calculations!$A$3:$A$53,$B1335)</f>
        <v>0</v>
      </c>
      <c r="G1335" s="51">
        <f>G609/SUMIFS(G$3:G$722,$B$3:$B$722,$B1335)*SUMIFS(Calculations!$E$3:$E$53,Calculations!$A$3:$A$53,$B1335)</f>
        <v>0</v>
      </c>
      <c r="H1335" s="51">
        <f>H609/SUMIFS(H$3:H$722,$B$3:$B$722,$B1335)*SUMIFS(Calculations!$E$3:$E$53,Calculations!$A$3:$A$53,$B1335)</f>
        <v>0</v>
      </c>
      <c r="I1335" s="51">
        <f>I609/SUMIFS(I$3:I$722,$B$3:$B$722,$B1335)*SUMIFS(Calculations!$E$3:$E$53,Calculations!$A$3:$A$53,$B1335)</f>
        <v>0</v>
      </c>
      <c r="J1335" s="51">
        <f>J609/SUMIFS(J$3:J$722,$B$3:$B$722,$B1335)*SUMIFS(Calculations!$E$3:$E$53,Calculations!$A$3:$A$53,$B1335)</f>
        <v>0</v>
      </c>
      <c r="K1335" s="51">
        <f>K609/SUMIFS(K$3:K$722,$B$3:$B$722,$B1335)*SUMIFS(Calculations!$E$3:$E$53,Calculations!$A$3:$A$53,$B1335)</f>
        <v>0</v>
      </c>
      <c r="L1335" s="51">
        <f>L609/SUMIFS(L$3:L$722,$B$3:$B$722,$B1335)*SUMIFS(Calculations!$E$3:$E$53,Calculations!$A$3:$A$53,$B1335)</f>
        <v>0</v>
      </c>
      <c r="M1335" s="51">
        <f>M609/SUMIFS(M$3:M$722,$B$3:$B$722,$B1335)*SUMIFS(Calculations!$E$3:$E$53,Calculations!$A$3:$A$53,$B1335)</f>
        <v>0</v>
      </c>
      <c r="N1335" s="51">
        <f>N609/SUMIFS(N$3:N$722,$B$3:$B$722,$B1335)*SUMIFS(Calculations!$E$3:$E$53,Calculations!$A$3:$A$53,$B1335)</f>
        <v>0</v>
      </c>
      <c r="O1335" s="51">
        <f>O609/SUMIFS(O$3:O$722,$B$3:$B$722,$B1335)*SUMIFS(Calculations!$E$3:$E$53,Calculations!$A$3:$A$53,$B1335)</f>
        <v>0</v>
      </c>
      <c r="P1335" s="51">
        <f>P609/SUMIFS(P$3:P$722,$B$3:$B$722,$B1335)*SUMIFS(Calculations!$E$3:$E$53,Calculations!$A$3:$A$53,$B1335)</f>
        <v>0</v>
      </c>
      <c r="Q1335" s="51">
        <f>Q609/SUMIFS(Q$3:Q$722,$B$3:$B$722,$B1335)*SUMIFS(Calculations!$E$3:$E$53,Calculations!$A$3:$A$53,$B1335)</f>
        <v>0</v>
      </c>
      <c r="R1335" s="51">
        <f>R609/SUMIFS(R$3:R$722,$B$3:$B$722,$B1335)*SUMIFS(Calculations!$E$3:$E$53,Calculations!$A$3:$A$53,$B1335)</f>
        <v>0</v>
      </c>
    </row>
    <row r="1336" spans="2:18">
      <c r="B1336" s="51" t="s">
        <v>305</v>
      </c>
      <c r="C1336" s="51" t="s">
        <v>523</v>
      </c>
      <c r="D1336" s="51" t="s">
        <v>533</v>
      </c>
      <c r="E1336" s="51" t="str">
        <f t="shared" si="93"/>
        <v>natural gas nonpeaker</v>
      </c>
      <c r="F1336" s="51">
        <f>F610/SUMIFS(F$3:F$722,$B$3:$B$722,$B1336)*SUMIFS(Calculations!$E$3:$E$53,Calculations!$A$3:$A$53,$B1336)</f>
        <v>0</v>
      </c>
      <c r="G1336" s="51">
        <f>G610/SUMIFS(G$3:G$722,$B$3:$B$722,$B1336)*SUMIFS(Calculations!$E$3:$E$53,Calculations!$A$3:$A$53,$B1336)</f>
        <v>0</v>
      </c>
      <c r="H1336" s="51">
        <f>H610/SUMIFS(H$3:H$722,$B$3:$B$722,$B1336)*SUMIFS(Calculations!$E$3:$E$53,Calculations!$A$3:$A$53,$B1336)</f>
        <v>0</v>
      </c>
      <c r="I1336" s="51">
        <f>I610/SUMIFS(I$3:I$722,$B$3:$B$722,$B1336)*SUMIFS(Calculations!$E$3:$E$53,Calculations!$A$3:$A$53,$B1336)</f>
        <v>0</v>
      </c>
      <c r="J1336" s="51">
        <f>J610/SUMIFS(J$3:J$722,$B$3:$B$722,$B1336)*SUMIFS(Calculations!$E$3:$E$53,Calculations!$A$3:$A$53,$B1336)</f>
        <v>0</v>
      </c>
      <c r="K1336" s="51">
        <f>K610/SUMIFS(K$3:K$722,$B$3:$B$722,$B1336)*SUMIFS(Calculations!$E$3:$E$53,Calculations!$A$3:$A$53,$B1336)</f>
        <v>0</v>
      </c>
      <c r="L1336" s="51">
        <f>L610/SUMIFS(L$3:L$722,$B$3:$B$722,$B1336)*SUMIFS(Calculations!$E$3:$E$53,Calculations!$A$3:$A$53,$B1336)</f>
        <v>0</v>
      </c>
      <c r="M1336" s="51">
        <f>M610/SUMIFS(M$3:M$722,$B$3:$B$722,$B1336)*SUMIFS(Calculations!$E$3:$E$53,Calculations!$A$3:$A$53,$B1336)</f>
        <v>0</v>
      </c>
      <c r="N1336" s="51">
        <f>N610/SUMIFS(N$3:N$722,$B$3:$B$722,$B1336)*SUMIFS(Calculations!$E$3:$E$53,Calculations!$A$3:$A$53,$B1336)</f>
        <v>0</v>
      </c>
      <c r="O1336" s="51">
        <f>O610/SUMIFS(O$3:O$722,$B$3:$B$722,$B1336)*SUMIFS(Calculations!$E$3:$E$53,Calculations!$A$3:$A$53,$B1336)</f>
        <v>0</v>
      </c>
      <c r="P1336" s="51">
        <f>P610/SUMIFS(P$3:P$722,$B$3:$B$722,$B1336)*SUMIFS(Calculations!$E$3:$E$53,Calculations!$A$3:$A$53,$B1336)</f>
        <v>0</v>
      </c>
      <c r="Q1336" s="51">
        <f>Q610/SUMIFS(Q$3:Q$722,$B$3:$B$722,$B1336)*SUMIFS(Calculations!$E$3:$E$53,Calculations!$A$3:$A$53,$B1336)</f>
        <v>0</v>
      </c>
      <c r="R1336" s="51">
        <f>R610/SUMIFS(R$3:R$722,$B$3:$B$722,$B1336)*SUMIFS(Calculations!$E$3:$E$53,Calculations!$A$3:$A$53,$B1336)</f>
        <v>0</v>
      </c>
    </row>
    <row r="1337" spans="2:18">
      <c r="B1337" s="51" t="s">
        <v>305</v>
      </c>
      <c r="C1337" s="51" t="s">
        <v>523</v>
      </c>
      <c r="D1337" s="51" t="s">
        <v>534</v>
      </c>
      <c r="E1337" s="51" t="str">
        <f t="shared" si="93"/>
        <v>natural gas peaker</v>
      </c>
      <c r="F1337" s="51">
        <f>F611/SUMIFS(F$3:F$722,$B$3:$B$722,$B1337)*SUMIFS(Calculations!$E$3:$E$53,Calculations!$A$3:$A$53,$B1337)</f>
        <v>0</v>
      </c>
      <c r="G1337" s="51">
        <f>G611/SUMIFS(G$3:G$722,$B$3:$B$722,$B1337)*SUMIFS(Calculations!$E$3:$E$53,Calculations!$A$3:$A$53,$B1337)</f>
        <v>0</v>
      </c>
      <c r="H1337" s="51">
        <f>H611/SUMIFS(H$3:H$722,$B$3:$B$722,$B1337)*SUMIFS(Calculations!$E$3:$E$53,Calculations!$A$3:$A$53,$B1337)</f>
        <v>0</v>
      </c>
      <c r="I1337" s="51">
        <f>I611/SUMIFS(I$3:I$722,$B$3:$B$722,$B1337)*SUMIFS(Calculations!$E$3:$E$53,Calculations!$A$3:$A$53,$B1337)</f>
        <v>0</v>
      </c>
      <c r="J1337" s="51">
        <f>J611/SUMIFS(J$3:J$722,$B$3:$B$722,$B1337)*SUMIFS(Calculations!$E$3:$E$53,Calculations!$A$3:$A$53,$B1337)</f>
        <v>0</v>
      </c>
      <c r="K1337" s="51">
        <f>K611/SUMIFS(K$3:K$722,$B$3:$B$722,$B1337)*SUMIFS(Calculations!$E$3:$E$53,Calculations!$A$3:$A$53,$B1337)</f>
        <v>0</v>
      </c>
      <c r="L1337" s="51">
        <f>L611/SUMIFS(L$3:L$722,$B$3:$B$722,$B1337)*SUMIFS(Calculations!$E$3:$E$53,Calculations!$A$3:$A$53,$B1337)</f>
        <v>0</v>
      </c>
      <c r="M1337" s="51">
        <f>M611/SUMIFS(M$3:M$722,$B$3:$B$722,$B1337)*SUMIFS(Calculations!$E$3:$E$53,Calculations!$A$3:$A$53,$B1337)</f>
        <v>0</v>
      </c>
      <c r="N1337" s="51">
        <f>N611/SUMIFS(N$3:N$722,$B$3:$B$722,$B1337)*SUMIFS(Calculations!$E$3:$E$53,Calculations!$A$3:$A$53,$B1337)</f>
        <v>0</v>
      </c>
      <c r="O1337" s="51">
        <f>O611/SUMIFS(O$3:O$722,$B$3:$B$722,$B1337)*SUMIFS(Calculations!$E$3:$E$53,Calculations!$A$3:$A$53,$B1337)</f>
        <v>0</v>
      </c>
      <c r="P1337" s="51">
        <f>P611/SUMIFS(P$3:P$722,$B$3:$B$722,$B1337)*SUMIFS(Calculations!$E$3:$E$53,Calculations!$A$3:$A$53,$B1337)</f>
        <v>0</v>
      </c>
      <c r="Q1337" s="51">
        <f>Q611/SUMIFS(Q$3:Q$722,$B$3:$B$722,$B1337)*SUMIFS(Calculations!$E$3:$E$53,Calculations!$A$3:$A$53,$B1337)</f>
        <v>0</v>
      </c>
      <c r="R1337" s="51">
        <f>R611/SUMIFS(R$3:R$722,$B$3:$B$722,$B1337)*SUMIFS(Calculations!$E$3:$E$53,Calculations!$A$3:$A$53,$B1337)</f>
        <v>0</v>
      </c>
    </row>
    <row r="1338" spans="2:18">
      <c r="B1338" s="51" t="s">
        <v>305</v>
      </c>
      <c r="C1338" s="51" t="s">
        <v>523</v>
      </c>
      <c r="D1338" s="51" t="s">
        <v>535</v>
      </c>
      <c r="E1338" s="51" t="str">
        <f t="shared" si="93"/>
        <v>nuclear</v>
      </c>
      <c r="F1338" s="51">
        <f>F612/SUMIFS(F$3:F$722,$B$3:$B$722,$B1338)*SUMIFS(Calculations!$E$3:$E$53,Calculations!$A$3:$A$53,$B1338)</f>
        <v>0</v>
      </c>
      <c r="G1338" s="51">
        <f>G612/SUMIFS(G$3:G$722,$B$3:$B$722,$B1338)*SUMIFS(Calculations!$E$3:$E$53,Calculations!$A$3:$A$53,$B1338)</f>
        <v>0</v>
      </c>
      <c r="H1338" s="51">
        <f>H612/SUMIFS(H$3:H$722,$B$3:$B$722,$B1338)*SUMIFS(Calculations!$E$3:$E$53,Calculations!$A$3:$A$53,$B1338)</f>
        <v>0</v>
      </c>
      <c r="I1338" s="51">
        <f>I612/SUMIFS(I$3:I$722,$B$3:$B$722,$B1338)*SUMIFS(Calculations!$E$3:$E$53,Calculations!$A$3:$A$53,$B1338)</f>
        <v>0</v>
      </c>
      <c r="J1338" s="51">
        <f>J612/SUMIFS(J$3:J$722,$B$3:$B$722,$B1338)*SUMIFS(Calculations!$E$3:$E$53,Calculations!$A$3:$A$53,$B1338)</f>
        <v>0</v>
      </c>
      <c r="K1338" s="51">
        <f>K612/SUMIFS(K$3:K$722,$B$3:$B$722,$B1338)*SUMIFS(Calculations!$E$3:$E$53,Calculations!$A$3:$A$53,$B1338)</f>
        <v>0</v>
      </c>
      <c r="L1338" s="51">
        <f>L612/SUMIFS(L$3:L$722,$B$3:$B$722,$B1338)*SUMIFS(Calculations!$E$3:$E$53,Calculations!$A$3:$A$53,$B1338)</f>
        <v>0</v>
      </c>
      <c r="M1338" s="51">
        <f>M612/SUMIFS(M$3:M$722,$B$3:$B$722,$B1338)*SUMIFS(Calculations!$E$3:$E$53,Calculations!$A$3:$A$53,$B1338)</f>
        <v>0</v>
      </c>
      <c r="N1338" s="51">
        <f>N612/SUMIFS(N$3:N$722,$B$3:$B$722,$B1338)*SUMIFS(Calculations!$E$3:$E$53,Calculations!$A$3:$A$53,$B1338)</f>
        <v>0</v>
      </c>
      <c r="O1338" s="51">
        <f>O612/SUMIFS(O$3:O$722,$B$3:$B$722,$B1338)*SUMIFS(Calculations!$E$3:$E$53,Calculations!$A$3:$A$53,$B1338)</f>
        <v>0</v>
      </c>
      <c r="P1338" s="51">
        <f>P612/SUMIFS(P$3:P$722,$B$3:$B$722,$B1338)*SUMIFS(Calculations!$E$3:$E$53,Calculations!$A$3:$A$53,$B1338)</f>
        <v>0</v>
      </c>
      <c r="Q1338" s="51">
        <f>Q612/SUMIFS(Q$3:Q$722,$B$3:$B$722,$B1338)*SUMIFS(Calculations!$E$3:$E$53,Calculations!$A$3:$A$53,$B1338)</f>
        <v>0</v>
      </c>
      <c r="R1338" s="51">
        <f>R612/SUMIFS(R$3:R$722,$B$3:$B$722,$B1338)*SUMIFS(Calculations!$E$3:$E$53,Calculations!$A$3:$A$53,$B1338)</f>
        <v>0</v>
      </c>
    </row>
    <row r="1339" spans="2:18">
      <c r="B1339" s="51" t="s">
        <v>305</v>
      </c>
      <c r="C1339" s="51" t="s">
        <v>523</v>
      </c>
      <c r="D1339" s="51" t="s">
        <v>536</v>
      </c>
      <c r="E1339" s="51" t="str">
        <f t="shared" si="93"/>
        <v>offshore wind</v>
      </c>
      <c r="F1339" s="51">
        <f>F613/SUMIFS(F$3:F$722,$B$3:$B$722,$B1339)*SUMIFS(Calculations!$E$3:$E$53,Calculations!$A$3:$A$53,$B1339)</f>
        <v>0</v>
      </c>
      <c r="G1339" s="51">
        <f>G613/SUMIFS(G$3:G$722,$B$3:$B$722,$B1339)*SUMIFS(Calculations!$E$3:$E$53,Calculations!$A$3:$A$53,$B1339)</f>
        <v>0</v>
      </c>
      <c r="H1339" s="51">
        <f>H613/SUMIFS(H$3:H$722,$B$3:$B$722,$B1339)*SUMIFS(Calculations!$E$3:$E$53,Calculations!$A$3:$A$53,$B1339)</f>
        <v>0</v>
      </c>
      <c r="I1339" s="51">
        <f>I613/SUMIFS(I$3:I$722,$B$3:$B$722,$B1339)*SUMIFS(Calculations!$E$3:$E$53,Calculations!$A$3:$A$53,$B1339)</f>
        <v>0</v>
      </c>
      <c r="J1339" s="51">
        <f>J613/SUMIFS(J$3:J$722,$B$3:$B$722,$B1339)*SUMIFS(Calculations!$E$3:$E$53,Calculations!$A$3:$A$53,$B1339)</f>
        <v>0</v>
      </c>
      <c r="K1339" s="51">
        <f>K613/SUMIFS(K$3:K$722,$B$3:$B$722,$B1339)*SUMIFS(Calculations!$E$3:$E$53,Calculations!$A$3:$A$53,$B1339)</f>
        <v>0</v>
      </c>
      <c r="L1339" s="51">
        <f>L613/SUMIFS(L$3:L$722,$B$3:$B$722,$B1339)*SUMIFS(Calculations!$E$3:$E$53,Calculations!$A$3:$A$53,$B1339)</f>
        <v>0</v>
      </c>
      <c r="M1339" s="51">
        <f>M613/SUMIFS(M$3:M$722,$B$3:$B$722,$B1339)*SUMIFS(Calculations!$E$3:$E$53,Calculations!$A$3:$A$53,$B1339)</f>
        <v>0</v>
      </c>
      <c r="N1339" s="51">
        <f>N613/SUMIFS(N$3:N$722,$B$3:$B$722,$B1339)*SUMIFS(Calculations!$E$3:$E$53,Calculations!$A$3:$A$53,$B1339)</f>
        <v>0</v>
      </c>
      <c r="O1339" s="51">
        <f>O613/SUMIFS(O$3:O$722,$B$3:$B$722,$B1339)*SUMIFS(Calculations!$E$3:$E$53,Calculations!$A$3:$A$53,$B1339)</f>
        <v>0</v>
      </c>
      <c r="P1339" s="51">
        <f>P613/SUMIFS(P$3:P$722,$B$3:$B$722,$B1339)*SUMIFS(Calculations!$E$3:$E$53,Calculations!$A$3:$A$53,$B1339)</f>
        <v>0</v>
      </c>
      <c r="Q1339" s="51">
        <f>Q613/SUMIFS(Q$3:Q$722,$B$3:$B$722,$B1339)*SUMIFS(Calculations!$E$3:$E$53,Calculations!$A$3:$A$53,$B1339)</f>
        <v>0</v>
      </c>
      <c r="R1339" s="51">
        <f>R613/SUMIFS(R$3:R$722,$B$3:$B$722,$B1339)*SUMIFS(Calculations!$E$3:$E$53,Calculations!$A$3:$A$53,$B1339)</f>
        <v>0</v>
      </c>
    </row>
    <row r="1340" spans="2:18">
      <c r="B1340" s="51" t="s">
        <v>305</v>
      </c>
      <c r="C1340" s="51" t="s">
        <v>523</v>
      </c>
      <c r="D1340" s="51" t="s">
        <v>537</v>
      </c>
      <c r="E1340" s="51" t="str">
        <f t="shared" si="93"/>
        <v>crude oil</v>
      </c>
      <c r="F1340" s="51">
        <f>F614/SUMIFS(F$3:F$722,$B$3:$B$722,$B1340)*SUMIFS(Calculations!$E$3:$E$53,Calculations!$A$3:$A$53,$B1340)</f>
        <v>0</v>
      </c>
      <c r="G1340" s="51">
        <f>G614/SUMIFS(G$3:G$722,$B$3:$B$722,$B1340)*SUMIFS(Calculations!$E$3:$E$53,Calculations!$A$3:$A$53,$B1340)</f>
        <v>0</v>
      </c>
      <c r="H1340" s="51">
        <f>H614/SUMIFS(H$3:H$722,$B$3:$B$722,$B1340)*SUMIFS(Calculations!$E$3:$E$53,Calculations!$A$3:$A$53,$B1340)</f>
        <v>0</v>
      </c>
      <c r="I1340" s="51">
        <f>I614/SUMIFS(I$3:I$722,$B$3:$B$722,$B1340)*SUMIFS(Calculations!$E$3:$E$53,Calculations!$A$3:$A$53,$B1340)</f>
        <v>0</v>
      </c>
      <c r="J1340" s="51">
        <f>J614/SUMIFS(J$3:J$722,$B$3:$B$722,$B1340)*SUMIFS(Calculations!$E$3:$E$53,Calculations!$A$3:$A$53,$B1340)</f>
        <v>0</v>
      </c>
      <c r="K1340" s="51">
        <f>K614/SUMIFS(K$3:K$722,$B$3:$B$722,$B1340)*SUMIFS(Calculations!$E$3:$E$53,Calculations!$A$3:$A$53,$B1340)</f>
        <v>0</v>
      </c>
      <c r="L1340" s="51">
        <f>L614/SUMIFS(L$3:L$722,$B$3:$B$722,$B1340)*SUMIFS(Calculations!$E$3:$E$53,Calculations!$A$3:$A$53,$B1340)</f>
        <v>0</v>
      </c>
      <c r="M1340" s="51">
        <f>M614/SUMIFS(M$3:M$722,$B$3:$B$722,$B1340)*SUMIFS(Calculations!$E$3:$E$53,Calculations!$A$3:$A$53,$B1340)</f>
        <v>0</v>
      </c>
      <c r="N1340" s="51">
        <f>N614/SUMIFS(N$3:N$722,$B$3:$B$722,$B1340)*SUMIFS(Calculations!$E$3:$E$53,Calculations!$A$3:$A$53,$B1340)</f>
        <v>0</v>
      </c>
      <c r="O1340" s="51">
        <f>O614/SUMIFS(O$3:O$722,$B$3:$B$722,$B1340)*SUMIFS(Calculations!$E$3:$E$53,Calculations!$A$3:$A$53,$B1340)</f>
        <v>0</v>
      </c>
      <c r="P1340" s="51">
        <f>P614/SUMIFS(P$3:P$722,$B$3:$B$722,$B1340)*SUMIFS(Calculations!$E$3:$E$53,Calculations!$A$3:$A$53,$B1340)</f>
        <v>0</v>
      </c>
      <c r="Q1340" s="51">
        <f>Q614/SUMIFS(Q$3:Q$722,$B$3:$B$722,$B1340)*SUMIFS(Calculations!$E$3:$E$53,Calculations!$A$3:$A$53,$B1340)</f>
        <v>0</v>
      </c>
      <c r="R1340" s="51">
        <f>R614/SUMIFS(R$3:R$722,$B$3:$B$722,$B1340)*SUMIFS(Calculations!$E$3:$E$53,Calculations!$A$3:$A$53,$B1340)</f>
        <v>0</v>
      </c>
    </row>
    <row r="1341" spans="2:18">
      <c r="B1341" s="51" t="s">
        <v>305</v>
      </c>
      <c r="C1341" s="51" t="s">
        <v>523</v>
      </c>
      <c r="D1341" s="51" t="s">
        <v>538</v>
      </c>
      <c r="E1341" s="51" t="str">
        <f t="shared" si="93"/>
        <v>solar PV</v>
      </c>
      <c r="F1341" s="51">
        <f>F615/SUMIFS(F$3:F$722,$B$3:$B$722,$B1341)*SUMIFS(Calculations!$E$3:$E$53,Calculations!$A$3:$A$53,$B1341)</f>
        <v>0</v>
      </c>
      <c r="G1341" s="51">
        <f>G615/SUMIFS(G$3:G$722,$B$3:$B$722,$B1341)*SUMIFS(Calculations!$E$3:$E$53,Calculations!$A$3:$A$53,$B1341)</f>
        <v>0</v>
      </c>
      <c r="H1341" s="51">
        <f>H615/SUMIFS(H$3:H$722,$B$3:$B$722,$B1341)*SUMIFS(Calculations!$E$3:$E$53,Calculations!$A$3:$A$53,$B1341)</f>
        <v>0</v>
      </c>
      <c r="I1341" s="51">
        <f>I615/SUMIFS(I$3:I$722,$B$3:$B$722,$B1341)*SUMIFS(Calculations!$E$3:$E$53,Calculations!$A$3:$A$53,$B1341)</f>
        <v>0</v>
      </c>
      <c r="J1341" s="51">
        <f>J615/SUMIFS(J$3:J$722,$B$3:$B$722,$B1341)*SUMIFS(Calculations!$E$3:$E$53,Calculations!$A$3:$A$53,$B1341)</f>
        <v>0</v>
      </c>
      <c r="K1341" s="51">
        <f>K615/SUMIFS(K$3:K$722,$B$3:$B$722,$B1341)*SUMIFS(Calculations!$E$3:$E$53,Calculations!$A$3:$A$53,$B1341)</f>
        <v>0</v>
      </c>
      <c r="L1341" s="51">
        <f>L615/SUMIFS(L$3:L$722,$B$3:$B$722,$B1341)*SUMIFS(Calculations!$E$3:$E$53,Calculations!$A$3:$A$53,$B1341)</f>
        <v>0</v>
      </c>
      <c r="M1341" s="51">
        <f>M615/SUMIFS(M$3:M$722,$B$3:$B$722,$B1341)*SUMIFS(Calculations!$E$3:$E$53,Calculations!$A$3:$A$53,$B1341)</f>
        <v>0</v>
      </c>
      <c r="N1341" s="51">
        <f>N615/SUMIFS(N$3:N$722,$B$3:$B$722,$B1341)*SUMIFS(Calculations!$E$3:$E$53,Calculations!$A$3:$A$53,$B1341)</f>
        <v>0</v>
      </c>
      <c r="O1341" s="51">
        <f>O615/SUMIFS(O$3:O$722,$B$3:$B$722,$B1341)*SUMIFS(Calculations!$E$3:$E$53,Calculations!$A$3:$A$53,$B1341)</f>
        <v>0</v>
      </c>
      <c r="P1341" s="51">
        <f>P615/SUMIFS(P$3:P$722,$B$3:$B$722,$B1341)*SUMIFS(Calculations!$E$3:$E$53,Calculations!$A$3:$A$53,$B1341)</f>
        <v>0</v>
      </c>
      <c r="Q1341" s="51">
        <f>Q615/SUMIFS(Q$3:Q$722,$B$3:$B$722,$B1341)*SUMIFS(Calculations!$E$3:$E$53,Calculations!$A$3:$A$53,$B1341)</f>
        <v>0</v>
      </c>
      <c r="R1341" s="51">
        <f>R615/SUMIFS(R$3:R$722,$B$3:$B$722,$B1341)*SUMIFS(Calculations!$E$3:$E$53,Calculations!$A$3:$A$53,$B1341)</f>
        <v>0</v>
      </c>
    </row>
    <row r="1342" spans="2:18">
      <c r="B1342" s="51" t="s">
        <v>305</v>
      </c>
      <c r="C1342" s="51" t="s">
        <v>523</v>
      </c>
      <c r="D1342" s="51" t="s">
        <v>539</v>
      </c>
      <c r="E1342" s="51" t="str">
        <f t="shared" si="93"/>
        <v>storage</v>
      </c>
      <c r="F1342" s="51">
        <f>F616/SUMIFS(F$3:F$722,$B$3:$B$722,$B1342)*SUMIFS(Calculations!$E$3:$E$53,Calculations!$A$3:$A$53,$B1342)</f>
        <v>0</v>
      </c>
      <c r="G1342" s="51">
        <f>G616/SUMIFS(G$3:G$722,$B$3:$B$722,$B1342)*SUMIFS(Calculations!$E$3:$E$53,Calculations!$A$3:$A$53,$B1342)</f>
        <v>0</v>
      </c>
      <c r="H1342" s="51">
        <f>H616/SUMIFS(H$3:H$722,$B$3:$B$722,$B1342)*SUMIFS(Calculations!$E$3:$E$53,Calculations!$A$3:$A$53,$B1342)</f>
        <v>0</v>
      </c>
      <c r="I1342" s="51">
        <f>I616/SUMIFS(I$3:I$722,$B$3:$B$722,$B1342)*SUMIFS(Calculations!$E$3:$E$53,Calculations!$A$3:$A$53,$B1342)</f>
        <v>0</v>
      </c>
      <c r="J1342" s="51">
        <f>J616/SUMIFS(J$3:J$722,$B$3:$B$722,$B1342)*SUMIFS(Calculations!$E$3:$E$53,Calculations!$A$3:$A$53,$B1342)</f>
        <v>0</v>
      </c>
      <c r="K1342" s="51">
        <f>K616/SUMIFS(K$3:K$722,$B$3:$B$722,$B1342)*SUMIFS(Calculations!$E$3:$E$53,Calculations!$A$3:$A$53,$B1342)</f>
        <v>0</v>
      </c>
      <c r="L1342" s="51">
        <f>L616/SUMIFS(L$3:L$722,$B$3:$B$722,$B1342)*SUMIFS(Calculations!$E$3:$E$53,Calculations!$A$3:$A$53,$B1342)</f>
        <v>0</v>
      </c>
      <c r="M1342" s="51">
        <f>M616/SUMIFS(M$3:M$722,$B$3:$B$722,$B1342)*SUMIFS(Calculations!$E$3:$E$53,Calculations!$A$3:$A$53,$B1342)</f>
        <v>0</v>
      </c>
      <c r="N1342" s="51">
        <f>N616/SUMIFS(N$3:N$722,$B$3:$B$722,$B1342)*SUMIFS(Calculations!$E$3:$E$53,Calculations!$A$3:$A$53,$B1342)</f>
        <v>0</v>
      </c>
      <c r="O1342" s="51">
        <f>O616/SUMIFS(O$3:O$722,$B$3:$B$722,$B1342)*SUMIFS(Calculations!$E$3:$E$53,Calculations!$A$3:$A$53,$B1342)</f>
        <v>0</v>
      </c>
      <c r="P1342" s="51">
        <f>P616/SUMIFS(P$3:P$722,$B$3:$B$722,$B1342)*SUMIFS(Calculations!$E$3:$E$53,Calculations!$A$3:$A$53,$B1342)</f>
        <v>0</v>
      </c>
      <c r="Q1342" s="51">
        <f>Q616/SUMIFS(Q$3:Q$722,$B$3:$B$722,$B1342)*SUMIFS(Calculations!$E$3:$E$53,Calculations!$A$3:$A$53,$B1342)</f>
        <v>0</v>
      </c>
      <c r="R1342" s="51">
        <f>R616/SUMIFS(R$3:R$722,$B$3:$B$722,$B1342)*SUMIFS(Calculations!$E$3:$E$53,Calculations!$A$3:$A$53,$B1342)</f>
        <v>0</v>
      </c>
    </row>
    <row r="1343" spans="2:18">
      <c r="B1343" s="51" t="s">
        <v>305</v>
      </c>
      <c r="C1343" s="51" t="s">
        <v>523</v>
      </c>
      <c r="D1343" s="51" t="s">
        <v>540</v>
      </c>
      <c r="E1343" s="51" t="str">
        <f t="shared" si="93"/>
        <v>solar PV</v>
      </c>
      <c r="F1343" s="51">
        <f>F617/SUMIFS(F$3:F$722,$B$3:$B$722,$B1343)*SUMIFS(Calculations!$E$3:$E$53,Calculations!$A$3:$A$53,$B1343)</f>
        <v>0</v>
      </c>
      <c r="G1343" s="51">
        <f>G617/SUMIFS(G$3:G$722,$B$3:$B$722,$B1343)*SUMIFS(Calculations!$E$3:$E$53,Calculations!$A$3:$A$53,$B1343)</f>
        <v>0</v>
      </c>
      <c r="H1343" s="51">
        <f>H617/SUMIFS(H$3:H$722,$B$3:$B$722,$B1343)*SUMIFS(Calculations!$E$3:$E$53,Calculations!$A$3:$A$53,$B1343)</f>
        <v>0</v>
      </c>
      <c r="I1343" s="51">
        <f>I617/SUMIFS(I$3:I$722,$B$3:$B$722,$B1343)*SUMIFS(Calculations!$E$3:$E$53,Calculations!$A$3:$A$53,$B1343)</f>
        <v>0</v>
      </c>
      <c r="J1343" s="51">
        <f>J617/SUMIFS(J$3:J$722,$B$3:$B$722,$B1343)*SUMIFS(Calculations!$E$3:$E$53,Calculations!$A$3:$A$53,$B1343)</f>
        <v>0</v>
      </c>
      <c r="K1343" s="51">
        <f>K617/SUMIFS(K$3:K$722,$B$3:$B$722,$B1343)*SUMIFS(Calculations!$E$3:$E$53,Calculations!$A$3:$A$53,$B1343)</f>
        <v>0</v>
      </c>
      <c r="L1343" s="51">
        <f>L617/SUMIFS(L$3:L$722,$B$3:$B$722,$B1343)*SUMIFS(Calculations!$E$3:$E$53,Calculations!$A$3:$A$53,$B1343)</f>
        <v>0</v>
      </c>
      <c r="M1343" s="51">
        <f>M617/SUMIFS(M$3:M$722,$B$3:$B$722,$B1343)*SUMIFS(Calculations!$E$3:$E$53,Calculations!$A$3:$A$53,$B1343)</f>
        <v>0</v>
      </c>
      <c r="N1343" s="51">
        <f>N617/SUMIFS(N$3:N$722,$B$3:$B$722,$B1343)*SUMIFS(Calculations!$E$3:$E$53,Calculations!$A$3:$A$53,$B1343)</f>
        <v>0</v>
      </c>
      <c r="O1343" s="51">
        <f>O617/SUMIFS(O$3:O$722,$B$3:$B$722,$B1343)*SUMIFS(Calculations!$E$3:$E$53,Calculations!$A$3:$A$53,$B1343)</f>
        <v>0</v>
      </c>
      <c r="P1343" s="51">
        <f>P617/SUMIFS(P$3:P$722,$B$3:$B$722,$B1343)*SUMIFS(Calculations!$E$3:$E$53,Calculations!$A$3:$A$53,$B1343)</f>
        <v>0</v>
      </c>
      <c r="Q1343" s="51">
        <f>Q617/SUMIFS(Q$3:Q$722,$B$3:$B$722,$B1343)*SUMIFS(Calculations!$E$3:$E$53,Calculations!$A$3:$A$53,$B1343)</f>
        <v>0</v>
      </c>
      <c r="R1343" s="51">
        <f>R617/SUMIFS(R$3:R$722,$B$3:$B$722,$B1343)*SUMIFS(Calculations!$E$3:$E$53,Calculations!$A$3:$A$53,$B1343)</f>
        <v>0</v>
      </c>
    </row>
    <row r="1344" spans="2:18">
      <c r="B1344" s="51" t="s">
        <v>272</v>
      </c>
      <c r="C1344" s="51" t="s">
        <v>523</v>
      </c>
      <c r="D1344" s="51" t="s">
        <v>526</v>
      </c>
      <c r="E1344" s="51" t="str">
        <f t="shared" si="93"/>
        <v>biomass</v>
      </c>
      <c r="F1344" s="51">
        <f>F618/SUMIFS(F$3:F$722,$B$3:$B$722,$B1344)*SUMIFS(Calculations!$E$3:$E$53,Calculations!$A$3:$A$53,$B1344)</f>
        <v>0</v>
      </c>
      <c r="G1344" s="51">
        <f>G618/SUMIFS(G$3:G$722,$B$3:$B$722,$B1344)*SUMIFS(Calculations!$E$3:$E$53,Calculations!$A$3:$A$53,$B1344)</f>
        <v>0</v>
      </c>
      <c r="H1344" s="51">
        <f>H618/SUMIFS(H$3:H$722,$B$3:$B$722,$B1344)*SUMIFS(Calculations!$E$3:$E$53,Calculations!$A$3:$A$53,$B1344)</f>
        <v>0</v>
      </c>
      <c r="I1344" s="51">
        <f>I618/SUMIFS(I$3:I$722,$B$3:$B$722,$B1344)*SUMIFS(Calculations!$E$3:$E$53,Calculations!$A$3:$A$53,$B1344)</f>
        <v>0</v>
      </c>
      <c r="J1344" s="51">
        <f>J618/SUMIFS(J$3:J$722,$B$3:$B$722,$B1344)*SUMIFS(Calculations!$E$3:$E$53,Calculations!$A$3:$A$53,$B1344)</f>
        <v>0</v>
      </c>
      <c r="K1344" s="51">
        <f>K618/SUMIFS(K$3:K$722,$B$3:$B$722,$B1344)*SUMIFS(Calculations!$E$3:$E$53,Calculations!$A$3:$A$53,$B1344)</f>
        <v>0</v>
      </c>
      <c r="L1344" s="51">
        <f>L618/SUMIFS(L$3:L$722,$B$3:$B$722,$B1344)*SUMIFS(Calculations!$E$3:$E$53,Calculations!$A$3:$A$53,$B1344)</f>
        <v>0</v>
      </c>
      <c r="M1344" s="51">
        <f>M618/SUMIFS(M$3:M$722,$B$3:$B$722,$B1344)*SUMIFS(Calculations!$E$3:$E$53,Calculations!$A$3:$A$53,$B1344)</f>
        <v>0</v>
      </c>
      <c r="N1344" s="51">
        <f>N618/SUMIFS(N$3:N$722,$B$3:$B$722,$B1344)*SUMIFS(Calculations!$E$3:$E$53,Calculations!$A$3:$A$53,$B1344)</f>
        <v>0</v>
      </c>
      <c r="O1344" s="51">
        <f>O618/SUMIFS(O$3:O$722,$B$3:$B$722,$B1344)*SUMIFS(Calculations!$E$3:$E$53,Calculations!$A$3:$A$53,$B1344)</f>
        <v>0</v>
      </c>
      <c r="P1344" s="51">
        <f>P618/SUMIFS(P$3:P$722,$B$3:$B$722,$B1344)*SUMIFS(Calculations!$E$3:$E$53,Calculations!$A$3:$A$53,$B1344)</f>
        <v>0</v>
      </c>
      <c r="Q1344" s="51">
        <f>Q618/SUMIFS(Q$3:Q$722,$B$3:$B$722,$B1344)*SUMIFS(Calculations!$E$3:$E$53,Calculations!$A$3:$A$53,$B1344)</f>
        <v>0</v>
      </c>
      <c r="R1344" s="51">
        <f>R618/SUMIFS(R$3:R$722,$B$3:$B$722,$B1344)*SUMIFS(Calculations!$E$3:$E$53,Calculations!$A$3:$A$53,$B1344)</f>
        <v>0</v>
      </c>
    </row>
    <row r="1345" spans="2:18">
      <c r="B1345" s="51" t="s">
        <v>272</v>
      </c>
      <c r="C1345" s="51" t="s">
        <v>523</v>
      </c>
      <c r="D1345" s="51" t="s">
        <v>527</v>
      </c>
      <c r="E1345" s="51" t="str">
        <f t="shared" si="93"/>
        <v>hard coal</v>
      </c>
      <c r="F1345" s="51">
        <f>F619/SUMIFS(F$3:F$722,$B$3:$B$722,$B1345)*SUMIFS(Calculations!$E$3:$E$53,Calculations!$A$3:$A$53,$B1345)</f>
        <v>0</v>
      </c>
      <c r="G1345" s="51">
        <f>G619/SUMIFS(G$3:G$722,$B$3:$B$722,$B1345)*SUMIFS(Calculations!$E$3:$E$53,Calculations!$A$3:$A$53,$B1345)</f>
        <v>0</v>
      </c>
      <c r="H1345" s="51">
        <f>H619/SUMIFS(H$3:H$722,$B$3:$B$722,$B1345)*SUMIFS(Calculations!$E$3:$E$53,Calculations!$A$3:$A$53,$B1345)</f>
        <v>0</v>
      </c>
      <c r="I1345" s="51">
        <f>I619/SUMIFS(I$3:I$722,$B$3:$B$722,$B1345)*SUMIFS(Calculations!$E$3:$E$53,Calculations!$A$3:$A$53,$B1345)</f>
        <v>0</v>
      </c>
      <c r="J1345" s="51">
        <f>J619/SUMIFS(J$3:J$722,$B$3:$B$722,$B1345)*SUMIFS(Calculations!$E$3:$E$53,Calculations!$A$3:$A$53,$B1345)</f>
        <v>0</v>
      </c>
      <c r="K1345" s="51">
        <f>K619/SUMIFS(K$3:K$722,$B$3:$B$722,$B1345)*SUMIFS(Calculations!$E$3:$E$53,Calculations!$A$3:$A$53,$B1345)</f>
        <v>0</v>
      </c>
      <c r="L1345" s="51">
        <f>L619/SUMIFS(L$3:L$722,$B$3:$B$722,$B1345)*SUMIFS(Calculations!$E$3:$E$53,Calculations!$A$3:$A$53,$B1345)</f>
        <v>0</v>
      </c>
      <c r="M1345" s="51">
        <f>M619/SUMIFS(M$3:M$722,$B$3:$B$722,$B1345)*SUMIFS(Calculations!$E$3:$E$53,Calculations!$A$3:$A$53,$B1345)</f>
        <v>0</v>
      </c>
      <c r="N1345" s="51">
        <f>N619/SUMIFS(N$3:N$722,$B$3:$B$722,$B1345)*SUMIFS(Calculations!$E$3:$E$53,Calculations!$A$3:$A$53,$B1345)</f>
        <v>0</v>
      </c>
      <c r="O1345" s="51">
        <f>O619/SUMIFS(O$3:O$722,$B$3:$B$722,$B1345)*SUMIFS(Calculations!$E$3:$E$53,Calculations!$A$3:$A$53,$B1345)</f>
        <v>0</v>
      </c>
      <c r="P1345" s="51">
        <f>P619/SUMIFS(P$3:P$722,$B$3:$B$722,$B1345)*SUMIFS(Calculations!$E$3:$E$53,Calculations!$A$3:$A$53,$B1345)</f>
        <v>0</v>
      </c>
      <c r="Q1345" s="51">
        <f>Q619/SUMIFS(Q$3:Q$722,$B$3:$B$722,$B1345)*SUMIFS(Calculations!$E$3:$E$53,Calculations!$A$3:$A$53,$B1345)</f>
        <v>0</v>
      </c>
      <c r="R1345" s="51">
        <f>R619/SUMIFS(R$3:R$722,$B$3:$B$722,$B1345)*SUMIFS(Calculations!$E$3:$E$53,Calculations!$A$3:$A$53,$B1345)</f>
        <v>0</v>
      </c>
    </row>
    <row r="1346" spans="2:18">
      <c r="B1346" s="51" t="s">
        <v>272</v>
      </c>
      <c r="C1346" s="51" t="s">
        <v>523</v>
      </c>
      <c r="D1346" s="51" t="s">
        <v>528</v>
      </c>
      <c r="E1346" s="51" t="str">
        <f t="shared" si="93"/>
        <v>solar thermal</v>
      </c>
      <c r="F1346" s="51">
        <f>F620/SUMIFS(F$3:F$722,$B$3:$B$722,$B1346)*SUMIFS(Calculations!$E$3:$E$53,Calculations!$A$3:$A$53,$B1346)</f>
        <v>0</v>
      </c>
      <c r="G1346" s="51">
        <f>G620/SUMIFS(G$3:G$722,$B$3:$B$722,$B1346)*SUMIFS(Calculations!$E$3:$E$53,Calculations!$A$3:$A$53,$B1346)</f>
        <v>0</v>
      </c>
      <c r="H1346" s="51">
        <f>H620/SUMIFS(H$3:H$722,$B$3:$B$722,$B1346)*SUMIFS(Calculations!$E$3:$E$53,Calculations!$A$3:$A$53,$B1346)</f>
        <v>0</v>
      </c>
      <c r="I1346" s="51">
        <f>I620/SUMIFS(I$3:I$722,$B$3:$B$722,$B1346)*SUMIFS(Calculations!$E$3:$E$53,Calculations!$A$3:$A$53,$B1346)</f>
        <v>0</v>
      </c>
      <c r="J1346" s="51">
        <f>J620/SUMIFS(J$3:J$722,$B$3:$B$722,$B1346)*SUMIFS(Calculations!$E$3:$E$53,Calculations!$A$3:$A$53,$B1346)</f>
        <v>0</v>
      </c>
      <c r="K1346" s="51">
        <f>K620/SUMIFS(K$3:K$722,$B$3:$B$722,$B1346)*SUMIFS(Calculations!$E$3:$E$53,Calculations!$A$3:$A$53,$B1346)</f>
        <v>0</v>
      </c>
      <c r="L1346" s="51">
        <f>L620/SUMIFS(L$3:L$722,$B$3:$B$722,$B1346)*SUMIFS(Calculations!$E$3:$E$53,Calculations!$A$3:$A$53,$B1346)</f>
        <v>0</v>
      </c>
      <c r="M1346" s="51">
        <f>M620/SUMIFS(M$3:M$722,$B$3:$B$722,$B1346)*SUMIFS(Calculations!$E$3:$E$53,Calculations!$A$3:$A$53,$B1346)</f>
        <v>0</v>
      </c>
      <c r="N1346" s="51">
        <f>N620/SUMIFS(N$3:N$722,$B$3:$B$722,$B1346)*SUMIFS(Calculations!$E$3:$E$53,Calculations!$A$3:$A$53,$B1346)</f>
        <v>0</v>
      </c>
      <c r="O1346" s="51">
        <f>O620/SUMIFS(O$3:O$722,$B$3:$B$722,$B1346)*SUMIFS(Calculations!$E$3:$E$53,Calculations!$A$3:$A$53,$B1346)</f>
        <v>0</v>
      </c>
      <c r="P1346" s="51">
        <f>P620/SUMIFS(P$3:P$722,$B$3:$B$722,$B1346)*SUMIFS(Calculations!$E$3:$E$53,Calculations!$A$3:$A$53,$B1346)</f>
        <v>0</v>
      </c>
      <c r="Q1346" s="51">
        <f>Q620/SUMIFS(Q$3:Q$722,$B$3:$B$722,$B1346)*SUMIFS(Calculations!$E$3:$E$53,Calculations!$A$3:$A$53,$B1346)</f>
        <v>0</v>
      </c>
      <c r="R1346" s="51">
        <f>R620/SUMIFS(R$3:R$722,$B$3:$B$722,$B1346)*SUMIFS(Calculations!$E$3:$E$53,Calculations!$A$3:$A$53,$B1346)</f>
        <v>0</v>
      </c>
    </row>
    <row r="1347" spans="2:18">
      <c r="B1347" s="51" t="s">
        <v>272</v>
      </c>
      <c r="C1347" s="51" t="s">
        <v>523</v>
      </c>
      <c r="D1347" s="51" t="s">
        <v>529</v>
      </c>
      <c r="E1347" s="51" t="str">
        <f t="shared" si="93"/>
        <v>geothermal</v>
      </c>
      <c r="F1347" s="51">
        <f>F621/SUMIFS(F$3:F$722,$B$3:$B$722,$B1347)*SUMIFS(Calculations!$E$3:$E$53,Calculations!$A$3:$A$53,$B1347)</f>
        <v>0</v>
      </c>
      <c r="G1347" s="51">
        <f>G621/SUMIFS(G$3:G$722,$B$3:$B$722,$B1347)*SUMIFS(Calculations!$E$3:$E$53,Calculations!$A$3:$A$53,$B1347)</f>
        <v>0</v>
      </c>
      <c r="H1347" s="51">
        <f>H621/SUMIFS(H$3:H$722,$B$3:$B$722,$B1347)*SUMIFS(Calculations!$E$3:$E$53,Calculations!$A$3:$A$53,$B1347)</f>
        <v>0</v>
      </c>
      <c r="I1347" s="51">
        <f>I621/SUMIFS(I$3:I$722,$B$3:$B$722,$B1347)*SUMIFS(Calculations!$E$3:$E$53,Calculations!$A$3:$A$53,$B1347)</f>
        <v>0</v>
      </c>
      <c r="J1347" s="51">
        <f>J621/SUMIFS(J$3:J$722,$B$3:$B$722,$B1347)*SUMIFS(Calculations!$E$3:$E$53,Calculations!$A$3:$A$53,$B1347)</f>
        <v>0</v>
      </c>
      <c r="K1347" s="51">
        <f>K621/SUMIFS(K$3:K$722,$B$3:$B$722,$B1347)*SUMIFS(Calculations!$E$3:$E$53,Calculations!$A$3:$A$53,$B1347)</f>
        <v>0</v>
      </c>
      <c r="L1347" s="51">
        <f>L621/SUMIFS(L$3:L$722,$B$3:$B$722,$B1347)*SUMIFS(Calculations!$E$3:$E$53,Calculations!$A$3:$A$53,$B1347)</f>
        <v>0</v>
      </c>
      <c r="M1347" s="51">
        <f>M621/SUMIFS(M$3:M$722,$B$3:$B$722,$B1347)*SUMIFS(Calculations!$E$3:$E$53,Calculations!$A$3:$A$53,$B1347)</f>
        <v>0</v>
      </c>
      <c r="N1347" s="51">
        <f>N621/SUMIFS(N$3:N$722,$B$3:$B$722,$B1347)*SUMIFS(Calculations!$E$3:$E$53,Calculations!$A$3:$A$53,$B1347)</f>
        <v>0</v>
      </c>
      <c r="O1347" s="51">
        <f>O621/SUMIFS(O$3:O$722,$B$3:$B$722,$B1347)*SUMIFS(Calculations!$E$3:$E$53,Calculations!$A$3:$A$53,$B1347)</f>
        <v>0</v>
      </c>
      <c r="P1347" s="51">
        <f>P621/SUMIFS(P$3:P$722,$B$3:$B$722,$B1347)*SUMIFS(Calculations!$E$3:$E$53,Calculations!$A$3:$A$53,$B1347)</f>
        <v>0</v>
      </c>
      <c r="Q1347" s="51">
        <f>Q621/SUMIFS(Q$3:Q$722,$B$3:$B$722,$B1347)*SUMIFS(Calculations!$E$3:$E$53,Calculations!$A$3:$A$53,$B1347)</f>
        <v>0</v>
      </c>
      <c r="R1347" s="51">
        <f>R621/SUMIFS(R$3:R$722,$B$3:$B$722,$B1347)*SUMIFS(Calculations!$E$3:$E$53,Calculations!$A$3:$A$53,$B1347)</f>
        <v>0</v>
      </c>
    </row>
    <row r="1348" spans="2:18">
      <c r="B1348" s="51" t="s">
        <v>272</v>
      </c>
      <c r="C1348" s="51" t="s">
        <v>523</v>
      </c>
      <c r="D1348" s="51" t="s">
        <v>530</v>
      </c>
      <c r="E1348" s="51" t="str">
        <f t="shared" si="93"/>
        <v>hydro</v>
      </c>
      <c r="F1348" s="51">
        <f>F622/SUMIFS(F$3:F$722,$B$3:$B$722,$B1348)*SUMIFS(Calculations!$E$3:$E$53,Calculations!$A$3:$A$53,$B1348)</f>
        <v>0</v>
      </c>
      <c r="G1348" s="51">
        <f>G622/SUMIFS(G$3:G$722,$B$3:$B$722,$B1348)*SUMIFS(Calculations!$E$3:$E$53,Calculations!$A$3:$A$53,$B1348)</f>
        <v>0</v>
      </c>
      <c r="H1348" s="51">
        <f>H622/SUMIFS(H$3:H$722,$B$3:$B$722,$B1348)*SUMIFS(Calculations!$E$3:$E$53,Calculations!$A$3:$A$53,$B1348)</f>
        <v>0</v>
      </c>
      <c r="I1348" s="51">
        <f>I622/SUMIFS(I$3:I$722,$B$3:$B$722,$B1348)*SUMIFS(Calculations!$E$3:$E$53,Calculations!$A$3:$A$53,$B1348)</f>
        <v>0</v>
      </c>
      <c r="J1348" s="51">
        <f>J622/SUMIFS(J$3:J$722,$B$3:$B$722,$B1348)*SUMIFS(Calculations!$E$3:$E$53,Calculations!$A$3:$A$53,$B1348)</f>
        <v>0</v>
      </c>
      <c r="K1348" s="51">
        <f>K622/SUMIFS(K$3:K$722,$B$3:$B$722,$B1348)*SUMIFS(Calculations!$E$3:$E$53,Calculations!$A$3:$A$53,$B1348)</f>
        <v>0</v>
      </c>
      <c r="L1348" s="51">
        <f>L622/SUMIFS(L$3:L$722,$B$3:$B$722,$B1348)*SUMIFS(Calculations!$E$3:$E$53,Calculations!$A$3:$A$53,$B1348)</f>
        <v>0</v>
      </c>
      <c r="M1348" s="51">
        <f>M622/SUMIFS(M$3:M$722,$B$3:$B$722,$B1348)*SUMIFS(Calculations!$E$3:$E$53,Calculations!$A$3:$A$53,$B1348)</f>
        <v>0</v>
      </c>
      <c r="N1348" s="51">
        <f>N622/SUMIFS(N$3:N$722,$B$3:$B$722,$B1348)*SUMIFS(Calculations!$E$3:$E$53,Calculations!$A$3:$A$53,$B1348)</f>
        <v>0</v>
      </c>
      <c r="O1348" s="51">
        <f>O622/SUMIFS(O$3:O$722,$B$3:$B$722,$B1348)*SUMIFS(Calculations!$E$3:$E$53,Calculations!$A$3:$A$53,$B1348)</f>
        <v>0</v>
      </c>
      <c r="P1348" s="51">
        <f>P622/SUMIFS(P$3:P$722,$B$3:$B$722,$B1348)*SUMIFS(Calculations!$E$3:$E$53,Calculations!$A$3:$A$53,$B1348)</f>
        <v>0</v>
      </c>
      <c r="Q1348" s="51">
        <f>Q622/SUMIFS(Q$3:Q$722,$B$3:$B$722,$B1348)*SUMIFS(Calculations!$E$3:$E$53,Calculations!$A$3:$A$53,$B1348)</f>
        <v>0</v>
      </c>
      <c r="R1348" s="51">
        <f>R622/SUMIFS(R$3:R$722,$B$3:$B$722,$B1348)*SUMIFS(Calculations!$E$3:$E$53,Calculations!$A$3:$A$53,$B1348)</f>
        <v>0</v>
      </c>
    </row>
    <row r="1349" spans="2:18">
      <c r="B1349" s="51" t="s">
        <v>272</v>
      </c>
      <c r="C1349" s="51" t="s">
        <v>523</v>
      </c>
      <c r="D1349" s="51" t="s">
        <v>531</v>
      </c>
      <c r="E1349" s="51" t="str">
        <f t="shared" si="93"/>
        <v>hydro</v>
      </c>
      <c r="F1349" s="51">
        <f>F623/SUMIFS(F$3:F$722,$B$3:$B$722,$B1349)*SUMIFS(Calculations!$E$3:$E$53,Calculations!$A$3:$A$53,$B1349)</f>
        <v>0</v>
      </c>
      <c r="G1349" s="51">
        <f>G623/SUMIFS(G$3:G$722,$B$3:$B$722,$B1349)*SUMIFS(Calculations!$E$3:$E$53,Calculations!$A$3:$A$53,$B1349)</f>
        <v>0</v>
      </c>
      <c r="H1349" s="51">
        <f>H623/SUMIFS(H$3:H$722,$B$3:$B$722,$B1349)*SUMIFS(Calculations!$E$3:$E$53,Calculations!$A$3:$A$53,$B1349)</f>
        <v>0</v>
      </c>
      <c r="I1349" s="51">
        <f>I623/SUMIFS(I$3:I$722,$B$3:$B$722,$B1349)*SUMIFS(Calculations!$E$3:$E$53,Calculations!$A$3:$A$53,$B1349)</f>
        <v>0</v>
      </c>
      <c r="J1349" s="51">
        <f>J623/SUMIFS(J$3:J$722,$B$3:$B$722,$B1349)*SUMIFS(Calculations!$E$3:$E$53,Calculations!$A$3:$A$53,$B1349)</f>
        <v>0</v>
      </c>
      <c r="K1349" s="51">
        <f>K623/SUMIFS(K$3:K$722,$B$3:$B$722,$B1349)*SUMIFS(Calculations!$E$3:$E$53,Calculations!$A$3:$A$53,$B1349)</f>
        <v>0</v>
      </c>
      <c r="L1349" s="51">
        <f>L623/SUMIFS(L$3:L$722,$B$3:$B$722,$B1349)*SUMIFS(Calculations!$E$3:$E$53,Calculations!$A$3:$A$53,$B1349)</f>
        <v>0</v>
      </c>
      <c r="M1349" s="51">
        <f>M623/SUMIFS(M$3:M$722,$B$3:$B$722,$B1349)*SUMIFS(Calculations!$E$3:$E$53,Calculations!$A$3:$A$53,$B1349)</f>
        <v>0</v>
      </c>
      <c r="N1349" s="51">
        <f>N623/SUMIFS(N$3:N$722,$B$3:$B$722,$B1349)*SUMIFS(Calculations!$E$3:$E$53,Calculations!$A$3:$A$53,$B1349)</f>
        <v>0</v>
      </c>
      <c r="O1349" s="51">
        <f>O623/SUMIFS(O$3:O$722,$B$3:$B$722,$B1349)*SUMIFS(Calculations!$E$3:$E$53,Calculations!$A$3:$A$53,$B1349)</f>
        <v>0</v>
      </c>
      <c r="P1349" s="51">
        <f>P623/SUMIFS(P$3:P$722,$B$3:$B$722,$B1349)*SUMIFS(Calculations!$E$3:$E$53,Calculations!$A$3:$A$53,$B1349)</f>
        <v>0</v>
      </c>
      <c r="Q1349" s="51">
        <f>Q623/SUMIFS(Q$3:Q$722,$B$3:$B$722,$B1349)*SUMIFS(Calculations!$E$3:$E$53,Calculations!$A$3:$A$53,$B1349)</f>
        <v>0</v>
      </c>
      <c r="R1349" s="51">
        <f>R623/SUMIFS(R$3:R$722,$B$3:$B$722,$B1349)*SUMIFS(Calculations!$E$3:$E$53,Calculations!$A$3:$A$53,$B1349)</f>
        <v>0</v>
      </c>
    </row>
    <row r="1350" spans="2:18">
      <c r="B1350" s="51" t="s">
        <v>272</v>
      </c>
      <c r="C1350" s="51" t="s">
        <v>523</v>
      </c>
      <c r="D1350" s="51" t="s">
        <v>532</v>
      </c>
      <c r="E1350" s="51" t="str">
        <f t="shared" si="93"/>
        <v>onshore wind</v>
      </c>
      <c r="F1350" s="51">
        <f>F624/SUMIFS(F$3:F$722,$B$3:$B$722,$B1350)*SUMIFS(Calculations!$E$3:$E$53,Calculations!$A$3:$A$53,$B1350)</f>
        <v>0</v>
      </c>
      <c r="G1350" s="51">
        <f>G624/SUMIFS(G$3:G$722,$B$3:$B$722,$B1350)*SUMIFS(Calculations!$E$3:$E$53,Calculations!$A$3:$A$53,$B1350)</f>
        <v>0</v>
      </c>
      <c r="H1350" s="51">
        <f>H624/SUMIFS(H$3:H$722,$B$3:$B$722,$B1350)*SUMIFS(Calculations!$E$3:$E$53,Calculations!$A$3:$A$53,$B1350)</f>
        <v>0</v>
      </c>
      <c r="I1350" s="51">
        <f>I624/SUMIFS(I$3:I$722,$B$3:$B$722,$B1350)*SUMIFS(Calculations!$E$3:$E$53,Calculations!$A$3:$A$53,$B1350)</f>
        <v>0</v>
      </c>
      <c r="J1350" s="51">
        <f>J624/SUMIFS(J$3:J$722,$B$3:$B$722,$B1350)*SUMIFS(Calculations!$E$3:$E$53,Calculations!$A$3:$A$53,$B1350)</f>
        <v>0</v>
      </c>
      <c r="K1350" s="51">
        <f>K624/SUMIFS(K$3:K$722,$B$3:$B$722,$B1350)*SUMIFS(Calculations!$E$3:$E$53,Calculations!$A$3:$A$53,$B1350)</f>
        <v>0</v>
      </c>
      <c r="L1350" s="51">
        <f>L624/SUMIFS(L$3:L$722,$B$3:$B$722,$B1350)*SUMIFS(Calculations!$E$3:$E$53,Calculations!$A$3:$A$53,$B1350)</f>
        <v>0</v>
      </c>
      <c r="M1350" s="51">
        <f>M624/SUMIFS(M$3:M$722,$B$3:$B$722,$B1350)*SUMIFS(Calculations!$E$3:$E$53,Calculations!$A$3:$A$53,$B1350)</f>
        <v>0</v>
      </c>
      <c r="N1350" s="51">
        <f>N624/SUMIFS(N$3:N$722,$B$3:$B$722,$B1350)*SUMIFS(Calculations!$E$3:$E$53,Calculations!$A$3:$A$53,$B1350)</f>
        <v>0</v>
      </c>
      <c r="O1350" s="51">
        <f>O624/SUMIFS(O$3:O$722,$B$3:$B$722,$B1350)*SUMIFS(Calculations!$E$3:$E$53,Calculations!$A$3:$A$53,$B1350)</f>
        <v>0</v>
      </c>
      <c r="P1350" s="51">
        <f>P624/SUMIFS(P$3:P$722,$B$3:$B$722,$B1350)*SUMIFS(Calculations!$E$3:$E$53,Calculations!$A$3:$A$53,$B1350)</f>
        <v>0</v>
      </c>
      <c r="Q1350" s="51">
        <f>Q624/SUMIFS(Q$3:Q$722,$B$3:$B$722,$B1350)*SUMIFS(Calculations!$E$3:$E$53,Calculations!$A$3:$A$53,$B1350)</f>
        <v>0</v>
      </c>
      <c r="R1350" s="51">
        <f>R624/SUMIFS(R$3:R$722,$B$3:$B$722,$B1350)*SUMIFS(Calculations!$E$3:$E$53,Calculations!$A$3:$A$53,$B1350)</f>
        <v>0</v>
      </c>
    </row>
    <row r="1351" spans="2:18">
      <c r="B1351" s="51" t="s">
        <v>272</v>
      </c>
      <c r="C1351" s="51" t="s">
        <v>523</v>
      </c>
      <c r="D1351" s="51" t="s">
        <v>533</v>
      </c>
      <c r="E1351" s="51" t="str">
        <f t="shared" si="93"/>
        <v>natural gas nonpeaker</v>
      </c>
      <c r="F1351" s="51">
        <f>F625/SUMIFS(F$3:F$722,$B$3:$B$722,$B1351)*SUMIFS(Calculations!$E$3:$E$53,Calculations!$A$3:$A$53,$B1351)</f>
        <v>0</v>
      </c>
      <c r="G1351" s="51">
        <f>G625/SUMIFS(G$3:G$722,$B$3:$B$722,$B1351)*SUMIFS(Calculations!$E$3:$E$53,Calculations!$A$3:$A$53,$B1351)</f>
        <v>0</v>
      </c>
      <c r="H1351" s="51">
        <f>H625/SUMIFS(H$3:H$722,$B$3:$B$722,$B1351)*SUMIFS(Calculations!$E$3:$E$53,Calculations!$A$3:$A$53,$B1351)</f>
        <v>0</v>
      </c>
      <c r="I1351" s="51">
        <f>I625/SUMIFS(I$3:I$722,$B$3:$B$722,$B1351)*SUMIFS(Calculations!$E$3:$E$53,Calculations!$A$3:$A$53,$B1351)</f>
        <v>0</v>
      </c>
      <c r="J1351" s="51">
        <f>J625/SUMIFS(J$3:J$722,$B$3:$B$722,$B1351)*SUMIFS(Calculations!$E$3:$E$53,Calculations!$A$3:$A$53,$B1351)</f>
        <v>0</v>
      </c>
      <c r="K1351" s="51">
        <f>K625/SUMIFS(K$3:K$722,$B$3:$B$722,$B1351)*SUMIFS(Calculations!$E$3:$E$53,Calculations!$A$3:$A$53,$B1351)</f>
        <v>0</v>
      </c>
      <c r="L1351" s="51">
        <f>L625/SUMIFS(L$3:L$722,$B$3:$B$722,$B1351)*SUMIFS(Calculations!$E$3:$E$53,Calculations!$A$3:$A$53,$B1351)</f>
        <v>0</v>
      </c>
      <c r="M1351" s="51">
        <f>M625/SUMIFS(M$3:M$722,$B$3:$B$722,$B1351)*SUMIFS(Calculations!$E$3:$E$53,Calculations!$A$3:$A$53,$B1351)</f>
        <v>0</v>
      </c>
      <c r="N1351" s="51">
        <f>N625/SUMIFS(N$3:N$722,$B$3:$B$722,$B1351)*SUMIFS(Calculations!$E$3:$E$53,Calculations!$A$3:$A$53,$B1351)</f>
        <v>0</v>
      </c>
      <c r="O1351" s="51">
        <f>O625/SUMIFS(O$3:O$722,$B$3:$B$722,$B1351)*SUMIFS(Calculations!$E$3:$E$53,Calculations!$A$3:$A$53,$B1351)</f>
        <v>0</v>
      </c>
      <c r="P1351" s="51">
        <f>P625/SUMIFS(P$3:P$722,$B$3:$B$722,$B1351)*SUMIFS(Calculations!$E$3:$E$53,Calculations!$A$3:$A$53,$B1351)</f>
        <v>0</v>
      </c>
      <c r="Q1351" s="51">
        <f>Q625/SUMIFS(Q$3:Q$722,$B$3:$B$722,$B1351)*SUMIFS(Calculations!$E$3:$E$53,Calculations!$A$3:$A$53,$B1351)</f>
        <v>0</v>
      </c>
      <c r="R1351" s="51">
        <f>R625/SUMIFS(R$3:R$722,$B$3:$B$722,$B1351)*SUMIFS(Calculations!$E$3:$E$53,Calculations!$A$3:$A$53,$B1351)</f>
        <v>0</v>
      </c>
    </row>
    <row r="1352" spans="2:18">
      <c r="B1352" s="51" t="s">
        <v>272</v>
      </c>
      <c r="C1352" s="51" t="s">
        <v>523</v>
      </c>
      <c r="D1352" s="51" t="s">
        <v>534</v>
      </c>
      <c r="E1352" s="51" t="str">
        <f t="shared" si="93"/>
        <v>natural gas peaker</v>
      </c>
      <c r="F1352" s="51">
        <f>F626/SUMIFS(F$3:F$722,$B$3:$B$722,$B1352)*SUMIFS(Calculations!$E$3:$E$53,Calculations!$A$3:$A$53,$B1352)</f>
        <v>0</v>
      </c>
      <c r="G1352" s="51">
        <f>G626/SUMIFS(G$3:G$722,$B$3:$B$722,$B1352)*SUMIFS(Calculations!$E$3:$E$53,Calculations!$A$3:$A$53,$B1352)</f>
        <v>0</v>
      </c>
      <c r="H1352" s="51">
        <f>H626/SUMIFS(H$3:H$722,$B$3:$B$722,$B1352)*SUMIFS(Calculations!$E$3:$E$53,Calculations!$A$3:$A$53,$B1352)</f>
        <v>0</v>
      </c>
      <c r="I1352" s="51">
        <f>I626/SUMIFS(I$3:I$722,$B$3:$B$722,$B1352)*SUMIFS(Calculations!$E$3:$E$53,Calculations!$A$3:$A$53,$B1352)</f>
        <v>0</v>
      </c>
      <c r="J1352" s="51">
        <f>J626/SUMIFS(J$3:J$722,$B$3:$B$722,$B1352)*SUMIFS(Calculations!$E$3:$E$53,Calculations!$A$3:$A$53,$B1352)</f>
        <v>0</v>
      </c>
      <c r="K1352" s="51">
        <f>K626/SUMIFS(K$3:K$722,$B$3:$B$722,$B1352)*SUMIFS(Calculations!$E$3:$E$53,Calculations!$A$3:$A$53,$B1352)</f>
        <v>0</v>
      </c>
      <c r="L1352" s="51">
        <f>L626/SUMIFS(L$3:L$722,$B$3:$B$722,$B1352)*SUMIFS(Calculations!$E$3:$E$53,Calculations!$A$3:$A$53,$B1352)</f>
        <v>0</v>
      </c>
      <c r="M1352" s="51">
        <f>M626/SUMIFS(M$3:M$722,$B$3:$B$722,$B1352)*SUMIFS(Calculations!$E$3:$E$53,Calculations!$A$3:$A$53,$B1352)</f>
        <v>0</v>
      </c>
      <c r="N1352" s="51">
        <f>N626/SUMIFS(N$3:N$722,$B$3:$B$722,$B1352)*SUMIFS(Calculations!$E$3:$E$53,Calculations!$A$3:$A$53,$B1352)</f>
        <v>0</v>
      </c>
      <c r="O1352" s="51">
        <f>O626/SUMIFS(O$3:O$722,$B$3:$B$722,$B1352)*SUMIFS(Calculations!$E$3:$E$53,Calculations!$A$3:$A$53,$B1352)</f>
        <v>0</v>
      </c>
      <c r="P1352" s="51">
        <f>P626/SUMIFS(P$3:P$722,$B$3:$B$722,$B1352)*SUMIFS(Calculations!$E$3:$E$53,Calculations!$A$3:$A$53,$B1352)</f>
        <v>0</v>
      </c>
      <c r="Q1352" s="51">
        <f>Q626/SUMIFS(Q$3:Q$722,$B$3:$B$722,$B1352)*SUMIFS(Calculations!$E$3:$E$53,Calculations!$A$3:$A$53,$B1352)</f>
        <v>0</v>
      </c>
      <c r="R1352" s="51">
        <f>R626/SUMIFS(R$3:R$722,$B$3:$B$722,$B1352)*SUMIFS(Calculations!$E$3:$E$53,Calculations!$A$3:$A$53,$B1352)</f>
        <v>0</v>
      </c>
    </row>
    <row r="1353" spans="2:18">
      <c r="B1353" s="51" t="s">
        <v>272</v>
      </c>
      <c r="C1353" s="51" t="s">
        <v>523</v>
      </c>
      <c r="D1353" s="51" t="s">
        <v>535</v>
      </c>
      <c r="E1353" s="51" t="str">
        <f t="shared" si="93"/>
        <v>nuclear</v>
      </c>
      <c r="F1353" s="51">
        <f>F627/SUMIFS(F$3:F$722,$B$3:$B$722,$B1353)*SUMIFS(Calculations!$E$3:$E$53,Calculations!$A$3:$A$53,$B1353)</f>
        <v>0</v>
      </c>
      <c r="G1353" s="51">
        <f>G627/SUMIFS(G$3:G$722,$B$3:$B$722,$B1353)*SUMIFS(Calculations!$E$3:$E$53,Calculations!$A$3:$A$53,$B1353)</f>
        <v>0</v>
      </c>
      <c r="H1353" s="51">
        <f>H627/SUMIFS(H$3:H$722,$B$3:$B$722,$B1353)*SUMIFS(Calculations!$E$3:$E$53,Calculations!$A$3:$A$53,$B1353)</f>
        <v>0</v>
      </c>
      <c r="I1353" s="51">
        <f>I627/SUMIFS(I$3:I$722,$B$3:$B$722,$B1353)*SUMIFS(Calculations!$E$3:$E$53,Calculations!$A$3:$A$53,$B1353)</f>
        <v>0</v>
      </c>
      <c r="J1353" s="51">
        <f>J627/SUMIFS(J$3:J$722,$B$3:$B$722,$B1353)*SUMIFS(Calculations!$E$3:$E$53,Calculations!$A$3:$A$53,$B1353)</f>
        <v>0</v>
      </c>
      <c r="K1353" s="51">
        <f>K627/SUMIFS(K$3:K$722,$B$3:$B$722,$B1353)*SUMIFS(Calculations!$E$3:$E$53,Calculations!$A$3:$A$53,$B1353)</f>
        <v>0</v>
      </c>
      <c r="L1353" s="51">
        <f>L627/SUMIFS(L$3:L$722,$B$3:$B$722,$B1353)*SUMIFS(Calculations!$E$3:$E$53,Calculations!$A$3:$A$53,$B1353)</f>
        <v>0</v>
      </c>
      <c r="M1353" s="51">
        <f>M627/SUMIFS(M$3:M$722,$B$3:$B$722,$B1353)*SUMIFS(Calculations!$E$3:$E$53,Calculations!$A$3:$A$53,$B1353)</f>
        <v>0</v>
      </c>
      <c r="N1353" s="51">
        <f>N627/SUMIFS(N$3:N$722,$B$3:$B$722,$B1353)*SUMIFS(Calculations!$E$3:$E$53,Calculations!$A$3:$A$53,$B1353)</f>
        <v>0</v>
      </c>
      <c r="O1353" s="51">
        <f>O627/SUMIFS(O$3:O$722,$B$3:$B$722,$B1353)*SUMIFS(Calculations!$E$3:$E$53,Calculations!$A$3:$A$53,$B1353)</f>
        <v>0</v>
      </c>
      <c r="P1353" s="51">
        <f>P627/SUMIFS(P$3:P$722,$B$3:$B$722,$B1353)*SUMIFS(Calculations!$E$3:$E$53,Calculations!$A$3:$A$53,$B1353)</f>
        <v>0</v>
      </c>
      <c r="Q1353" s="51">
        <f>Q627/SUMIFS(Q$3:Q$722,$B$3:$B$722,$B1353)*SUMIFS(Calculations!$E$3:$E$53,Calculations!$A$3:$A$53,$B1353)</f>
        <v>0</v>
      </c>
      <c r="R1353" s="51">
        <f>R627/SUMIFS(R$3:R$722,$B$3:$B$722,$B1353)*SUMIFS(Calculations!$E$3:$E$53,Calculations!$A$3:$A$53,$B1353)</f>
        <v>0</v>
      </c>
    </row>
    <row r="1354" spans="2:18">
      <c r="B1354" s="51" t="s">
        <v>272</v>
      </c>
      <c r="C1354" s="51" t="s">
        <v>523</v>
      </c>
      <c r="D1354" s="51" t="s">
        <v>536</v>
      </c>
      <c r="E1354" s="51" t="str">
        <f t="shared" si="93"/>
        <v>offshore wind</v>
      </c>
      <c r="F1354" s="51">
        <f>F628/SUMIFS(F$3:F$722,$B$3:$B$722,$B1354)*SUMIFS(Calculations!$E$3:$E$53,Calculations!$A$3:$A$53,$B1354)</f>
        <v>0</v>
      </c>
      <c r="G1354" s="51">
        <f>G628/SUMIFS(G$3:G$722,$B$3:$B$722,$B1354)*SUMIFS(Calculations!$E$3:$E$53,Calculations!$A$3:$A$53,$B1354)</f>
        <v>0</v>
      </c>
      <c r="H1354" s="51">
        <f>H628/SUMIFS(H$3:H$722,$B$3:$B$722,$B1354)*SUMIFS(Calculations!$E$3:$E$53,Calculations!$A$3:$A$53,$B1354)</f>
        <v>0</v>
      </c>
      <c r="I1354" s="51">
        <f>I628/SUMIFS(I$3:I$722,$B$3:$B$722,$B1354)*SUMIFS(Calculations!$E$3:$E$53,Calculations!$A$3:$A$53,$B1354)</f>
        <v>0</v>
      </c>
      <c r="J1354" s="51">
        <f>J628/SUMIFS(J$3:J$722,$B$3:$B$722,$B1354)*SUMIFS(Calculations!$E$3:$E$53,Calculations!$A$3:$A$53,$B1354)</f>
        <v>0</v>
      </c>
      <c r="K1354" s="51">
        <f>K628/SUMIFS(K$3:K$722,$B$3:$B$722,$B1354)*SUMIFS(Calculations!$E$3:$E$53,Calculations!$A$3:$A$53,$B1354)</f>
        <v>0</v>
      </c>
      <c r="L1354" s="51">
        <f>L628/SUMIFS(L$3:L$722,$B$3:$B$722,$B1354)*SUMIFS(Calculations!$E$3:$E$53,Calculations!$A$3:$A$53,$B1354)</f>
        <v>0</v>
      </c>
      <c r="M1354" s="51">
        <f>M628/SUMIFS(M$3:M$722,$B$3:$B$722,$B1354)*SUMIFS(Calculations!$E$3:$E$53,Calculations!$A$3:$A$53,$B1354)</f>
        <v>0</v>
      </c>
      <c r="N1354" s="51">
        <f>N628/SUMIFS(N$3:N$722,$B$3:$B$722,$B1354)*SUMIFS(Calculations!$E$3:$E$53,Calculations!$A$3:$A$53,$B1354)</f>
        <v>0</v>
      </c>
      <c r="O1354" s="51">
        <f>O628/SUMIFS(O$3:O$722,$B$3:$B$722,$B1354)*SUMIFS(Calculations!$E$3:$E$53,Calculations!$A$3:$A$53,$B1354)</f>
        <v>0</v>
      </c>
      <c r="P1354" s="51">
        <f>P628/SUMIFS(P$3:P$722,$B$3:$B$722,$B1354)*SUMIFS(Calculations!$E$3:$E$53,Calculations!$A$3:$A$53,$B1354)</f>
        <v>0</v>
      </c>
      <c r="Q1354" s="51">
        <f>Q628/SUMIFS(Q$3:Q$722,$B$3:$B$722,$B1354)*SUMIFS(Calculations!$E$3:$E$53,Calculations!$A$3:$A$53,$B1354)</f>
        <v>0</v>
      </c>
      <c r="R1354" s="51">
        <f>R628/SUMIFS(R$3:R$722,$B$3:$B$722,$B1354)*SUMIFS(Calculations!$E$3:$E$53,Calculations!$A$3:$A$53,$B1354)</f>
        <v>0</v>
      </c>
    </row>
    <row r="1355" spans="2:18">
      <c r="B1355" s="51" t="s">
        <v>272</v>
      </c>
      <c r="C1355" s="51" t="s">
        <v>523</v>
      </c>
      <c r="D1355" s="51" t="s">
        <v>537</v>
      </c>
      <c r="E1355" s="51" t="str">
        <f t="shared" si="93"/>
        <v>crude oil</v>
      </c>
      <c r="F1355" s="51">
        <f>F629/SUMIFS(F$3:F$722,$B$3:$B$722,$B1355)*SUMIFS(Calculations!$E$3:$E$53,Calculations!$A$3:$A$53,$B1355)</f>
        <v>0</v>
      </c>
      <c r="G1355" s="51">
        <f>G629/SUMIFS(G$3:G$722,$B$3:$B$722,$B1355)*SUMIFS(Calculations!$E$3:$E$53,Calculations!$A$3:$A$53,$B1355)</f>
        <v>0</v>
      </c>
      <c r="H1355" s="51">
        <f>H629/SUMIFS(H$3:H$722,$B$3:$B$722,$B1355)*SUMIFS(Calculations!$E$3:$E$53,Calculations!$A$3:$A$53,$B1355)</f>
        <v>0</v>
      </c>
      <c r="I1355" s="51">
        <f>I629/SUMIFS(I$3:I$722,$B$3:$B$722,$B1355)*SUMIFS(Calculations!$E$3:$E$53,Calculations!$A$3:$A$53,$B1355)</f>
        <v>0</v>
      </c>
      <c r="J1355" s="51">
        <f>J629/SUMIFS(J$3:J$722,$B$3:$B$722,$B1355)*SUMIFS(Calculations!$E$3:$E$53,Calculations!$A$3:$A$53,$B1355)</f>
        <v>0</v>
      </c>
      <c r="K1355" s="51">
        <f>K629/SUMIFS(K$3:K$722,$B$3:$B$722,$B1355)*SUMIFS(Calculations!$E$3:$E$53,Calculations!$A$3:$A$53,$B1355)</f>
        <v>0</v>
      </c>
      <c r="L1355" s="51">
        <f>L629/SUMIFS(L$3:L$722,$B$3:$B$722,$B1355)*SUMIFS(Calculations!$E$3:$E$53,Calculations!$A$3:$A$53,$B1355)</f>
        <v>0</v>
      </c>
      <c r="M1355" s="51">
        <f>M629/SUMIFS(M$3:M$722,$B$3:$B$722,$B1355)*SUMIFS(Calculations!$E$3:$E$53,Calculations!$A$3:$A$53,$B1355)</f>
        <v>0</v>
      </c>
      <c r="N1355" s="51">
        <f>N629/SUMIFS(N$3:N$722,$B$3:$B$722,$B1355)*SUMIFS(Calculations!$E$3:$E$53,Calculations!$A$3:$A$53,$B1355)</f>
        <v>0</v>
      </c>
      <c r="O1355" s="51">
        <f>O629/SUMIFS(O$3:O$722,$B$3:$B$722,$B1355)*SUMIFS(Calculations!$E$3:$E$53,Calculations!$A$3:$A$53,$B1355)</f>
        <v>0</v>
      </c>
      <c r="P1355" s="51">
        <f>P629/SUMIFS(P$3:P$722,$B$3:$B$722,$B1355)*SUMIFS(Calculations!$E$3:$E$53,Calculations!$A$3:$A$53,$B1355)</f>
        <v>0</v>
      </c>
      <c r="Q1355" s="51">
        <f>Q629/SUMIFS(Q$3:Q$722,$B$3:$B$722,$B1355)*SUMIFS(Calculations!$E$3:$E$53,Calculations!$A$3:$A$53,$B1355)</f>
        <v>0</v>
      </c>
      <c r="R1355" s="51">
        <f>R629/SUMIFS(R$3:R$722,$B$3:$B$722,$B1355)*SUMIFS(Calculations!$E$3:$E$53,Calculations!$A$3:$A$53,$B1355)</f>
        <v>0</v>
      </c>
    </row>
    <row r="1356" spans="2:18">
      <c r="B1356" s="51" t="s">
        <v>272</v>
      </c>
      <c r="C1356" s="51" t="s">
        <v>523</v>
      </c>
      <c r="D1356" s="51" t="s">
        <v>538</v>
      </c>
      <c r="E1356" s="51" t="str">
        <f t="shared" si="93"/>
        <v>solar PV</v>
      </c>
      <c r="F1356" s="51">
        <f>F630/SUMIFS(F$3:F$722,$B$3:$B$722,$B1356)*SUMIFS(Calculations!$E$3:$E$53,Calculations!$A$3:$A$53,$B1356)</f>
        <v>0</v>
      </c>
      <c r="G1356" s="51">
        <f>G630/SUMIFS(G$3:G$722,$B$3:$B$722,$B1356)*SUMIFS(Calculations!$E$3:$E$53,Calculations!$A$3:$A$53,$B1356)</f>
        <v>0</v>
      </c>
      <c r="H1356" s="51">
        <f>H630/SUMIFS(H$3:H$722,$B$3:$B$722,$B1356)*SUMIFS(Calculations!$E$3:$E$53,Calculations!$A$3:$A$53,$B1356)</f>
        <v>0</v>
      </c>
      <c r="I1356" s="51">
        <f>I630/SUMIFS(I$3:I$722,$B$3:$B$722,$B1356)*SUMIFS(Calculations!$E$3:$E$53,Calculations!$A$3:$A$53,$B1356)</f>
        <v>0</v>
      </c>
      <c r="J1356" s="51">
        <f>J630/SUMIFS(J$3:J$722,$B$3:$B$722,$B1356)*SUMIFS(Calculations!$E$3:$E$53,Calculations!$A$3:$A$53,$B1356)</f>
        <v>0</v>
      </c>
      <c r="K1356" s="51">
        <f>K630/SUMIFS(K$3:K$722,$B$3:$B$722,$B1356)*SUMIFS(Calculations!$E$3:$E$53,Calculations!$A$3:$A$53,$B1356)</f>
        <v>0</v>
      </c>
      <c r="L1356" s="51">
        <f>L630/SUMIFS(L$3:L$722,$B$3:$B$722,$B1356)*SUMIFS(Calculations!$E$3:$E$53,Calculations!$A$3:$A$53,$B1356)</f>
        <v>0</v>
      </c>
      <c r="M1356" s="51">
        <f>M630/SUMIFS(M$3:M$722,$B$3:$B$722,$B1356)*SUMIFS(Calculations!$E$3:$E$53,Calculations!$A$3:$A$53,$B1356)</f>
        <v>0</v>
      </c>
      <c r="N1356" s="51">
        <f>N630/SUMIFS(N$3:N$722,$B$3:$B$722,$B1356)*SUMIFS(Calculations!$E$3:$E$53,Calculations!$A$3:$A$53,$B1356)</f>
        <v>0</v>
      </c>
      <c r="O1356" s="51">
        <f>O630/SUMIFS(O$3:O$722,$B$3:$B$722,$B1356)*SUMIFS(Calculations!$E$3:$E$53,Calculations!$A$3:$A$53,$B1356)</f>
        <v>0</v>
      </c>
      <c r="P1356" s="51">
        <f>P630/SUMIFS(P$3:P$722,$B$3:$B$722,$B1356)*SUMIFS(Calculations!$E$3:$E$53,Calculations!$A$3:$A$53,$B1356)</f>
        <v>0</v>
      </c>
      <c r="Q1356" s="51">
        <f>Q630/SUMIFS(Q$3:Q$722,$B$3:$B$722,$B1356)*SUMIFS(Calculations!$E$3:$E$53,Calculations!$A$3:$A$53,$B1356)</f>
        <v>0</v>
      </c>
      <c r="R1356" s="51">
        <f>R630/SUMIFS(R$3:R$722,$B$3:$B$722,$B1356)*SUMIFS(Calculations!$E$3:$E$53,Calculations!$A$3:$A$53,$B1356)</f>
        <v>0</v>
      </c>
    </row>
    <row r="1357" spans="2:18">
      <c r="B1357" s="51" t="s">
        <v>272</v>
      </c>
      <c r="C1357" s="51" t="s">
        <v>523</v>
      </c>
      <c r="D1357" s="51" t="s">
        <v>539</v>
      </c>
      <c r="E1357" s="51" t="str">
        <f t="shared" si="93"/>
        <v>storage</v>
      </c>
      <c r="F1357" s="51">
        <f>F631/SUMIFS(F$3:F$722,$B$3:$B$722,$B1357)*SUMIFS(Calculations!$E$3:$E$53,Calculations!$A$3:$A$53,$B1357)</f>
        <v>0</v>
      </c>
      <c r="G1357" s="51">
        <f>G631/SUMIFS(G$3:G$722,$B$3:$B$722,$B1357)*SUMIFS(Calculations!$E$3:$E$53,Calculations!$A$3:$A$53,$B1357)</f>
        <v>0</v>
      </c>
      <c r="H1357" s="51">
        <f>H631/SUMIFS(H$3:H$722,$B$3:$B$722,$B1357)*SUMIFS(Calculations!$E$3:$E$53,Calculations!$A$3:$A$53,$B1357)</f>
        <v>0</v>
      </c>
      <c r="I1357" s="51">
        <f>I631/SUMIFS(I$3:I$722,$B$3:$B$722,$B1357)*SUMIFS(Calculations!$E$3:$E$53,Calculations!$A$3:$A$53,$B1357)</f>
        <v>0</v>
      </c>
      <c r="J1357" s="51">
        <f>J631/SUMIFS(J$3:J$722,$B$3:$B$722,$B1357)*SUMIFS(Calculations!$E$3:$E$53,Calculations!$A$3:$A$53,$B1357)</f>
        <v>0</v>
      </c>
      <c r="K1357" s="51">
        <f>K631/SUMIFS(K$3:K$722,$B$3:$B$722,$B1357)*SUMIFS(Calculations!$E$3:$E$53,Calculations!$A$3:$A$53,$B1357)</f>
        <v>0</v>
      </c>
      <c r="L1357" s="51">
        <f>L631/SUMIFS(L$3:L$722,$B$3:$B$722,$B1357)*SUMIFS(Calculations!$E$3:$E$53,Calculations!$A$3:$A$53,$B1357)</f>
        <v>0</v>
      </c>
      <c r="M1357" s="51">
        <f>M631/SUMIFS(M$3:M$722,$B$3:$B$722,$B1357)*SUMIFS(Calculations!$E$3:$E$53,Calculations!$A$3:$A$53,$B1357)</f>
        <v>0</v>
      </c>
      <c r="N1357" s="51">
        <f>N631/SUMIFS(N$3:N$722,$B$3:$B$722,$B1357)*SUMIFS(Calculations!$E$3:$E$53,Calculations!$A$3:$A$53,$B1357)</f>
        <v>0</v>
      </c>
      <c r="O1357" s="51">
        <f>O631/SUMIFS(O$3:O$722,$B$3:$B$722,$B1357)*SUMIFS(Calculations!$E$3:$E$53,Calculations!$A$3:$A$53,$B1357)</f>
        <v>0</v>
      </c>
      <c r="P1357" s="51">
        <f>P631/SUMIFS(P$3:P$722,$B$3:$B$722,$B1357)*SUMIFS(Calculations!$E$3:$E$53,Calculations!$A$3:$A$53,$B1357)</f>
        <v>0</v>
      </c>
      <c r="Q1357" s="51">
        <f>Q631/SUMIFS(Q$3:Q$722,$B$3:$B$722,$B1357)*SUMIFS(Calculations!$E$3:$E$53,Calculations!$A$3:$A$53,$B1357)</f>
        <v>0</v>
      </c>
      <c r="R1357" s="51">
        <f>R631/SUMIFS(R$3:R$722,$B$3:$B$722,$B1357)*SUMIFS(Calculations!$E$3:$E$53,Calculations!$A$3:$A$53,$B1357)</f>
        <v>0</v>
      </c>
    </row>
    <row r="1358" spans="2:18">
      <c r="B1358" s="51" t="s">
        <v>272</v>
      </c>
      <c r="C1358" s="51" t="s">
        <v>523</v>
      </c>
      <c r="D1358" s="51" t="s">
        <v>540</v>
      </c>
      <c r="E1358" s="51" t="str">
        <f t="shared" si="93"/>
        <v>solar PV</v>
      </c>
      <c r="F1358" s="51">
        <f>F632/SUMIFS(F$3:F$722,$B$3:$B$722,$B1358)*SUMIFS(Calculations!$E$3:$E$53,Calculations!$A$3:$A$53,$B1358)</f>
        <v>0</v>
      </c>
      <c r="G1358" s="51">
        <f>G632/SUMIFS(G$3:G$722,$B$3:$B$722,$B1358)*SUMIFS(Calculations!$E$3:$E$53,Calculations!$A$3:$A$53,$B1358)</f>
        <v>0</v>
      </c>
      <c r="H1358" s="51">
        <f>H632/SUMIFS(H$3:H$722,$B$3:$B$722,$B1358)*SUMIFS(Calculations!$E$3:$E$53,Calculations!$A$3:$A$53,$B1358)</f>
        <v>0</v>
      </c>
      <c r="I1358" s="51">
        <f>I632/SUMIFS(I$3:I$722,$B$3:$B$722,$B1358)*SUMIFS(Calculations!$E$3:$E$53,Calculations!$A$3:$A$53,$B1358)</f>
        <v>0</v>
      </c>
      <c r="J1358" s="51">
        <f>J632/SUMIFS(J$3:J$722,$B$3:$B$722,$B1358)*SUMIFS(Calculations!$E$3:$E$53,Calculations!$A$3:$A$53,$B1358)</f>
        <v>0</v>
      </c>
      <c r="K1358" s="51">
        <f>K632/SUMIFS(K$3:K$722,$B$3:$B$722,$B1358)*SUMIFS(Calculations!$E$3:$E$53,Calculations!$A$3:$A$53,$B1358)</f>
        <v>0</v>
      </c>
      <c r="L1358" s="51">
        <f>L632/SUMIFS(L$3:L$722,$B$3:$B$722,$B1358)*SUMIFS(Calculations!$E$3:$E$53,Calculations!$A$3:$A$53,$B1358)</f>
        <v>0</v>
      </c>
      <c r="M1358" s="51">
        <f>M632/SUMIFS(M$3:M$722,$B$3:$B$722,$B1358)*SUMIFS(Calculations!$E$3:$E$53,Calculations!$A$3:$A$53,$B1358)</f>
        <v>0</v>
      </c>
      <c r="N1358" s="51">
        <f>N632/SUMIFS(N$3:N$722,$B$3:$B$722,$B1358)*SUMIFS(Calculations!$E$3:$E$53,Calculations!$A$3:$A$53,$B1358)</f>
        <v>0</v>
      </c>
      <c r="O1358" s="51">
        <f>O632/SUMIFS(O$3:O$722,$B$3:$B$722,$B1358)*SUMIFS(Calculations!$E$3:$E$53,Calculations!$A$3:$A$53,$B1358)</f>
        <v>0</v>
      </c>
      <c r="P1358" s="51">
        <f>P632/SUMIFS(P$3:P$722,$B$3:$B$722,$B1358)*SUMIFS(Calculations!$E$3:$E$53,Calculations!$A$3:$A$53,$B1358)</f>
        <v>0</v>
      </c>
      <c r="Q1358" s="51">
        <f>Q632/SUMIFS(Q$3:Q$722,$B$3:$B$722,$B1358)*SUMIFS(Calculations!$E$3:$E$53,Calculations!$A$3:$A$53,$B1358)</f>
        <v>0</v>
      </c>
      <c r="R1358" s="51">
        <f>R632/SUMIFS(R$3:R$722,$B$3:$B$722,$B1358)*SUMIFS(Calculations!$E$3:$E$53,Calculations!$A$3:$A$53,$B1358)</f>
        <v>0</v>
      </c>
    </row>
    <row r="1359" spans="2:18">
      <c r="B1359" s="51" t="s">
        <v>392</v>
      </c>
      <c r="C1359" s="51" t="s">
        <v>523</v>
      </c>
      <c r="D1359" s="51" t="s">
        <v>526</v>
      </c>
      <c r="E1359" s="51" t="str">
        <f t="shared" si="93"/>
        <v>biomass</v>
      </c>
      <c r="F1359" s="51">
        <f>F633/SUMIFS(F$3:F$722,$B$3:$B$722,$B1359)*SUMIFS(Calculations!$E$3:$E$53,Calculations!$A$3:$A$53,$B1359)</f>
        <v>0</v>
      </c>
      <c r="G1359" s="51">
        <f>G633/SUMIFS(G$3:G$722,$B$3:$B$722,$B1359)*SUMIFS(Calculations!$E$3:$E$53,Calculations!$A$3:$A$53,$B1359)</f>
        <v>0</v>
      </c>
      <c r="H1359" s="51">
        <f>H633/SUMIFS(H$3:H$722,$B$3:$B$722,$B1359)*SUMIFS(Calculations!$E$3:$E$53,Calculations!$A$3:$A$53,$B1359)</f>
        <v>0</v>
      </c>
      <c r="I1359" s="51">
        <f>I633/SUMIFS(I$3:I$722,$B$3:$B$722,$B1359)*SUMIFS(Calculations!$E$3:$E$53,Calculations!$A$3:$A$53,$B1359)</f>
        <v>0</v>
      </c>
      <c r="J1359" s="51">
        <f>J633/SUMIFS(J$3:J$722,$B$3:$B$722,$B1359)*SUMIFS(Calculations!$E$3:$E$53,Calculations!$A$3:$A$53,$B1359)</f>
        <v>0</v>
      </c>
      <c r="K1359" s="51">
        <f>K633/SUMIFS(K$3:K$722,$B$3:$B$722,$B1359)*SUMIFS(Calculations!$E$3:$E$53,Calculations!$A$3:$A$53,$B1359)</f>
        <v>0</v>
      </c>
      <c r="L1359" s="51">
        <f>L633/SUMIFS(L$3:L$722,$B$3:$B$722,$B1359)*SUMIFS(Calculations!$E$3:$E$53,Calculations!$A$3:$A$53,$B1359)</f>
        <v>0</v>
      </c>
      <c r="M1359" s="51">
        <f>M633/SUMIFS(M$3:M$722,$B$3:$B$722,$B1359)*SUMIFS(Calculations!$E$3:$E$53,Calculations!$A$3:$A$53,$B1359)</f>
        <v>0</v>
      </c>
      <c r="N1359" s="51">
        <f>N633/SUMIFS(N$3:N$722,$B$3:$B$722,$B1359)*SUMIFS(Calculations!$E$3:$E$53,Calculations!$A$3:$A$53,$B1359)</f>
        <v>0</v>
      </c>
      <c r="O1359" s="51">
        <f>O633/SUMIFS(O$3:O$722,$B$3:$B$722,$B1359)*SUMIFS(Calculations!$E$3:$E$53,Calculations!$A$3:$A$53,$B1359)</f>
        <v>0</v>
      </c>
      <c r="P1359" s="51">
        <f>P633/SUMIFS(P$3:P$722,$B$3:$B$722,$B1359)*SUMIFS(Calculations!$E$3:$E$53,Calculations!$A$3:$A$53,$B1359)</f>
        <v>0</v>
      </c>
      <c r="Q1359" s="51">
        <f>Q633/SUMIFS(Q$3:Q$722,$B$3:$B$722,$B1359)*SUMIFS(Calculations!$E$3:$E$53,Calculations!$A$3:$A$53,$B1359)</f>
        <v>0</v>
      </c>
      <c r="R1359" s="51">
        <f>R633/SUMIFS(R$3:R$722,$B$3:$B$722,$B1359)*SUMIFS(Calculations!$E$3:$E$53,Calculations!$A$3:$A$53,$B1359)</f>
        <v>0</v>
      </c>
    </row>
    <row r="1360" spans="2:18">
      <c r="B1360" s="51" t="s">
        <v>392</v>
      </c>
      <c r="C1360" s="51" t="s">
        <v>523</v>
      </c>
      <c r="D1360" s="51" t="s">
        <v>527</v>
      </c>
      <c r="E1360" s="51" t="str">
        <f t="shared" si="93"/>
        <v>hard coal</v>
      </c>
      <c r="F1360" s="51">
        <f>F634/SUMIFS(F$3:F$722,$B$3:$B$722,$B1360)*SUMIFS(Calculations!$E$3:$E$53,Calculations!$A$3:$A$53,$B1360)</f>
        <v>0</v>
      </c>
      <c r="G1360" s="51">
        <f>G634/SUMIFS(G$3:G$722,$B$3:$B$722,$B1360)*SUMIFS(Calculations!$E$3:$E$53,Calculations!$A$3:$A$53,$B1360)</f>
        <v>0</v>
      </c>
      <c r="H1360" s="51">
        <f>H634/SUMIFS(H$3:H$722,$B$3:$B$722,$B1360)*SUMIFS(Calculations!$E$3:$E$53,Calculations!$A$3:$A$53,$B1360)</f>
        <v>0</v>
      </c>
      <c r="I1360" s="51">
        <f>I634/SUMIFS(I$3:I$722,$B$3:$B$722,$B1360)*SUMIFS(Calculations!$E$3:$E$53,Calculations!$A$3:$A$53,$B1360)</f>
        <v>0</v>
      </c>
      <c r="J1360" s="51">
        <f>J634/SUMIFS(J$3:J$722,$B$3:$B$722,$B1360)*SUMIFS(Calculations!$E$3:$E$53,Calculations!$A$3:$A$53,$B1360)</f>
        <v>0</v>
      </c>
      <c r="K1360" s="51">
        <f>K634/SUMIFS(K$3:K$722,$B$3:$B$722,$B1360)*SUMIFS(Calculations!$E$3:$E$53,Calculations!$A$3:$A$53,$B1360)</f>
        <v>0</v>
      </c>
      <c r="L1360" s="51">
        <f>L634/SUMIFS(L$3:L$722,$B$3:$B$722,$B1360)*SUMIFS(Calculations!$E$3:$E$53,Calculations!$A$3:$A$53,$B1360)</f>
        <v>0</v>
      </c>
      <c r="M1360" s="51">
        <f>M634/SUMIFS(M$3:M$722,$B$3:$B$722,$B1360)*SUMIFS(Calculations!$E$3:$E$53,Calculations!$A$3:$A$53,$B1360)</f>
        <v>0</v>
      </c>
      <c r="N1360" s="51">
        <f>N634/SUMIFS(N$3:N$722,$B$3:$B$722,$B1360)*SUMIFS(Calculations!$E$3:$E$53,Calculations!$A$3:$A$53,$B1360)</f>
        <v>0</v>
      </c>
      <c r="O1360" s="51">
        <f>O634/SUMIFS(O$3:O$722,$B$3:$B$722,$B1360)*SUMIFS(Calculations!$E$3:$E$53,Calculations!$A$3:$A$53,$B1360)</f>
        <v>0</v>
      </c>
      <c r="P1360" s="51">
        <f>P634/SUMIFS(P$3:P$722,$B$3:$B$722,$B1360)*SUMIFS(Calculations!$E$3:$E$53,Calculations!$A$3:$A$53,$B1360)</f>
        <v>0</v>
      </c>
      <c r="Q1360" s="51">
        <f>Q634/SUMIFS(Q$3:Q$722,$B$3:$B$722,$B1360)*SUMIFS(Calculations!$E$3:$E$53,Calculations!$A$3:$A$53,$B1360)</f>
        <v>0</v>
      </c>
      <c r="R1360" s="51">
        <f>R634/SUMIFS(R$3:R$722,$B$3:$B$722,$B1360)*SUMIFS(Calculations!$E$3:$E$53,Calculations!$A$3:$A$53,$B1360)</f>
        <v>0</v>
      </c>
    </row>
    <row r="1361" spans="2:18">
      <c r="B1361" s="51" t="s">
        <v>392</v>
      </c>
      <c r="C1361" s="51" t="s">
        <v>523</v>
      </c>
      <c r="D1361" s="51" t="s">
        <v>528</v>
      </c>
      <c r="E1361" s="51" t="str">
        <f t="shared" si="93"/>
        <v>solar thermal</v>
      </c>
      <c r="F1361" s="51">
        <f>F635/SUMIFS(F$3:F$722,$B$3:$B$722,$B1361)*SUMIFS(Calculations!$E$3:$E$53,Calculations!$A$3:$A$53,$B1361)</f>
        <v>0</v>
      </c>
      <c r="G1361" s="51">
        <f>G635/SUMIFS(G$3:G$722,$B$3:$B$722,$B1361)*SUMIFS(Calculations!$E$3:$E$53,Calculations!$A$3:$A$53,$B1361)</f>
        <v>0</v>
      </c>
      <c r="H1361" s="51">
        <f>H635/SUMIFS(H$3:H$722,$B$3:$B$722,$B1361)*SUMIFS(Calculations!$E$3:$E$53,Calculations!$A$3:$A$53,$B1361)</f>
        <v>0</v>
      </c>
      <c r="I1361" s="51">
        <f>I635/SUMIFS(I$3:I$722,$B$3:$B$722,$B1361)*SUMIFS(Calculations!$E$3:$E$53,Calculations!$A$3:$A$53,$B1361)</f>
        <v>0</v>
      </c>
      <c r="J1361" s="51">
        <f>J635/SUMIFS(J$3:J$722,$B$3:$B$722,$B1361)*SUMIFS(Calculations!$E$3:$E$53,Calculations!$A$3:$A$53,$B1361)</f>
        <v>0</v>
      </c>
      <c r="K1361" s="51">
        <f>K635/SUMIFS(K$3:K$722,$B$3:$B$722,$B1361)*SUMIFS(Calculations!$E$3:$E$53,Calculations!$A$3:$A$53,$B1361)</f>
        <v>0</v>
      </c>
      <c r="L1361" s="51">
        <f>L635/SUMIFS(L$3:L$722,$B$3:$B$722,$B1361)*SUMIFS(Calculations!$E$3:$E$53,Calculations!$A$3:$A$53,$B1361)</f>
        <v>0</v>
      </c>
      <c r="M1361" s="51">
        <f>M635/SUMIFS(M$3:M$722,$B$3:$B$722,$B1361)*SUMIFS(Calculations!$E$3:$E$53,Calculations!$A$3:$A$53,$B1361)</f>
        <v>0</v>
      </c>
      <c r="N1361" s="51">
        <f>N635/SUMIFS(N$3:N$722,$B$3:$B$722,$B1361)*SUMIFS(Calculations!$E$3:$E$53,Calculations!$A$3:$A$53,$B1361)</f>
        <v>0</v>
      </c>
      <c r="O1361" s="51">
        <f>O635/SUMIFS(O$3:O$722,$B$3:$B$722,$B1361)*SUMIFS(Calculations!$E$3:$E$53,Calculations!$A$3:$A$53,$B1361)</f>
        <v>0</v>
      </c>
      <c r="P1361" s="51">
        <f>P635/SUMIFS(P$3:P$722,$B$3:$B$722,$B1361)*SUMIFS(Calculations!$E$3:$E$53,Calculations!$A$3:$A$53,$B1361)</f>
        <v>0</v>
      </c>
      <c r="Q1361" s="51">
        <f>Q635/SUMIFS(Q$3:Q$722,$B$3:$B$722,$B1361)*SUMIFS(Calculations!$E$3:$E$53,Calculations!$A$3:$A$53,$B1361)</f>
        <v>0</v>
      </c>
      <c r="R1361" s="51">
        <f>R635/SUMIFS(R$3:R$722,$B$3:$B$722,$B1361)*SUMIFS(Calculations!$E$3:$E$53,Calculations!$A$3:$A$53,$B1361)</f>
        <v>0</v>
      </c>
    </row>
    <row r="1362" spans="2:18">
      <c r="B1362" s="51" t="s">
        <v>392</v>
      </c>
      <c r="C1362" s="51" t="s">
        <v>523</v>
      </c>
      <c r="D1362" s="51" t="s">
        <v>529</v>
      </c>
      <c r="E1362" s="51" t="str">
        <f t="shared" si="93"/>
        <v>geothermal</v>
      </c>
      <c r="F1362" s="51">
        <f>F636/SUMIFS(F$3:F$722,$B$3:$B$722,$B1362)*SUMIFS(Calculations!$E$3:$E$53,Calculations!$A$3:$A$53,$B1362)</f>
        <v>0</v>
      </c>
      <c r="G1362" s="51">
        <f>G636/SUMIFS(G$3:G$722,$B$3:$B$722,$B1362)*SUMIFS(Calculations!$E$3:$E$53,Calculations!$A$3:$A$53,$B1362)</f>
        <v>0</v>
      </c>
      <c r="H1362" s="51">
        <f>H636/SUMIFS(H$3:H$722,$B$3:$B$722,$B1362)*SUMIFS(Calculations!$E$3:$E$53,Calculations!$A$3:$A$53,$B1362)</f>
        <v>0</v>
      </c>
      <c r="I1362" s="51">
        <f>I636/SUMIFS(I$3:I$722,$B$3:$B$722,$B1362)*SUMIFS(Calculations!$E$3:$E$53,Calculations!$A$3:$A$53,$B1362)</f>
        <v>0</v>
      </c>
      <c r="J1362" s="51">
        <f>J636/SUMIFS(J$3:J$722,$B$3:$B$722,$B1362)*SUMIFS(Calculations!$E$3:$E$53,Calculations!$A$3:$A$53,$B1362)</f>
        <v>0</v>
      </c>
      <c r="K1362" s="51">
        <f>K636/SUMIFS(K$3:K$722,$B$3:$B$722,$B1362)*SUMIFS(Calculations!$E$3:$E$53,Calculations!$A$3:$A$53,$B1362)</f>
        <v>0</v>
      </c>
      <c r="L1362" s="51">
        <f>L636/SUMIFS(L$3:L$722,$B$3:$B$722,$B1362)*SUMIFS(Calculations!$E$3:$E$53,Calculations!$A$3:$A$53,$B1362)</f>
        <v>0</v>
      </c>
      <c r="M1362" s="51">
        <f>M636/SUMIFS(M$3:M$722,$B$3:$B$722,$B1362)*SUMIFS(Calculations!$E$3:$E$53,Calculations!$A$3:$A$53,$B1362)</f>
        <v>0</v>
      </c>
      <c r="N1362" s="51">
        <f>N636/SUMIFS(N$3:N$722,$B$3:$B$722,$B1362)*SUMIFS(Calculations!$E$3:$E$53,Calculations!$A$3:$A$53,$B1362)</f>
        <v>0</v>
      </c>
      <c r="O1362" s="51">
        <f>O636/SUMIFS(O$3:O$722,$B$3:$B$722,$B1362)*SUMIFS(Calculations!$E$3:$E$53,Calculations!$A$3:$A$53,$B1362)</f>
        <v>0</v>
      </c>
      <c r="P1362" s="51">
        <f>P636/SUMIFS(P$3:P$722,$B$3:$B$722,$B1362)*SUMIFS(Calculations!$E$3:$E$53,Calculations!$A$3:$A$53,$B1362)</f>
        <v>0</v>
      </c>
      <c r="Q1362" s="51">
        <f>Q636/SUMIFS(Q$3:Q$722,$B$3:$B$722,$B1362)*SUMIFS(Calculations!$E$3:$E$53,Calculations!$A$3:$A$53,$B1362)</f>
        <v>0</v>
      </c>
      <c r="R1362" s="51">
        <f>R636/SUMIFS(R$3:R$722,$B$3:$B$722,$B1362)*SUMIFS(Calculations!$E$3:$E$53,Calculations!$A$3:$A$53,$B1362)</f>
        <v>0</v>
      </c>
    </row>
    <row r="1363" spans="2:18">
      <c r="B1363" s="51" t="s">
        <v>392</v>
      </c>
      <c r="C1363" s="51" t="s">
        <v>523</v>
      </c>
      <c r="D1363" s="51" t="s">
        <v>530</v>
      </c>
      <c r="E1363" s="51" t="str">
        <f t="shared" si="93"/>
        <v>hydro</v>
      </c>
      <c r="F1363" s="51">
        <f>F637/SUMIFS(F$3:F$722,$B$3:$B$722,$B1363)*SUMIFS(Calculations!$E$3:$E$53,Calculations!$A$3:$A$53,$B1363)</f>
        <v>0</v>
      </c>
      <c r="G1363" s="51">
        <f>G637/SUMIFS(G$3:G$722,$B$3:$B$722,$B1363)*SUMIFS(Calculations!$E$3:$E$53,Calculations!$A$3:$A$53,$B1363)</f>
        <v>0</v>
      </c>
      <c r="H1363" s="51">
        <f>H637/SUMIFS(H$3:H$722,$B$3:$B$722,$B1363)*SUMIFS(Calculations!$E$3:$E$53,Calculations!$A$3:$A$53,$B1363)</f>
        <v>0</v>
      </c>
      <c r="I1363" s="51">
        <f>I637/SUMIFS(I$3:I$722,$B$3:$B$722,$B1363)*SUMIFS(Calculations!$E$3:$E$53,Calculations!$A$3:$A$53,$B1363)</f>
        <v>0</v>
      </c>
      <c r="J1363" s="51">
        <f>J637/SUMIFS(J$3:J$722,$B$3:$B$722,$B1363)*SUMIFS(Calculations!$E$3:$E$53,Calculations!$A$3:$A$53,$B1363)</f>
        <v>0</v>
      </c>
      <c r="K1363" s="51">
        <f>K637/SUMIFS(K$3:K$722,$B$3:$B$722,$B1363)*SUMIFS(Calculations!$E$3:$E$53,Calculations!$A$3:$A$53,$B1363)</f>
        <v>0</v>
      </c>
      <c r="L1363" s="51">
        <f>L637/SUMIFS(L$3:L$722,$B$3:$B$722,$B1363)*SUMIFS(Calculations!$E$3:$E$53,Calculations!$A$3:$A$53,$B1363)</f>
        <v>0</v>
      </c>
      <c r="M1363" s="51">
        <f>M637/SUMIFS(M$3:M$722,$B$3:$B$722,$B1363)*SUMIFS(Calculations!$E$3:$E$53,Calculations!$A$3:$A$53,$B1363)</f>
        <v>0</v>
      </c>
      <c r="N1363" s="51">
        <f>N637/SUMIFS(N$3:N$722,$B$3:$B$722,$B1363)*SUMIFS(Calculations!$E$3:$E$53,Calculations!$A$3:$A$53,$B1363)</f>
        <v>0</v>
      </c>
      <c r="O1363" s="51">
        <f>O637/SUMIFS(O$3:O$722,$B$3:$B$722,$B1363)*SUMIFS(Calculations!$E$3:$E$53,Calculations!$A$3:$A$53,$B1363)</f>
        <v>0</v>
      </c>
      <c r="P1363" s="51">
        <f>P637/SUMIFS(P$3:P$722,$B$3:$B$722,$B1363)*SUMIFS(Calculations!$E$3:$E$53,Calculations!$A$3:$A$53,$B1363)</f>
        <v>0</v>
      </c>
      <c r="Q1363" s="51">
        <f>Q637/SUMIFS(Q$3:Q$722,$B$3:$B$722,$B1363)*SUMIFS(Calculations!$E$3:$E$53,Calculations!$A$3:$A$53,$B1363)</f>
        <v>0</v>
      </c>
      <c r="R1363" s="51">
        <f>R637/SUMIFS(R$3:R$722,$B$3:$B$722,$B1363)*SUMIFS(Calculations!$E$3:$E$53,Calculations!$A$3:$A$53,$B1363)</f>
        <v>0</v>
      </c>
    </row>
    <row r="1364" spans="2:18">
      <c r="B1364" s="51" t="s">
        <v>392</v>
      </c>
      <c r="C1364" s="51" t="s">
        <v>523</v>
      </c>
      <c r="D1364" s="51" t="s">
        <v>531</v>
      </c>
      <c r="E1364" s="51" t="str">
        <f t="shared" si="93"/>
        <v>hydro</v>
      </c>
      <c r="F1364" s="51">
        <f>F638/SUMIFS(F$3:F$722,$B$3:$B$722,$B1364)*SUMIFS(Calculations!$E$3:$E$53,Calculations!$A$3:$A$53,$B1364)</f>
        <v>0</v>
      </c>
      <c r="G1364" s="51">
        <f>G638/SUMIFS(G$3:G$722,$B$3:$B$722,$B1364)*SUMIFS(Calculations!$E$3:$E$53,Calculations!$A$3:$A$53,$B1364)</f>
        <v>0</v>
      </c>
      <c r="H1364" s="51">
        <f>H638/SUMIFS(H$3:H$722,$B$3:$B$722,$B1364)*SUMIFS(Calculations!$E$3:$E$53,Calculations!$A$3:$A$53,$B1364)</f>
        <v>0</v>
      </c>
      <c r="I1364" s="51">
        <f>I638/SUMIFS(I$3:I$722,$B$3:$B$722,$B1364)*SUMIFS(Calculations!$E$3:$E$53,Calculations!$A$3:$A$53,$B1364)</f>
        <v>0</v>
      </c>
      <c r="J1364" s="51">
        <f>J638/SUMIFS(J$3:J$722,$B$3:$B$722,$B1364)*SUMIFS(Calculations!$E$3:$E$53,Calculations!$A$3:$A$53,$B1364)</f>
        <v>0</v>
      </c>
      <c r="K1364" s="51">
        <f>K638/SUMIFS(K$3:K$722,$B$3:$B$722,$B1364)*SUMIFS(Calculations!$E$3:$E$53,Calculations!$A$3:$A$53,$B1364)</f>
        <v>0</v>
      </c>
      <c r="L1364" s="51">
        <f>L638/SUMIFS(L$3:L$722,$B$3:$B$722,$B1364)*SUMIFS(Calculations!$E$3:$E$53,Calculations!$A$3:$A$53,$B1364)</f>
        <v>0</v>
      </c>
      <c r="M1364" s="51">
        <f>M638/SUMIFS(M$3:M$722,$B$3:$B$722,$B1364)*SUMIFS(Calculations!$E$3:$E$53,Calculations!$A$3:$A$53,$B1364)</f>
        <v>0</v>
      </c>
      <c r="N1364" s="51">
        <f>N638/SUMIFS(N$3:N$722,$B$3:$B$722,$B1364)*SUMIFS(Calculations!$E$3:$E$53,Calculations!$A$3:$A$53,$B1364)</f>
        <v>0</v>
      </c>
      <c r="O1364" s="51">
        <f>O638/SUMIFS(O$3:O$722,$B$3:$B$722,$B1364)*SUMIFS(Calculations!$E$3:$E$53,Calculations!$A$3:$A$53,$B1364)</f>
        <v>0</v>
      </c>
      <c r="P1364" s="51">
        <f>P638/SUMIFS(P$3:P$722,$B$3:$B$722,$B1364)*SUMIFS(Calculations!$E$3:$E$53,Calculations!$A$3:$A$53,$B1364)</f>
        <v>0</v>
      </c>
      <c r="Q1364" s="51">
        <f>Q638/SUMIFS(Q$3:Q$722,$B$3:$B$722,$B1364)*SUMIFS(Calculations!$E$3:$E$53,Calculations!$A$3:$A$53,$B1364)</f>
        <v>0</v>
      </c>
      <c r="R1364" s="51">
        <f>R638/SUMIFS(R$3:R$722,$B$3:$B$722,$B1364)*SUMIFS(Calculations!$E$3:$E$53,Calculations!$A$3:$A$53,$B1364)</f>
        <v>0</v>
      </c>
    </row>
    <row r="1365" spans="2:18">
      <c r="B1365" s="51" t="s">
        <v>392</v>
      </c>
      <c r="C1365" s="51" t="s">
        <v>523</v>
      </c>
      <c r="D1365" s="51" t="s">
        <v>532</v>
      </c>
      <c r="E1365" s="51" t="str">
        <f t="shared" si="93"/>
        <v>onshore wind</v>
      </c>
      <c r="F1365" s="51">
        <f>F639/SUMIFS(F$3:F$722,$B$3:$B$722,$B1365)*SUMIFS(Calculations!$E$3:$E$53,Calculations!$A$3:$A$53,$B1365)</f>
        <v>0</v>
      </c>
      <c r="G1365" s="51">
        <f>G639/SUMIFS(G$3:G$722,$B$3:$B$722,$B1365)*SUMIFS(Calculations!$E$3:$E$53,Calculations!$A$3:$A$53,$B1365)</f>
        <v>0</v>
      </c>
      <c r="H1365" s="51">
        <f>H639/SUMIFS(H$3:H$722,$B$3:$B$722,$B1365)*SUMIFS(Calculations!$E$3:$E$53,Calculations!$A$3:$A$53,$B1365)</f>
        <v>0</v>
      </c>
      <c r="I1365" s="51">
        <f>I639/SUMIFS(I$3:I$722,$B$3:$B$722,$B1365)*SUMIFS(Calculations!$E$3:$E$53,Calculations!$A$3:$A$53,$B1365)</f>
        <v>0</v>
      </c>
      <c r="J1365" s="51">
        <f>J639/SUMIFS(J$3:J$722,$B$3:$B$722,$B1365)*SUMIFS(Calculations!$E$3:$E$53,Calculations!$A$3:$A$53,$B1365)</f>
        <v>0</v>
      </c>
      <c r="K1365" s="51">
        <f>K639/SUMIFS(K$3:K$722,$B$3:$B$722,$B1365)*SUMIFS(Calculations!$E$3:$E$53,Calculations!$A$3:$A$53,$B1365)</f>
        <v>0</v>
      </c>
      <c r="L1365" s="51">
        <f>L639/SUMIFS(L$3:L$722,$B$3:$B$722,$B1365)*SUMIFS(Calculations!$E$3:$E$53,Calculations!$A$3:$A$53,$B1365)</f>
        <v>0</v>
      </c>
      <c r="M1365" s="51">
        <f>M639/SUMIFS(M$3:M$722,$B$3:$B$722,$B1365)*SUMIFS(Calculations!$E$3:$E$53,Calculations!$A$3:$A$53,$B1365)</f>
        <v>0</v>
      </c>
      <c r="N1365" s="51">
        <f>N639/SUMIFS(N$3:N$722,$B$3:$B$722,$B1365)*SUMIFS(Calculations!$E$3:$E$53,Calculations!$A$3:$A$53,$B1365)</f>
        <v>0</v>
      </c>
      <c r="O1365" s="51">
        <f>O639/SUMIFS(O$3:O$722,$B$3:$B$722,$B1365)*SUMIFS(Calculations!$E$3:$E$53,Calculations!$A$3:$A$53,$B1365)</f>
        <v>0</v>
      </c>
      <c r="P1365" s="51">
        <f>P639/SUMIFS(P$3:P$722,$B$3:$B$722,$B1365)*SUMIFS(Calculations!$E$3:$E$53,Calculations!$A$3:$A$53,$B1365)</f>
        <v>0</v>
      </c>
      <c r="Q1365" s="51">
        <f>Q639/SUMIFS(Q$3:Q$722,$B$3:$B$722,$B1365)*SUMIFS(Calculations!$E$3:$E$53,Calculations!$A$3:$A$53,$B1365)</f>
        <v>0</v>
      </c>
      <c r="R1365" s="51">
        <f>R639/SUMIFS(R$3:R$722,$B$3:$B$722,$B1365)*SUMIFS(Calculations!$E$3:$E$53,Calculations!$A$3:$A$53,$B1365)</f>
        <v>0</v>
      </c>
    </row>
    <row r="1366" spans="2:18">
      <c r="B1366" s="51" t="s">
        <v>392</v>
      </c>
      <c r="C1366" s="51" t="s">
        <v>523</v>
      </c>
      <c r="D1366" s="51" t="s">
        <v>533</v>
      </c>
      <c r="E1366" s="51" t="str">
        <f t="shared" si="93"/>
        <v>natural gas nonpeaker</v>
      </c>
      <c r="F1366" s="51">
        <f>F640/SUMIFS(F$3:F$722,$B$3:$B$722,$B1366)*SUMIFS(Calculations!$E$3:$E$53,Calculations!$A$3:$A$53,$B1366)</f>
        <v>0</v>
      </c>
      <c r="G1366" s="51">
        <f>G640/SUMIFS(G$3:G$722,$B$3:$B$722,$B1366)*SUMIFS(Calculations!$E$3:$E$53,Calculations!$A$3:$A$53,$B1366)</f>
        <v>0</v>
      </c>
      <c r="H1366" s="51">
        <f>H640/SUMIFS(H$3:H$722,$B$3:$B$722,$B1366)*SUMIFS(Calculations!$E$3:$E$53,Calculations!$A$3:$A$53,$B1366)</f>
        <v>0</v>
      </c>
      <c r="I1366" s="51">
        <f>I640/SUMIFS(I$3:I$722,$B$3:$B$722,$B1366)*SUMIFS(Calculations!$E$3:$E$53,Calculations!$A$3:$A$53,$B1366)</f>
        <v>0</v>
      </c>
      <c r="J1366" s="51">
        <f>J640/SUMIFS(J$3:J$722,$B$3:$B$722,$B1366)*SUMIFS(Calculations!$E$3:$E$53,Calculations!$A$3:$A$53,$B1366)</f>
        <v>0</v>
      </c>
      <c r="K1366" s="51">
        <f>K640/SUMIFS(K$3:K$722,$B$3:$B$722,$B1366)*SUMIFS(Calculations!$E$3:$E$53,Calculations!$A$3:$A$53,$B1366)</f>
        <v>0</v>
      </c>
      <c r="L1366" s="51">
        <f>L640/SUMIFS(L$3:L$722,$B$3:$B$722,$B1366)*SUMIFS(Calculations!$E$3:$E$53,Calculations!$A$3:$A$53,$B1366)</f>
        <v>0</v>
      </c>
      <c r="M1366" s="51">
        <f>M640/SUMIFS(M$3:M$722,$B$3:$B$722,$B1366)*SUMIFS(Calculations!$E$3:$E$53,Calculations!$A$3:$A$53,$B1366)</f>
        <v>0</v>
      </c>
      <c r="N1366" s="51">
        <f>N640/SUMIFS(N$3:N$722,$B$3:$B$722,$B1366)*SUMIFS(Calculations!$E$3:$E$53,Calculations!$A$3:$A$53,$B1366)</f>
        <v>0</v>
      </c>
      <c r="O1366" s="51">
        <f>O640/SUMIFS(O$3:O$722,$B$3:$B$722,$B1366)*SUMIFS(Calculations!$E$3:$E$53,Calculations!$A$3:$A$53,$B1366)</f>
        <v>0</v>
      </c>
      <c r="P1366" s="51">
        <f>P640/SUMIFS(P$3:P$722,$B$3:$B$722,$B1366)*SUMIFS(Calculations!$E$3:$E$53,Calculations!$A$3:$A$53,$B1366)</f>
        <v>0</v>
      </c>
      <c r="Q1366" s="51">
        <f>Q640/SUMIFS(Q$3:Q$722,$B$3:$B$722,$B1366)*SUMIFS(Calculations!$E$3:$E$53,Calculations!$A$3:$A$53,$B1366)</f>
        <v>0</v>
      </c>
      <c r="R1366" s="51">
        <f>R640/SUMIFS(R$3:R$722,$B$3:$B$722,$B1366)*SUMIFS(Calculations!$E$3:$E$53,Calculations!$A$3:$A$53,$B1366)</f>
        <v>0</v>
      </c>
    </row>
    <row r="1367" spans="2:18">
      <c r="B1367" s="51" t="s">
        <v>392</v>
      </c>
      <c r="C1367" s="51" t="s">
        <v>523</v>
      </c>
      <c r="D1367" s="51" t="s">
        <v>534</v>
      </c>
      <c r="E1367" s="51" t="str">
        <f t="shared" si="93"/>
        <v>natural gas peaker</v>
      </c>
      <c r="F1367" s="51">
        <f>F641/SUMIFS(F$3:F$722,$B$3:$B$722,$B1367)*SUMIFS(Calculations!$E$3:$E$53,Calculations!$A$3:$A$53,$B1367)</f>
        <v>0</v>
      </c>
      <c r="G1367" s="51">
        <f>G641/SUMIFS(G$3:G$722,$B$3:$B$722,$B1367)*SUMIFS(Calculations!$E$3:$E$53,Calculations!$A$3:$A$53,$B1367)</f>
        <v>0</v>
      </c>
      <c r="H1367" s="51">
        <f>H641/SUMIFS(H$3:H$722,$B$3:$B$722,$B1367)*SUMIFS(Calculations!$E$3:$E$53,Calculations!$A$3:$A$53,$B1367)</f>
        <v>0</v>
      </c>
      <c r="I1367" s="51">
        <f>I641/SUMIFS(I$3:I$722,$B$3:$B$722,$B1367)*SUMIFS(Calculations!$E$3:$E$53,Calculations!$A$3:$A$53,$B1367)</f>
        <v>0</v>
      </c>
      <c r="J1367" s="51">
        <f>J641/SUMIFS(J$3:J$722,$B$3:$B$722,$B1367)*SUMIFS(Calculations!$E$3:$E$53,Calculations!$A$3:$A$53,$B1367)</f>
        <v>0</v>
      </c>
      <c r="K1367" s="51">
        <f>K641/SUMIFS(K$3:K$722,$B$3:$B$722,$B1367)*SUMIFS(Calculations!$E$3:$E$53,Calculations!$A$3:$A$53,$B1367)</f>
        <v>0</v>
      </c>
      <c r="L1367" s="51">
        <f>L641/SUMIFS(L$3:L$722,$B$3:$B$722,$B1367)*SUMIFS(Calculations!$E$3:$E$53,Calculations!$A$3:$A$53,$B1367)</f>
        <v>0</v>
      </c>
      <c r="M1367" s="51">
        <f>M641/SUMIFS(M$3:M$722,$B$3:$B$722,$B1367)*SUMIFS(Calculations!$E$3:$E$53,Calculations!$A$3:$A$53,$B1367)</f>
        <v>0</v>
      </c>
      <c r="N1367" s="51">
        <f>N641/SUMIFS(N$3:N$722,$B$3:$B$722,$B1367)*SUMIFS(Calculations!$E$3:$E$53,Calculations!$A$3:$A$53,$B1367)</f>
        <v>0</v>
      </c>
      <c r="O1367" s="51">
        <f>O641/SUMIFS(O$3:O$722,$B$3:$B$722,$B1367)*SUMIFS(Calculations!$E$3:$E$53,Calculations!$A$3:$A$53,$B1367)</f>
        <v>0</v>
      </c>
      <c r="P1367" s="51">
        <f>P641/SUMIFS(P$3:P$722,$B$3:$B$722,$B1367)*SUMIFS(Calculations!$E$3:$E$53,Calculations!$A$3:$A$53,$B1367)</f>
        <v>0</v>
      </c>
      <c r="Q1367" s="51">
        <f>Q641/SUMIFS(Q$3:Q$722,$B$3:$B$722,$B1367)*SUMIFS(Calculations!$E$3:$E$53,Calculations!$A$3:$A$53,$B1367)</f>
        <v>0</v>
      </c>
      <c r="R1367" s="51">
        <f>R641/SUMIFS(R$3:R$722,$B$3:$B$722,$B1367)*SUMIFS(Calculations!$E$3:$E$53,Calculations!$A$3:$A$53,$B1367)</f>
        <v>0</v>
      </c>
    </row>
    <row r="1368" spans="2:18">
      <c r="B1368" s="51" t="s">
        <v>392</v>
      </c>
      <c r="C1368" s="51" t="s">
        <v>523</v>
      </c>
      <c r="D1368" s="51" t="s">
        <v>535</v>
      </c>
      <c r="E1368" s="51" t="str">
        <f t="shared" si="93"/>
        <v>nuclear</v>
      </c>
      <c r="F1368" s="51">
        <f>F642/SUMIFS(F$3:F$722,$B$3:$B$722,$B1368)*SUMIFS(Calculations!$E$3:$E$53,Calculations!$A$3:$A$53,$B1368)</f>
        <v>0</v>
      </c>
      <c r="G1368" s="51">
        <f>G642/SUMIFS(G$3:G$722,$B$3:$B$722,$B1368)*SUMIFS(Calculations!$E$3:$E$53,Calculations!$A$3:$A$53,$B1368)</f>
        <v>0</v>
      </c>
      <c r="H1368" s="51">
        <f>H642/SUMIFS(H$3:H$722,$B$3:$B$722,$B1368)*SUMIFS(Calculations!$E$3:$E$53,Calculations!$A$3:$A$53,$B1368)</f>
        <v>0</v>
      </c>
      <c r="I1368" s="51">
        <f>I642/SUMIFS(I$3:I$722,$B$3:$B$722,$B1368)*SUMIFS(Calculations!$E$3:$E$53,Calculations!$A$3:$A$53,$B1368)</f>
        <v>0</v>
      </c>
      <c r="J1368" s="51">
        <f>J642/SUMIFS(J$3:J$722,$B$3:$B$722,$B1368)*SUMIFS(Calculations!$E$3:$E$53,Calculations!$A$3:$A$53,$B1368)</f>
        <v>0</v>
      </c>
      <c r="K1368" s="51">
        <f>K642/SUMIFS(K$3:K$722,$B$3:$B$722,$B1368)*SUMIFS(Calculations!$E$3:$E$53,Calculations!$A$3:$A$53,$B1368)</f>
        <v>0</v>
      </c>
      <c r="L1368" s="51">
        <f>L642/SUMIFS(L$3:L$722,$B$3:$B$722,$B1368)*SUMIFS(Calculations!$E$3:$E$53,Calculations!$A$3:$A$53,$B1368)</f>
        <v>0</v>
      </c>
      <c r="M1368" s="51">
        <f>M642/SUMIFS(M$3:M$722,$B$3:$B$722,$B1368)*SUMIFS(Calculations!$E$3:$E$53,Calculations!$A$3:$A$53,$B1368)</f>
        <v>0</v>
      </c>
      <c r="N1368" s="51">
        <f>N642/SUMIFS(N$3:N$722,$B$3:$B$722,$B1368)*SUMIFS(Calculations!$E$3:$E$53,Calculations!$A$3:$A$53,$B1368)</f>
        <v>0</v>
      </c>
      <c r="O1368" s="51">
        <f>O642/SUMIFS(O$3:O$722,$B$3:$B$722,$B1368)*SUMIFS(Calculations!$E$3:$E$53,Calculations!$A$3:$A$53,$B1368)</f>
        <v>0</v>
      </c>
      <c r="P1368" s="51">
        <f>P642/SUMIFS(P$3:P$722,$B$3:$B$722,$B1368)*SUMIFS(Calculations!$E$3:$E$53,Calculations!$A$3:$A$53,$B1368)</f>
        <v>0</v>
      </c>
      <c r="Q1368" s="51">
        <f>Q642/SUMIFS(Q$3:Q$722,$B$3:$B$722,$B1368)*SUMIFS(Calculations!$E$3:$E$53,Calculations!$A$3:$A$53,$B1368)</f>
        <v>0</v>
      </c>
      <c r="R1368" s="51">
        <f>R642/SUMIFS(R$3:R$722,$B$3:$B$722,$B1368)*SUMIFS(Calculations!$E$3:$E$53,Calculations!$A$3:$A$53,$B1368)</f>
        <v>0</v>
      </c>
    </row>
    <row r="1369" spans="2:18">
      <c r="B1369" s="51" t="s">
        <v>392</v>
      </c>
      <c r="C1369" s="51" t="s">
        <v>523</v>
      </c>
      <c r="D1369" s="51" t="s">
        <v>536</v>
      </c>
      <c r="E1369" s="51" t="str">
        <f t="shared" ref="E1369:E1432" si="94">LOOKUP(D1369,$U$2:$V$15,$V$2:$V$15)</f>
        <v>offshore wind</v>
      </c>
      <c r="F1369" s="51">
        <f>F643/SUMIFS(F$3:F$722,$B$3:$B$722,$B1369)*SUMIFS(Calculations!$E$3:$E$53,Calculations!$A$3:$A$53,$B1369)</f>
        <v>0</v>
      </c>
      <c r="G1369" s="51">
        <f>G643/SUMIFS(G$3:G$722,$B$3:$B$722,$B1369)*SUMIFS(Calculations!$E$3:$E$53,Calculations!$A$3:$A$53,$B1369)</f>
        <v>0</v>
      </c>
      <c r="H1369" s="51">
        <f>H643/SUMIFS(H$3:H$722,$B$3:$B$722,$B1369)*SUMIFS(Calculations!$E$3:$E$53,Calculations!$A$3:$A$53,$B1369)</f>
        <v>0</v>
      </c>
      <c r="I1369" s="51">
        <f>I643/SUMIFS(I$3:I$722,$B$3:$B$722,$B1369)*SUMIFS(Calculations!$E$3:$E$53,Calculations!$A$3:$A$53,$B1369)</f>
        <v>0</v>
      </c>
      <c r="J1369" s="51">
        <f>J643/SUMIFS(J$3:J$722,$B$3:$B$722,$B1369)*SUMIFS(Calculations!$E$3:$E$53,Calculations!$A$3:$A$53,$B1369)</f>
        <v>0</v>
      </c>
      <c r="K1369" s="51">
        <f>K643/SUMIFS(K$3:K$722,$B$3:$B$722,$B1369)*SUMIFS(Calculations!$E$3:$E$53,Calculations!$A$3:$A$53,$B1369)</f>
        <v>0</v>
      </c>
      <c r="L1369" s="51">
        <f>L643/SUMIFS(L$3:L$722,$B$3:$B$722,$B1369)*SUMIFS(Calculations!$E$3:$E$53,Calculations!$A$3:$A$53,$B1369)</f>
        <v>0</v>
      </c>
      <c r="M1369" s="51">
        <f>M643/SUMIFS(M$3:M$722,$B$3:$B$722,$B1369)*SUMIFS(Calculations!$E$3:$E$53,Calculations!$A$3:$A$53,$B1369)</f>
        <v>0</v>
      </c>
      <c r="N1369" s="51">
        <f>N643/SUMIFS(N$3:N$722,$B$3:$B$722,$B1369)*SUMIFS(Calculations!$E$3:$E$53,Calculations!$A$3:$A$53,$B1369)</f>
        <v>0</v>
      </c>
      <c r="O1369" s="51">
        <f>O643/SUMIFS(O$3:O$722,$B$3:$B$722,$B1369)*SUMIFS(Calculations!$E$3:$E$53,Calculations!$A$3:$A$53,$B1369)</f>
        <v>0</v>
      </c>
      <c r="P1369" s="51">
        <f>P643/SUMIFS(P$3:P$722,$B$3:$B$722,$B1369)*SUMIFS(Calculations!$E$3:$E$53,Calculations!$A$3:$A$53,$B1369)</f>
        <v>0</v>
      </c>
      <c r="Q1369" s="51">
        <f>Q643/SUMIFS(Q$3:Q$722,$B$3:$B$722,$B1369)*SUMIFS(Calculations!$E$3:$E$53,Calculations!$A$3:$A$53,$B1369)</f>
        <v>0</v>
      </c>
      <c r="R1369" s="51">
        <f>R643/SUMIFS(R$3:R$722,$B$3:$B$722,$B1369)*SUMIFS(Calculations!$E$3:$E$53,Calculations!$A$3:$A$53,$B1369)</f>
        <v>0</v>
      </c>
    </row>
    <row r="1370" spans="2:18">
      <c r="B1370" s="51" t="s">
        <v>392</v>
      </c>
      <c r="C1370" s="51" t="s">
        <v>523</v>
      </c>
      <c r="D1370" s="51" t="s">
        <v>537</v>
      </c>
      <c r="E1370" s="51" t="str">
        <f t="shared" si="94"/>
        <v>crude oil</v>
      </c>
      <c r="F1370" s="51">
        <f>F644/SUMIFS(F$3:F$722,$B$3:$B$722,$B1370)*SUMIFS(Calculations!$E$3:$E$53,Calculations!$A$3:$A$53,$B1370)</f>
        <v>0</v>
      </c>
      <c r="G1370" s="51">
        <f>G644/SUMIFS(G$3:G$722,$B$3:$B$722,$B1370)*SUMIFS(Calculations!$E$3:$E$53,Calculations!$A$3:$A$53,$B1370)</f>
        <v>0</v>
      </c>
      <c r="H1370" s="51">
        <f>H644/SUMIFS(H$3:H$722,$B$3:$B$722,$B1370)*SUMIFS(Calculations!$E$3:$E$53,Calculations!$A$3:$A$53,$B1370)</f>
        <v>0</v>
      </c>
      <c r="I1370" s="51">
        <f>I644/SUMIFS(I$3:I$722,$B$3:$B$722,$B1370)*SUMIFS(Calculations!$E$3:$E$53,Calculations!$A$3:$A$53,$B1370)</f>
        <v>0</v>
      </c>
      <c r="J1370" s="51">
        <f>J644/SUMIFS(J$3:J$722,$B$3:$B$722,$B1370)*SUMIFS(Calculations!$E$3:$E$53,Calculations!$A$3:$A$53,$B1370)</f>
        <v>0</v>
      </c>
      <c r="K1370" s="51">
        <f>K644/SUMIFS(K$3:K$722,$B$3:$B$722,$B1370)*SUMIFS(Calculations!$E$3:$E$53,Calculations!$A$3:$A$53,$B1370)</f>
        <v>0</v>
      </c>
      <c r="L1370" s="51">
        <f>L644/SUMIFS(L$3:L$722,$B$3:$B$722,$B1370)*SUMIFS(Calculations!$E$3:$E$53,Calculations!$A$3:$A$53,$B1370)</f>
        <v>0</v>
      </c>
      <c r="M1370" s="51">
        <f>M644/SUMIFS(M$3:M$722,$B$3:$B$722,$B1370)*SUMIFS(Calculations!$E$3:$E$53,Calculations!$A$3:$A$53,$B1370)</f>
        <v>0</v>
      </c>
      <c r="N1370" s="51">
        <f>N644/SUMIFS(N$3:N$722,$B$3:$B$722,$B1370)*SUMIFS(Calculations!$E$3:$E$53,Calculations!$A$3:$A$53,$B1370)</f>
        <v>0</v>
      </c>
      <c r="O1370" s="51">
        <f>O644/SUMIFS(O$3:O$722,$B$3:$B$722,$B1370)*SUMIFS(Calculations!$E$3:$E$53,Calculations!$A$3:$A$53,$B1370)</f>
        <v>0</v>
      </c>
      <c r="P1370" s="51">
        <f>P644/SUMIFS(P$3:P$722,$B$3:$B$722,$B1370)*SUMIFS(Calculations!$E$3:$E$53,Calculations!$A$3:$A$53,$B1370)</f>
        <v>0</v>
      </c>
      <c r="Q1370" s="51">
        <f>Q644/SUMIFS(Q$3:Q$722,$B$3:$B$722,$B1370)*SUMIFS(Calculations!$E$3:$E$53,Calculations!$A$3:$A$53,$B1370)</f>
        <v>0</v>
      </c>
      <c r="R1370" s="51">
        <f>R644/SUMIFS(R$3:R$722,$B$3:$B$722,$B1370)*SUMIFS(Calculations!$E$3:$E$53,Calculations!$A$3:$A$53,$B1370)</f>
        <v>0</v>
      </c>
    </row>
    <row r="1371" spans="2:18">
      <c r="B1371" s="51" t="s">
        <v>392</v>
      </c>
      <c r="C1371" s="51" t="s">
        <v>523</v>
      </c>
      <c r="D1371" s="51" t="s">
        <v>538</v>
      </c>
      <c r="E1371" s="51" t="str">
        <f t="shared" si="94"/>
        <v>solar PV</v>
      </c>
      <c r="F1371" s="51">
        <f>F645/SUMIFS(F$3:F$722,$B$3:$B$722,$B1371)*SUMIFS(Calculations!$E$3:$E$53,Calculations!$A$3:$A$53,$B1371)</f>
        <v>0</v>
      </c>
      <c r="G1371" s="51">
        <f>G645/SUMIFS(G$3:G$722,$B$3:$B$722,$B1371)*SUMIFS(Calculations!$E$3:$E$53,Calculations!$A$3:$A$53,$B1371)</f>
        <v>0</v>
      </c>
      <c r="H1371" s="51">
        <f>H645/SUMIFS(H$3:H$722,$B$3:$B$722,$B1371)*SUMIFS(Calculations!$E$3:$E$53,Calculations!$A$3:$A$53,$B1371)</f>
        <v>0</v>
      </c>
      <c r="I1371" s="51">
        <f>I645/SUMIFS(I$3:I$722,$B$3:$B$722,$B1371)*SUMIFS(Calculations!$E$3:$E$53,Calculations!$A$3:$A$53,$B1371)</f>
        <v>0</v>
      </c>
      <c r="J1371" s="51">
        <f>J645/SUMIFS(J$3:J$722,$B$3:$B$722,$B1371)*SUMIFS(Calculations!$E$3:$E$53,Calculations!$A$3:$A$53,$B1371)</f>
        <v>0</v>
      </c>
      <c r="K1371" s="51">
        <f>K645/SUMIFS(K$3:K$722,$B$3:$B$722,$B1371)*SUMIFS(Calculations!$E$3:$E$53,Calculations!$A$3:$A$53,$B1371)</f>
        <v>0</v>
      </c>
      <c r="L1371" s="51">
        <f>L645/SUMIFS(L$3:L$722,$B$3:$B$722,$B1371)*SUMIFS(Calculations!$E$3:$E$53,Calculations!$A$3:$A$53,$B1371)</f>
        <v>0</v>
      </c>
      <c r="M1371" s="51">
        <f>M645/SUMIFS(M$3:M$722,$B$3:$B$722,$B1371)*SUMIFS(Calculations!$E$3:$E$53,Calculations!$A$3:$A$53,$B1371)</f>
        <v>0</v>
      </c>
      <c r="N1371" s="51">
        <f>N645/SUMIFS(N$3:N$722,$B$3:$B$722,$B1371)*SUMIFS(Calculations!$E$3:$E$53,Calculations!$A$3:$A$53,$B1371)</f>
        <v>0</v>
      </c>
      <c r="O1371" s="51">
        <f>O645/SUMIFS(O$3:O$722,$B$3:$B$722,$B1371)*SUMIFS(Calculations!$E$3:$E$53,Calculations!$A$3:$A$53,$B1371)</f>
        <v>0</v>
      </c>
      <c r="P1371" s="51">
        <f>P645/SUMIFS(P$3:P$722,$B$3:$B$722,$B1371)*SUMIFS(Calculations!$E$3:$E$53,Calculations!$A$3:$A$53,$B1371)</f>
        <v>0</v>
      </c>
      <c r="Q1371" s="51">
        <f>Q645/SUMIFS(Q$3:Q$722,$B$3:$B$722,$B1371)*SUMIFS(Calculations!$E$3:$E$53,Calculations!$A$3:$A$53,$B1371)</f>
        <v>0</v>
      </c>
      <c r="R1371" s="51">
        <f>R645/SUMIFS(R$3:R$722,$B$3:$B$722,$B1371)*SUMIFS(Calculations!$E$3:$E$53,Calculations!$A$3:$A$53,$B1371)</f>
        <v>0</v>
      </c>
    </row>
    <row r="1372" spans="2:18">
      <c r="B1372" s="51" t="s">
        <v>392</v>
      </c>
      <c r="C1372" s="51" t="s">
        <v>523</v>
      </c>
      <c r="D1372" s="51" t="s">
        <v>539</v>
      </c>
      <c r="E1372" s="51" t="str">
        <f t="shared" si="94"/>
        <v>storage</v>
      </c>
      <c r="F1372" s="51">
        <f>F646/SUMIFS(F$3:F$722,$B$3:$B$722,$B1372)*SUMIFS(Calculations!$E$3:$E$53,Calculations!$A$3:$A$53,$B1372)</f>
        <v>0</v>
      </c>
      <c r="G1372" s="51">
        <f>G646/SUMIFS(G$3:G$722,$B$3:$B$722,$B1372)*SUMIFS(Calculations!$E$3:$E$53,Calculations!$A$3:$A$53,$B1372)</f>
        <v>0</v>
      </c>
      <c r="H1372" s="51">
        <f>H646/SUMIFS(H$3:H$722,$B$3:$B$722,$B1372)*SUMIFS(Calculations!$E$3:$E$53,Calculations!$A$3:$A$53,$B1372)</f>
        <v>0</v>
      </c>
      <c r="I1372" s="51">
        <f>I646/SUMIFS(I$3:I$722,$B$3:$B$722,$B1372)*SUMIFS(Calculations!$E$3:$E$53,Calculations!$A$3:$A$53,$B1372)</f>
        <v>0</v>
      </c>
      <c r="J1372" s="51">
        <f>J646/SUMIFS(J$3:J$722,$B$3:$B$722,$B1372)*SUMIFS(Calculations!$E$3:$E$53,Calculations!$A$3:$A$53,$B1372)</f>
        <v>0</v>
      </c>
      <c r="K1372" s="51">
        <f>K646/SUMIFS(K$3:K$722,$B$3:$B$722,$B1372)*SUMIFS(Calculations!$E$3:$E$53,Calculations!$A$3:$A$53,$B1372)</f>
        <v>0</v>
      </c>
      <c r="L1372" s="51">
        <f>L646/SUMIFS(L$3:L$722,$B$3:$B$722,$B1372)*SUMIFS(Calculations!$E$3:$E$53,Calculations!$A$3:$A$53,$B1372)</f>
        <v>0</v>
      </c>
      <c r="M1372" s="51">
        <f>M646/SUMIFS(M$3:M$722,$B$3:$B$722,$B1372)*SUMIFS(Calculations!$E$3:$E$53,Calculations!$A$3:$A$53,$B1372)</f>
        <v>0</v>
      </c>
      <c r="N1372" s="51">
        <f>N646/SUMIFS(N$3:N$722,$B$3:$B$722,$B1372)*SUMIFS(Calculations!$E$3:$E$53,Calculations!$A$3:$A$53,$B1372)</f>
        <v>0</v>
      </c>
      <c r="O1372" s="51">
        <f>O646/SUMIFS(O$3:O$722,$B$3:$B$722,$B1372)*SUMIFS(Calculations!$E$3:$E$53,Calculations!$A$3:$A$53,$B1372)</f>
        <v>0</v>
      </c>
      <c r="P1372" s="51">
        <f>P646/SUMIFS(P$3:P$722,$B$3:$B$722,$B1372)*SUMIFS(Calculations!$E$3:$E$53,Calculations!$A$3:$A$53,$B1372)</f>
        <v>0</v>
      </c>
      <c r="Q1372" s="51">
        <f>Q646/SUMIFS(Q$3:Q$722,$B$3:$B$722,$B1372)*SUMIFS(Calculations!$E$3:$E$53,Calculations!$A$3:$A$53,$B1372)</f>
        <v>0</v>
      </c>
      <c r="R1372" s="51">
        <f>R646/SUMIFS(R$3:R$722,$B$3:$B$722,$B1372)*SUMIFS(Calculations!$E$3:$E$53,Calculations!$A$3:$A$53,$B1372)</f>
        <v>0</v>
      </c>
    </row>
    <row r="1373" spans="2:18">
      <c r="B1373" s="51" t="s">
        <v>392</v>
      </c>
      <c r="C1373" s="51" t="s">
        <v>523</v>
      </c>
      <c r="D1373" s="51" t="s">
        <v>540</v>
      </c>
      <c r="E1373" s="51" t="str">
        <f t="shared" si="94"/>
        <v>solar PV</v>
      </c>
      <c r="F1373" s="51">
        <f>F647/SUMIFS(F$3:F$722,$B$3:$B$722,$B1373)*SUMIFS(Calculations!$E$3:$E$53,Calculations!$A$3:$A$53,$B1373)</f>
        <v>0</v>
      </c>
      <c r="G1373" s="51">
        <f>G647/SUMIFS(G$3:G$722,$B$3:$B$722,$B1373)*SUMIFS(Calculations!$E$3:$E$53,Calculations!$A$3:$A$53,$B1373)</f>
        <v>0</v>
      </c>
      <c r="H1373" s="51">
        <f>H647/SUMIFS(H$3:H$722,$B$3:$B$722,$B1373)*SUMIFS(Calculations!$E$3:$E$53,Calculations!$A$3:$A$53,$B1373)</f>
        <v>0</v>
      </c>
      <c r="I1373" s="51">
        <f>I647/SUMIFS(I$3:I$722,$B$3:$B$722,$B1373)*SUMIFS(Calculations!$E$3:$E$53,Calculations!$A$3:$A$53,$B1373)</f>
        <v>0</v>
      </c>
      <c r="J1373" s="51">
        <f>J647/SUMIFS(J$3:J$722,$B$3:$B$722,$B1373)*SUMIFS(Calculations!$E$3:$E$53,Calculations!$A$3:$A$53,$B1373)</f>
        <v>0</v>
      </c>
      <c r="K1373" s="51">
        <f>K647/SUMIFS(K$3:K$722,$B$3:$B$722,$B1373)*SUMIFS(Calculations!$E$3:$E$53,Calculations!$A$3:$A$53,$B1373)</f>
        <v>0</v>
      </c>
      <c r="L1373" s="51">
        <f>L647/SUMIFS(L$3:L$722,$B$3:$B$722,$B1373)*SUMIFS(Calculations!$E$3:$E$53,Calculations!$A$3:$A$53,$B1373)</f>
        <v>0</v>
      </c>
      <c r="M1373" s="51">
        <f>M647/SUMIFS(M$3:M$722,$B$3:$B$722,$B1373)*SUMIFS(Calculations!$E$3:$E$53,Calculations!$A$3:$A$53,$B1373)</f>
        <v>0</v>
      </c>
      <c r="N1373" s="51">
        <f>N647/SUMIFS(N$3:N$722,$B$3:$B$722,$B1373)*SUMIFS(Calculations!$E$3:$E$53,Calculations!$A$3:$A$53,$B1373)</f>
        <v>0</v>
      </c>
      <c r="O1373" s="51">
        <f>O647/SUMIFS(O$3:O$722,$B$3:$B$722,$B1373)*SUMIFS(Calculations!$E$3:$E$53,Calculations!$A$3:$A$53,$B1373)</f>
        <v>0</v>
      </c>
      <c r="P1373" s="51">
        <f>P647/SUMIFS(P$3:P$722,$B$3:$B$722,$B1373)*SUMIFS(Calculations!$E$3:$E$53,Calculations!$A$3:$A$53,$B1373)</f>
        <v>0</v>
      </c>
      <c r="Q1373" s="51">
        <f>Q647/SUMIFS(Q$3:Q$722,$B$3:$B$722,$B1373)*SUMIFS(Calculations!$E$3:$E$53,Calculations!$A$3:$A$53,$B1373)</f>
        <v>0</v>
      </c>
      <c r="R1373" s="51">
        <f>R647/SUMIFS(R$3:R$722,$B$3:$B$722,$B1373)*SUMIFS(Calculations!$E$3:$E$53,Calculations!$A$3:$A$53,$B1373)</f>
        <v>0</v>
      </c>
    </row>
    <row r="1374" spans="2:18">
      <c r="B1374" s="51" t="s">
        <v>428</v>
      </c>
      <c r="C1374" s="51" t="s">
        <v>523</v>
      </c>
      <c r="D1374" s="51" t="s">
        <v>526</v>
      </c>
      <c r="E1374" s="51" t="str">
        <f t="shared" si="94"/>
        <v>biomass</v>
      </c>
      <c r="F1374" s="51">
        <f>F648/SUMIFS(F$3:F$722,$B$3:$B$722,$B1374)*SUMIFS(Calculations!$E$3:$E$53,Calculations!$A$3:$A$53,$B1374)</f>
        <v>0</v>
      </c>
      <c r="G1374" s="51">
        <f>G648/SUMIFS(G$3:G$722,$B$3:$B$722,$B1374)*SUMIFS(Calculations!$E$3:$E$53,Calculations!$A$3:$A$53,$B1374)</f>
        <v>0</v>
      </c>
      <c r="H1374" s="51">
        <f>H648/SUMIFS(H$3:H$722,$B$3:$B$722,$B1374)*SUMIFS(Calculations!$E$3:$E$53,Calculations!$A$3:$A$53,$B1374)</f>
        <v>0</v>
      </c>
      <c r="I1374" s="51">
        <f>I648/SUMIFS(I$3:I$722,$B$3:$B$722,$B1374)*SUMIFS(Calculations!$E$3:$E$53,Calculations!$A$3:$A$53,$B1374)</f>
        <v>0</v>
      </c>
      <c r="J1374" s="51">
        <f>J648/SUMIFS(J$3:J$722,$B$3:$B$722,$B1374)*SUMIFS(Calculations!$E$3:$E$53,Calculations!$A$3:$A$53,$B1374)</f>
        <v>0</v>
      </c>
      <c r="K1374" s="51">
        <f>K648/SUMIFS(K$3:K$722,$B$3:$B$722,$B1374)*SUMIFS(Calculations!$E$3:$E$53,Calculations!$A$3:$A$53,$B1374)</f>
        <v>0</v>
      </c>
      <c r="L1374" s="51">
        <f>L648/SUMIFS(L$3:L$722,$B$3:$B$722,$B1374)*SUMIFS(Calculations!$E$3:$E$53,Calculations!$A$3:$A$53,$B1374)</f>
        <v>0</v>
      </c>
      <c r="M1374" s="51">
        <f>M648/SUMIFS(M$3:M$722,$B$3:$B$722,$B1374)*SUMIFS(Calculations!$E$3:$E$53,Calculations!$A$3:$A$53,$B1374)</f>
        <v>0</v>
      </c>
      <c r="N1374" s="51">
        <f>N648/SUMIFS(N$3:N$722,$B$3:$B$722,$B1374)*SUMIFS(Calculations!$E$3:$E$53,Calculations!$A$3:$A$53,$B1374)</f>
        <v>0</v>
      </c>
      <c r="O1374" s="51">
        <f>O648/SUMIFS(O$3:O$722,$B$3:$B$722,$B1374)*SUMIFS(Calculations!$E$3:$E$53,Calculations!$A$3:$A$53,$B1374)</f>
        <v>0</v>
      </c>
      <c r="P1374" s="51">
        <f>P648/SUMIFS(P$3:P$722,$B$3:$B$722,$B1374)*SUMIFS(Calculations!$E$3:$E$53,Calculations!$A$3:$A$53,$B1374)</f>
        <v>0</v>
      </c>
      <c r="Q1374" s="51">
        <f>Q648/SUMIFS(Q$3:Q$722,$B$3:$B$722,$B1374)*SUMIFS(Calculations!$E$3:$E$53,Calculations!$A$3:$A$53,$B1374)</f>
        <v>0</v>
      </c>
      <c r="R1374" s="51">
        <f>R648/SUMIFS(R$3:R$722,$B$3:$B$722,$B1374)*SUMIFS(Calculations!$E$3:$E$53,Calculations!$A$3:$A$53,$B1374)</f>
        <v>0</v>
      </c>
    </row>
    <row r="1375" spans="2:18">
      <c r="B1375" s="51" t="s">
        <v>428</v>
      </c>
      <c r="C1375" s="51" t="s">
        <v>523</v>
      </c>
      <c r="D1375" s="51" t="s">
        <v>527</v>
      </c>
      <c r="E1375" s="51" t="str">
        <f t="shared" si="94"/>
        <v>hard coal</v>
      </c>
      <c r="F1375" s="51">
        <f>F649/SUMIFS(F$3:F$722,$B$3:$B$722,$B1375)*SUMIFS(Calculations!$E$3:$E$53,Calculations!$A$3:$A$53,$B1375)</f>
        <v>0</v>
      </c>
      <c r="G1375" s="51">
        <f>G649/SUMIFS(G$3:G$722,$B$3:$B$722,$B1375)*SUMIFS(Calculations!$E$3:$E$53,Calculations!$A$3:$A$53,$B1375)</f>
        <v>0</v>
      </c>
      <c r="H1375" s="51">
        <f>H649/SUMIFS(H$3:H$722,$B$3:$B$722,$B1375)*SUMIFS(Calculations!$E$3:$E$53,Calculations!$A$3:$A$53,$B1375)</f>
        <v>0</v>
      </c>
      <c r="I1375" s="51">
        <f>I649/SUMIFS(I$3:I$722,$B$3:$B$722,$B1375)*SUMIFS(Calculations!$E$3:$E$53,Calculations!$A$3:$A$53,$B1375)</f>
        <v>0</v>
      </c>
      <c r="J1375" s="51">
        <f>J649/SUMIFS(J$3:J$722,$B$3:$B$722,$B1375)*SUMIFS(Calculations!$E$3:$E$53,Calculations!$A$3:$A$53,$B1375)</f>
        <v>0</v>
      </c>
      <c r="K1375" s="51">
        <f>K649/SUMIFS(K$3:K$722,$B$3:$B$722,$B1375)*SUMIFS(Calculations!$E$3:$E$53,Calculations!$A$3:$A$53,$B1375)</f>
        <v>0</v>
      </c>
      <c r="L1375" s="51">
        <f>L649/SUMIFS(L$3:L$722,$B$3:$B$722,$B1375)*SUMIFS(Calculations!$E$3:$E$53,Calculations!$A$3:$A$53,$B1375)</f>
        <v>0</v>
      </c>
      <c r="M1375" s="51">
        <f>M649/SUMIFS(M$3:M$722,$B$3:$B$722,$B1375)*SUMIFS(Calculations!$E$3:$E$53,Calculations!$A$3:$A$53,$B1375)</f>
        <v>0</v>
      </c>
      <c r="N1375" s="51">
        <f>N649/SUMIFS(N$3:N$722,$B$3:$B$722,$B1375)*SUMIFS(Calculations!$E$3:$E$53,Calculations!$A$3:$A$53,$B1375)</f>
        <v>0</v>
      </c>
      <c r="O1375" s="51">
        <f>O649/SUMIFS(O$3:O$722,$B$3:$B$722,$B1375)*SUMIFS(Calculations!$E$3:$E$53,Calculations!$A$3:$A$53,$B1375)</f>
        <v>0</v>
      </c>
      <c r="P1375" s="51">
        <f>P649/SUMIFS(P$3:P$722,$B$3:$B$722,$B1375)*SUMIFS(Calculations!$E$3:$E$53,Calculations!$A$3:$A$53,$B1375)</f>
        <v>0</v>
      </c>
      <c r="Q1375" s="51">
        <f>Q649/SUMIFS(Q$3:Q$722,$B$3:$B$722,$B1375)*SUMIFS(Calculations!$E$3:$E$53,Calculations!$A$3:$A$53,$B1375)</f>
        <v>0</v>
      </c>
      <c r="R1375" s="51">
        <f>R649/SUMIFS(R$3:R$722,$B$3:$B$722,$B1375)*SUMIFS(Calculations!$E$3:$E$53,Calculations!$A$3:$A$53,$B1375)</f>
        <v>0</v>
      </c>
    </row>
    <row r="1376" spans="2:18">
      <c r="B1376" s="51" t="s">
        <v>428</v>
      </c>
      <c r="C1376" s="51" t="s">
        <v>523</v>
      </c>
      <c r="D1376" s="51" t="s">
        <v>528</v>
      </c>
      <c r="E1376" s="51" t="str">
        <f t="shared" si="94"/>
        <v>solar thermal</v>
      </c>
      <c r="F1376" s="51">
        <f>F650/SUMIFS(F$3:F$722,$B$3:$B$722,$B1376)*SUMIFS(Calculations!$E$3:$E$53,Calculations!$A$3:$A$53,$B1376)</f>
        <v>0</v>
      </c>
      <c r="G1376" s="51">
        <f>G650/SUMIFS(G$3:G$722,$B$3:$B$722,$B1376)*SUMIFS(Calculations!$E$3:$E$53,Calculations!$A$3:$A$53,$B1376)</f>
        <v>0</v>
      </c>
      <c r="H1376" s="51">
        <f>H650/SUMIFS(H$3:H$722,$B$3:$B$722,$B1376)*SUMIFS(Calculations!$E$3:$E$53,Calculations!$A$3:$A$53,$B1376)</f>
        <v>0</v>
      </c>
      <c r="I1376" s="51">
        <f>I650/SUMIFS(I$3:I$722,$B$3:$B$722,$B1376)*SUMIFS(Calculations!$E$3:$E$53,Calculations!$A$3:$A$53,$B1376)</f>
        <v>0</v>
      </c>
      <c r="J1376" s="51">
        <f>J650/SUMIFS(J$3:J$722,$B$3:$B$722,$B1376)*SUMIFS(Calculations!$E$3:$E$53,Calculations!$A$3:$A$53,$B1376)</f>
        <v>0</v>
      </c>
      <c r="K1376" s="51">
        <f>K650/SUMIFS(K$3:K$722,$B$3:$B$722,$B1376)*SUMIFS(Calculations!$E$3:$E$53,Calculations!$A$3:$A$53,$B1376)</f>
        <v>0</v>
      </c>
      <c r="L1376" s="51">
        <f>L650/SUMIFS(L$3:L$722,$B$3:$B$722,$B1376)*SUMIFS(Calculations!$E$3:$E$53,Calculations!$A$3:$A$53,$B1376)</f>
        <v>0</v>
      </c>
      <c r="M1376" s="51">
        <f>M650/SUMIFS(M$3:M$722,$B$3:$B$722,$B1376)*SUMIFS(Calculations!$E$3:$E$53,Calculations!$A$3:$A$53,$B1376)</f>
        <v>0</v>
      </c>
      <c r="N1376" s="51">
        <f>N650/SUMIFS(N$3:N$722,$B$3:$B$722,$B1376)*SUMIFS(Calculations!$E$3:$E$53,Calculations!$A$3:$A$53,$B1376)</f>
        <v>0</v>
      </c>
      <c r="O1376" s="51">
        <f>O650/SUMIFS(O$3:O$722,$B$3:$B$722,$B1376)*SUMIFS(Calculations!$E$3:$E$53,Calculations!$A$3:$A$53,$B1376)</f>
        <v>0</v>
      </c>
      <c r="P1376" s="51">
        <f>P650/SUMIFS(P$3:P$722,$B$3:$B$722,$B1376)*SUMIFS(Calculations!$E$3:$E$53,Calculations!$A$3:$A$53,$B1376)</f>
        <v>0</v>
      </c>
      <c r="Q1376" s="51">
        <f>Q650/SUMIFS(Q$3:Q$722,$B$3:$B$722,$B1376)*SUMIFS(Calculations!$E$3:$E$53,Calculations!$A$3:$A$53,$B1376)</f>
        <v>0</v>
      </c>
      <c r="R1376" s="51">
        <f>R650/SUMIFS(R$3:R$722,$B$3:$B$722,$B1376)*SUMIFS(Calculations!$E$3:$E$53,Calculations!$A$3:$A$53,$B1376)</f>
        <v>0</v>
      </c>
    </row>
    <row r="1377" spans="2:18">
      <c r="B1377" s="51" t="s">
        <v>428</v>
      </c>
      <c r="C1377" s="51" t="s">
        <v>523</v>
      </c>
      <c r="D1377" s="51" t="s">
        <v>529</v>
      </c>
      <c r="E1377" s="51" t="str">
        <f t="shared" si="94"/>
        <v>geothermal</v>
      </c>
      <c r="F1377" s="51">
        <f>F651/SUMIFS(F$3:F$722,$B$3:$B$722,$B1377)*SUMIFS(Calculations!$E$3:$E$53,Calculations!$A$3:$A$53,$B1377)</f>
        <v>0</v>
      </c>
      <c r="G1377" s="51">
        <f>G651/SUMIFS(G$3:G$722,$B$3:$B$722,$B1377)*SUMIFS(Calculations!$E$3:$E$53,Calculations!$A$3:$A$53,$B1377)</f>
        <v>0</v>
      </c>
      <c r="H1377" s="51">
        <f>H651/SUMIFS(H$3:H$722,$B$3:$B$722,$B1377)*SUMIFS(Calculations!$E$3:$E$53,Calculations!$A$3:$A$53,$B1377)</f>
        <v>0</v>
      </c>
      <c r="I1377" s="51">
        <f>I651/SUMIFS(I$3:I$722,$B$3:$B$722,$B1377)*SUMIFS(Calculations!$E$3:$E$53,Calculations!$A$3:$A$53,$B1377)</f>
        <v>0</v>
      </c>
      <c r="J1377" s="51">
        <f>J651/SUMIFS(J$3:J$722,$B$3:$B$722,$B1377)*SUMIFS(Calculations!$E$3:$E$53,Calculations!$A$3:$A$53,$B1377)</f>
        <v>0</v>
      </c>
      <c r="K1377" s="51">
        <f>K651/SUMIFS(K$3:K$722,$B$3:$B$722,$B1377)*SUMIFS(Calculations!$E$3:$E$53,Calculations!$A$3:$A$53,$B1377)</f>
        <v>0</v>
      </c>
      <c r="L1377" s="51">
        <f>L651/SUMIFS(L$3:L$722,$B$3:$B$722,$B1377)*SUMIFS(Calculations!$E$3:$E$53,Calculations!$A$3:$A$53,$B1377)</f>
        <v>0</v>
      </c>
      <c r="M1377" s="51">
        <f>M651/SUMIFS(M$3:M$722,$B$3:$B$722,$B1377)*SUMIFS(Calculations!$E$3:$E$53,Calculations!$A$3:$A$53,$B1377)</f>
        <v>0</v>
      </c>
      <c r="N1377" s="51">
        <f>N651/SUMIFS(N$3:N$722,$B$3:$B$722,$B1377)*SUMIFS(Calculations!$E$3:$E$53,Calculations!$A$3:$A$53,$B1377)</f>
        <v>0</v>
      </c>
      <c r="O1377" s="51">
        <f>O651/SUMIFS(O$3:O$722,$B$3:$B$722,$B1377)*SUMIFS(Calculations!$E$3:$E$53,Calculations!$A$3:$A$53,$B1377)</f>
        <v>0</v>
      </c>
      <c r="P1377" s="51">
        <f>P651/SUMIFS(P$3:P$722,$B$3:$B$722,$B1377)*SUMIFS(Calculations!$E$3:$E$53,Calculations!$A$3:$A$53,$B1377)</f>
        <v>0</v>
      </c>
      <c r="Q1377" s="51">
        <f>Q651/SUMIFS(Q$3:Q$722,$B$3:$B$722,$B1377)*SUMIFS(Calculations!$E$3:$E$53,Calculations!$A$3:$A$53,$B1377)</f>
        <v>0</v>
      </c>
      <c r="R1377" s="51">
        <f>R651/SUMIFS(R$3:R$722,$B$3:$B$722,$B1377)*SUMIFS(Calculations!$E$3:$E$53,Calculations!$A$3:$A$53,$B1377)</f>
        <v>0</v>
      </c>
    </row>
    <row r="1378" spans="2:18">
      <c r="B1378" s="51" t="s">
        <v>428</v>
      </c>
      <c r="C1378" s="51" t="s">
        <v>523</v>
      </c>
      <c r="D1378" s="51" t="s">
        <v>530</v>
      </c>
      <c r="E1378" s="51" t="str">
        <f t="shared" si="94"/>
        <v>hydro</v>
      </c>
      <c r="F1378" s="51">
        <f>F652/SUMIFS(F$3:F$722,$B$3:$B$722,$B1378)*SUMIFS(Calculations!$E$3:$E$53,Calculations!$A$3:$A$53,$B1378)</f>
        <v>0</v>
      </c>
      <c r="G1378" s="51">
        <f>G652/SUMIFS(G$3:G$722,$B$3:$B$722,$B1378)*SUMIFS(Calculations!$E$3:$E$53,Calculations!$A$3:$A$53,$B1378)</f>
        <v>0</v>
      </c>
      <c r="H1378" s="51">
        <f>H652/SUMIFS(H$3:H$722,$B$3:$B$722,$B1378)*SUMIFS(Calculations!$E$3:$E$53,Calculations!$A$3:$A$53,$B1378)</f>
        <v>0</v>
      </c>
      <c r="I1378" s="51">
        <f>I652/SUMIFS(I$3:I$722,$B$3:$B$722,$B1378)*SUMIFS(Calculations!$E$3:$E$53,Calculations!$A$3:$A$53,$B1378)</f>
        <v>0</v>
      </c>
      <c r="J1378" s="51">
        <f>J652/SUMIFS(J$3:J$722,$B$3:$B$722,$B1378)*SUMIFS(Calculations!$E$3:$E$53,Calculations!$A$3:$A$53,$B1378)</f>
        <v>0</v>
      </c>
      <c r="K1378" s="51">
        <f>K652/SUMIFS(K$3:K$722,$B$3:$B$722,$B1378)*SUMIFS(Calculations!$E$3:$E$53,Calculations!$A$3:$A$53,$B1378)</f>
        <v>0</v>
      </c>
      <c r="L1378" s="51">
        <f>L652/SUMIFS(L$3:L$722,$B$3:$B$722,$B1378)*SUMIFS(Calculations!$E$3:$E$53,Calculations!$A$3:$A$53,$B1378)</f>
        <v>0</v>
      </c>
      <c r="M1378" s="51">
        <f>M652/SUMIFS(M$3:M$722,$B$3:$B$722,$B1378)*SUMIFS(Calculations!$E$3:$E$53,Calculations!$A$3:$A$53,$B1378)</f>
        <v>0</v>
      </c>
      <c r="N1378" s="51">
        <f>N652/SUMIFS(N$3:N$722,$B$3:$B$722,$B1378)*SUMIFS(Calculations!$E$3:$E$53,Calculations!$A$3:$A$53,$B1378)</f>
        <v>0</v>
      </c>
      <c r="O1378" s="51">
        <f>O652/SUMIFS(O$3:O$722,$B$3:$B$722,$B1378)*SUMIFS(Calculations!$E$3:$E$53,Calculations!$A$3:$A$53,$B1378)</f>
        <v>0</v>
      </c>
      <c r="P1378" s="51">
        <f>P652/SUMIFS(P$3:P$722,$B$3:$B$722,$B1378)*SUMIFS(Calculations!$E$3:$E$53,Calculations!$A$3:$A$53,$B1378)</f>
        <v>0</v>
      </c>
      <c r="Q1378" s="51">
        <f>Q652/SUMIFS(Q$3:Q$722,$B$3:$B$722,$B1378)*SUMIFS(Calculations!$E$3:$E$53,Calculations!$A$3:$A$53,$B1378)</f>
        <v>0</v>
      </c>
      <c r="R1378" s="51">
        <f>R652/SUMIFS(R$3:R$722,$B$3:$B$722,$B1378)*SUMIFS(Calculations!$E$3:$E$53,Calculations!$A$3:$A$53,$B1378)</f>
        <v>0</v>
      </c>
    </row>
    <row r="1379" spans="2:18">
      <c r="B1379" s="51" t="s">
        <v>428</v>
      </c>
      <c r="C1379" s="51" t="s">
        <v>523</v>
      </c>
      <c r="D1379" s="51" t="s">
        <v>531</v>
      </c>
      <c r="E1379" s="51" t="str">
        <f t="shared" si="94"/>
        <v>hydro</v>
      </c>
      <c r="F1379" s="51">
        <f>F653/SUMIFS(F$3:F$722,$B$3:$B$722,$B1379)*SUMIFS(Calculations!$E$3:$E$53,Calculations!$A$3:$A$53,$B1379)</f>
        <v>0</v>
      </c>
      <c r="G1379" s="51">
        <f>G653/SUMIFS(G$3:G$722,$B$3:$B$722,$B1379)*SUMIFS(Calculations!$E$3:$E$53,Calculations!$A$3:$A$53,$B1379)</f>
        <v>0</v>
      </c>
      <c r="H1379" s="51">
        <f>H653/SUMIFS(H$3:H$722,$B$3:$B$722,$B1379)*SUMIFS(Calculations!$E$3:$E$53,Calculations!$A$3:$A$53,$B1379)</f>
        <v>0</v>
      </c>
      <c r="I1379" s="51">
        <f>I653/SUMIFS(I$3:I$722,$B$3:$B$722,$B1379)*SUMIFS(Calculations!$E$3:$E$53,Calculations!$A$3:$A$53,$B1379)</f>
        <v>0</v>
      </c>
      <c r="J1379" s="51">
        <f>J653/SUMIFS(J$3:J$722,$B$3:$B$722,$B1379)*SUMIFS(Calculations!$E$3:$E$53,Calculations!$A$3:$A$53,$B1379)</f>
        <v>0</v>
      </c>
      <c r="K1379" s="51">
        <f>K653/SUMIFS(K$3:K$722,$B$3:$B$722,$B1379)*SUMIFS(Calculations!$E$3:$E$53,Calculations!$A$3:$A$53,$B1379)</f>
        <v>0</v>
      </c>
      <c r="L1379" s="51">
        <f>L653/SUMIFS(L$3:L$722,$B$3:$B$722,$B1379)*SUMIFS(Calculations!$E$3:$E$53,Calculations!$A$3:$A$53,$B1379)</f>
        <v>0</v>
      </c>
      <c r="M1379" s="51">
        <f>M653/SUMIFS(M$3:M$722,$B$3:$B$722,$B1379)*SUMIFS(Calculations!$E$3:$E$53,Calculations!$A$3:$A$53,$B1379)</f>
        <v>0</v>
      </c>
      <c r="N1379" s="51">
        <f>N653/SUMIFS(N$3:N$722,$B$3:$B$722,$B1379)*SUMIFS(Calculations!$E$3:$E$53,Calculations!$A$3:$A$53,$B1379)</f>
        <v>0</v>
      </c>
      <c r="O1379" s="51">
        <f>O653/SUMIFS(O$3:O$722,$B$3:$B$722,$B1379)*SUMIFS(Calculations!$E$3:$E$53,Calculations!$A$3:$A$53,$B1379)</f>
        <v>0</v>
      </c>
      <c r="P1379" s="51">
        <f>P653/SUMIFS(P$3:P$722,$B$3:$B$722,$B1379)*SUMIFS(Calculations!$E$3:$E$53,Calculations!$A$3:$A$53,$B1379)</f>
        <v>0</v>
      </c>
      <c r="Q1379" s="51">
        <f>Q653/SUMIFS(Q$3:Q$722,$B$3:$B$722,$B1379)*SUMIFS(Calculations!$E$3:$E$53,Calculations!$A$3:$A$53,$B1379)</f>
        <v>0</v>
      </c>
      <c r="R1379" s="51">
        <f>R653/SUMIFS(R$3:R$722,$B$3:$B$722,$B1379)*SUMIFS(Calculations!$E$3:$E$53,Calculations!$A$3:$A$53,$B1379)</f>
        <v>0</v>
      </c>
    </row>
    <row r="1380" spans="2:18">
      <c r="B1380" s="51" t="s">
        <v>428</v>
      </c>
      <c r="C1380" s="51" t="s">
        <v>523</v>
      </c>
      <c r="D1380" s="51" t="s">
        <v>532</v>
      </c>
      <c r="E1380" s="51" t="str">
        <f t="shared" si="94"/>
        <v>onshore wind</v>
      </c>
      <c r="F1380" s="51">
        <f>F654/SUMIFS(F$3:F$722,$B$3:$B$722,$B1380)*SUMIFS(Calculations!$E$3:$E$53,Calculations!$A$3:$A$53,$B1380)</f>
        <v>0</v>
      </c>
      <c r="G1380" s="51">
        <f>G654/SUMIFS(G$3:G$722,$B$3:$B$722,$B1380)*SUMIFS(Calculations!$E$3:$E$53,Calculations!$A$3:$A$53,$B1380)</f>
        <v>0</v>
      </c>
      <c r="H1380" s="51">
        <f>H654/SUMIFS(H$3:H$722,$B$3:$B$722,$B1380)*SUMIFS(Calculations!$E$3:$E$53,Calculations!$A$3:$A$53,$B1380)</f>
        <v>0</v>
      </c>
      <c r="I1380" s="51">
        <f>I654/SUMIFS(I$3:I$722,$B$3:$B$722,$B1380)*SUMIFS(Calculations!$E$3:$E$53,Calculations!$A$3:$A$53,$B1380)</f>
        <v>0</v>
      </c>
      <c r="J1380" s="51">
        <f>J654/SUMIFS(J$3:J$722,$B$3:$B$722,$B1380)*SUMIFS(Calculations!$E$3:$E$53,Calculations!$A$3:$A$53,$B1380)</f>
        <v>0</v>
      </c>
      <c r="K1380" s="51">
        <f>K654/SUMIFS(K$3:K$722,$B$3:$B$722,$B1380)*SUMIFS(Calculations!$E$3:$E$53,Calculations!$A$3:$A$53,$B1380)</f>
        <v>0</v>
      </c>
      <c r="L1380" s="51">
        <f>L654/SUMIFS(L$3:L$722,$B$3:$B$722,$B1380)*SUMIFS(Calculations!$E$3:$E$53,Calculations!$A$3:$A$53,$B1380)</f>
        <v>0</v>
      </c>
      <c r="M1380" s="51">
        <f>M654/SUMIFS(M$3:M$722,$B$3:$B$722,$B1380)*SUMIFS(Calculations!$E$3:$E$53,Calculations!$A$3:$A$53,$B1380)</f>
        <v>0</v>
      </c>
      <c r="N1380" s="51">
        <f>N654/SUMIFS(N$3:N$722,$B$3:$B$722,$B1380)*SUMIFS(Calculations!$E$3:$E$53,Calculations!$A$3:$A$53,$B1380)</f>
        <v>0</v>
      </c>
      <c r="O1380" s="51">
        <f>O654/SUMIFS(O$3:O$722,$B$3:$B$722,$B1380)*SUMIFS(Calculations!$E$3:$E$53,Calculations!$A$3:$A$53,$B1380)</f>
        <v>0</v>
      </c>
      <c r="P1380" s="51">
        <f>P654/SUMIFS(P$3:P$722,$B$3:$B$722,$B1380)*SUMIFS(Calculations!$E$3:$E$53,Calculations!$A$3:$A$53,$B1380)</f>
        <v>0</v>
      </c>
      <c r="Q1380" s="51">
        <f>Q654/SUMIFS(Q$3:Q$722,$B$3:$B$722,$B1380)*SUMIFS(Calculations!$E$3:$E$53,Calculations!$A$3:$A$53,$B1380)</f>
        <v>0</v>
      </c>
      <c r="R1380" s="51">
        <f>R654/SUMIFS(R$3:R$722,$B$3:$B$722,$B1380)*SUMIFS(Calculations!$E$3:$E$53,Calculations!$A$3:$A$53,$B1380)</f>
        <v>0</v>
      </c>
    </row>
    <row r="1381" spans="2:18">
      <c r="B1381" s="51" t="s">
        <v>428</v>
      </c>
      <c r="C1381" s="51" t="s">
        <v>523</v>
      </c>
      <c r="D1381" s="51" t="s">
        <v>533</v>
      </c>
      <c r="E1381" s="51" t="str">
        <f t="shared" si="94"/>
        <v>natural gas nonpeaker</v>
      </c>
      <c r="F1381" s="51">
        <f>F655/SUMIFS(F$3:F$722,$B$3:$B$722,$B1381)*SUMIFS(Calculations!$E$3:$E$53,Calculations!$A$3:$A$53,$B1381)</f>
        <v>0</v>
      </c>
      <c r="G1381" s="51">
        <f>G655/SUMIFS(G$3:G$722,$B$3:$B$722,$B1381)*SUMIFS(Calculations!$E$3:$E$53,Calculations!$A$3:$A$53,$B1381)</f>
        <v>0</v>
      </c>
      <c r="H1381" s="51">
        <f>H655/SUMIFS(H$3:H$722,$B$3:$B$722,$B1381)*SUMIFS(Calculations!$E$3:$E$53,Calculations!$A$3:$A$53,$B1381)</f>
        <v>0</v>
      </c>
      <c r="I1381" s="51">
        <f>I655/SUMIFS(I$3:I$722,$B$3:$B$722,$B1381)*SUMIFS(Calculations!$E$3:$E$53,Calculations!$A$3:$A$53,$B1381)</f>
        <v>0</v>
      </c>
      <c r="J1381" s="51">
        <f>J655/SUMIFS(J$3:J$722,$B$3:$B$722,$B1381)*SUMIFS(Calculations!$E$3:$E$53,Calculations!$A$3:$A$53,$B1381)</f>
        <v>0</v>
      </c>
      <c r="K1381" s="51">
        <f>K655/SUMIFS(K$3:K$722,$B$3:$B$722,$B1381)*SUMIFS(Calculations!$E$3:$E$53,Calculations!$A$3:$A$53,$B1381)</f>
        <v>0</v>
      </c>
      <c r="L1381" s="51">
        <f>L655/SUMIFS(L$3:L$722,$B$3:$B$722,$B1381)*SUMIFS(Calculations!$E$3:$E$53,Calculations!$A$3:$A$53,$B1381)</f>
        <v>0</v>
      </c>
      <c r="M1381" s="51">
        <f>M655/SUMIFS(M$3:M$722,$B$3:$B$722,$B1381)*SUMIFS(Calculations!$E$3:$E$53,Calculations!$A$3:$A$53,$B1381)</f>
        <v>0</v>
      </c>
      <c r="N1381" s="51">
        <f>N655/SUMIFS(N$3:N$722,$B$3:$B$722,$B1381)*SUMIFS(Calculations!$E$3:$E$53,Calculations!$A$3:$A$53,$B1381)</f>
        <v>0</v>
      </c>
      <c r="O1381" s="51">
        <f>O655/SUMIFS(O$3:O$722,$B$3:$B$722,$B1381)*SUMIFS(Calculations!$E$3:$E$53,Calculations!$A$3:$A$53,$B1381)</f>
        <v>0</v>
      </c>
      <c r="P1381" s="51">
        <f>P655/SUMIFS(P$3:P$722,$B$3:$B$722,$B1381)*SUMIFS(Calculations!$E$3:$E$53,Calculations!$A$3:$A$53,$B1381)</f>
        <v>0</v>
      </c>
      <c r="Q1381" s="51">
        <f>Q655/SUMIFS(Q$3:Q$722,$B$3:$B$722,$B1381)*SUMIFS(Calculations!$E$3:$E$53,Calculations!$A$3:$A$53,$B1381)</f>
        <v>0</v>
      </c>
      <c r="R1381" s="51">
        <f>R655/SUMIFS(R$3:R$722,$B$3:$B$722,$B1381)*SUMIFS(Calculations!$E$3:$E$53,Calculations!$A$3:$A$53,$B1381)</f>
        <v>0</v>
      </c>
    </row>
    <row r="1382" spans="2:18">
      <c r="B1382" s="51" t="s">
        <v>428</v>
      </c>
      <c r="C1382" s="51" t="s">
        <v>523</v>
      </c>
      <c r="D1382" s="51" t="s">
        <v>534</v>
      </c>
      <c r="E1382" s="51" t="str">
        <f t="shared" si="94"/>
        <v>natural gas peaker</v>
      </c>
      <c r="F1382" s="51">
        <f>F656/SUMIFS(F$3:F$722,$B$3:$B$722,$B1382)*SUMIFS(Calculations!$E$3:$E$53,Calculations!$A$3:$A$53,$B1382)</f>
        <v>0</v>
      </c>
      <c r="G1382" s="51">
        <f>G656/SUMIFS(G$3:G$722,$B$3:$B$722,$B1382)*SUMIFS(Calculations!$E$3:$E$53,Calculations!$A$3:$A$53,$B1382)</f>
        <v>0</v>
      </c>
      <c r="H1382" s="51">
        <f>H656/SUMIFS(H$3:H$722,$B$3:$B$722,$B1382)*SUMIFS(Calculations!$E$3:$E$53,Calculations!$A$3:$A$53,$B1382)</f>
        <v>0</v>
      </c>
      <c r="I1382" s="51">
        <f>I656/SUMIFS(I$3:I$722,$B$3:$B$722,$B1382)*SUMIFS(Calculations!$E$3:$E$53,Calculations!$A$3:$A$53,$B1382)</f>
        <v>0</v>
      </c>
      <c r="J1382" s="51">
        <f>J656/SUMIFS(J$3:J$722,$B$3:$B$722,$B1382)*SUMIFS(Calculations!$E$3:$E$53,Calculations!$A$3:$A$53,$B1382)</f>
        <v>0</v>
      </c>
      <c r="K1382" s="51">
        <f>K656/SUMIFS(K$3:K$722,$B$3:$B$722,$B1382)*SUMIFS(Calculations!$E$3:$E$53,Calculations!$A$3:$A$53,$B1382)</f>
        <v>0</v>
      </c>
      <c r="L1382" s="51">
        <f>L656/SUMIFS(L$3:L$722,$B$3:$B$722,$B1382)*SUMIFS(Calculations!$E$3:$E$53,Calculations!$A$3:$A$53,$B1382)</f>
        <v>0</v>
      </c>
      <c r="M1382" s="51">
        <f>M656/SUMIFS(M$3:M$722,$B$3:$B$722,$B1382)*SUMIFS(Calculations!$E$3:$E$53,Calculations!$A$3:$A$53,$B1382)</f>
        <v>0</v>
      </c>
      <c r="N1382" s="51">
        <f>N656/SUMIFS(N$3:N$722,$B$3:$B$722,$B1382)*SUMIFS(Calculations!$E$3:$E$53,Calculations!$A$3:$A$53,$B1382)</f>
        <v>0</v>
      </c>
      <c r="O1382" s="51">
        <f>O656/SUMIFS(O$3:O$722,$B$3:$B$722,$B1382)*SUMIFS(Calculations!$E$3:$E$53,Calculations!$A$3:$A$53,$B1382)</f>
        <v>0</v>
      </c>
      <c r="P1382" s="51">
        <f>P656/SUMIFS(P$3:P$722,$B$3:$B$722,$B1382)*SUMIFS(Calculations!$E$3:$E$53,Calculations!$A$3:$A$53,$B1382)</f>
        <v>0</v>
      </c>
      <c r="Q1382" s="51">
        <f>Q656/SUMIFS(Q$3:Q$722,$B$3:$B$722,$B1382)*SUMIFS(Calculations!$E$3:$E$53,Calculations!$A$3:$A$53,$B1382)</f>
        <v>0</v>
      </c>
      <c r="R1382" s="51">
        <f>R656/SUMIFS(R$3:R$722,$B$3:$B$722,$B1382)*SUMIFS(Calculations!$E$3:$E$53,Calculations!$A$3:$A$53,$B1382)</f>
        <v>0</v>
      </c>
    </row>
    <row r="1383" spans="2:18">
      <c r="B1383" s="51" t="s">
        <v>428</v>
      </c>
      <c r="C1383" s="51" t="s">
        <v>523</v>
      </c>
      <c r="D1383" s="51" t="s">
        <v>535</v>
      </c>
      <c r="E1383" s="51" t="str">
        <f t="shared" si="94"/>
        <v>nuclear</v>
      </c>
      <c r="F1383" s="51">
        <f>F657/SUMIFS(F$3:F$722,$B$3:$B$722,$B1383)*SUMIFS(Calculations!$E$3:$E$53,Calculations!$A$3:$A$53,$B1383)</f>
        <v>0</v>
      </c>
      <c r="G1383" s="51">
        <f>G657/SUMIFS(G$3:G$722,$B$3:$B$722,$B1383)*SUMIFS(Calculations!$E$3:$E$53,Calculations!$A$3:$A$53,$B1383)</f>
        <v>0</v>
      </c>
      <c r="H1383" s="51">
        <f>H657/SUMIFS(H$3:H$722,$B$3:$B$722,$B1383)*SUMIFS(Calculations!$E$3:$E$53,Calculations!$A$3:$A$53,$B1383)</f>
        <v>0</v>
      </c>
      <c r="I1383" s="51">
        <f>I657/SUMIFS(I$3:I$722,$B$3:$B$722,$B1383)*SUMIFS(Calculations!$E$3:$E$53,Calculations!$A$3:$A$53,$B1383)</f>
        <v>0</v>
      </c>
      <c r="J1383" s="51">
        <f>J657/SUMIFS(J$3:J$722,$B$3:$B$722,$B1383)*SUMIFS(Calculations!$E$3:$E$53,Calculations!$A$3:$A$53,$B1383)</f>
        <v>0</v>
      </c>
      <c r="K1383" s="51">
        <f>K657/SUMIFS(K$3:K$722,$B$3:$B$722,$B1383)*SUMIFS(Calculations!$E$3:$E$53,Calculations!$A$3:$A$53,$B1383)</f>
        <v>0</v>
      </c>
      <c r="L1383" s="51">
        <f>L657/SUMIFS(L$3:L$722,$B$3:$B$722,$B1383)*SUMIFS(Calculations!$E$3:$E$53,Calculations!$A$3:$A$53,$B1383)</f>
        <v>0</v>
      </c>
      <c r="M1383" s="51">
        <f>M657/SUMIFS(M$3:M$722,$B$3:$B$722,$B1383)*SUMIFS(Calculations!$E$3:$E$53,Calculations!$A$3:$A$53,$B1383)</f>
        <v>0</v>
      </c>
      <c r="N1383" s="51">
        <f>N657/SUMIFS(N$3:N$722,$B$3:$B$722,$B1383)*SUMIFS(Calculations!$E$3:$E$53,Calculations!$A$3:$A$53,$B1383)</f>
        <v>0</v>
      </c>
      <c r="O1383" s="51">
        <f>O657/SUMIFS(O$3:O$722,$B$3:$B$722,$B1383)*SUMIFS(Calculations!$E$3:$E$53,Calculations!$A$3:$A$53,$B1383)</f>
        <v>0</v>
      </c>
      <c r="P1383" s="51">
        <f>P657/SUMIFS(P$3:P$722,$B$3:$B$722,$B1383)*SUMIFS(Calculations!$E$3:$E$53,Calculations!$A$3:$A$53,$B1383)</f>
        <v>0</v>
      </c>
      <c r="Q1383" s="51">
        <f>Q657/SUMIFS(Q$3:Q$722,$B$3:$B$722,$B1383)*SUMIFS(Calculations!$E$3:$E$53,Calculations!$A$3:$A$53,$B1383)</f>
        <v>0</v>
      </c>
      <c r="R1383" s="51">
        <f>R657/SUMIFS(R$3:R$722,$B$3:$B$722,$B1383)*SUMIFS(Calculations!$E$3:$E$53,Calculations!$A$3:$A$53,$B1383)</f>
        <v>0</v>
      </c>
    </row>
    <row r="1384" spans="2:18">
      <c r="B1384" s="51" t="s">
        <v>428</v>
      </c>
      <c r="C1384" s="51" t="s">
        <v>523</v>
      </c>
      <c r="D1384" s="51" t="s">
        <v>536</v>
      </c>
      <c r="E1384" s="51" t="str">
        <f t="shared" si="94"/>
        <v>offshore wind</v>
      </c>
      <c r="F1384" s="51">
        <f>F658/SUMIFS(F$3:F$722,$B$3:$B$722,$B1384)*SUMIFS(Calculations!$E$3:$E$53,Calculations!$A$3:$A$53,$B1384)</f>
        <v>0</v>
      </c>
      <c r="G1384" s="51">
        <f>G658/SUMIFS(G$3:G$722,$B$3:$B$722,$B1384)*SUMIFS(Calculations!$E$3:$E$53,Calculations!$A$3:$A$53,$B1384)</f>
        <v>0</v>
      </c>
      <c r="H1384" s="51">
        <f>H658/SUMIFS(H$3:H$722,$B$3:$B$722,$B1384)*SUMIFS(Calculations!$E$3:$E$53,Calculations!$A$3:$A$53,$B1384)</f>
        <v>0</v>
      </c>
      <c r="I1384" s="51">
        <f>I658/SUMIFS(I$3:I$722,$B$3:$B$722,$B1384)*SUMIFS(Calculations!$E$3:$E$53,Calculations!$A$3:$A$53,$B1384)</f>
        <v>0</v>
      </c>
      <c r="J1384" s="51">
        <f>J658/SUMIFS(J$3:J$722,$B$3:$B$722,$B1384)*SUMIFS(Calculations!$E$3:$E$53,Calculations!$A$3:$A$53,$B1384)</f>
        <v>0</v>
      </c>
      <c r="K1384" s="51">
        <f>K658/SUMIFS(K$3:K$722,$B$3:$B$722,$B1384)*SUMIFS(Calculations!$E$3:$E$53,Calculations!$A$3:$A$53,$B1384)</f>
        <v>0</v>
      </c>
      <c r="L1384" s="51">
        <f>L658/SUMIFS(L$3:L$722,$B$3:$B$722,$B1384)*SUMIFS(Calculations!$E$3:$E$53,Calculations!$A$3:$A$53,$B1384)</f>
        <v>0</v>
      </c>
      <c r="M1384" s="51">
        <f>M658/SUMIFS(M$3:M$722,$B$3:$B$722,$B1384)*SUMIFS(Calculations!$E$3:$E$53,Calculations!$A$3:$A$53,$B1384)</f>
        <v>0</v>
      </c>
      <c r="N1384" s="51">
        <f>N658/SUMIFS(N$3:N$722,$B$3:$B$722,$B1384)*SUMIFS(Calculations!$E$3:$E$53,Calculations!$A$3:$A$53,$B1384)</f>
        <v>0</v>
      </c>
      <c r="O1384" s="51">
        <f>O658/SUMIFS(O$3:O$722,$B$3:$B$722,$B1384)*SUMIFS(Calculations!$E$3:$E$53,Calculations!$A$3:$A$53,$B1384)</f>
        <v>0</v>
      </c>
      <c r="P1384" s="51">
        <f>P658/SUMIFS(P$3:P$722,$B$3:$B$722,$B1384)*SUMIFS(Calculations!$E$3:$E$53,Calculations!$A$3:$A$53,$B1384)</f>
        <v>0</v>
      </c>
      <c r="Q1384" s="51">
        <f>Q658/SUMIFS(Q$3:Q$722,$B$3:$B$722,$B1384)*SUMIFS(Calculations!$E$3:$E$53,Calculations!$A$3:$A$53,$B1384)</f>
        <v>0</v>
      </c>
      <c r="R1384" s="51">
        <f>R658/SUMIFS(R$3:R$722,$B$3:$B$722,$B1384)*SUMIFS(Calculations!$E$3:$E$53,Calculations!$A$3:$A$53,$B1384)</f>
        <v>0</v>
      </c>
    </row>
    <row r="1385" spans="2:18">
      <c r="B1385" s="51" t="s">
        <v>428</v>
      </c>
      <c r="C1385" s="51" t="s">
        <v>523</v>
      </c>
      <c r="D1385" s="51" t="s">
        <v>537</v>
      </c>
      <c r="E1385" s="51" t="str">
        <f t="shared" si="94"/>
        <v>crude oil</v>
      </c>
      <c r="F1385" s="51">
        <f>F659/SUMIFS(F$3:F$722,$B$3:$B$722,$B1385)*SUMIFS(Calculations!$E$3:$E$53,Calculations!$A$3:$A$53,$B1385)</f>
        <v>0</v>
      </c>
      <c r="G1385" s="51">
        <f>G659/SUMIFS(G$3:G$722,$B$3:$B$722,$B1385)*SUMIFS(Calculations!$E$3:$E$53,Calculations!$A$3:$A$53,$B1385)</f>
        <v>0</v>
      </c>
      <c r="H1385" s="51">
        <f>H659/SUMIFS(H$3:H$722,$B$3:$B$722,$B1385)*SUMIFS(Calculations!$E$3:$E$53,Calculations!$A$3:$A$53,$B1385)</f>
        <v>0</v>
      </c>
      <c r="I1385" s="51">
        <f>I659/SUMIFS(I$3:I$722,$B$3:$B$722,$B1385)*SUMIFS(Calculations!$E$3:$E$53,Calculations!$A$3:$A$53,$B1385)</f>
        <v>0</v>
      </c>
      <c r="J1385" s="51">
        <f>J659/SUMIFS(J$3:J$722,$B$3:$B$722,$B1385)*SUMIFS(Calculations!$E$3:$E$53,Calculations!$A$3:$A$53,$B1385)</f>
        <v>0</v>
      </c>
      <c r="K1385" s="51">
        <f>K659/SUMIFS(K$3:K$722,$B$3:$B$722,$B1385)*SUMIFS(Calculations!$E$3:$E$53,Calculations!$A$3:$A$53,$B1385)</f>
        <v>0</v>
      </c>
      <c r="L1385" s="51">
        <f>L659/SUMIFS(L$3:L$722,$B$3:$B$722,$B1385)*SUMIFS(Calculations!$E$3:$E$53,Calculations!$A$3:$A$53,$B1385)</f>
        <v>0</v>
      </c>
      <c r="M1385" s="51">
        <f>M659/SUMIFS(M$3:M$722,$B$3:$B$722,$B1385)*SUMIFS(Calculations!$E$3:$E$53,Calculations!$A$3:$A$53,$B1385)</f>
        <v>0</v>
      </c>
      <c r="N1385" s="51">
        <f>N659/SUMIFS(N$3:N$722,$B$3:$B$722,$B1385)*SUMIFS(Calculations!$E$3:$E$53,Calculations!$A$3:$A$53,$B1385)</f>
        <v>0</v>
      </c>
      <c r="O1385" s="51">
        <f>O659/SUMIFS(O$3:O$722,$B$3:$B$722,$B1385)*SUMIFS(Calculations!$E$3:$E$53,Calculations!$A$3:$A$53,$B1385)</f>
        <v>0</v>
      </c>
      <c r="P1385" s="51">
        <f>P659/SUMIFS(P$3:P$722,$B$3:$B$722,$B1385)*SUMIFS(Calculations!$E$3:$E$53,Calculations!$A$3:$A$53,$B1385)</f>
        <v>0</v>
      </c>
      <c r="Q1385" s="51">
        <f>Q659/SUMIFS(Q$3:Q$722,$B$3:$B$722,$B1385)*SUMIFS(Calculations!$E$3:$E$53,Calculations!$A$3:$A$53,$B1385)</f>
        <v>0</v>
      </c>
      <c r="R1385" s="51">
        <f>R659/SUMIFS(R$3:R$722,$B$3:$B$722,$B1385)*SUMIFS(Calculations!$E$3:$E$53,Calculations!$A$3:$A$53,$B1385)</f>
        <v>0</v>
      </c>
    </row>
    <row r="1386" spans="2:18">
      <c r="B1386" s="51" t="s">
        <v>428</v>
      </c>
      <c r="C1386" s="51" t="s">
        <v>523</v>
      </c>
      <c r="D1386" s="51" t="s">
        <v>538</v>
      </c>
      <c r="E1386" s="51" t="str">
        <f t="shared" si="94"/>
        <v>solar PV</v>
      </c>
      <c r="F1386" s="51">
        <f>F660/SUMIFS(F$3:F$722,$B$3:$B$722,$B1386)*SUMIFS(Calculations!$E$3:$E$53,Calculations!$A$3:$A$53,$B1386)</f>
        <v>0</v>
      </c>
      <c r="G1386" s="51">
        <f>G660/SUMIFS(G$3:G$722,$B$3:$B$722,$B1386)*SUMIFS(Calculations!$E$3:$E$53,Calculations!$A$3:$A$53,$B1386)</f>
        <v>0</v>
      </c>
      <c r="H1386" s="51">
        <f>H660/SUMIFS(H$3:H$722,$B$3:$B$722,$B1386)*SUMIFS(Calculations!$E$3:$E$53,Calculations!$A$3:$A$53,$B1386)</f>
        <v>0</v>
      </c>
      <c r="I1386" s="51">
        <f>I660/SUMIFS(I$3:I$722,$B$3:$B$722,$B1386)*SUMIFS(Calculations!$E$3:$E$53,Calculations!$A$3:$A$53,$B1386)</f>
        <v>0</v>
      </c>
      <c r="J1386" s="51">
        <f>J660/SUMIFS(J$3:J$722,$B$3:$B$722,$B1386)*SUMIFS(Calculations!$E$3:$E$53,Calculations!$A$3:$A$53,$B1386)</f>
        <v>0</v>
      </c>
      <c r="K1386" s="51">
        <f>K660/SUMIFS(K$3:K$722,$B$3:$B$722,$B1386)*SUMIFS(Calculations!$E$3:$E$53,Calculations!$A$3:$A$53,$B1386)</f>
        <v>0</v>
      </c>
      <c r="L1386" s="51">
        <f>L660/SUMIFS(L$3:L$722,$B$3:$B$722,$B1386)*SUMIFS(Calculations!$E$3:$E$53,Calculations!$A$3:$A$53,$B1386)</f>
        <v>0</v>
      </c>
      <c r="M1386" s="51">
        <f>M660/SUMIFS(M$3:M$722,$B$3:$B$722,$B1386)*SUMIFS(Calculations!$E$3:$E$53,Calculations!$A$3:$A$53,$B1386)</f>
        <v>0</v>
      </c>
      <c r="N1386" s="51">
        <f>N660/SUMIFS(N$3:N$722,$B$3:$B$722,$B1386)*SUMIFS(Calculations!$E$3:$E$53,Calculations!$A$3:$A$53,$B1386)</f>
        <v>0</v>
      </c>
      <c r="O1386" s="51">
        <f>O660/SUMIFS(O$3:O$722,$B$3:$B$722,$B1386)*SUMIFS(Calculations!$E$3:$E$53,Calculations!$A$3:$A$53,$B1386)</f>
        <v>0</v>
      </c>
      <c r="P1386" s="51">
        <f>P660/SUMIFS(P$3:P$722,$B$3:$B$722,$B1386)*SUMIFS(Calculations!$E$3:$E$53,Calculations!$A$3:$A$53,$B1386)</f>
        <v>0</v>
      </c>
      <c r="Q1386" s="51">
        <f>Q660/SUMIFS(Q$3:Q$722,$B$3:$B$722,$B1386)*SUMIFS(Calculations!$E$3:$E$53,Calculations!$A$3:$A$53,$B1386)</f>
        <v>0</v>
      </c>
      <c r="R1386" s="51">
        <f>R660/SUMIFS(R$3:R$722,$B$3:$B$722,$B1386)*SUMIFS(Calculations!$E$3:$E$53,Calculations!$A$3:$A$53,$B1386)</f>
        <v>0</v>
      </c>
    </row>
    <row r="1387" spans="2:18">
      <c r="B1387" s="51" t="s">
        <v>428</v>
      </c>
      <c r="C1387" s="51" t="s">
        <v>523</v>
      </c>
      <c r="D1387" s="51" t="s">
        <v>539</v>
      </c>
      <c r="E1387" s="51" t="str">
        <f t="shared" si="94"/>
        <v>storage</v>
      </c>
      <c r="F1387" s="51">
        <f>F661/SUMIFS(F$3:F$722,$B$3:$B$722,$B1387)*SUMIFS(Calculations!$E$3:$E$53,Calculations!$A$3:$A$53,$B1387)</f>
        <v>0</v>
      </c>
      <c r="G1387" s="51">
        <f>G661/SUMIFS(G$3:G$722,$B$3:$B$722,$B1387)*SUMIFS(Calculations!$E$3:$E$53,Calculations!$A$3:$A$53,$B1387)</f>
        <v>0</v>
      </c>
      <c r="H1387" s="51">
        <f>H661/SUMIFS(H$3:H$722,$B$3:$B$722,$B1387)*SUMIFS(Calculations!$E$3:$E$53,Calculations!$A$3:$A$53,$B1387)</f>
        <v>0</v>
      </c>
      <c r="I1387" s="51">
        <f>I661/SUMIFS(I$3:I$722,$B$3:$B$722,$B1387)*SUMIFS(Calculations!$E$3:$E$53,Calculations!$A$3:$A$53,$B1387)</f>
        <v>0</v>
      </c>
      <c r="J1387" s="51">
        <f>J661/SUMIFS(J$3:J$722,$B$3:$B$722,$B1387)*SUMIFS(Calculations!$E$3:$E$53,Calculations!$A$3:$A$53,$B1387)</f>
        <v>0</v>
      </c>
      <c r="K1387" s="51">
        <f>K661/SUMIFS(K$3:K$722,$B$3:$B$722,$B1387)*SUMIFS(Calculations!$E$3:$E$53,Calculations!$A$3:$A$53,$B1387)</f>
        <v>0</v>
      </c>
      <c r="L1387" s="51">
        <f>L661/SUMIFS(L$3:L$722,$B$3:$B$722,$B1387)*SUMIFS(Calculations!$E$3:$E$53,Calculations!$A$3:$A$53,$B1387)</f>
        <v>0</v>
      </c>
      <c r="M1387" s="51">
        <f>M661/SUMIFS(M$3:M$722,$B$3:$B$722,$B1387)*SUMIFS(Calculations!$E$3:$E$53,Calculations!$A$3:$A$53,$B1387)</f>
        <v>0</v>
      </c>
      <c r="N1387" s="51">
        <f>N661/SUMIFS(N$3:N$722,$B$3:$B$722,$B1387)*SUMIFS(Calculations!$E$3:$E$53,Calculations!$A$3:$A$53,$B1387)</f>
        <v>0</v>
      </c>
      <c r="O1387" s="51">
        <f>O661/SUMIFS(O$3:O$722,$B$3:$B$722,$B1387)*SUMIFS(Calculations!$E$3:$E$53,Calculations!$A$3:$A$53,$B1387)</f>
        <v>0</v>
      </c>
      <c r="P1387" s="51">
        <f>P661/SUMIFS(P$3:P$722,$B$3:$B$722,$B1387)*SUMIFS(Calculations!$E$3:$E$53,Calculations!$A$3:$A$53,$B1387)</f>
        <v>0</v>
      </c>
      <c r="Q1387" s="51">
        <f>Q661/SUMIFS(Q$3:Q$722,$B$3:$B$722,$B1387)*SUMIFS(Calculations!$E$3:$E$53,Calculations!$A$3:$A$53,$B1387)</f>
        <v>0</v>
      </c>
      <c r="R1387" s="51">
        <f>R661/SUMIFS(R$3:R$722,$B$3:$B$722,$B1387)*SUMIFS(Calculations!$E$3:$E$53,Calculations!$A$3:$A$53,$B1387)</f>
        <v>0</v>
      </c>
    </row>
    <row r="1388" spans="2:18">
      <c r="B1388" s="51" t="s">
        <v>428</v>
      </c>
      <c r="C1388" s="51" t="s">
        <v>523</v>
      </c>
      <c r="D1388" s="51" t="s">
        <v>540</v>
      </c>
      <c r="E1388" s="51" t="str">
        <f t="shared" si="94"/>
        <v>solar PV</v>
      </c>
      <c r="F1388" s="51">
        <f>F662/SUMIFS(F$3:F$722,$B$3:$B$722,$B1388)*SUMIFS(Calculations!$E$3:$E$53,Calculations!$A$3:$A$53,$B1388)</f>
        <v>0</v>
      </c>
      <c r="G1388" s="51">
        <f>G662/SUMIFS(G$3:G$722,$B$3:$B$722,$B1388)*SUMIFS(Calculations!$E$3:$E$53,Calculations!$A$3:$A$53,$B1388)</f>
        <v>0</v>
      </c>
      <c r="H1388" s="51">
        <f>H662/SUMIFS(H$3:H$722,$B$3:$B$722,$B1388)*SUMIFS(Calculations!$E$3:$E$53,Calculations!$A$3:$A$53,$B1388)</f>
        <v>0</v>
      </c>
      <c r="I1388" s="51">
        <f>I662/SUMIFS(I$3:I$722,$B$3:$B$722,$B1388)*SUMIFS(Calculations!$E$3:$E$53,Calculations!$A$3:$A$53,$B1388)</f>
        <v>0</v>
      </c>
      <c r="J1388" s="51">
        <f>J662/SUMIFS(J$3:J$722,$B$3:$B$722,$B1388)*SUMIFS(Calculations!$E$3:$E$53,Calculations!$A$3:$A$53,$B1388)</f>
        <v>0</v>
      </c>
      <c r="K1388" s="51">
        <f>K662/SUMIFS(K$3:K$722,$B$3:$B$722,$B1388)*SUMIFS(Calculations!$E$3:$E$53,Calculations!$A$3:$A$53,$B1388)</f>
        <v>0</v>
      </c>
      <c r="L1388" s="51">
        <f>L662/SUMIFS(L$3:L$722,$B$3:$B$722,$B1388)*SUMIFS(Calculations!$E$3:$E$53,Calculations!$A$3:$A$53,$B1388)</f>
        <v>0</v>
      </c>
      <c r="M1388" s="51">
        <f>M662/SUMIFS(M$3:M$722,$B$3:$B$722,$B1388)*SUMIFS(Calculations!$E$3:$E$53,Calculations!$A$3:$A$53,$B1388)</f>
        <v>0</v>
      </c>
      <c r="N1388" s="51">
        <f>N662/SUMIFS(N$3:N$722,$B$3:$B$722,$B1388)*SUMIFS(Calculations!$E$3:$E$53,Calculations!$A$3:$A$53,$B1388)</f>
        <v>0</v>
      </c>
      <c r="O1388" s="51">
        <f>O662/SUMIFS(O$3:O$722,$B$3:$B$722,$B1388)*SUMIFS(Calculations!$E$3:$E$53,Calculations!$A$3:$A$53,$B1388)</f>
        <v>0</v>
      </c>
      <c r="P1388" s="51">
        <f>P662/SUMIFS(P$3:P$722,$B$3:$B$722,$B1388)*SUMIFS(Calculations!$E$3:$E$53,Calculations!$A$3:$A$53,$B1388)</f>
        <v>0</v>
      </c>
      <c r="Q1388" s="51">
        <f>Q662/SUMIFS(Q$3:Q$722,$B$3:$B$722,$B1388)*SUMIFS(Calculations!$E$3:$E$53,Calculations!$A$3:$A$53,$B1388)</f>
        <v>0</v>
      </c>
      <c r="R1388" s="51">
        <f>R662/SUMIFS(R$3:R$722,$B$3:$B$722,$B1388)*SUMIFS(Calculations!$E$3:$E$53,Calculations!$A$3:$A$53,$B1388)</f>
        <v>0</v>
      </c>
    </row>
    <row r="1389" spans="2:18">
      <c r="B1389" s="51" t="s">
        <v>249</v>
      </c>
      <c r="C1389" s="51" t="s">
        <v>523</v>
      </c>
      <c r="D1389" s="51" t="s">
        <v>526</v>
      </c>
      <c r="E1389" s="51" t="str">
        <f t="shared" si="94"/>
        <v>biomass</v>
      </c>
      <c r="F1389" s="51">
        <f>F663/SUMIFS(F$3:F$722,$B$3:$B$722,$B1389)*SUMIFS(Calculations!$E$3:$E$53,Calculations!$A$3:$A$53,$B1389)</f>
        <v>0</v>
      </c>
      <c r="G1389" s="51">
        <f>G663/SUMIFS(G$3:G$722,$B$3:$B$722,$B1389)*SUMIFS(Calculations!$E$3:$E$53,Calculations!$A$3:$A$53,$B1389)</f>
        <v>0</v>
      </c>
      <c r="H1389" s="51">
        <f>H663/SUMIFS(H$3:H$722,$B$3:$B$722,$B1389)*SUMIFS(Calculations!$E$3:$E$53,Calculations!$A$3:$A$53,$B1389)</f>
        <v>0</v>
      </c>
      <c r="I1389" s="51">
        <f>I663/SUMIFS(I$3:I$722,$B$3:$B$722,$B1389)*SUMIFS(Calculations!$E$3:$E$53,Calculations!$A$3:$A$53,$B1389)</f>
        <v>0</v>
      </c>
      <c r="J1389" s="51">
        <f>J663/SUMIFS(J$3:J$722,$B$3:$B$722,$B1389)*SUMIFS(Calculations!$E$3:$E$53,Calculations!$A$3:$A$53,$B1389)</f>
        <v>0</v>
      </c>
      <c r="K1389" s="51">
        <f>K663/SUMIFS(K$3:K$722,$B$3:$B$722,$B1389)*SUMIFS(Calculations!$E$3:$E$53,Calculations!$A$3:$A$53,$B1389)</f>
        <v>0</v>
      </c>
      <c r="L1389" s="51">
        <f>L663/SUMIFS(L$3:L$722,$B$3:$B$722,$B1389)*SUMIFS(Calculations!$E$3:$E$53,Calculations!$A$3:$A$53,$B1389)</f>
        <v>0</v>
      </c>
      <c r="M1389" s="51">
        <f>M663/SUMIFS(M$3:M$722,$B$3:$B$722,$B1389)*SUMIFS(Calculations!$E$3:$E$53,Calculations!$A$3:$A$53,$B1389)</f>
        <v>0</v>
      </c>
      <c r="N1389" s="51">
        <f>N663/SUMIFS(N$3:N$722,$B$3:$B$722,$B1389)*SUMIFS(Calculations!$E$3:$E$53,Calculations!$A$3:$A$53,$B1389)</f>
        <v>0</v>
      </c>
      <c r="O1389" s="51">
        <f>O663/SUMIFS(O$3:O$722,$B$3:$B$722,$B1389)*SUMIFS(Calculations!$E$3:$E$53,Calculations!$A$3:$A$53,$B1389)</f>
        <v>0</v>
      </c>
      <c r="P1389" s="51">
        <f>P663/SUMIFS(P$3:P$722,$B$3:$B$722,$B1389)*SUMIFS(Calculations!$E$3:$E$53,Calculations!$A$3:$A$53,$B1389)</f>
        <v>0</v>
      </c>
      <c r="Q1389" s="51">
        <f>Q663/SUMIFS(Q$3:Q$722,$B$3:$B$722,$B1389)*SUMIFS(Calculations!$E$3:$E$53,Calculations!$A$3:$A$53,$B1389)</f>
        <v>0</v>
      </c>
      <c r="R1389" s="51">
        <f>R663/SUMIFS(R$3:R$722,$B$3:$B$722,$B1389)*SUMIFS(Calculations!$E$3:$E$53,Calculations!$A$3:$A$53,$B1389)</f>
        <v>0</v>
      </c>
    </row>
    <row r="1390" spans="2:18">
      <c r="B1390" s="51" t="s">
        <v>249</v>
      </c>
      <c r="C1390" s="51" t="s">
        <v>523</v>
      </c>
      <c r="D1390" s="51" t="s">
        <v>527</v>
      </c>
      <c r="E1390" s="51" t="str">
        <f t="shared" si="94"/>
        <v>hard coal</v>
      </c>
      <c r="F1390" s="51">
        <f>F664/SUMIFS(F$3:F$722,$B$3:$B$722,$B1390)*SUMIFS(Calculations!$E$3:$E$53,Calculations!$A$3:$A$53,$B1390)</f>
        <v>0</v>
      </c>
      <c r="G1390" s="51">
        <f>G664/SUMIFS(G$3:G$722,$B$3:$B$722,$B1390)*SUMIFS(Calculations!$E$3:$E$53,Calculations!$A$3:$A$53,$B1390)</f>
        <v>0</v>
      </c>
      <c r="H1390" s="51">
        <f>H664/SUMIFS(H$3:H$722,$B$3:$B$722,$B1390)*SUMIFS(Calculations!$E$3:$E$53,Calculations!$A$3:$A$53,$B1390)</f>
        <v>0</v>
      </c>
      <c r="I1390" s="51">
        <f>I664/SUMIFS(I$3:I$722,$B$3:$B$722,$B1390)*SUMIFS(Calculations!$E$3:$E$53,Calculations!$A$3:$A$53,$B1390)</f>
        <v>0</v>
      </c>
      <c r="J1390" s="51">
        <f>J664/SUMIFS(J$3:J$722,$B$3:$B$722,$B1390)*SUMIFS(Calculations!$E$3:$E$53,Calculations!$A$3:$A$53,$B1390)</f>
        <v>0</v>
      </c>
      <c r="K1390" s="51">
        <f>K664/SUMIFS(K$3:K$722,$B$3:$B$722,$B1390)*SUMIFS(Calculations!$E$3:$E$53,Calculations!$A$3:$A$53,$B1390)</f>
        <v>0</v>
      </c>
      <c r="L1390" s="51">
        <f>L664/SUMIFS(L$3:L$722,$B$3:$B$722,$B1390)*SUMIFS(Calculations!$E$3:$E$53,Calculations!$A$3:$A$53,$B1390)</f>
        <v>0</v>
      </c>
      <c r="M1390" s="51">
        <f>M664/SUMIFS(M$3:M$722,$B$3:$B$722,$B1390)*SUMIFS(Calculations!$E$3:$E$53,Calculations!$A$3:$A$53,$B1390)</f>
        <v>0</v>
      </c>
      <c r="N1390" s="51">
        <f>N664/SUMIFS(N$3:N$722,$B$3:$B$722,$B1390)*SUMIFS(Calculations!$E$3:$E$53,Calculations!$A$3:$A$53,$B1390)</f>
        <v>0</v>
      </c>
      <c r="O1390" s="51">
        <f>O664/SUMIFS(O$3:O$722,$B$3:$B$722,$B1390)*SUMIFS(Calculations!$E$3:$E$53,Calculations!$A$3:$A$53,$B1390)</f>
        <v>0</v>
      </c>
      <c r="P1390" s="51">
        <f>P664/SUMIFS(P$3:P$722,$B$3:$B$722,$B1390)*SUMIFS(Calculations!$E$3:$E$53,Calculations!$A$3:$A$53,$B1390)</f>
        <v>0</v>
      </c>
      <c r="Q1390" s="51">
        <f>Q664/SUMIFS(Q$3:Q$722,$B$3:$B$722,$B1390)*SUMIFS(Calculations!$E$3:$E$53,Calculations!$A$3:$A$53,$B1390)</f>
        <v>0</v>
      </c>
      <c r="R1390" s="51">
        <f>R664/SUMIFS(R$3:R$722,$B$3:$B$722,$B1390)*SUMIFS(Calculations!$E$3:$E$53,Calculations!$A$3:$A$53,$B1390)</f>
        <v>0</v>
      </c>
    </row>
    <row r="1391" spans="2:18">
      <c r="B1391" s="51" t="s">
        <v>249</v>
      </c>
      <c r="C1391" s="51" t="s">
        <v>523</v>
      </c>
      <c r="D1391" s="51" t="s">
        <v>528</v>
      </c>
      <c r="E1391" s="51" t="str">
        <f t="shared" si="94"/>
        <v>solar thermal</v>
      </c>
      <c r="F1391" s="51">
        <f>F665/SUMIFS(F$3:F$722,$B$3:$B$722,$B1391)*SUMIFS(Calculations!$E$3:$E$53,Calculations!$A$3:$A$53,$B1391)</f>
        <v>0</v>
      </c>
      <c r="G1391" s="51">
        <f>G665/SUMIFS(G$3:G$722,$B$3:$B$722,$B1391)*SUMIFS(Calculations!$E$3:$E$53,Calculations!$A$3:$A$53,$B1391)</f>
        <v>0</v>
      </c>
      <c r="H1391" s="51">
        <f>H665/SUMIFS(H$3:H$722,$B$3:$B$722,$B1391)*SUMIFS(Calculations!$E$3:$E$53,Calculations!$A$3:$A$53,$B1391)</f>
        <v>0</v>
      </c>
      <c r="I1391" s="51">
        <f>I665/SUMIFS(I$3:I$722,$B$3:$B$722,$B1391)*SUMIFS(Calculations!$E$3:$E$53,Calculations!$A$3:$A$53,$B1391)</f>
        <v>0</v>
      </c>
      <c r="J1391" s="51">
        <f>J665/SUMIFS(J$3:J$722,$B$3:$B$722,$B1391)*SUMIFS(Calculations!$E$3:$E$53,Calculations!$A$3:$A$53,$B1391)</f>
        <v>0</v>
      </c>
      <c r="K1391" s="51">
        <f>K665/SUMIFS(K$3:K$722,$B$3:$B$722,$B1391)*SUMIFS(Calculations!$E$3:$E$53,Calculations!$A$3:$A$53,$B1391)</f>
        <v>0</v>
      </c>
      <c r="L1391" s="51">
        <f>L665/SUMIFS(L$3:L$722,$B$3:$B$722,$B1391)*SUMIFS(Calculations!$E$3:$E$53,Calculations!$A$3:$A$53,$B1391)</f>
        <v>0</v>
      </c>
      <c r="M1391" s="51">
        <f>M665/SUMIFS(M$3:M$722,$B$3:$B$722,$B1391)*SUMIFS(Calculations!$E$3:$E$53,Calculations!$A$3:$A$53,$B1391)</f>
        <v>0</v>
      </c>
      <c r="N1391" s="51">
        <f>N665/SUMIFS(N$3:N$722,$B$3:$B$722,$B1391)*SUMIFS(Calculations!$E$3:$E$53,Calculations!$A$3:$A$53,$B1391)</f>
        <v>0</v>
      </c>
      <c r="O1391" s="51">
        <f>O665/SUMIFS(O$3:O$722,$B$3:$B$722,$B1391)*SUMIFS(Calculations!$E$3:$E$53,Calculations!$A$3:$A$53,$B1391)</f>
        <v>0</v>
      </c>
      <c r="P1391" s="51">
        <f>P665/SUMIFS(P$3:P$722,$B$3:$B$722,$B1391)*SUMIFS(Calculations!$E$3:$E$53,Calculations!$A$3:$A$53,$B1391)</f>
        <v>0</v>
      </c>
      <c r="Q1391" s="51">
        <f>Q665/SUMIFS(Q$3:Q$722,$B$3:$B$722,$B1391)*SUMIFS(Calculations!$E$3:$E$53,Calculations!$A$3:$A$53,$B1391)</f>
        <v>0</v>
      </c>
      <c r="R1391" s="51">
        <f>R665/SUMIFS(R$3:R$722,$B$3:$B$722,$B1391)*SUMIFS(Calculations!$E$3:$E$53,Calculations!$A$3:$A$53,$B1391)</f>
        <v>0</v>
      </c>
    </row>
    <row r="1392" spans="2:18">
      <c r="B1392" s="51" t="s">
        <v>249</v>
      </c>
      <c r="C1392" s="51" t="s">
        <v>523</v>
      </c>
      <c r="D1392" s="51" t="s">
        <v>529</v>
      </c>
      <c r="E1392" s="51" t="str">
        <f t="shared" si="94"/>
        <v>geothermal</v>
      </c>
      <c r="F1392" s="51">
        <f>F666/SUMIFS(F$3:F$722,$B$3:$B$722,$B1392)*SUMIFS(Calculations!$E$3:$E$53,Calculations!$A$3:$A$53,$B1392)</f>
        <v>0</v>
      </c>
      <c r="G1392" s="51">
        <f>G666/SUMIFS(G$3:G$722,$B$3:$B$722,$B1392)*SUMIFS(Calculations!$E$3:$E$53,Calculations!$A$3:$A$53,$B1392)</f>
        <v>0</v>
      </c>
      <c r="H1392" s="51">
        <f>H666/SUMIFS(H$3:H$722,$B$3:$B$722,$B1392)*SUMIFS(Calculations!$E$3:$E$53,Calculations!$A$3:$A$53,$B1392)</f>
        <v>0</v>
      </c>
      <c r="I1392" s="51">
        <f>I666/SUMIFS(I$3:I$722,$B$3:$B$722,$B1392)*SUMIFS(Calculations!$E$3:$E$53,Calculations!$A$3:$A$53,$B1392)</f>
        <v>0</v>
      </c>
      <c r="J1392" s="51">
        <f>J666/SUMIFS(J$3:J$722,$B$3:$B$722,$B1392)*SUMIFS(Calculations!$E$3:$E$53,Calculations!$A$3:$A$53,$B1392)</f>
        <v>0</v>
      </c>
      <c r="K1392" s="51">
        <f>K666/SUMIFS(K$3:K$722,$B$3:$B$722,$B1392)*SUMIFS(Calculations!$E$3:$E$53,Calculations!$A$3:$A$53,$B1392)</f>
        <v>0</v>
      </c>
      <c r="L1392" s="51">
        <f>L666/SUMIFS(L$3:L$722,$B$3:$B$722,$B1392)*SUMIFS(Calculations!$E$3:$E$53,Calculations!$A$3:$A$53,$B1392)</f>
        <v>0</v>
      </c>
      <c r="M1392" s="51">
        <f>M666/SUMIFS(M$3:M$722,$B$3:$B$722,$B1392)*SUMIFS(Calculations!$E$3:$E$53,Calculations!$A$3:$A$53,$B1392)</f>
        <v>0</v>
      </c>
      <c r="N1392" s="51">
        <f>N666/SUMIFS(N$3:N$722,$B$3:$B$722,$B1392)*SUMIFS(Calculations!$E$3:$E$53,Calculations!$A$3:$A$53,$B1392)</f>
        <v>0</v>
      </c>
      <c r="O1392" s="51">
        <f>O666/SUMIFS(O$3:O$722,$B$3:$B$722,$B1392)*SUMIFS(Calculations!$E$3:$E$53,Calculations!$A$3:$A$53,$B1392)</f>
        <v>0</v>
      </c>
      <c r="P1392" s="51">
        <f>P666/SUMIFS(P$3:P$722,$B$3:$B$722,$B1392)*SUMIFS(Calculations!$E$3:$E$53,Calculations!$A$3:$A$53,$B1392)</f>
        <v>0</v>
      </c>
      <c r="Q1392" s="51">
        <f>Q666/SUMIFS(Q$3:Q$722,$B$3:$B$722,$B1392)*SUMIFS(Calculations!$E$3:$E$53,Calculations!$A$3:$A$53,$B1392)</f>
        <v>0</v>
      </c>
      <c r="R1392" s="51">
        <f>R666/SUMIFS(R$3:R$722,$B$3:$B$722,$B1392)*SUMIFS(Calculations!$E$3:$E$53,Calculations!$A$3:$A$53,$B1392)</f>
        <v>0</v>
      </c>
    </row>
    <row r="1393" spans="2:18">
      <c r="B1393" s="51" t="s">
        <v>249</v>
      </c>
      <c r="C1393" s="51" t="s">
        <v>523</v>
      </c>
      <c r="D1393" s="51" t="s">
        <v>530</v>
      </c>
      <c r="E1393" s="51" t="str">
        <f t="shared" si="94"/>
        <v>hydro</v>
      </c>
      <c r="F1393" s="51">
        <f>F667/SUMIFS(F$3:F$722,$B$3:$B$722,$B1393)*SUMIFS(Calculations!$E$3:$E$53,Calculations!$A$3:$A$53,$B1393)</f>
        <v>0</v>
      </c>
      <c r="G1393" s="51">
        <f>G667/SUMIFS(G$3:G$722,$B$3:$B$722,$B1393)*SUMIFS(Calculations!$E$3:$E$53,Calculations!$A$3:$A$53,$B1393)</f>
        <v>0</v>
      </c>
      <c r="H1393" s="51">
        <f>H667/SUMIFS(H$3:H$722,$B$3:$B$722,$B1393)*SUMIFS(Calculations!$E$3:$E$53,Calculations!$A$3:$A$53,$B1393)</f>
        <v>0</v>
      </c>
      <c r="I1393" s="51">
        <f>I667/SUMIFS(I$3:I$722,$B$3:$B$722,$B1393)*SUMIFS(Calculations!$E$3:$E$53,Calculations!$A$3:$A$53,$B1393)</f>
        <v>0</v>
      </c>
      <c r="J1393" s="51">
        <f>J667/SUMIFS(J$3:J$722,$B$3:$B$722,$B1393)*SUMIFS(Calculations!$E$3:$E$53,Calculations!$A$3:$A$53,$B1393)</f>
        <v>0</v>
      </c>
      <c r="K1393" s="51">
        <f>K667/SUMIFS(K$3:K$722,$B$3:$B$722,$B1393)*SUMIFS(Calculations!$E$3:$E$53,Calculations!$A$3:$A$53,$B1393)</f>
        <v>0</v>
      </c>
      <c r="L1393" s="51">
        <f>L667/SUMIFS(L$3:L$722,$B$3:$B$722,$B1393)*SUMIFS(Calculations!$E$3:$E$53,Calculations!$A$3:$A$53,$B1393)</f>
        <v>0</v>
      </c>
      <c r="M1393" s="51">
        <f>M667/SUMIFS(M$3:M$722,$B$3:$B$722,$B1393)*SUMIFS(Calculations!$E$3:$E$53,Calculations!$A$3:$A$53,$B1393)</f>
        <v>0</v>
      </c>
      <c r="N1393" s="51">
        <f>N667/SUMIFS(N$3:N$722,$B$3:$B$722,$B1393)*SUMIFS(Calculations!$E$3:$E$53,Calculations!$A$3:$A$53,$B1393)</f>
        <v>0</v>
      </c>
      <c r="O1393" s="51">
        <f>O667/SUMIFS(O$3:O$722,$B$3:$B$722,$B1393)*SUMIFS(Calculations!$E$3:$E$53,Calculations!$A$3:$A$53,$B1393)</f>
        <v>0</v>
      </c>
      <c r="P1393" s="51">
        <f>P667/SUMIFS(P$3:P$722,$B$3:$B$722,$B1393)*SUMIFS(Calculations!$E$3:$E$53,Calculations!$A$3:$A$53,$B1393)</f>
        <v>0</v>
      </c>
      <c r="Q1393" s="51">
        <f>Q667/SUMIFS(Q$3:Q$722,$B$3:$B$722,$B1393)*SUMIFS(Calculations!$E$3:$E$53,Calculations!$A$3:$A$53,$B1393)</f>
        <v>0</v>
      </c>
      <c r="R1393" s="51">
        <f>R667/SUMIFS(R$3:R$722,$B$3:$B$722,$B1393)*SUMIFS(Calculations!$E$3:$E$53,Calculations!$A$3:$A$53,$B1393)</f>
        <v>0</v>
      </c>
    </row>
    <row r="1394" spans="2:18">
      <c r="B1394" s="51" t="s">
        <v>249</v>
      </c>
      <c r="C1394" s="51" t="s">
        <v>523</v>
      </c>
      <c r="D1394" s="51" t="s">
        <v>531</v>
      </c>
      <c r="E1394" s="51" t="str">
        <f t="shared" si="94"/>
        <v>hydro</v>
      </c>
      <c r="F1394" s="51">
        <f>F668/SUMIFS(F$3:F$722,$B$3:$B$722,$B1394)*SUMIFS(Calculations!$E$3:$E$53,Calculations!$A$3:$A$53,$B1394)</f>
        <v>0</v>
      </c>
      <c r="G1394" s="51">
        <f>G668/SUMIFS(G$3:G$722,$B$3:$B$722,$B1394)*SUMIFS(Calculations!$E$3:$E$53,Calculations!$A$3:$A$53,$B1394)</f>
        <v>0</v>
      </c>
      <c r="H1394" s="51">
        <f>H668/SUMIFS(H$3:H$722,$B$3:$B$722,$B1394)*SUMIFS(Calculations!$E$3:$E$53,Calculations!$A$3:$A$53,$B1394)</f>
        <v>0</v>
      </c>
      <c r="I1394" s="51">
        <f>I668/SUMIFS(I$3:I$722,$B$3:$B$722,$B1394)*SUMIFS(Calculations!$E$3:$E$53,Calculations!$A$3:$A$53,$B1394)</f>
        <v>0</v>
      </c>
      <c r="J1394" s="51">
        <f>J668/SUMIFS(J$3:J$722,$B$3:$B$722,$B1394)*SUMIFS(Calculations!$E$3:$E$53,Calculations!$A$3:$A$53,$B1394)</f>
        <v>0</v>
      </c>
      <c r="K1394" s="51">
        <f>K668/SUMIFS(K$3:K$722,$B$3:$B$722,$B1394)*SUMIFS(Calculations!$E$3:$E$53,Calculations!$A$3:$A$53,$B1394)</f>
        <v>0</v>
      </c>
      <c r="L1394" s="51">
        <f>L668/SUMIFS(L$3:L$722,$B$3:$B$722,$B1394)*SUMIFS(Calculations!$E$3:$E$53,Calculations!$A$3:$A$53,$B1394)</f>
        <v>0</v>
      </c>
      <c r="M1394" s="51">
        <f>M668/SUMIFS(M$3:M$722,$B$3:$B$722,$B1394)*SUMIFS(Calculations!$E$3:$E$53,Calculations!$A$3:$A$53,$B1394)</f>
        <v>0</v>
      </c>
      <c r="N1394" s="51">
        <f>N668/SUMIFS(N$3:N$722,$B$3:$B$722,$B1394)*SUMIFS(Calculations!$E$3:$E$53,Calculations!$A$3:$A$53,$B1394)</f>
        <v>0</v>
      </c>
      <c r="O1394" s="51">
        <f>O668/SUMIFS(O$3:O$722,$B$3:$B$722,$B1394)*SUMIFS(Calculations!$E$3:$E$53,Calculations!$A$3:$A$53,$B1394)</f>
        <v>0</v>
      </c>
      <c r="P1394" s="51">
        <f>P668/SUMIFS(P$3:P$722,$B$3:$B$722,$B1394)*SUMIFS(Calculations!$E$3:$E$53,Calculations!$A$3:$A$53,$B1394)</f>
        <v>0</v>
      </c>
      <c r="Q1394" s="51">
        <f>Q668/SUMIFS(Q$3:Q$722,$B$3:$B$722,$B1394)*SUMIFS(Calculations!$E$3:$E$53,Calculations!$A$3:$A$53,$B1394)</f>
        <v>0</v>
      </c>
      <c r="R1394" s="51">
        <f>R668/SUMIFS(R$3:R$722,$B$3:$B$722,$B1394)*SUMIFS(Calculations!$E$3:$E$53,Calculations!$A$3:$A$53,$B1394)</f>
        <v>0</v>
      </c>
    </row>
    <row r="1395" spans="2:18">
      <c r="B1395" s="51" t="s">
        <v>249</v>
      </c>
      <c r="C1395" s="51" t="s">
        <v>523</v>
      </c>
      <c r="D1395" s="51" t="s">
        <v>532</v>
      </c>
      <c r="E1395" s="51" t="str">
        <f t="shared" si="94"/>
        <v>onshore wind</v>
      </c>
      <c r="F1395" s="51">
        <f>F669/SUMIFS(F$3:F$722,$B$3:$B$722,$B1395)*SUMIFS(Calculations!$E$3:$E$53,Calculations!$A$3:$A$53,$B1395)</f>
        <v>0</v>
      </c>
      <c r="G1395" s="51">
        <f>G669/SUMIFS(G$3:G$722,$B$3:$B$722,$B1395)*SUMIFS(Calculations!$E$3:$E$53,Calculations!$A$3:$A$53,$B1395)</f>
        <v>0</v>
      </c>
      <c r="H1395" s="51">
        <f>H669/SUMIFS(H$3:H$722,$B$3:$B$722,$B1395)*SUMIFS(Calculations!$E$3:$E$53,Calculations!$A$3:$A$53,$B1395)</f>
        <v>0</v>
      </c>
      <c r="I1395" s="51">
        <f>I669/SUMIFS(I$3:I$722,$B$3:$B$722,$B1395)*SUMIFS(Calculations!$E$3:$E$53,Calculations!$A$3:$A$53,$B1395)</f>
        <v>0</v>
      </c>
      <c r="J1395" s="51">
        <f>J669/SUMIFS(J$3:J$722,$B$3:$B$722,$B1395)*SUMIFS(Calculations!$E$3:$E$53,Calculations!$A$3:$A$53,$B1395)</f>
        <v>0</v>
      </c>
      <c r="K1395" s="51">
        <f>K669/SUMIFS(K$3:K$722,$B$3:$B$722,$B1395)*SUMIFS(Calculations!$E$3:$E$53,Calculations!$A$3:$A$53,$B1395)</f>
        <v>0</v>
      </c>
      <c r="L1395" s="51">
        <f>L669/SUMIFS(L$3:L$722,$B$3:$B$722,$B1395)*SUMIFS(Calculations!$E$3:$E$53,Calculations!$A$3:$A$53,$B1395)</f>
        <v>0</v>
      </c>
      <c r="M1395" s="51">
        <f>M669/SUMIFS(M$3:M$722,$B$3:$B$722,$B1395)*SUMIFS(Calculations!$E$3:$E$53,Calculations!$A$3:$A$53,$B1395)</f>
        <v>0</v>
      </c>
      <c r="N1395" s="51">
        <f>N669/SUMIFS(N$3:N$722,$B$3:$B$722,$B1395)*SUMIFS(Calculations!$E$3:$E$53,Calculations!$A$3:$A$53,$B1395)</f>
        <v>0</v>
      </c>
      <c r="O1395" s="51">
        <f>O669/SUMIFS(O$3:O$722,$B$3:$B$722,$B1395)*SUMIFS(Calculations!$E$3:$E$53,Calculations!$A$3:$A$53,$B1395)</f>
        <v>0</v>
      </c>
      <c r="P1395" s="51">
        <f>P669/SUMIFS(P$3:P$722,$B$3:$B$722,$B1395)*SUMIFS(Calculations!$E$3:$E$53,Calculations!$A$3:$A$53,$B1395)</f>
        <v>0</v>
      </c>
      <c r="Q1395" s="51">
        <f>Q669/SUMIFS(Q$3:Q$722,$B$3:$B$722,$B1395)*SUMIFS(Calculations!$E$3:$E$53,Calculations!$A$3:$A$53,$B1395)</f>
        <v>0</v>
      </c>
      <c r="R1395" s="51">
        <f>R669/SUMIFS(R$3:R$722,$B$3:$B$722,$B1395)*SUMIFS(Calculations!$E$3:$E$53,Calculations!$A$3:$A$53,$B1395)</f>
        <v>0</v>
      </c>
    </row>
    <row r="1396" spans="2:18">
      <c r="B1396" s="51" t="s">
        <v>249</v>
      </c>
      <c r="C1396" s="51" t="s">
        <v>523</v>
      </c>
      <c r="D1396" s="51" t="s">
        <v>533</v>
      </c>
      <c r="E1396" s="51" t="str">
        <f t="shared" si="94"/>
        <v>natural gas nonpeaker</v>
      </c>
      <c r="F1396" s="51">
        <f>F670/SUMIFS(F$3:F$722,$B$3:$B$722,$B1396)*SUMIFS(Calculations!$E$3:$E$53,Calculations!$A$3:$A$53,$B1396)</f>
        <v>0</v>
      </c>
      <c r="G1396" s="51">
        <f>G670/SUMIFS(G$3:G$722,$B$3:$B$722,$B1396)*SUMIFS(Calculations!$E$3:$E$53,Calculations!$A$3:$A$53,$B1396)</f>
        <v>0</v>
      </c>
      <c r="H1396" s="51">
        <f>H670/SUMIFS(H$3:H$722,$B$3:$B$722,$B1396)*SUMIFS(Calculations!$E$3:$E$53,Calculations!$A$3:$A$53,$B1396)</f>
        <v>0</v>
      </c>
      <c r="I1396" s="51">
        <f>I670/SUMIFS(I$3:I$722,$B$3:$B$722,$B1396)*SUMIFS(Calculations!$E$3:$E$53,Calculations!$A$3:$A$53,$B1396)</f>
        <v>0</v>
      </c>
      <c r="J1396" s="51">
        <f>J670/SUMIFS(J$3:J$722,$B$3:$B$722,$B1396)*SUMIFS(Calculations!$E$3:$E$53,Calculations!$A$3:$A$53,$B1396)</f>
        <v>0</v>
      </c>
      <c r="K1396" s="51">
        <f>K670/SUMIFS(K$3:K$722,$B$3:$B$722,$B1396)*SUMIFS(Calculations!$E$3:$E$53,Calculations!$A$3:$A$53,$B1396)</f>
        <v>0</v>
      </c>
      <c r="L1396" s="51">
        <f>L670/SUMIFS(L$3:L$722,$B$3:$B$722,$B1396)*SUMIFS(Calculations!$E$3:$E$53,Calculations!$A$3:$A$53,$B1396)</f>
        <v>0</v>
      </c>
      <c r="M1396" s="51">
        <f>M670/SUMIFS(M$3:M$722,$B$3:$B$722,$B1396)*SUMIFS(Calculations!$E$3:$E$53,Calculations!$A$3:$A$53,$B1396)</f>
        <v>0</v>
      </c>
      <c r="N1396" s="51">
        <f>N670/SUMIFS(N$3:N$722,$B$3:$B$722,$B1396)*SUMIFS(Calculations!$E$3:$E$53,Calculations!$A$3:$A$53,$B1396)</f>
        <v>0</v>
      </c>
      <c r="O1396" s="51">
        <f>O670/SUMIFS(O$3:O$722,$B$3:$B$722,$B1396)*SUMIFS(Calculations!$E$3:$E$53,Calculations!$A$3:$A$53,$B1396)</f>
        <v>0</v>
      </c>
      <c r="P1396" s="51">
        <f>P670/SUMIFS(P$3:P$722,$B$3:$B$722,$B1396)*SUMIFS(Calculations!$E$3:$E$53,Calculations!$A$3:$A$53,$B1396)</f>
        <v>0</v>
      </c>
      <c r="Q1396" s="51">
        <f>Q670/SUMIFS(Q$3:Q$722,$B$3:$B$722,$B1396)*SUMIFS(Calculations!$E$3:$E$53,Calculations!$A$3:$A$53,$B1396)</f>
        <v>0</v>
      </c>
      <c r="R1396" s="51">
        <f>R670/SUMIFS(R$3:R$722,$B$3:$B$722,$B1396)*SUMIFS(Calculations!$E$3:$E$53,Calculations!$A$3:$A$53,$B1396)</f>
        <v>0</v>
      </c>
    </row>
    <row r="1397" spans="2:18">
      <c r="B1397" s="51" t="s">
        <v>249</v>
      </c>
      <c r="C1397" s="51" t="s">
        <v>523</v>
      </c>
      <c r="D1397" s="51" t="s">
        <v>534</v>
      </c>
      <c r="E1397" s="51" t="str">
        <f t="shared" si="94"/>
        <v>natural gas peaker</v>
      </c>
      <c r="F1397" s="51">
        <f>F671/SUMIFS(F$3:F$722,$B$3:$B$722,$B1397)*SUMIFS(Calculations!$E$3:$E$53,Calculations!$A$3:$A$53,$B1397)</f>
        <v>0</v>
      </c>
      <c r="G1397" s="51">
        <f>G671/SUMIFS(G$3:G$722,$B$3:$B$722,$B1397)*SUMIFS(Calculations!$E$3:$E$53,Calculations!$A$3:$A$53,$B1397)</f>
        <v>0</v>
      </c>
      <c r="H1397" s="51">
        <f>H671/SUMIFS(H$3:H$722,$B$3:$B$722,$B1397)*SUMIFS(Calculations!$E$3:$E$53,Calculations!$A$3:$A$53,$B1397)</f>
        <v>0</v>
      </c>
      <c r="I1397" s="51">
        <f>I671/SUMIFS(I$3:I$722,$B$3:$B$722,$B1397)*SUMIFS(Calculations!$E$3:$E$53,Calculations!$A$3:$A$53,$B1397)</f>
        <v>0</v>
      </c>
      <c r="J1397" s="51">
        <f>J671/SUMIFS(J$3:J$722,$B$3:$B$722,$B1397)*SUMIFS(Calculations!$E$3:$E$53,Calculations!$A$3:$A$53,$B1397)</f>
        <v>0</v>
      </c>
      <c r="K1397" s="51">
        <f>K671/SUMIFS(K$3:K$722,$B$3:$B$722,$B1397)*SUMIFS(Calculations!$E$3:$E$53,Calculations!$A$3:$A$53,$B1397)</f>
        <v>0</v>
      </c>
      <c r="L1397" s="51">
        <f>L671/SUMIFS(L$3:L$722,$B$3:$B$722,$B1397)*SUMIFS(Calculations!$E$3:$E$53,Calculations!$A$3:$A$53,$B1397)</f>
        <v>0</v>
      </c>
      <c r="M1397" s="51">
        <f>M671/SUMIFS(M$3:M$722,$B$3:$B$722,$B1397)*SUMIFS(Calculations!$E$3:$E$53,Calculations!$A$3:$A$53,$B1397)</f>
        <v>0</v>
      </c>
      <c r="N1397" s="51">
        <f>N671/SUMIFS(N$3:N$722,$B$3:$B$722,$B1397)*SUMIFS(Calculations!$E$3:$E$53,Calculations!$A$3:$A$53,$B1397)</f>
        <v>0</v>
      </c>
      <c r="O1397" s="51">
        <f>O671/SUMIFS(O$3:O$722,$B$3:$B$722,$B1397)*SUMIFS(Calculations!$E$3:$E$53,Calculations!$A$3:$A$53,$B1397)</f>
        <v>0</v>
      </c>
      <c r="P1397" s="51">
        <f>P671/SUMIFS(P$3:P$722,$B$3:$B$722,$B1397)*SUMIFS(Calculations!$E$3:$E$53,Calculations!$A$3:$A$53,$B1397)</f>
        <v>0</v>
      </c>
      <c r="Q1397" s="51">
        <f>Q671/SUMIFS(Q$3:Q$722,$B$3:$B$722,$B1397)*SUMIFS(Calculations!$E$3:$E$53,Calculations!$A$3:$A$53,$B1397)</f>
        <v>0</v>
      </c>
      <c r="R1397" s="51">
        <f>R671/SUMIFS(R$3:R$722,$B$3:$B$722,$B1397)*SUMIFS(Calculations!$E$3:$E$53,Calculations!$A$3:$A$53,$B1397)</f>
        <v>0</v>
      </c>
    </row>
    <row r="1398" spans="2:18">
      <c r="B1398" s="51" t="s">
        <v>249</v>
      </c>
      <c r="C1398" s="51" t="s">
        <v>523</v>
      </c>
      <c r="D1398" s="51" t="s">
        <v>535</v>
      </c>
      <c r="E1398" s="51" t="str">
        <f t="shared" si="94"/>
        <v>nuclear</v>
      </c>
      <c r="F1398" s="51">
        <f>F672/SUMIFS(F$3:F$722,$B$3:$B$722,$B1398)*SUMIFS(Calculations!$E$3:$E$53,Calculations!$A$3:$A$53,$B1398)</f>
        <v>0</v>
      </c>
      <c r="G1398" s="51">
        <f>G672/SUMIFS(G$3:G$722,$B$3:$B$722,$B1398)*SUMIFS(Calculations!$E$3:$E$53,Calculations!$A$3:$A$53,$B1398)</f>
        <v>0</v>
      </c>
      <c r="H1398" s="51">
        <f>H672/SUMIFS(H$3:H$722,$B$3:$B$722,$B1398)*SUMIFS(Calculations!$E$3:$E$53,Calculations!$A$3:$A$53,$B1398)</f>
        <v>0</v>
      </c>
      <c r="I1398" s="51">
        <f>I672/SUMIFS(I$3:I$722,$B$3:$B$722,$B1398)*SUMIFS(Calculations!$E$3:$E$53,Calculations!$A$3:$A$53,$B1398)</f>
        <v>0</v>
      </c>
      <c r="J1398" s="51">
        <f>J672/SUMIFS(J$3:J$722,$B$3:$B$722,$B1398)*SUMIFS(Calculations!$E$3:$E$53,Calculations!$A$3:$A$53,$B1398)</f>
        <v>0</v>
      </c>
      <c r="K1398" s="51">
        <f>K672/SUMIFS(K$3:K$722,$B$3:$B$722,$B1398)*SUMIFS(Calculations!$E$3:$E$53,Calculations!$A$3:$A$53,$B1398)</f>
        <v>0</v>
      </c>
      <c r="L1398" s="51">
        <f>L672/SUMIFS(L$3:L$722,$B$3:$B$722,$B1398)*SUMIFS(Calculations!$E$3:$E$53,Calculations!$A$3:$A$53,$B1398)</f>
        <v>0</v>
      </c>
      <c r="M1398" s="51">
        <f>M672/SUMIFS(M$3:M$722,$B$3:$B$722,$B1398)*SUMIFS(Calculations!$E$3:$E$53,Calculations!$A$3:$A$53,$B1398)</f>
        <v>0</v>
      </c>
      <c r="N1398" s="51">
        <f>N672/SUMIFS(N$3:N$722,$B$3:$B$722,$B1398)*SUMIFS(Calculations!$E$3:$E$53,Calculations!$A$3:$A$53,$B1398)</f>
        <v>0</v>
      </c>
      <c r="O1398" s="51">
        <f>O672/SUMIFS(O$3:O$722,$B$3:$B$722,$B1398)*SUMIFS(Calculations!$E$3:$E$53,Calculations!$A$3:$A$53,$B1398)</f>
        <v>0</v>
      </c>
      <c r="P1398" s="51">
        <f>P672/SUMIFS(P$3:P$722,$B$3:$B$722,$B1398)*SUMIFS(Calculations!$E$3:$E$53,Calculations!$A$3:$A$53,$B1398)</f>
        <v>0</v>
      </c>
      <c r="Q1398" s="51">
        <f>Q672/SUMIFS(Q$3:Q$722,$B$3:$B$722,$B1398)*SUMIFS(Calculations!$E$3:$E$53,Calculations!$A$3:$A$53,$B1398)</f>
        <v>0</v>
      </c>
      <c r="R1398" s="51">
        <f>R672/SUMIFS(R$3:R$722,$B$3:$B$722,$B1398)*SUMIFS(Calculations!$E$3:$E$53,Calculations!$A$3:$A$53,$B1398)</f>
        <v>0</v>
      </c>
    </row>
    <row r="1399" spans="2:18">
      <c r="B1399" s="51" t="s">
        <v>249</v>
      </c>
      <c r="C1399" s="51" t="s">
        <v>523</v>
      </c>
      <c r="D1399" s="51" t="s">
        <v>536</v>
      </c>
      <c r="E1399" s="51" t="str">
        <f t="shared" si="94"/>
        <v>offshore wind</v>
      </c>
      <c r="F1399" s="51">
        <f>F673/SUMIFS(F$3:F$722,$B$3:$B$722,$B1399)*SUMIFS(Calculations!$E$3:$E$53,Calculations!$A$3:$A$53,$B1399)</f>
        <v>0</v>
      </c>
      <c r="G1399" s="51">
        <f>G673/SUMIFS(G$3:G$722,$B$3:$B$722,$B1399)*SUMIFS(Calculations!$E$3:$E$53,Calculations!$A$3:$A$53,$B1399)</f>
        <v>0</v>
      </c>
      <c r="H1399" s="51">
        <f>H673/SUMIFS(H$3:H$722,$B$3:$B$722,$B1399)*SUMIFS(Calculations!$E$3:$E$53,Calculations!$A$3:$A$53,$B1399)</f>
        <v>0</v>
      </c>
      <c r="I1399" s="51">
        <f>I673/SUMIFS(I$3:I$722,$B$3:$B$722,$B1399)*SUMIFS(Calculations!$E$3:$E$53,Calculations!$A$3:$A$53,$B1399)</f>
        <v>0</v>
      </c>
      <c r="J1399" s="51">
        <f>J673/SUMIFS(J$3:J$722,$B$3:$B$722,$B1399)*SUMIFS(Calculations!$E$3:$E$53,Calculations!$A$3:$A$53,$B1399)</f>
        <v>0</v>
      </c>
      <c r="K1399" s="51">
        <f>K673/SUMIFS(K$3:K$722,$B$3:$B$722,$B1399)*SUMIFS(Calculations!$E$3:$E$53,Calculations!$A$3:$A$53,$B1399)</f>
        <v>0</v>
      </c>
      <c r="L1399" s="51">
        <f>L673/SUMIFS(L$3:L$722,$B$3:$B$722,$B1399)*SUMIFS(Calculations!$E$3:$E$53,Calculations!$A$3:$A$53,$B1399)</f>
        <v>0</v>
      </c>
      <c r="M1399" s="51">
        <f>M673/SUMIFS(M$3:M$722,$B$3:$B$722,$B1399)*SUMIFS(Calculations!$E$3:$E$53,Calculations!$A$3:$A$53,$B1399)</f>
        <v>0</v>
      </c>
      <c r="N1399" s="51">
        <f>N673/SUMIFS(N$3:N$722,$B$3:$B$722,$B1399)*SUMIFS(Calculations!$E$3:$E$53,Calculations!$A$3:$A$53,$B1399)</f>
        <v>0</v>
      </c>
      <c r="O1399" s="51">
        <f>O673/SUMIFS(O$3:O$722,$B$3:$B$722,$B1399)*SUMIFS(Calculations!$E$3:$E$53,Calculations!$A$3:$A$53,$B1399)</f>
        <v>0</v>
      </c>
      <c r="P1399" s="51">
        <f>P673/SUMIFS(P$3:P$722,$B$3:$B$722,$B1399)*SUMIFS(Calculations!$E$3:$E$53,Calculations!$A$3:$A$53,$B1399)</f>
        <v>0</v>
      </c>
      <c r="Q1399" s="51">
        <f>Q673/SUMIFS(Q$3:Q$722,$B$3:$B$722,$B1399)*SUMIFS(Calculations!$E$3:$E$53,Calculations!$A$3:$A$53,$B1399)</f>
        <v>0</v>
      </c>
      <c r="R1399" s="51">
        <f>R673/SUMIFS(R$3:R$722,$B$3:$B$722,$B1399)*SUMIFS(Calculations!$E$3:$E$53,Calculations!$A$3:$A$53,$B1399)</f>
        <v>0</v>
      </c>
    </row>
    <row r="1400" spans="2:18">
      <c r="B1400" s="51" t="s">
        <v>249</v>
      </c>
      <c r="C1400" s="51" t="s">
        <v>523</v>
      </c>
      <c r="D1400" s="51" t="s">
        <v>537</v>
      </c>
      <c r="E1400" s="51" t="str">
        <f t="shared" si="94"/>
        <v>crude oil</v>
      </c>
      <c r="F1400" s="51">
        <f>F674/SUMIFS(F$3:F$722,$B$3:$B$722,$B1400)*SUMIFS(Calculations!$E$3:$E$53,Calculations!$A$3:$A$53,$B1400)</f>
        <v>0</v>
      </c>
      <c r="G1400" s="51">
        <f>G674/SUMIFS(G$3:G$722,$B$3:$B$722,$B1400)*SUMIFS(Calculations!$E$3:$E$53,Calculations!$A$3:$A$53,$B1400)</f>
        <v>0</v>
      </c>
      <c r="H1400" s="51">
        <f>H674/SUMIFS(H$3:H$722,$B$3:$B$722,$B1400)*SUMIFS(Calculations!$E$3:$E$53,Calculations!$A$3:$A$53,$B1400)</f>
        <v>0</v>
      </c>
      <c r="I1400" s="51">
        <f>I674/SUMIFS(I$3:I$722,$B$3:$B$722,$B1400)*SUMIFS(Calculations!$E$3:$E$53,Calculations!$A$3:$A$53,$B1400)</f>
        <v>0</v>
      </c>
      <c r="J1400" s="51">
        <f>J674/SUMIFS(J$3:J$722,$B$3:$B$722,$B1400)*SUMIFS(Calculations!$E$3:$E$53,Calculations!$A$3:$A$53,$B1400)</f>
        <v>0</v>
      </c>
      <c r="K1400" s="51">
        <f>K674/SUMIFS(K$3:K$722,$B$3:$B$722,$B1400)*SUMIFS(Calculations!$E$3:$E$53,Calculations!$A$3:$A$53,$B1400)</f>
        <v>0</v>
      </c>
      <c r="L1400" s="51">
        <f>L674/SUMIFS(L$3:L$722,$B$3:$B$722,$B1400)*SUMIFS(Calculations!$E$3:$E$53,Calculations!$A$3:$A$53,$B1400)</f>
        <v>0</v>
      </c>
      <c r="M1400" s="51">
        <f>M674/SUMIFS(M$3:M$722,$B$3:$B$722,$B1400)*SUMIFS(Calculations!$E$3:$E$53,Calculations!$A$3:$A$53,$B1400)</f>
        <v>0</v>
      </c>
      <c r="N1400" s="51">
        <f>N674/SUMIFS(N$3:N$722,$B$3:$B$722,$B1400)*SUMIFS(Calculations!$E$3:$E$53,Calculations!$A$3:$A$53,$B1400)</f>
        <v>0</v>
      </c>
      <c r="O1400" s="51">
        <f>O674/SUMIFS(O$3:O$722,$B$3:$B$722,$B1400)*SUMIFS(Calculations!$E$3:$E$53,Calculations!$A$3:$A$53,$B1400)</f>
        <v>0</v>
      </c>
      <c r="P1400" s="51">
        <f>P674/SUMIFS(P$3:P$722,$B$3:$B$722,$B1400)*SUMIFS(Calculations!$E$3:$E$53,Calculations!$A$3:$A$53,$B1400)</f>
        <v>0</v>
      </c>
      <c r="Q1400" s="51">
        <f>Q674/SUMIFS(Q$3:Q$722,$B$3:$B$722,$B1400)*SUMIFS(Calculations!$E$3:$E$53,Calculations!$A$3:$A$53,$B1400)</f>
        <v>0</v>
      </c>
      <c r="R1400" s="51">
        <f>R674/SUMIFS(R$3:R$722,$B$3:$B$722,$B1400)*SUMIFS(Calculations!$E$3:$E$53,Calculations!$A$3:$A$53,$B1400)</f>
        <v>0</v>
      </c>
    </row>
    <row r="1401" spans="2:18">
      <c r="B1401" s="51" t="s">
        <v>249</v>
      </c>
      <c r="C1401" s="51" t="s">
        <v>523</v>
      </c>
      <c r="D1401" s="51" t="s">
        <v>538</v>
      </c>
      <c r="E1401" s="51" t="str">
        <f t="shared" si="94"/>
        <v>solar PV</v>
      </c>
      <c r="F1401" s="51">
        <f>F675/SUMIFS(F$3:F$722,$B$3:$B$722,$B1401)*SUMIFS(Calculations!$E$3:$E$53,Calculations!$A$3:$A$53,$B1401)</f>
        <v>0</v>
      </c>
      <c r="G1401" s="51">
        <f>G675/SUMIFS(G$3:G$722,$B$3:$B$722,$B1401)*SUMIFS(Calculations!$E$3:$E$53,Calculations!$A$3:$A$53,$B1401)</f>
        <v>0</v>
      </c>
      <c r="H1401" s="51">
        <f>H675/SUMIFS(H$3:H$722,$B$3:$B$722,$B1401)*SUMIFS(Calculations!$E$3:$E$53,Calculations!$A$3:$A$53,$B1401)</f>
        <v>0</v>
      </c>
      <c r="I1401" s="51">
        <f>I675/SUMIFS(I$3:I$722,$B$3:$B$722,$B1401)*SUMIFS(Calculations!$E$3:$E$53,Calculations!$A$3:$A$53,$B1401)</f>
        <v>0</v>
      </c>
      <c r="J1401" s="51">
        <f>J675/SUMIFS(J$3:J$722,$B$3:$B$722,$B1401)*SUMIFS(Calculations!$E$3:$E$53,Calculations!$A$3:$A$53,$B1401)</f>
        <v>0</v>
      </c>
      <c r="K1401" s="51">
        <f>K675/SUMIFS(K$3:K$722,$B$3:$B$722,$B1401)*SUMIFS(Calculations!$E$3:$E$53,Calculations!$A$3:$A$53,$B1401)</f>
        <v>0</v>
      </c>
      <c r="L1401" s="51">
        <f>L675/SUMIFS(L$3:L$722,$B$3:$B$722,$B1401)*SUMIFS(Calculations!$E$3:$E$53,Calculations!$A$3:$A$53,$B1401)</f>
        <v>0</v>
      </c>
      <c r="M1401" s="51">
        <f>M675/SUMIFS(M$3:M$722,$B$3:$B$722,$B1401)*SUMIFS(Calculations!$E$3:$E$53,Calculations!$A$3:$A$53,$B1401)</f>
        <v>0</v>
      </c>
      <c r="N1401" s="51">
        <f>N675/SUMIFS(N$3:N$722,$B$3:$B$722,$B1401)*SUMIFS(Calculations!$E$3:$E$53,Calculations!$A$3:$A$53,$B1401)</f>
        <v>0</v>
      </c>
      <c r="O1401" s="51">
        <f>O675/SUMIFS(O$3:O$722,$B$3:$B$722,$B1401)*SUMIFS(Calculations!$E$3:$E$53,Calculations!$A$3:$A$53,$B1401)</f>
        <v>0</v>
      </c>
      <c r="P1401" s="51">
        <f>P675/SUMIFS(P$3:P$722,$B$3:$B$722,$B1401)*SUMIFS(Calculations!$E$3:$E$53,Calculations!$A$3:$A$53,$B1401)</f>
        <v>0</v>
      </c>
      <c r="Q1401" s="51">
        <f>Q675/SUMIFS(Q$3:Q$722,$B$3:$B$722,$B1401)*SUMIFS(Calculations!$E$3:$E$53,Calculations!$A$3:$A$53,$B1401)</f>
        <v>0</v>
      </c>
      <c r="R1401" s="51">
        <f>R675/SUMIFS(R$3:R$722,$B$3:$B$722,$B1401)*SUMIFS(Calculations!$E$3:$E$53,Calculations!$A$3:$A$53,$B1401)</f>
        <v>0</v>
      </c>
    </row>
    <row r="1402" spans="2:18">
      <c r="B1402" s="51" t="s">
        <v>249</v>
      </c>
      <c r="C1402" s="51" t="s">
        <v>523</v>
      </c>
      <c r="D1402" s="51" t="s">
        <v>539</v>
      </c>
      <c r="E1402" s="51" t="str">
        <f t="shared" si="94"/>
        <v>storage</v>
      </c>
      <c r="F1402" s="51">
        <f>F676/SUMIFS(F$3:F$722,$B$3:$B$722,$B1402)*SUMIFS(Calculations!$E$3:$E$53,Calculations!$A$3:$A$53,$B1402)</f>
        <v>0</v>
      </c>
      <c r="G1402" s="51">
        <f>G676/SUMIFS(G$3:G$722,$B$3:$B$722,$B1402)*SUMIFS(Calculations!$E$3:$E$53,Calculations!$A$3:$A$53,$B1402)</f>
        <v>0</v>
      </c>
      <c r="H1402" s="51">
        <f>H676/SUMIFS(H$3:H$722,$B$3:$B$722,$B1402)*SUMIFS(Calculations!$E$3:$E$53,Calculations!$A$3:$A$53,$B1402)</f>
        <v>0</v>
      </c>
      <c r="I1402" s="51">
        <f>I676/SUMIFS(I$3:I$722,$B$3:$B$722,$B1402)*SUMIFS(Calculations!$E$3:$E$53,Calculations!$A$3:$A$53,$B1402)</f>
        <v>0</v>
      </c>
      <c r="J1402" s="51">
        <f>J676/SUMIFS(J$3:J$722,$B$3:$B$722,$B1402)*SUMIFS(Calculations!$E$3:$E$53,Calculations!$A$3:$A$53,$B1402)</f>
        <v>0</v>
      </c>
      <c r="K1402" s="51">
        <f>K676/SUMIFS(K$3:K$722,$B$3:$B$722,$B1402)*SUMIFS(Calculations!$E$3:$E$53,Calculations!$A$3:$A$53,$B1402)</f>
        <v>0</v>
      </c>
      <c r="L1402" s="51">
        <f>L676/SUMIFS(L$3:L$722,$B$3:$B$722,$B1402)*SUMIFS(Calculations!$E$3:$E$53,Calculations!$A$3:$A$53,$B1402)</f>
        <v>0</v>
      </c>
      <c r="M1402" s="51">
        <f>M676/SUMIFS(M$3:M$722,$B$3:$B$722,$B1402)*SUMIFS(Calculations!$E$3:$E$53,Calculations!$A$3:$A$53,$B1402)</f>
        <v>0</v>
      </c>
      <c r="N1402" s="51">
        <f>N676/SUMIFS(N$3:N$722,$B$3:$B$722,$B1402)*SUMIFS(Calculations!$E$3:$E$53,Calculations!$A$3:$A$53,$B1402)</f>
        <v>0</v>
      </c>
      <c r="O1402" s="51">
        <f>O676/SUMIFS(O$3:O$722,$B$3:$B$722,$B1402)*SUMIFS(Calculations!$E$3:$E$53,Calculations!$A$3:$A$53,$B1402)</f>
        <v>0</v>
      </c>
      <c r="P1402" s="51">
        <f>P676/SUMIFS(P$3:P$722,$B$3:$B$722,$B1402)*SUMIFS(Calculations!$E$3:$E$53,Calculations!$A$3:$A$53,$B1402)</f>
        <v>0</v>
      </c>
      <c r="Q1402" s="51">
        <f>Q676/SUMIFS(Q$3:Q$722,$B$3:$B$722,$B1402)*SUMIFS(Calculations!$E$3:$E$53,Calculations!$A$3:$A$53,$B1402)</f>
        <v>0</v>
      </c>
      <c r="R1402" s="51">
        <f>R676/SUMIFS(R$3:R$722,$B$3:$B$722,$B1402)*SUMIFS(Calculations!$E$3:$E$53,Calculations!$A$3:$A$53,$B1402)</f>
        <v>0</v>
      </c>
    </row>
    <row r="1403" spans="2:18">
      <c r="B1403" s="51" t="s">
        <v>249</v>
      </c>
      <c r="C1403" s="51" t="s">
        <v>523</v>
      </c>
      <c r="D1403" s="51" t="s">
        <v>540</v>
      </c>
      <c r="E1403" s="51" t="str">
        <f t="shared" si="94"/>
        <v>solar PV</v>
      </c>
      <c r="F1403" s="51">
        <f>F677/SUMIFS(F$3:F$722,$B$3:$B$722,$B1403)*SUMIFS(Calculations!$E$3:$E$53,Calculations!$A$3:$A$53,$B1403)</f>
        <v>0</v>
      </c>
      <c r="G1403" s="51">
        <f>G677/SUMIFS(G$3:G$722,$B$3:$B$722,$B1403)*SUMIFS(Calculations!$E$3:$E$53,Calculations!$A$3:$A$53,$B1403)</f>
        <v>0</v>
      </c>
      <c r="H1403" s="51">
        <f>H677/SUMIFS(H$3:H$722,$B$3:$B$722,$B1403)*SUMIFS(Calculations!$E$3:$E$53,Calculations!$A$3:$A$53,$B1403)</f>
        <v>0</v>
      </c>
      <c r="I1403" s="51">
        <f>I677/SUMIFS(I$3:I$722,$B$3:$B$722,$B1403)*SUMIFS(Calculations!$E$3:$E$53,Calculations!$A$3:$A$53,$B1403)</f>
        <v>0</v>
      </c>
      <c r="J1403" s="51">
        <f>J677/SUMIFS(J$3:J$722,$B$3:$B$722,$B1403)*SUMIFS(Calculations!$E$3:$E$53,Calculations!$A$3:$A$53,$B1403)</f>
        <v>0</v>
      </c>
      <c r="K1403" s="51">
        <f>K677/SUMIFS(K$3:K$722,$B$3:$B$722,$B1403)*SUMIFS(Calculations!$E$3:$E$53,Calculations!$A$3:$A$53,$B1403)</f>
        <v>0</v>
      </c>
      <c r="L1403" s="51">
        <f>L677/SUMIFS(L$3:L$722,$B$3:$B$722,$B1403)*SUMIFS(Calculations!$E$3:$E$53,Calculations!$A$3:$A$53,$B1403)</f>
        <v>0</v>
      </c>
      <c r="M1403" s="51">
        <f>M677/SUMIFS(M$3:M$722,$B$3:$B$722,$B1403)*SUMIFS(Calculations!$E$3:$E$53,Calculations!$A$3:$A$53,$B1403)</f>
        <v>0</v>
      </c>
      <c r="N1403" s="51">
        <f>N677/SUMIFS(N$3:N$722,$B$3:$B$722,$B1403)*SUMIFS(Calculations!$E$3:$E$53,Calculations!$A$3:$A$53,$B1403)</f>
        <v>0</v>
      </c>
      <c r="O1403" s="51">
        <f>O677/SUMIFS(O$3:O$722,$B$3:$B$722,$B1403)*SUMIFS(Calculations!$E$3:$E$53,Calculations!$A$3:$A$53,$B1403)</f>
        <v>0</v>
      </c>
      <c r="P1403" s="51">
        <f>P677/SUMIFS(P$3:P$722,$B$3:$B$722,$B1403)*SUMIFS(Calculations!$E$3:$E$53,Calculations!$A$3:$A$53,$B1403)</f>
        <v>0</v>
      </c>
      <c r="Q1403" s="51">
        <f>Q677/SUMIFS(Q$3:Q$722,$B$3:$B$722,$B1403)*SUMIFS(Calculations!$E$3:$E$53,Calculations!$A$3:$A$53,$B1403)</f>
        <v>0</v>
      </c>
      <c r="R1403" s="51">
        <f>R677/SUMIFS(R$3:R$722,$B$3:$B$722,$B1403)*SUMIFS(Calculations!$E$3:$E$53,Calculations!$A$3:$A$53,$B1403)</f>
        <v>0</v>
      </c>
    </row>
    <row r="1404" spans="2:18">
      <c r="B1404" s="51" t="s">
        <v>327</v>
      </c>
      <c r="C1404" s="51" t="s">
        <v>523</v>
      </c>
      <c r="D1404" s="51" t="s">
        <v>526</v>
      </c>
      <c r="E1404" s="51" t="str">
        <f t="shared" si="94"/>
        <v>biomass</v>
      </c>
      <c r="F1404" s="51">
        <f>F678/SUMIFS(F$3:F$722,$B$3:$B$722,$B1404)*SUMIFS(Calculations!$E$3:$E$53,Calculations!$A$3:$A$53,$B1404)</f>
        <v>0</v>
      </c>
      <c r="G1404" s="51">
        <f>G678/SUMIFS(G$3:G$722,$B$3:$B$722,$B1404)*SUMIFS(Calculations!$E$3:$E$53,Calculations!$A$3:$A$53,$B1404)</f>
        <v>0</v>
      </c>
      <c r="H1404" s="51">
        <f>H678/SUMIFS(H$3:H$722,$B$3:$B$722,$B1404)*SUMIFS(Calculations!$E$3:$E$53,Calculations!$A$3:$A$53,$B1404)</f>
        <v>0</v>
      </c>
      <c r="I1404" s="51">
        <f>I678/SUMIFS(I$3:I$722,$B$3:$B$722,$B1404)*SUMIFS(Calculations!$E$3:$E$53,Calculations!$A$3:$A$53,$B1404)</f>
        <v>0</v>
      </c>
      <c r="J1404" s="51">
        <f>J678/SUMIFS(J$3:J$722,$B$3:$B$722,$B1404)*SUMIFS(Calculations!$E$3:$E$53,Calculations!$A$3:$A$53,$B1404)</f>
        <v>0</v>
      </c>
      <c r="K1404" s="51">
        <f>K678/SUMIFS(K$3:K$722,$B$3:$B$722,$B1404)*SUMIFS(Calculations!$E$3:$E$53,Calculations!$A$3:$A$53,$B1404)</f>
        <v>0</v>
      </c>
      <c r="L1404" s="51">
        <f>L678/SUMIFS(L$3:L$722,$B$3:$B$722,$B1404)*SUMIFS(Calculations!$E$3:$E$53,Calculations!$A$3:$A$53,$B1404)</f>
        <v>0</v>
      </c>
      <c r="M1404" s="51">
        <f>M678/SUMIFS(M$3:M$722,$B$3:$B$722,$B1404)*SUMIFS(Calculations!$E$3:$E$53,Calculations!$A$3:$A$53,$B1404)</f>
        <v>0</v>
      </c>
      <c r="N1404" s="51">
        <f>N678/SUMIFS(N$3:N$722,$B$3:$B$722,$B1404)*SUMIFS(Calculations!$E$3:$E$53,Calculations!$A$3:$A$53,$B1404)</f>
        <v>0</v>
      </c>
      <c r="O1404" s="51">
        <f>O678/SUMIFS(O$3:O$722,$B$3:$B$722,$B1404)*SUMIFS(Calculations!$E$3:$E$53,Calculations!$A$3:$A$53,$B1404)</f>
        <v>0</v>
      </c>
      <c r="P1404" s="51">
        <f>P678/SUMIFS(P$3:P$722,$B$3:$B$722,$B1404)*SUMIFS(Calculations!$E$3:$E$53,Calculations!$A$3:$A$53,$B1404)</f>
        <v>0</v>
      </c>
      <c r="Q1404" s="51">
        <f>Q678/SUMIFS(Q$3:Q$722,$B$3:$B$722,$B1404)*SUMIFS(Calculations!$E$3:$E$53,Calculations!$A$3:$A$53,$B1404)</f>
        <v>0</v>
      </c>
      <c r="R1404" s="51">
        <f>R678/SUMIFS(R$3:R$722,$B$3:$B$722,$B1404)*SUMIFS(Calculations!$E$3:$E$53,Calculations!$A$3:$A$53,$B1404)</f>
        <v>0</v>
      </c>
    </row>
    <row r="1405" spans="2:18">
      <c r="B1405" s="51" t="s">
        <v>327</v>
      </c>
      <c r="C1405" s="51" t="s">
        <v>523</v>
      </c>
      <c r="D1405" s="51" t="s">
        <v>527</v>
      </c>
      <c r="E1405" s="51" t="str">
        <f t="shared" si="94"/>
        <v>hard coal</v>
      </c>
      <c r="F1405" s="51">
        <f>F679/SUMIFS(F$3:F$722,$B$3:$B$722,$B1405)*SUMIFS(Calculations!$E$3:$E$53,Calculations!$A$3:$A$53,$B1405)</f>
        <v>0</v>
      </c>
      <c r="G1405" s="51">
        <f>G679/SUMIFS(G$3:G$722,$B$3:$B$722,$B1405)*SUMIFS(Calculations!$E$3:$E$53,Calculations!$A$3:$A$53,$B1405)</f>
        <v>0</v>
      </c>
      <c r="H1405" s="51">
        <f>H679/SUMIFS(H$3:H$722,$B$3:$B$722,$B1405)*SUMIFS(Calculations!$E$3:$E$53,Calculations!$A$3:$A$53,$B1405)</f>
        <v>0</v>
      </c>
      <c r="I1405" s="51">
        <f>I679/SUMIFS(I$3:I$722,$B$3:$B$722,$B1405)*SUMIFS(Calculations!$E$3:$E$53,Calculations!$A$3:$A$53,$B1405)</f>
        <v>0</v>
      </c>
      <c r="J1405" s="51">
        <f>J679/SUMIFS(J$3:J$722,$B$3:$B$722,$B1405)*SUMIFS(Calculations!$E$3:$E$53,Calculations!$A$3:$A$53,$B1405)</f>
        <v>0</v>
      </c>
      <c r="K1405" s="51">
        <f>K679/SUMIFS(K$3:K$722,$B$3:$B$722,$B1405)*SUMIFS(Calculations!$E$3:$E$53,Calculations!$A$3:$A$53,$B1405)</f>
        <v>0</v>
      </c>
      <c r="L1405" s="51">
        <f>L679/SUMIFS(L$3:L$722,$B$3:$B$722,$B1405)*SUMIFS(Calculations!$E$3:$E$53,Calculations!$A$3:$A$53,$B1405)</f>
        <v>0</v>
      </c>
      <c r="M1405" s="51">
        <f>M679/SUMIFS(M$3:M$722,$B$3:$B$722,$B1405)*SUMIFS(Calculations!$E$3:$E$53,Calculations!$A$3:$A$53,$B1405)</f>
        <v>0</v>
      </c>
      <c r="N1405" s="51">
        <f>N679/SUMIFS(N$3:N$722,$B$3:$B$722,$B1405)*SUMIFS(Calculations!$E$3:$E$53,Calculations!$A$3:$A$53,$B1405)</f>
        <v>0</v>
      </c>
      <c r="O1405" s="51">
        <f>O679/SUMIFS(O$3:O$722,$B$3:$B$722,$B1405)*SUMIFS(Calculations!$E$3:$E$53,Calculations!$A$3:$A$53,$B1405)</f>
        <v>0</v>
      </c>
      <c r="P1405" s="51">
        <f>P679/SUMIFS(P$3:P$722,$B$3:$B$722,$B1405)*SUMIFS(Calculations!$E$3:$E$53,Calculations!$A$3:$A$53,$B1405)</f>
        <v>0</v>
      </c>
      <c r="Q1405" s="51">
        <f>Q679/SUMIFS(Q$3:Q$722,$B$3:$B$722,$B1405)*SUMIFS(Calculations!$E$3:$E$53,Calculations!$A$3:$A$53,$B1405)</f>
        <v>0</v>
      </c>
      <c r="R1405" s="51">
        <f>R679/SUMIFS(R$3:R$722,$B$3:$B$722,$B1405)*SUMIFS(Calculations!$E$3:$E$53,Calculations!$A$3:$A$53,$B1405)</f>
        <v>0</v>
      </c>
    </row>
    <row r="1406" spans="2:18">
      <c r="B1406" s="51" t="s">
        <v>327</v>
      </c>
      <c r="C1406" s="51" t="s">
        <v>523</v>
      </c>
      <c r="D1406" s="51" t="s">
        <v>528</v>
      </c>
      <c r="E1406" s="51" t="str">
        <f t="shared" si="94"/>
        <v>solar thermal</v>
      </c>
      <c r="F1406" s="51">
        <f>F680/SUMIFS(F$3:F$722,$B$3:$B$722,$B1406)*SUMIFS(Calculations!$E$3:$E$53,Calculations!$A$3:$A$53,$B1406)</f>
        <v>0</v>
      </c>
      <c r="G1406" s="51">
        <f>G680/SUMIFS(G$3:G$722,$B$3:$B$722,$B1406)*SUMIFS(Calculations!$E$3:$E$53,Calculations!$A$3:$A$53,$B1406)</f>
        <v>0</v>
      </c>
      <c r="H1406" s="51">
        <f>H680/SUMIFS(H$3:H$722,$B$3:$B$722,$B1406)*SUMIFS(Calculations!$E$3:$E$53,Calculations!$A$3:$A$53,$B1406)</f>
        <v>0</v>
      </c>
      <c r="I1406" s="51">
        <f>I680/SUMIFS(I$3:I$722,$B$3:$B$722,$B1406)*SUMIFS(Calculations!$E$3:$E$53,Calculations!$A$3:$A$53,$B1406)</f>
        <v>0</v>
      </c>
      <c r="J1406" s="51">
        <f>J680/SUMIFS(J$3:J$722,$B$3:$B$722,$B1406)*SUMIFS(Calculations!$E$3:$E$53,Calculations!$A$3:$A$53,$B1406)</f>
        <v>0</v>
      </c>
      <c r="K1406" s="51">
        <f>K680/SUMIFS(K$3:K$722,$B$3:$B$722,$B1406)*SUMIFS(Calculations!$E$3:$E$53,Calculations!$A$3:$A$53,$B1406)</f>
        <v>0</v>
      </c>
      <c r="L1406" s="51">
        <f>L680/SUMIFS(L$3:L$722,$B$3:$B$722,$B1406)*SUMIFS(Calculations!$E$3:$E$53,Calculations!$A$3:$A$53,$B1406)</f>
        <v>0</v>
      </c>
      <c r="M1406" s="51">
        <f>M680/SUMIFS(M$3:M$722,$B$3:$B$722,$B1406)*SUMIFS(Calculations!$E$3:$E$53,Calculations!$A$3:$A$53,$B1406)</f>
        <v>0</v>
      </c>
      <c r="N1406" s="51">
        <f>N680/SUMIFS(N$3:N$722,$B$3:$B$722,$B1406)*SUMIFS(Calculations!$E$3:$E$53,Calculations!$A$3:$A$53,$B1406)</f>
        <v>0</v>
      </c>
      <c r="O1406" s="51">
        <f>O680/SUMIFS(O$3:O$722,$B$3:$B$722,$B1406)*SUMIFS(Calculations!$E$3:$E$53,Calculations!$A$3:$A$53,$B1406)</f>
        <v>0</v>
      </c>
      <c r="P1406" s="51">
        <f>P680/SUMIFS(P$3:P$722,$B$3:$B$722,$B1406)*SUMIFS(Calculations!$E$3:$E$53,Calculations!$A$3:$A$53,$B1406)</f>
        <v>0</v>
      </c>
      <c r="Q1406" s="51">
        <f>Q680/SUMIFS(Q$3:Q$722,$B$3:$B$722,$B1406)*SUMIFS(Calculations!$E$3:$E$53,Calculations!$A$3:$A$53,$B1406)</f>
        <v>0</v>
      </c>
      <c r="R1406" s="51">
        <f>R680/SUMIFS(R$3:R$722,$B$3:$B$722,$B1406)*SUMIFS(Calculations!$E$3:$E$53,Calculations!$A$3:$A$53,$B1406)</f>
        <v>0</v>
      </c>
    </row>
    <row r="1407" spans="2:18">
      <c r="B1407" s="51" t="s">
        <v>327</v>
      </c>
      <c r="C1407" s="51" t="s">
        <v>523</v>
      </c>
      <c r="D1407" s="51" t="s">
        <v>529</v>
      </c>
      <c r="E1407" s="51" t="str">
        <f t="shared" si="94"/>
        <v>geothermal</v>
      </c>
      <c r="F1407" s="51">
        <f>F681/SUMIFS(F$3:F$722,$B$3:$B$722,$B1407)*SUMIFS(Calculations!$E$3:$E$53,Calculations!$A$3:$A$53,$B1407)</f>
        <v>0</v>
      </c>
      <c r="G1407" s="51">
        <f>G681/SUMIFS(G$3:G$722,$B$3:$B$722,$B1407)*SUMIFS(Calculations!$E$3:$E$53,Calculations!$A$3:$A$53,$B1407)</f>
        <v>0</v>
      </c>
      <c r="H1407" s="51">
        <f>H681/SUMIFS(H$3:H$722,$B$3:$B$722,$B1407)*SUMIFS(Calculations!$E$3:$E$53,Calculations!$A$3:$A$53,$B1407)</f>
        <v>0</v>
      </c>
      <c r="I1407" s="51">
        <f>I681/SUMIFS(I$3:I$722,$B$3:$B$722,$B1407)*SUMIFS(Calculations!$E$3:$E$53,Calculations!$A$3:$A$53,$B1407)</f>
        <v>0</v>
      </c>
      <c r="J1407" s="51">
        <f>J681/SUMIFS(J$3:J$722,$B$3:$B$722,$B1407)*SUMIFS(Calculations!$E$3:$E$53,Calculations!$A$3:$A$53,$B1407)</f>
        <v>0</v>
      </c>
      <c r="K1407" s="51">
        <f>K681/SUMIFS(K$3:K$722,$B$3:$B$722,$B1407)*SUMIFS(Calculations!$E$3:$E$53,Calculations!$A$3:$A$53,$B1407)</f>
        <v>0</v>
      </c>
      <c r="L1407" s="51">
        <f>L681/SUMIFS(L$3:L$722,$B$3:$B$722,$B1407)*SUMIFS(Calculations!$E$3:$E$53,Calculations!$A$3:$A$53,$B1407)</f>
        <v>0</v>
      </c>
      <c r="M1407" s="51">
        <f>M681/SUMIFS(M$3:M$722,$B$3:$B$722,$B1407)*SUMIFS(Calculations!$E$3:$E$53,Calculations!$A$3:$A$53,$B1407)</f>
        <v>0</v>
      </c>
      <c r="N1407" s="51">
        <f>N681/SUMIFS(N$3:N$722,$B$3:$B$722,$B1407)*SUMIFS(Calculations!$E$3:$E$53,Calculations!$A$3:$A$53,$B1407)</f>
        <v>0</v>
      </c>
      <c r="O1407" s="51">
        <f>O681/SUMIFS(O$3:O$722,$B$3:$B$722,$B1407)*SUMIFS(Calculations!$E$3:$E$53,Calculations!$A$3:$A$53,$B1407)</f>
        <v>0</v>
      </c>
      <c r="P1407" s="51">
        <f>P681/SUMIFS(P$3:P$722,$B$3:$B$722,$B1407)*SUMIFS(Calculations!$E$3:$E$53,Calculations!$A$3:$A$53,$B1407)</f>
        <v>0</v>
      </c>
      <c r="Q1407" s="51">
        <f>Q681/SUMIFS(Q$3:Q$722,$B$3:$B$722,$B1407)*SUMIFS(Calculations!$E$3:$E$53,Calculations!$A$3:$A$53,$B1407)</f>
        <v>0</v>
      </c>
      <c r="R1407" s="51">
        <f>R681/SUMIFS(R$3:R$722,$B$3:$B$722,$B1407)*SUMIFS(Calculations!$E$3:$E$53,Calculations!$A$3:$A$53,$B1407)</f>
        <v>0</v>
      </c>
    </row>
    <row r="1408" spans="2:18">
      <c r="B1408" s="51" t="s">
        <v>327</v>
      </c>
      <c r="C1408" s="51" t="s">
        <v>523</v>
      </c>
      <c r="D1408" s="51" t="s">
        <v>530</v>
      </c>
      <c r="E1408" s="51" t="str">
        <f t="shared" si="94"/>
        <v>hydro</v>
      </c>
      <c r="F1408" s="51">
        <f>F682/SUMIFS(F$3:F$722,$B$3:$B$722,$B1408)*SUMIFS(Calculations!$E$3:$E$53,Calculations!$A$3:$A$53,$B1408)</f>
        <v>0</v>
      </c>
      <c r="G1408" s="51">
        <f>G682/SUMIFS(G$3:G$722,$B$3:$B$722,$B1408)*SUMIFS(Calculations!$E$3:$E$53,Calculations!$A$3:$A$53,$B1408)</f>
        <v>0</v>
      </c>
      <c r="H1408" s="51">
        <f>H682/SUMIFS(H$3:H$722,$B$3:$B$722,$B1408)*SUMIFS(Calculations!$E$3:$E$53,Calculations!$A$3:$A$53,$B1408)</f>
        <v>0</v>
      </c>
      <c r="I1408" s="51">
        <f>I682/SUMIFS(I$3:I$722,$B$3:$B$722,$B1408)*SUMIFS(Calculations!$E$3:$E$53,Calculations!$A$3:$A$53,$B1408)</f>
        <v>0</v>
      </c>
      <c r="J1408" s="51">
        <f>J682/SUMIFS(J$3:J$722,$B$3:$B$722,$B1408)*SUMIFS(Calculations!$E$3:$E$53,Calculations!$A$3:$A$53,$B1408)</f>
        <v>0</v>
      </c>
      <c r="K1408" s="51">
        <f>K682/SUMIFS(K$3:K$722,$B$3:$B$722,$B1408)*SUMIFS(Calculations!$E$3:$E$53,Calculations!$A$3:$A$53,$B1408)</f>
        <v>0</v>
      </c>
      <c r="L1408" s="51">
        <f>L682/SUMIFS(L$3:L$722,$B$3:$B$722,$B1408)*SUMIFS(Calculations!$E$3:$E$53,Calculations!$A$3:$A$53,$B1408)</f>
        <v>0</v>
      </c>
      <c r="M1408" s="51">
        <f>M682/SUMIFS(M$3:M$722,$B$3:$B$722,$B1408)*SUMIFS(Calculations!$E$3:$E$53,Calculations!$A$3:$A$53,$B1408)</f>
        <v>0</v>
      </c>
      <c r="N1408" s="51">
        <f>N682/SUMIFS(N$3:N$722,$B$3:$B$722,$B1408)*SUMIFS(Calculations!$E$3:$E$53,Calculations!$A$3:$A$53,$B1408)</f>
        <v>0</v>
      </c>
      <c r="O1408" s="51">
        <f>O682/SUMIFS(O$3:O$722,$B$3:$B$722,$B1408)*SUMIFS(Calculations!$E$3:$E$53,Calculations!$A$3:$A$53,$B1408)</f>
        <v>0</v>
      </c>
      <c r="P1408" s="51">
        <f>P682/SUMIFS(P$3:P$722,$B$3:$B$722,$B1408)*SUMIFS(Calculations!$E$3:$E$53,Calculations!$A$3:$A$53,$B1408)</f>
        <v>0</v>
      </c>
      <c r="Q1408" s="51">
        <f>Q682/SUMIFS(Q$3:Q$722,$B$3:$B$722,$B1408)*SUMIFS(Calculations!$E$3:$E$53,Calculations!$A$3:$A$53,$B1408)</f>
        <v>0</v>
      </c>
      <c r="R1408" s="51">
        <f>R682/SUMIFS(R$3:R$722,$B$3:$B$722,$B1408)*SUMIFS(Calculations!$E$3:$E$53,Calculations!$A$3:$A$53,$B1408)</f>
        <v>0</v>
      </c>
    </row>
    <row r="1409" spans="2:18">
      <c r="B1409" s="51" t="s">
        <v>327</v>
      </c>
      <c r="C1409" s="51" t="s">
        <v>523</v>
      </c>
      <c r="D1409" s="51" t="s">
        <v>531</v>
      </c>
      <c r="E1409" s="51" t="str">
        <f t="shared" si="94"/>
        <v>hydro</v>
      </c>
      <c r="F1409" s="51">
        <f>F683/SUMIFS(F$3:F$722,$B$3:$B$722,$B1409)*SUMIFS(Calculations!$E$3:$E$53,Calculations!$A$3:$A$53,$B1409)</f>
        <v>0</v>
      </c>
      <c r="G1409" s="51">
        <f>G683/SUMIFS(G$3:G$722,$B$3:$B$722,$B1409)*SUMIFS(Calculations!$E$3:$E$53,Calculations!$A$3:$A$53,$B1409)</f>
        <v>0</v>
      </c>
      <c r="H1409" s="51">
        <f>H683/SUMIFS(H$3:H$722,$B$3:$B$722,$B1409)*SUMIFS(Calculations!$E$3:$E$53,Calculations!$A$3:$A$53,$B1409)</f>
        <v>0</v>
      </c>
      <c r="I1409" s="51">
        <f>I683/SUMIFS(I$3:I$722,$B$3:$B$722,$B1409)*SUMIFS(Calculations!$E$3:$E$53,Calculations!$A$3:$A$53,$B1409)</f>
        <v>0</v>
      </c>
      <c r="J1409" s="51">
        <f>J683/SUMIFS(J$3:J$722,$B$3:$B$722,$B1409)*SUMIFS(Calculations!$E$3:$E$53,Calculations!$A$3:$A$53,$B1409)</f>
        <v>0</v>
      </c>
      <c r="K1409" s="51">
        <f>K683/SUMIFS(K$3:K$722,$B$3:$B$722,$B1409)*SUMIFS(Calculations!$E$3:$E$53,Calculations!$A$3:$A$53,$B1409)</f>
        <v>0</v>
      </c>
      <c r="L1409" s="51">
        <f>L683/SUMIFS(L$3:L$722,$B$3:$B$722,$B1409)*SUMIFS(Calculations!$E$3:$E$53,Calculations!$A$3:$A$53,$B1409)</f>
        <v>0</v>
      </c>
      <c r="M1409" s="51">
        <f>M683/SUMIFS(M$3:M$722,$B$3:$B$722,$B1409)*SUMIFS(Calculations!$E$3:$E$53,Calculations!$A$3:$A$53,$B1409)</f>
        <v>0</v>
      </c>
      <c r="N1409" s="51">
        <f>N683/SUMIFS(N$3:N$722,$B$3:$B$722,$B1409)*SUMIFS(Calculations!$E$3:$E$53,Calculations!$A$3:$A$53,$B1409)</f>
        <v>0</v>
      </c>
      <c r="O1409" s="51">
        <f>O683/SUMIFS(O$3:O$722,$B$3:$B$722,$B1409)*SUMIFS(Calculations!$E$3:$E$53,Calculations!$A$3:$A$53,$B1409)</f>
        <v>0</v>
      </c>
      <c r="P1409" s="51">
        <f>P683/SUMIFS(P$3:P$722,$B$3:$B$722,$B1409)*SUMIFS(Calculations!$E$3:$E$53,Calculations!$A$3:$A$53,$B1409)</f>
        <v>0</v>
      </c>
      <c r="Q1409" s="51">
        <f>Q683/SUMIFS(Q$3:Q$722,$B$3:$B$722,$B1409)*SUMIFS(Calculations!$E$3:$E$53,Calculations!$A$3:$A$53,$B1409)</f>
        <v>0</v>
      </c>
      <c r="R1409" s="51">
        <f>R683/SUMIFS(R$3:R$722,$B$3:$B$722,$B1409)*SUMIFS(Calculations!$E$3:$E$53,Calculations!$A$3:$A$53,$B1409)</f>
        <v>0</v>
      </c>
    </row>
    <row r="1410" spans="2:18">
      <c r="B1410" s="51" t="s">
        <v>327</v>
      </c>
      <c r="C1410" s="51" t="s">
        <v>523</v>
      </c>
      <c r="D1410" s="51" t="s">
        <v>532</v>
      </c>
      <c r="E1410" s="51" t="str">
        <f t="shared" si="94"/>
        <v>onshore wind</v>
      </c>
      <c r="F1410" s="51">
        <f>F684/SUMIFS(F$3:F$722,$B$3:$B$722,$B1410)*SUMIFS(Calculations!$E$3:$E$53,Calculations!$A$3:$A$53,$B1410)</f>
        <v>0</v>
      </c>
      <c r="G1410" s="51">
        <f>G684/SUMIFS(G$3:G$722,$B$3:$B$722,$B1410)*SUMIFS(Calculations!$E$3:$E$53,Calculations!$A$3:$A$53,$B1410)</f>
        <v>0</v>
      </c>
      <c r="H1410" s="51">
        <f>H684/SUMIFS(H$3:H$722,$B$3:$B$722,$B1410)*SUMIFS(Calculations!$E$3:$E$53,Calculations!$A$3:$A$53,$B1410)</f>
        <v>0</v>
      </c>
      <c r="I1410" s="51">
        <f>I684/SUMIFS(I$3:I$722,$B$3:$B$722,$B1410)*SUMIFS(Calculations!$E$3:$E$53,Calculations!$A$3:$A$53,$B1410)</f>
        <v>0</v>
      </c>
      <c r="J1410" s="51">
        <f>J684/SUMIFS(J$3:J$722,$B$3:$B$722,$B1410)*SUMIFS(Calculations!$E$3:$E$53,Calculations!$A$3:$A$53,$B1410)</f>
        <v>0</v>
      </c>
      <c r="K1410" s="51">
        <f>K684/SUMIFS(K$3:K$722,$B$3:$B$722,$B1410)*SUMIFS(Calculations!$E$3:$E$53,Calculations!$A$3:$A$53,$B1410)</f>
        <v>0</v>
      </c>
      <c r="L1410" s="51">
        <f>L684/SUMIFS(L$3:L$722,$B$3:$B$722,$B1410)*SUMIFS(Calculations!$E$3:$E$53,Calculations!$A$3:$A$53,$B1410)</f>
        <v>0</v>
      </c>
      <c r="M1410" s="51">
        <f>M684/SUMIFS(M$3:M$722,$B$3:$B$722,$B1410)*SUMIFS(Calculations!$E$3:$E$53,Calculations!$A$3:$A$53,$B1410)</f>
        <v>0</v>
      </c>
      <c r="N1410" s="51">
        <f>N684/SUMIFS(N$3:N$722,$B$3:$B$722,$B1410)*SUMIFS(Calculations!$E$3:$E$53,Calculations!$A$3:$A$53,$B1410)</f>
        <v>0</v>
      </c>
      <c r="O1410" s="51">
        <f>O684/SUMIFS(O$3:O$722,$B$3:$B$722,$B1410)*SUMIFS(Calculations!$E$3:$E$53,Calculations!$A$3:$A$53,$B1410)</f>
        <v>0</v>
      </c>
      <c r="P1410" s="51">
        <f>P684/SUMIFS(P$3:P$722,$B$3:$B$722,$B1410)*SUMIFS(Calculations!$E$3:$E$53,Calculations!$A$3:$A$53,$B1410)</f>
        <v>0</v>
      </c>
      <c r="Q1410" s="51">
        <f>Q684/SUMIFS(Q$3:Q$722,$B$3:$B$722,$B1410)*SUMIFS(Calculations!$E$3:$E$53,Calculations!$A$3:$A$53,$B1410)</f>
        <v>0</v>
      </c>
      <c r="R1410" s="51">
        <f>R684/SUMIFS(R$3:R$722,$B$3:$B$722,$B1410)*SUMIFS(Calculations!$E$3:$E$53,Calculations!$A$3:$A$53,$B1410)</f>
        <v>0</v>
      </c>
    </row>
    <row r="1411" spans="2:18">
      <c r="B1411" s="51" t="s">
        <v>327</v>
      </c>
      <c r="C1411" s="51" t="s">
        <v>523</v>
      </c>
      <c r="D1411" s="51" t="s">
        <v>533</v>
      </c>
      <c r="E1411" s="51" t="str">
        <f t="shared" si="94"/>
        <v>natural gas nonpeaker</v>
      </c>
      <c r="F1411" s="51">
        <f>F685/SUMIFS(F$3:F$722,$B$3:$B$722,$B1411)*SUMIFS(Calculations!$E$3:$E$53,Calculations!$A$3:$A$53,$B1411)</f>
        <v>0</v>
      </c>
      <c r="G1411" s="51">
        <f>G685/SUMIFS(G$3:G$722,$B$3:$B$722,$B1411)*SUMIFS(Calculations!$E$3:$E$53,Calculations!$A$3:$A$53,$B1411)</f>
        <v>0</v>
      </c>
      <c r="H1411" s="51">
        <f>H685/SUMIFS(H$3:H$722,$B$3:$B$722,$B1411)*SUMIFS(Calculations!$E$3:$E$53,Calculations!$A$3:$A$53,$B1411)</f>
        <v>0</v>
      </c>
      <c r="I1411" s="51">
        <f>I685/SUMIFS(I$3:I$722,$B$3:$B$722,$B1411)*SUMIFS(Calculations!$E$3:$E$53,Calculations!$A$3:$A$53,$B1411)</f>
        <v>0</v>
      </c>
      <c r="J1411" s="51">
        <f>J685/SUMIFS(J$3:J$722,$B$3:$B$722,$B1411)*SUMIFS(Calculations!$E$3:$E$53,Calculations!$A$3:$A$53,$B1411)</f>
        <v>0</v>
      </c>
      <c r="K1411" s="51">
        <f>K685/SUMIFS(K$3:K$722,$B$3:$B$722,$B1411)*SUMIFS(Calculations!$E$3:$E$53,Calculations!$A$3:$A$53,$B1411)</f>
        <v>0</v>
      </c>
      <c r="L1411" s="51">
        <f>L685/SUMIFS(L$3:L$722,$B$3:$B$722,$B1411)*SUMIFS(Calculations!$E$3:$E$53,Calculations!$A$3:$A$53,$B1411)</f>
        <v>0</v>
      </c>
      <c r="M1411" s="51">
        <f>M685/SUMIFS(M$3:M$722,$B$3:$B$722,$B1411)*SUMIFS(Calculations!$E$3:$E$53,Calculations!$A$3:$A$53,$B1411)</f>
        <v>0</v>
      </c>
      <c r="N1411" s="51">
        <f>N685/SUMIFS(N$3:N$722,$B$3:$B$722,$B1411)*SUMIFS(Calculations!$E$3:$E$53,Calculations!$A$3:$A$53,$B1411)</f>
        <v>0</v>
      </c>
      <c r="O1411" s="51">
        <f>O685/SUMIFS(O$3:O$722,$B$3:$B$722,$B1411)*SUMIFS(Calculations!$E$3:$E$53,Calculations!$A$3:$A$53,$B1411)</f>
        <v>0</v>
      </c>
      <c r="P1411" s="51">
        <f>P685/SUMIFS(P$3:P$722,$B$3:$B$722,$B1411)*SUMIFS(Calculations!$E$3:$E$53,Calculations!$A$3:$A$53,$B1411)</f>
        <v>0</v>
      </c>
      <c r="Q1411" s="51">
        <f>Q685/SUMIFS(Q$3:Q$722,$B$3:$B$722,$B1411)*SUMIFS(Calculations!$E$3:$E$53,Calculations!$A$3:$A$53,$B1411)</f>
        <v>0</v>
      </c>
      <c r="R1411" s="51">
        <f>R685/SUMIFS(R$3:R$722,$B$3:$B$722,$B1411)*SUMIFS(Calculations!$E$3:$E$53,Calculations!$A$3:$A$53,$B1411)</f>
        <v>0</v>
      </c>
    </row>
    <row r="1412" spans="2:18">
      <c r="B1412" s="51" t="s">
        <v>327</v>
      </c>
      <c r="C1412" s="51" t="s">
        <v>523</v>
      </c>
      <c r="D1412" s="51" t="s">
        <v>534</v>
      </c>
      <c r="E1412" s="51" t="str">
        <f t="shared" si="94"/>
        <v>natural gas peaker</v>
      </c>
      <c r="F1412" s="51">
        <f>F686/SUMIFS(F$3:F$722,$B$3:$B$722,$B1412)*SUMIFS(Calculations!$E$3:$E$53,Calculations!$A$3:$A$53,$B1412)</f>
        <v>0</v>
      </c>
      <c r="G1412" s="51">
        <f>G686/SUMIFS(G$3:G$722,$B$3:$B$722,$B1412)*SUMIFS(Calculations!$E$3:$E$53,Calculations!$A$3:$A$53,$B1412)</f>
        <v>0</v>
      </c>
      <c r="H1412" s="51">
        <f>H686/SUMIFS(H$3:H$722,$B$3:$B$722,$B1412)*SUMIFS(Calculations!$E$3:$E$53,Calculations!$A$3:$A$53,$B1412)</f>
        <v>0</v>
      </c>
      <c r="I1412" s="51">
        <f>I686/SUMIFS(I$3:I$722,$B$3:$B$722,$B1412)*SUMIFS(Calculations!$E$3:$E$53,Calculations!$A$3:$A$53,$B1412)</f>
        <v>0</v>
      </c>
      <c r="J1412" s="51">
        <f>J686/SUMIFS(J$3:J$722,$B$3:$B$722,$B1412)*SUMIFS(Calculations!$E$3:$E$53,Calculations!$A$3:$A$53,$B1412)</f>
        <v>0</v>
      </c>
      <c r="K1412" s="51">
        <f>K686/SUMIFS(K$3:K$722,$B$3:$B$722,$B1412)*SUMIFS(Calculations!$E$3:$E$53,Calculations!$A$3:$A$53,$B1412)</f>
        <v>0</v>
      </c>
      <c r="L1412" s="51">
        <f>L686/SUMIFS(L$3:L$722,$B$3:$B$722,$B1412)*SUMIFS(Calculations!$E$3:$E$53,Calculations!$A$3:$A$53,$B1412)</f>
        <v>0</v>
      </c>
      <c r="M1412" s="51">
        <f>M686/SUMIFS(M$3:M$722,$B$3:$B$722,$B1412)*SUMIFS(Calculations!$E$3:$E$53,Calculations!$A$3:$A$53,$B1412)</f>
        <v>0</v>
      </c>
      <c r="N1412" s="51">
        <f>N686/SUMIFS(N$3:N$722,$B$3:$B$722,$B1412)*SUMIFS(Calculations!$E$3:$E$53,Calculations!$A$3:$A$53,$B1412)</f>
        <v>0</v>
      </c>
      <c r="O1412" s="51">
        <f>O686/SUMIFS(O$3:O$722,$B$3:$B$722,$B1412)*SUMIFS(Calculations!$E$3:$E$53,Calculations!$A$3:$A$53,$B1412)</f>
        <v>0</v>
      </c>
      <c r="P1412" s="51">
        <f>P686/SUMIFS(P$3:P$722,$B$3:$B$722,$B1412)*SUMIFS(Calculations!$E$3:$E$53,Calculations!$A$3:$A$53,$B1412)</f>
        <v>0</v>
      </c>
      <c r="Q1412" s="51">
        <f>Q686/SUMIFS(Q$3:Q$722,$B$3:$B$722,$B1412)*SUMIFS(Calculations!$E$3:$E$53,Calculations!$A$3:$A$53,$B1412)</f>
        <v>0</v>
      </c>
      <c r="R1412" s="51">
        <f>R686/SUMIFS(R$3:R$722,$B$3:$B$722,$B1412)*SUMIFS(Calculations!$E$3:$E$53,Calculations!$A$3:$A$53,$B1412)</f>
        <v>0</v>
      </c>
    </row>
    <row r="1413" spans="2:18">
      <c r="B1413" s="51" t="s">
        <v>327</v>
      </c>
      <c r="C1413" s="51" t="s">
        <v>523</v>
      </c>
      <c r="D1413" s="51" t="s">
        <v>535</v>
      </c>
      <c r="E1413" s="51" t="str">
        <f t="shared" si="94"/>
        <v>nuclear</v>
      </c>
      <c r="F1413" s="51">
        <f>F687/SUMIFS(F$3:F$722,$B$3:$B$722,$B1413)*SUMIFS(Calculations!$E$3:$E$53,Calculations!$A$3:$A$53,$B1413)</f>
        <v>0</v>
      </c>
      <c r="G1413" s="51">
        <f>G687/SUMIFS(G$3:G$722,$B$3:$B$722,$B1413)*SUMIFS(Calculations!$E$3:$E$53,Calculations!$A$3:$A$53,$B1413)</f>
        <v>0</v>
      </c>
      <c r="H1413" s="51">
        <f>H687/SUMIFS(H$3:H$722,$B$3:$B$722,$B1413)*SUMIFS(Calculations!$E$3:$E$53,Calculations!$A$3:$A$53,$B1413)</f>
        <v>0</v>
      </c>
      <c r="I1413" s="51">
        <f>I687/SUMIFS(I$3:I$722,$B$3:$B$722,$B1413)*SUMIFS(Calculations!$E$3:$E$53,Calculations!$A$3:$A$53,$B1413)</f>
        <v>0</v>
      </c>
      <c r="J1413" s="51">
        <f>J687/SUMIFS(J$3:J$722,$B$3:$B$722,$B1413)*SUMIFS(Calculations!$E$3:$E$53,Calculations!$A$3:$A$53,$B1413)</f>
        <v>0</v>
      </c>
      <c r="K1413" s="51">
        <f>K687/SUMIFS(K$3:K$722,$B$3:$B$722,$B1413)*SUMIFS(Calculations!$E$3:$E$53,Calculations!$A$3:$A$53,$B1413)</f>
        <v>0</v>
      </c>
      <c r="L1413" s="51">
        <f>L687/SUMIFS(L$3:L$722,$B$3:$B$722,$B1413)*SUMIFS(Calculations!$E$3:$E$53,Calculations!$A$3:$A$53,$B1413)</f>
        <v>0</v>
      </c>
      <c r="M1413" s="51">
        <f>M687/SUMIFS(M$3:M$722,$B$3:$B$722,$B1413)*SUMIFS(Calculations!$E$3:$E$53,Calculations!$A$3:$A$53,$B1413)</f>
        <v>0</v>
      </c>
      <c r="N1413" s="51">
        <f>N687/SUMIFS(N$3:N$722,$B$3:$B$722,$B1413)*SUMIFS(Calculations!$E$3:$E$53,Calculations!$A$3:$A$53,$B1413)</f>
        <v>0</v>
      </c>
      <c r="O1413" s="51">
        <f>O687/SUMIFS(O$3:O$722,$B$3:$B$722,$B1413)*SUMIFS(Calculations!$E$3:$E$53,Calculations!$A$3:$A$53,$B1413)</f>
        <v>0</v>
      </c>
      <c r="P1413" s="51">
        <f>P687/SUMIFS(P$3:P$722,$B$3:$B$722,$B1413)*SUMIFS(Calculations!$E$3:$E$53,Calculations!$A$3:$A$53,$B1413)</f>
        <v>0</v>
      </c>
      <c r="Q1413" s="51">
        <f>Q687/SUMIFS(Q$3:Q$722,$B$3:$B$722,$B1413)*SUMIFS(Calculations!$E$3:$E$53,Calculations!$A$3:$A$53,$B1413)</f>
        <v>0</v>
      </c>
      <c r="R1413" s="51">
        <f>R687/SUMIFS(R$3:R$722,$B$3:$B$722,$B1413)*SUMIFS(Calculations!$E$3:$E$53,Calculations!$A$3:$A$53,$B1413)</f>
        <v>0</v>
      </c>
    </row>
    <row r="1414" spans="2:18">
      <c r="B1414" s="51" t="s">
        <v>327</v>
      </c>
      <c r="C1414" s="51" t="s">
        <v>523</v>
      </c>
      <c r="D1414" s="51" t="s">
        <v>536</v>
      </c>
      <c r="E1414" s="51" t="str">
        <f t="shared" si="94"/>
        <v>offshore wind</v>
      </c>
      <c r="F1414" s="51">
        <f>F688/SUMIFS(F$3:F$722,$B$3:$B$722,$B1414)*SUMIFS(Calculations!$E$3:$E$53,Calculations!$A$3:$A$53,$B1414)</f>
        <v>0</v>
      </c>
      <c r="G1414" s="51">
        <f>G688/SUMIFS(G$3:G$722,$B$3:$B$722,$B1414)*SUMIFS(Calculations!$E$3:$E$53,Calculations!$A$3:$A$53,$B1414)</f>
        <v>0</v>
      </c>
      <c r="H1414" s="51">
        <f>H688/SUMIFS(H$3:H$722,$B$3:$B$722,$B1414)*SUMIFS(Calculations!$E$3:$E$53,Calculations!$A$3:$A$53,$B1414)</f>
        <v>0</v>
      </c>
      <c r="I1414" s="51">
        <f>I688/SUMIFS(I$3:I$722,$B$3:$B$722,$B1414)*SUMIFS(Calculations!$E$3:$E$53,Calculations!$A$3:$A$53,$B1414)</f>
        <v>0</v>
      </c>
      <c r="J1414" s="51">
        <f>J688/SUMIFS(J$3:J$722,$B$3:$B$722,$B1414)*SUMIFS(Calculations!$E$3:$E$53,Calculations!$A$3:$A$53,$B1414)</f>
        <v>0</v>
      </c>
      <c r="K1414" s="51">
        <f>K688/SUMIFS(K$3:K$722,$B$3:$B$722,$B1414)*SUMIFS(Calculations!$E$3:$E$53,Calculations!$A$3:$A$53,$B1414)</f>
        <v>0</v>
      </c>
      <c r="L1414" s="51">
        <f>L688/SUMIFS(L$3:L$722,$B$3:$B$722,$B1414)*SUMIFS(Calculations!$E$3:$E$53,Calculations!$A$3:$A$53,$B1414)</f>
        <v>0</v>
      </c>
      <c r="M1414" s="51">
        <f>M688/SUMIFS(M$3:M$722,$B$3:$B$722,$B1414)*SUMIFS(Calculations!$E$3:$E$53,Calculations!$A$3:$A$53,$B1414)</f>
        <v>0</v>
      </c>
      <c r="N1414" s="51">
        <f>N688/SUMIFS(N$3:N$722,$B$3:$B$722,$B1414)*SUMIFS(Calculations!$E$3:$E$53,Calculations!$A$3:$A$53,$B1414)</f>
        <v>0</v>
      </c>
      <c r="O1414" s="51">
        <f>O688/SUMIFS(O$3:O$722,$B$3:$B$722,$B1414)*SUMIFS(Calculations!$E$3:$E$53,Calculations!$A$3:$A$53,$B1414)</f>
        <v>0</v>
      </c>
      <c r="P1414" s="51">
        <f>P688/SUMIFS(P$3:P$722,$B$3:$B$722,$B1414)*SUMIFS(Calculations!$E$3:$E$53,Calculations!$A$3:$A$53,$B1414)</f>
        <v>0</v>
      </c>
      <c r="Q1414" s="51">
        <f>Q688/SUMIFS(Q$3:Q$722,$B$3:$B$722,$B1414)*SUMIFS(Calculations!$E$3:$E$53,Calculations!$A$3:$A$53,$B1414)</f>
        <v>0</v>
      </c>
      <c r="R1414" s="51">
        <f>R688/SUMIFS(R$3:R$722,$B$3:$B$722,$B1414)*SUMIFS(Calculations!$E$3:$E$53,Calculations!$A$3:$A$53,$B1414)</f>
        <v>0</v>
      </c>
    </row>
    <row r="1415" spans="2:18">
      <c r="B1415" s="51" t="s">
        <v>327</v>
      </c>
      <c r="C1415" s="51" t="s">
        <v>523</v>
      </c>
      <c r="D1415" s="51" t="s">
        <v>537</v>
      </c>
      <c r="E1415" s="51" t="str">
        <f t="shared" si="94"/>
        <v>crude oil</v>
      </c>
      <c r="F1415" s="51">
        <f>F689/SUMIFS(F$3:F$722,$B$3:$B$722,$B1415)*SUMIFS(Calculations!$E$3:$E$53,Calculations!$A$3:$A$53,$B1415)</f>
        <v>0</v>
      </c>
      <c r="G1415" s="51">
        <f>G689/SUMIFS(G$3:G$722,$B$3:$B$722,$B1415)*SUMIFS(Calculations!$E$3:$E$53,Calculations!$A$3:$A$53,$B1415)</f>
        <v>0</v>
      </c>
      <c r="H1415" s="51">
        <f>H689/SUMIFS(H$3:H$722,$B$3:$B$722,$B1415)*SUMIFS(Calculations!$E$3:$E$53,Calculations!$A$3:$A$53,$B1415)</f>
        <v>0</v>
      </c>
      <c r="I1415" s="51">
        <f>I689/SUMIFS(I$3:I$722,$B$3:$B$722,$B1415)*SUMIFS(Calculations!$E$3:$E$53,Calculations!$A$3:$A$53,$B1415)</f>
        <v>0</v>
      </c>
      <c r="J1415" s="51">
        <f>J689/SUMIFS(J$3:J$722,$B$3:$B$722,$B1415)*SUMIFS(Calculations!$E$3:$E$53,Calculations!$A$3:$A$53,$B1415)</f>
        <v>0</v>
      </c>
      <c r="K1415" s="51">
        <f>K689/SUMIFS(K$3:K$722,$B$3:$B$722,$B1415)*SUMIFS(Calculations!$E$3:$E$53,Calculations!$A$3:$A$53,$B1415)</f>
        <v>0</v>
      </c>
      <c r="L1415" s="51">
        <f>L689/SUMIFS(L$3:L$722,$B$3:$B$722,$B1415)*SUMIFS(Calculations!$E$3:$E$53,Calculations!$A$3:$A$53,$B1415)</f>
        <v>0</v>
      </c>
      <c r="M1415" s="51">
        <f>M689/SUMIFS(M$3:M$722,$B$3:$B$722,$B1415)*SUMIFS(Calculations!$E$3:$E$53,Calculations!$A$3:$A$53,$B1415)</f>
        <v>0</v>
      </c>
      <c r="N1415" s="51">
        <f>N689/SUMIFS(N$3:N$722,$B$3:$B$722,$B1415)*SUMIFS(Calculations!$E$3:$E$53,Calculations!$A$3:$A$53,$B1415)</f>
        <v>0</v>
      </c>
      <c r="O1415" s="51">
        <f>O689/SUMIFS(O$3:O$722,$B$3:$B$722,$B1415)*SUMIFS(Calculations!$E$3:$E$53,Calculations!$A$3:$A$53,$B1415)</f>
        <v>0</v>
      </c>
      <c r="P1415" s="51">
        <f>P689/SUMIFS(P$3:P$722,$B$3:$B$722,$B1415)*SUMIFS(Calculations!$E$3:$E$53,Calculations!$A$3:$A$53,$B1415)</f>
        <v>0</v>
      </c>
      <c r="Q1415" s="51">
        <f>Q689/SUMIFS(Q$3:Q$722,$B$3:$B$722,$B1415)*SUMIFS(Calculations!$E$3:$E$53,Calculations!$A$3:$A$53,$B1415)</f>
        <v>0</v>
      </c>
      <c r="R1415" s="51">
        <f>R689/SUMIFS(R$3:R$722,$B$3:$B$722,$B1415)*SUMIFS(Calculations!$E$3:$E$53,Calculations!$A$3:$A$53,$B1415)</f>
        <v>0</v>
      </c>
    </row>
    <row r="1416" spans="2:18">
      <c r="B1416" s="51" t="s">
        <v>327</v>
      </c>
      <c r="C1416" s="51" t="s">
        <v>523</v>
      </c>
      <c r="D1416" s="51" t="s">
        <v>538</v>
      </c>
      <c r="E1416" s="51" t="str">
        <f t="shared" si="94"/>
        <v>solar PV</v>
      </c>
      <c r="F1416" s="51">
        <f>F690/SUMIFS(F$3:F$722,$B$3:$B$722,$B1416)*SUMIFS(Calculations!$E$3:$E$53,Calculations!$A$3:$A$53,$B1416)</f>
        <v>0</v>
      </c>
      <c r="G1416" s="51">
        <f>G690/SUMIFS(G$3:G$722,$B$3:$B$722,$B1416)*SUMIFS(Calculations!$E$3:$E$53,Calculations!$A$3:$A$53,$B1416)</f>
        <v>0</v>
      </c>
      <c r="H1416" s="51">
        <f>H690/SUMIFS(H$3:H$722,$B$3:$B$722,$B1416)*SUMIFS(Calculations!$E$3:$E$53,Calculations!$A$3:$A$53,$B1416)</f>
        <v>0</v>
      </c>
      <c r="I1416" s="51">
        <f>I690/SUMIFS(I$3:I$722,$B$3:$B$722,$B1416)*SUMIFS(Calculations!$E$3:$E$53,Calculations!$A$3:$A$53,$B1416)</f>
        <v>0</v>
      </c>
      <c r="J1416" s="51">
        <f>J690/SUMIFS(J$3:J$722,$B$3:$B$722,$B1416)*SUMIFS(Calculations!$E$3:$E$53,Calculations!$A$3:$A$53,$B1416)</f>
        <v>0</v>
      </c>
      <c r="K1416" s="51">
        <f>K690/SUMIFS(K$3:K$722,$B$3:$B$722,$B1416)*SUMIFS(Calculations!$E$3:$E$53,Calculations!$A$3:$A$53,$B1416)</f>
        <v>0</v>
      </c>
      <c r="L1416" s="51">
        <f>L690/SUMIFS(L$3:L$722,$B$3:$B$722,$B1416)*SUMIFS(Calculations!$E$3:$E$53,Calculations!$A$3:$A$53,$B1416)</f>
        <v>0</v>
      </c>
      <c r="M1416" s="51">
        <f>M690/SUMIFS(M$3:M$722,$B$3:$B$722,$B1416)*SUMIFS(Calculations!$E$3:$E$53,Calculations!$A$3:$A$53,$B1416)</f>
        <v>0</v>
      </c>
      <c r="N1416" s="51">
        <f>N690/SUMIFS(N$3:N$722,$B$3:$B$722,$B1416)*SUMIFS(Calculations!$E$3:$E$53,Calculations!$A$3:$A$53,$B1416)</f>
        <v>0</v>
      </c>
      <c r="O1416" s="51">
        <f>O690/SUMIFS(O$3:O$722,$B$3:$B$722,$B1416)*SUMIFS(Calculations!$E$3:$E$53,Calculations!$A$3:$A$53,$B1416)</f>
        <v>0</v>
      </c>
      <c r="P1416" s="51">
        <f>P690/SUMIFS(P$3:P$722,$B$3:$B$722,$B1416)*SUMIFS(Calculations!$E$3:$E$53,Calculations!$A$3:$A$53,$B1416)</f>
        <v>0</v>
      </c>
      <c r="Q1416" s="51">
        <f>Q690/SUMIFS(Q$3:Q$722,$B$3:$B$722,$B1416)*SUMIFS(Calculations!$E$3:$E$53,Calculations!$A$3:$A$53,$B1416)</f>
        <v>0</v>
      </c>
      <c r="R1416" s="51">
        <f>R690/SUMIFS(R$3:R$722,$B$3:$B$722,$B1416)*SUMIFS(Calculations!$E$3:$E$53,Calculations!$A$3:$A$53,$B1416)</f>
        <v>0</v>
      </c>
    </row>
    <row r="1417" spans="2:18">
      <c r="B1417" s="51" t="s">
        <v>327</v>
      </c>
      <c r="C1417" s="51" t="s">
        <v>523</v>
      </c>
      <c r="D1417" s="51" t="s">
        <v>539</v>
      </c>
      <c r="E1417" s="51" t="str">
        <f t="shared" si="94"/>
        <v>storage</v>
      </c>
      <c r="F1417" s="51">
        <f>F691/SUMIFS(F$3:F$722,$B$3:$B$722,$B1417)*SUMIFS(Calculations!$E$3:$E$53,Calculations!$A$3:$A$53,$B1417)</f>
        <v>0</v>
      </c>
      <c r="G1417" s="51">
        <f>G691/SUMIFS(G$3:G$722,$B$3:$B$722,$B1417)*SUMIFS(Calculations!$E$3:$E$53,Calculations!$A$3:$A$53,$B1417)</f>
        <v>0</v>
      </c>
      <c r="H1417" s="51">
        <f>H691/SUMIFS(H$3:H$722,$B$3:$B$722,$B1417)*SUMIFS(Calculations!$E$3:$E$53,Calculations!$A$3:$A$53,$B1417)</f>
        <v>0</v>
      </c>
      <c r="I1417" s="51">
        <f>I691/SUMIFS(I$3:I$722,$B$3:$B$722,$B1417)*SUMIFS(Calculations!$E$3:$E$53,Calculations!$A$3:$A$53,$B1417)</f>
        <v>0</v>
      </c>
      <c r="J1417" s="51">
        <f>J691/SUMIFS(J$3:J$722,$B$3:$B$722,$B1417)*SUMIFS(Calculations!$E$3:$E$53,Calculations!$A$3:$A$53,$B1417)</f>
        <v>0</v>
      </c>
      <c r="K1417" s="51">
        <f>K691/SUMIFS(K$3:K$722,$B$3:$B$722,$B1417)*SUMIFS(Calculations!$E$3:$E$53,Calculations!$A$3:$A$53,$B1417)</f>
        <v>0</v>
      </c>
      <c r="L1417" s="51">
        <f>L691/SUMIFS(L$3:L$722,$B$3:$B$722,$B1417)*SUMIFS(Calculations!$E$3:$E$53,Calculations!$A$3:$A$53,$B1417)</f>
        <v>0</v>
      </c>
      <c r="M1417" s="51">
        <f>M691/SUMIFS(M$3:M$722,$B$3:$B$722,$B1417)*SUMIFS(Calculations!$E$3:$E$53,Calculations!$A$3:$A$53,$B1417)</f>
        <v>0</v>
      </c>
      <c r="N1417" s="51">
        <f>N691/SUMIFS(N$3:N$722,$B$3:$B$722,$B1417)*SUMIFS(Calculations!$E$3:$E$53,Calculations!$A$3:$A$53,$B1417)</f>
        <v>0</v>
      </c>
      <c r="O1417" s="51">
        <f>O691/SUMIFS(O$3:O$722,$B$3:$B$722,$B1417)*SUMIFS(Calculations!$E$3:$E$53,Calculations!$A$3:$A$53,$B1417)</f>
        <v>0</v>
      </c>
      <c r="P1417" s="51">
        <f>P691/SUMIFS(P$3:P$722,$B$3:$B$722,$B1417)*SUMIFS(Calculations!$E$3:$E$53,Calculations!$A$3:$A$53,$B1417)</f>
        <v>0</v>
      </c>
      <c r="Q1417" s="51">
        <f>Q691/SUMIFS(Q$3:Q$722,$B$3:$B$722,$B1417)*SUMIFS(Calculations!$E$3:$E$53,Calculations!$A$3:$A$53,$B1417)</f>
        <v>0</v>
      </c>
      <c r="R1417" s="51">
        <f>R691/SUMIFS(R$3:R$722,$B$3:$B$722,$B1417)*SUMIFS(Calculations!$E$3:$E$53,Calculations!$A$3:$A$53,$B1417)</f>
        <v>0</v>
      </c>
    </row>
    <row r="1418" spans="2:18">
      <c r="B1418" s="51" t="s">
        <v>327</v>
      </c>
      <c r="C1418" s="51" t="s">
        <v>523</v>
      </c>
      <c r="D1418" s="51" t="s">
        <v>540</v>
      </c>
      <c r="E1418" s="51" t="str">
        <f t="shared" si="94"/>
        <v>solar PV</v>
      </c>
      <c r="F1418" s="51">
        <f>F692/SUMIFS(F$3:F$722,$B$3:$B$722,$B1418)*SUMIFS(Calculations!$E$3:$E$53,Calculations!$A$3:$A$53,$B1418)</f>
        <v>0</v>
      </c>
      <c r="G1418" s="51">
        <f>G692/SUMIFS(G$3:G$722,$B$3:$B$722,$B1418)*SUMIFS(Calculations!$E$3:$E$53,Calculations!$A$3:$A$53,$B1418)</f>
        <v>0</v>
      </c>
      <c r="H1418" s="51">
        <f>H692/SUMIFS(H$3:H$722,$B$3:$B$722,$B1418)*SUMIFS(Calculations!$E$3:$E$53,Calculations!$A$3:$A$53,$B1418)</f>
        <v>0</v>
      </c>
      <c r="I1418" s="51">
        <f>I692/SUMIFS(I$3:I$722,$B$3:$B$722,$B1418)*SUMIFS(Calculations!$E$3:$E$53,Calculations!$A$3:$A$53,$B1418)</f>
        <v>0</v>
      </c>
      <c r="J1418" s="51">
        <f>J692/SUMIFS(J$3:J$722,$B$3:$B$722,$B1418)*SUMIFS(Calculations!$E$3:$E$53,Calculations!$A$3:$A$53,$B1418)</f>
        <v>0</v>
      </c>
      <c r="K1418" s="51">
        <f>K692/SUMIFS(K$3:K$722,$B$3:$B$722,$B1418)*SUMIFS(Calculations!$E$3:$E$53,Calculations!$A$3:$A$53,$B1418)</f>
        <v>0</v>
      </c>
      <c r="L1418" s="51">
        <f>L692/SUMIFS(L$3:L$722,$B$3:$B$722,$B1418)*SUMIFS(Calculations!$E$3:$E$53,Calculations!$A$3:$A$53,$B1418)</f>
        <v>0</v>
      </c>
      <c r="M1418" s="51">
        <f>M692/SUMIFS(M$3:M$722,$B$3:$B$722,$B1418)*SUMIFS(Calculations!$E$3:$E$53,Calculations!$A$3:$A$53,$B1418)</f>
        <v>0</v>
      </c>
      <c r="N1418" s="51">
        <f>N692/SUMIFS(N$3:N$722,$B$3:$B$722,$B1418)*SUMIFS(Calculations!$E$3:$E$53,Calculations!$A$3:$A$53,$B1418)</f>
        <v>0</v>
      </c>
      <c r="O1418" s="51">
        <f>O692/SUMIFS(O$3:O$722,$B$3:$B$722,$B1418)*SUMIFS(Calculations!$E$3:$E$53,Calculations!$A$3:$A$53,$B1418)</f>
        <v>0</v>
      </c>
      <c r="P1418" s="51">
        <f>P692/SUMIFS(P$3:P$722,$B$3:$B$722,$B1418)*SUMIFS(Calculations!$E$3:$E$53,Calculations!$A$3:$A$53,$B1418)</f>
        <v>0</v>
      </c>
      <c r="Q1418" s="51">
        <f>Q692/SUMIFS(Q$3:Q$722,$B$3:$B$722,$B1418)*SUMIFS(Calculations!$E$3:$E$53,Calculations!$A$3:$A$53,$B1418)</f>
        <v>0</v>
      </c>
      <c r="R1418" s="51">
        <f>R692/SUMIFS(R$3:R$722,$B$3:$B$722,$B1418)*SUMIFS(Calculations!$E$3:$E$53,Calculations!$A$3:$A$53,$B1418)</f>
        <v>0</v>
      </c>
    </row>
    <row r="1419" spans="2:18">
      <c r="B1419" s="51" t="s">
        <v>400</v>
      </c>
      <c r="C1419" s="51" t="s">
        <v>523</v>
      </c>
      <c r="D1419" s="51" t="s">
        <v>526</v>
      </c>
      <c r="E1419" s="51" t="str">
        <f t="shared" si="94"/>
        <v>biomass</v>
      </c>
      <c r="F1419" s="51">
        <f>F693/SUMIFS(F$3:F$722,$B$3:$B$722,$B1419)*SUMIFS(Calculations!$E$3:$E$53,Calculations!$A$3:$A$53,$B1419)</f>
        <v>0</v>
      </c>
      <c r="G1419" s="51">
        <f>G693/SUMIFS(G$3:G$722,$B$3:$B$722,$B1419)*SUMIFS(Calculations!$E$3:$E$53,Calculations!$A$3:$A$53,$B1419)</f>
        <v>0</v>
      </c>
      <c r="H1419" s="51">
        <f>H693/SUMIFS(H$3:H$722,$B$3:$B$722,$B1419)*SUMIFS(Calculations!$E$3:$E$53,Calculations!$A$3:$A$53,$B1419)</f>
        <v>0</v>
      </c>
      <c r="I1419" s="51">
        <f>I693/SUMIFS(I$3:I$722,$B$3:$B$722,$B1419)*SUMIFS(Calculations!$E$3:$E$53,Calculations!$A$3:$A$53,$B1419)</f>
        <v>0</v>
      </c>
      <c r="J1419" s="51">
        <f>J693/SUMIFS(J$3:J$722,$B$3:$B$722,$B1419)*SUMIFS(Calculations!$E$3:$E$53,Calculations!$A$3:$A$53,$B1419)</f>
        <v>0</v>
      </c>
      <c r="K1419" s="51">
        <f>K693/SUMIFS(K$3:K$722,$B$3:$B$722,$B1419)*SUMIFS(Calculations!$E$3:$E$53,Calculations!$A$3:$A$53,$B1419)</f>
        <v>0</v>
      </c>
      <c r="L1419" s="51">
        <f>L693/SUMIFS(L$3:L$722,$B$3:$B$722,$B1419)*SUMIFS(Calculations!$E$3:$E$53,Calculations!$A$3:$A$53,$B1419)</f>
        <v>0</v>
      </c>
      <c r="M1419" s="51">
        <f>M693/SUMIFS(M$3:M$722,$B$3:$B$722,$B1419)*SUMIFS(Calculations!$E$3:$E$53,Calculations!$A$3:$A$53,$B1419)</f>
        <v>0</v>
      </c>
      <c r="N1419" s="51">
        <f>N693/SUMIFS(N$3:N$722,$B$3:$B$722,$B1419)*SUMIFS(Calculations!$E$3:$E$53,Calculations!$A$3:$A$53,$B1419)</f>
        <v>0</v>
      </c>
      <c r="O1419" s="51">
        <f>O693/SUMIFS(O$3:O$722,$B$3:$B$722,$B1419)*SUMIFS(Calculations!$E$3:$E$53,Calculations!$A$3:$A$53,$B1419)</f>
        <v>0</v>
      </c>
      <c r="P1419" s="51">
        <f>P693/SUMIFS(P$3:P$722,$B$3:$B$722,$B1419)*SUMIFS(Calculations!$E$3:$E$53,Calculations!$A$3:$A$53,$B1419)</f>
        <v>0</v>
      </c>
      <c r="Q1419" s="51">
        <f>Q693/SUMIFS(Q$3:Q$722,$B$3:$B$722,$B1419)*SUMIFS(Calculations!$E$3:$E$53,Calculations!$A$3:$A$53,$B1419)</f>
        <v>0</v>
      </c>
      <c r="R1419" s="51">
        <f>R693/SUMIFS(R$3:R$722,$B$3:$B$722,$B1419)*SUMIFS(Calculations!$E$3:$E$53,Calculations!$A$3:$A$53,$B1419)</f>
        <v>0</v>
      </c>
    </row>
    <row r="1420" spans="2:18">
      <c r="B1420" s="51" t="s">
        <v>400</v>
      </c>
      <c r="C1420" s="51" t="s">
        <v>523</v>
      </c>
      <c r="D1420" s="51" t="s">
        <v>527</v>
      </c>
      <c r="E1420" s="51" t="str">
        <f t="shared" si="94"/>
        <v>hard coal</v>
      </c>
      <c r="F1420" s="51">
        <f>F694/SUMIFS(F$3:F$722,$B$3:$B$722,$B1420)*SUMIFS(Calculations!$E$3:$E$53,Calculations!$A$3:$A$53,$B1420)</f>
        <v>0.90793724086689376</v>
      </c>
      <c r="G1420" s="51">
        <f>G694/SUMIFS(G$3:G$722,$B$3:$B$722,$B1420)*SUMIFS(Calculations!$E$3:$E$53,Calculations!$A$3:$A$53,$B1420)</f>
        <v>0.79634864567575447</v>
      </c>
      <c r="H1420" s="51">
        <f>H694/SUMIFS(H$3:H$722,$B$3:$B$722,$B1420)*SUMIFS(Calculations!$E$3:$E$53,Calculations!$A$3:$A$53,$B1420)</f>
        <v>0.67443556915414415</v>
      </c>
      <c r="I1420" s="51">
        <f>I694/SUMIFS(I$3:I$722,$B$3:$B$722,$B1420)*SUMIFS(Calculations!$E$3:$E$53,Calculations!$A$3:$A$53,$B1420)</f>
        <v>0.65922589090189099</v>
      </c>
      <c r="J1420" s="51">
        <f>J694/SUMIFS(J$3:J$722,$B$3:$B$722,$B1420)*SUMIFS(Calculations!$E$3:$E$53,Calculations!$A$3:$A$53,$B1420)</f>
        <v>0.64252650626040286</v>
      </c>
      <c r="K1420" s="51">
        <f>K694/SUMIFS(K$3:K$722,$B$3:$B$722,$B1420)*SUMIFS(Calculations!$E$3:$E$53,Calculations!$A$3:$A$53,$B1420)</f>
        <v>0.63607316154659643</v>
      </c>
      <c r="L1420" s="51">
        <f>L694/SUMIFS(L$3:L$722,$B$3:$B$722,$B1420)*SUMIFS(Calculations!$E$3:$E$53,Calculations!$A$3:$A$53,$B1420)</f>
        <v>0.62938309396142467</v>
      </c>
      <c r="M1420" s="51">
        <f>M694/SUMIFS(M$3:M$722,$B$3:$B$722,$B1420)*SUMIFS(Calculations!$E$3:$E$53,Calculations!$A$3:$A$53,$B1420)</f>
        <v>0.6417005556005867</v>
      </c>
      <c r="N1420" s="51">
        <f>N694/SUMIFS(N$3:N$722,$B$3:$B$722,$B1420)*SUMIFS(Calculations!$E$3:$E$53,Calculations!$A$3:$A$53,$B1420)</f>
        <v>0.65322403692823172</v>
      </c>
      <c r="O1420" s="51">
        <f>O694/SUMIFS(O$3:O$722,$B$3:$B$722,$B1420)*SUMIFS(Calculations!$E$3:$E$53,Calculations!$A$3:$A$53,$B1420)</f>
        <v>0.65316447283918688</v>
      </c>
      <c r="P1420" s="51">
        <f>P694/SUMIFS(P$3:P$722,$B$3:$B$722,$B1420)*SUMIFS(Calculations!$E$3:$E$53,Calculations!$A$3:$A$53,$B1420)</f>
        <v>0.65310490248521413</v>
      </c>
      <c r="Q1420" s="51">
        <f>Q694/SUMIFS(Q$3:Q$722,$B$3:$B$722,$B1420)*SUMIFS(Calculations!$E$3:$E$53,Calculations!$A$3:$A$53,$B1420)</f>
        <v>0.65278703914326142</v>
      </c>
      <c r="R1420" s="51">
        <f>R694/SUMIFS(R$3:R$722,$B$3:$B$722,$B1420)*SUMIFS(Calculations!$E$3:$E$53,Calculations!$A$3:$A$53,$B1420)</f>
        <v>0.65247648929881297</v>
      </c>
    </row>
    <row r="1421" spans="2:18">
      <c r="B1421" s="51" t="s">
        <v>400</v>
      </c>
      <c r="C1421" s="51" t="s">
        <v>523</v>
      </c>
      <c r="D1421" s="51" t="s">
        <v>528</v>
      </c>
      <c r="E1421" s="51" t="str">
        <f t="shared" si="94"/>
        <v>solar thermal</v>
      </c>
      <c r="F1421" s="51">
        <f>F695/SUMIFS(F$3:F$722,$B$3:$B$722,$B1421)*SUMIFS(Calculations!$E$3:$E$53,Calculations!$A$3:$A$53,$B1421)</f>
        <v>0</v>
      </c>
      <c r="G1421" s="51">
        <f>G695/SUMIFS(G$3:G$722,$B$3:$B$722,$B1421)*SUMIFS(Calculations!$E$3:$E$53,Calculations!$A$3:$A$53,$B1421)</f>
        <v>0</v>
      </c>
      <c r="H1421" s="51">
        <f>H695/SUMIFS(H$3:H$722,$B$3:$B$722,$B1421)*SUMIFS(Calculations!$E$3:$E$53,Calculations!$A$3:$A$53,$B1421)</f>
        <v>0</v>
      </c>
      <c r="I1421" s="51">
        <f>I695/SUMIFS(I$3:I$722,$B$3:$B$722,$B1421)*SUMIFS(Calculations!$E$3:$E$53,Calculations!$A$3:$A$53,$B1421)</f>
        <v>0</v>
      </c>
      <c r="J1421" s="51">
        <f>J695/SUMIFS(J$3:J$722,$B$3:$B$722,$B1421)*SUMIFS(Calculations!$E$3:$E$53,Calculations!$A$3:$A$53,$B1421)</f>
        <v>0</v>
      </c>
      <c r="K1421" s="51">
        <f>K695/SUMIFS(K$3:K$722,$B$3:$B$722,$B1421)*SUMIFS(Calculations!$E$3:$E$53,Calculations!$A$3:$A$53,$B1421)</f>
        <v>0</v>
      </c>
      <c r="L1421" s="51">
        <f>L695/SUMIFS(L$3:L$722,$B$3:$B$722,$B1421)*SUMIFS(Calculations!$E$3:$E$53,Calculations!$A$3:$A$53,$B1421)</f>
        <v>0</v>
      </c>
      <c r="M1421" s="51">
        <f>M695/SUMIFS(M$3:M$722,$B$3:$B$722,$B1421)*SUMIFS(Calculations!$E$3:$E$53,Calculations!$A$3:$A$53,$B1421)</f>
        <v>0</v>
      </c>
      <c r="N1421" s="51">
        <f>N695/SUMIFS(N$3:N$722,$B$3:$B$722,$B1421)*SUMIFS(Calculations!$E$3:$E$53,Calculations!$A$3:$A$53,$B1421)</f>
        <v>0</v>
      </c>
      <c r="O1421" s="51">
        <f>O695/SUMIFS(O$3:O$722,$B$3:$B$722,$B1421)*SUMIFS(Calculations!$E$3:$E$53,Calculations!$A$3:$A$53,$B1421)</f>
        <v>0</v>
      </c>
      <c r="P1421" s="51">
        <f>P695/SUMIFS(P$3:P$722,$B$3:$B$722,$B1421)*SUMIFS(Calculations!$E$3:$E$53,Calculations!$A$3:$A$53,$B1421)</f>
        <v>0</v>
      </c>
      <c r="Q1421" s="51">
        <f>Q695/SUMIFS(Q$3:Q$722,$B$3:$B$722,$B1421)*SUMIFS(Calculations!$E$3:$E$53,Calculations!$A$3:$A$53,$B1421)</f>
        <v>0</v>
      </c>
      <c r="R1421" s="51">
        <f>R695/SUMIFS(R$3:R$722,$B$3:$B$722,$B1421)*SUMIFS(Calculations!$E$3:$E$53,Calculations!$A$3:$A$53,$B1421)</f>
        <v>0</v>
      </c>
    </row>
    <row r="1422" spans="2:18">
      <c r="B1422" s="51" t="s">
        <v>400</v>
      </c>
      <c r="C1422" s="51" t="s">
        <v>523</v>
      </c>
      <c r="D1422" s="51" t="s">
        <v>529</v>
      </c>
      <c r="E1422" s="51" t="str">
        <f t="shared" si="94"/>
        <v>geothermal</v>
      </c>
      <c r="F1422" s="51">
        <f>F696/SUMIFS(F$3:F$722,$B$3:$B$722,$B1422)*SUMIFS(Calculations!$E$3:$E$53,Calculations!$A$3:$A$53,$B1422)</f>
        <v>0</v>
      </c>
      <c r="G1422" s="51">
        <f>G696/SUMIFS(G$3:G$722,$B$3:$B$722,$B1422)*SUMIFS(Calculations!$E$3:$E$53,Calculations!$A$3:$A$53,$B1422)</f>
        <v>0</v>
      </c>
      <c r="H1422" s="51">
        <f>H696/SUMIFS(H$3:H$722,$B$3:$B$722,$B1422)*SUMIFS(Calculations!$E$3:$E$53,Calculations!$A$3:$A$53,$B1422)</f>
        <v>0</v>
      </c>
      <c r="I1422" s="51">
        <f>I696/SUMIFS(I$3:I$722,$B$3:$B$722,$B1422)*SUMIFS(Calculations!$E$3:$E$53,Calculations!$A$3:$A$53,$B1422)</f>
        <v>0</v>
      </c>
      <c r="J1422" s="51">
        <f>J696/SUMIFS(J$3:J$722,$B$3:$B$722,$B1422)*SUMIFS(Calculations!$E$3:$E$53,Calculations!$A$3:$A$53,$B1422)</f>
        <v>0</v>
      </c>
      <c r="K1422" s="51">
        <f>K696/SUMIFS(K$3:K$722,$B$3:$B$722,$B1422)*SUMIFS(Calculations!$E$3:$E$53,Calculations!$A$3:$A$53,$B1422)</f>
        <v>0</v>
      </c>
      <c r="L1422" s="51">
        <f>L696/SUMIFS(L$3:L$722,$B$3:$B$722,$B1422)*SUMIFS(Calculations!$E$3:$E$53,Calculations!$A$3:$A$53,$B1422)</f>
        <v>0</v>
      </c>
      <c r="M1422" s="51">
        <f>M696/SUMIFS(M$3:M$722,$B$3:$B$722,$B1422)*SUMIFS(Calculations!$E$3:$E$53,Calculations!$A$3:$A$53,$B1422)</f>
        <v>0</v>
      </c>
      <c r="N1422" s="51">
        <f>N696/SUMIFS(N$3:N$722,$B$3:$B$722,$B1422)*SUMIFS(Calculations!$E$3:$E$53,Calculations!$A$3:$A$53,$B1422)</f>
        <v>0</v>
      </c>
      <c r="O1422" s="51">
        <f>O696/SUMIFS(O$3:O$722,$B$3:$B$722,$B1422)*SUMIFS(Calculations!$E$3:$E$53,Calculations!$A$3:$A$53,$B1422)</f>
        <v>0</v>
      </c>
      <c r="P1422" s="51">
        <f>P696/SUMIFS(P$3:P$722,$B$3:$B$722,$B1422)*SUMIFS(Calculations!$E$3:$E$53,Calculations!$A$3:$A$53,$B1422)</f>
        <v>0</v>
      </c>
      <c r="Q1422" s="51">
        <f>Q696/SUMIFS(Q$3:Q$722,$B$3:$B$722,$B1422)*SUMIFS(Calculations!$E$3:$E$53,Calculations!$A$3:$A$53,$B1422)</f>
        <v>0</v>
      </c>
      <c r="R1422" s="51">
        <f>R696/SUMIFS(R$3:R$722,$B$3:$B$722,$B1422)*SUMIFS(Calculations!$E$3:$E$53,Calculations!$A$3:$A$53,$B1422)</f>
        <v>0</v>
      </c>
    </row>
    <row r="1423" spans="2:18">
      <c r="B1423" s="51" t="s">
        <v>400</v>
      </c>
      <c r="C1423" s="51" t="s">
        <v>523</v>
      </c>
      <c r="D1423" s="51" t="s">
        <v>530</v>
      </c>
      <c r="E1423" s="51" t="str">
        <f t="shared" si="94"/>
        <v>hydro</v>
      </c>
      <c r="F1423" s="51">
        <f>F697/SUMIFS(F$3:F$722,$B$3:$B$722,$B1423)*SUMIFS(Calculations!$E$3:$E$53,Calculations!$A$3:$A$53,$B1423)</f>
        <v>3.764278234401322E-2</v>
      </c>
      <c r="G1423" s="51">
        <f>G697/SUMIFS(G$3:G$722,$B$3:$B$722,$B1423)*SUMIFS(Calculations!$E$3:$E$53,Calculations!$A$3:$A$53,$B1423)</f>
        <v>4.3810293208867777E-2</v>
      </c>
      <c r="H1423" s="51">
        <f>H697/SUMIFS(H$3:H$722,$B$3:$B$722,$B1423)*SUMIFS(Calculations!$E$3:$E$53,Calculations!$A$3:$A$53,$B1423)</f>
        <v>5.0548439008865971E-2</v>
      </c>
      <c r="I1423" s="51">
        <f>I697/SUMIFS(I$3:I$722,$B$3:$B$722,$B1423)*SUMIFS(Calculations!$E$3:$E$53,Calculations!$A$3:$A$53,$B1423)</f>
        <v>5.2908343240717234E-2</v>
      </c>
      <c r="J1423" s="51">
        <f>J697/SUMIFS(J$3:J$722,$B$3:$B$722,$B1423)*SUMIFS(Calculations!$E$3:$E$53,Calculations!$A$3:$A$53,$B1423)</f>
        <v>5.5499387431867102E-2</v>
      </c>
      <c r="K1423" s="51">
        <f>K697/SUMIFS(K$3:K$722,$B$3:$B$722,$B1423)*SUMIFS(Calculations!$E$3:$E$53,Calculations!$A$3:$A$53,$B1423)</f>
        <v>5.64989736925001E-2</v>
      </c>
      <c r="L1423" s="51">
        <f>L697/SUMIFS(L$3:L$722,$B$3:$B$722,$B1423)*SUMIFS(Calculations!$E$3:$E$53,Calculations!$A$3:$A$53,$B1423)</f>
        <v>5.753522697469917E-2</v>
      </c>
      <c r="M1423" s="51">
        <f>M697/SUMIFS(M$3:M$722,$B$3:$B$722,$B1423)*SUMIFS(Calculations!$E$3:$E$53,Calculations!$A$3:$A$53,$B1423)</f>
        <v>5.5619118308184293E-2</v>
      </c>
      <c r="N1423" s="51">
        <f>N697/SUMIFS(N$3:N$722,$B$3:$B$722,$B1423)*SUMIFS(Calculations!$E$3:$E$53,Calculations!$A$3:$A$53,$B1423)</f>
        <v>5.3826521498292819E-2</v>
      </c>
      <c r="O1423" s="51">
        <f>O697/SUMIFS(O$3:O$722,$B$3:$B$722,$B1423)*SUMIFS(Calculations!$E$3:$E$53,Calculations!$A$3:$A$53,$B1423)</f>
        <v>5.3829352075934554E-2</v>
      </c>
      <c r="P1423" s="51">
        <f>P697/SUMIFS(P$3:P$722,$B$3:$B$722,$B1423)*SUMIFS(Calculations!$E$3:$E$53,Calculations!$A$3:$A$53,$B1423)</f>
        <v>5.3832182951295375E-2</v>
      </c>
      <c r="Q1423" s="51">
        <f>Q697/SUMIFS(Q$3:Q$722,$B$3:$B$722,$B1423)*SUMIFS(Calculations!$E$3:$E$53,Calculations!$A$3:$A$53,$B1423)</f>
        <v>5.3205681878147747E-2</v>
      </c>
      <c r="R1423" s="51">
        <f>R697/SUMIFS(R$3:R$722,$B$3:$B$722,$B1423)*SUMIFS(Calculations!$E$3:$E$53,Calculations!$A$3:$A$53,$B1423)</f>
        <v>5.2593595534319672E-2</v>
      </c>
    </row>
    <row r="1424" spans="2:18">
      <c r="B1424" s="51" t="s">
        <v>400</v>
      </c>
      <c r="C1424" s="51" t="s">
        <v>523</v>
      </c>
      <c r="D1424" s="51" t="s">
        <v>531</v>
      </c>
      <c r="E1424" s="51" t="str">
        <f t="shared" si="94"/>
        <v>hydro</v>
      </c>
      <c r="F1424" s="51">
        <f>F698/SUMIFS(F$3:F$722,$B$3:$B$722,$B1424)*SUMIFS(Calculations!$E$3:$E$53,Calculations!$A$3:$A$53,$B1424)</f>
        <v>0</v>
      </c>
      <c r="G1424" s="51">
        <f>G698/SUMIFS(G$3:G$722,$B$3:$B$722,$B1424)*SUMIFS(Calculations!$E$3:$E$53,Calculations!$A$3:$A$53,$B1424)</f>
        <v>0</v>
      </c>
      <c r="H1424" s="51">
        <f>H698/SUMIFS(H$3:H$722,$B$3:$B$722,$B1424)*SUMIFS(Calculations!$E$3:$E$53,Calculations!$A$3:$A$53,$B1424)</f>
        <v>0</v>
      </c>
      <c r="I1424" s="51">
        <f>I698/SUMIFS(I$3:I$722,$B$3:$B$722,$B1424)*SUMIFS(Calculations!$E$3:$E$53,Calculations!$A$3:$A$53,$B1424)</f>
        <v>0</v>
      </c>
      <c r="J1424" s="51">
        <f>J698/SUMIFS(J$3:J$722,$B$3:$B$722,$B1424)*SUMIFS(Calculations!$E$3:$E$53,Calculations!$A$3:$A$53,$B1424)</f>
        <v>0</v>
      </c>
      <c r="K1424" s="51">
        <f>K698/SUMIFS(K$3:K$722,$B$3:$B$722,$B1424)*SUMIFS(Calculations!$E$3:$E$53,Calculations!$A$3:$A$53,$B1424)</f>
        <v>0</v>
      </c>
      <c r="L1424" s="51">
        <f>L698/SUMIFS(L$3:L$722,$B$3:$B$722,$B1424)*SUMIFS(Calculations!$E$3:$E$53,Calculations!$A$3:$A$53,$B1424)</f>
        <v>0</v>
      </c>
      <c r="M1424" s="51">
        <f>M698/SUMIFS(M$3:M$722,$B$3:$B$722,$B1424)*SUMIFS(Calculations!$E$3:$E$53,Calculations!$A$3:$A$53,$B1424)</f>
        <v>0</v>
      </c>
      <c r="N1424" s="51">
        <f>N698/SUMIFS(N$3:N$722,$B$3:$B$722,$B1424)*SUMIFS(Calculations!$E$3:$E$53,Calculations!$A$3:$A$53,$B1424)</f>
        <v>0</v>
      </c>
      <c r="O1424" s="51">
        <f>O698/SUMIFS(O$3:O$722,$B$3:$B$722,$B1424)*SUMIFS(Calculations!$E$3:$E$53,Calculations!$A$3:$A$53,$B1424)</f>
        <v>0</v>
      </c>
      <c r="P1424" s="51">
        <f>P698/SUMIFS(P$3:P$722,$B$3:$B$722,$B1424)*SUMIFS(Calculations!$E$3:$E$53,Calculations!$A$3:$A$53,$B1424)</f>
        <v>0</v>
      </c>
      <c r="Q1424" s="51">
        <f>Q698/SUMIFS(Q$3:Q$722,$B$3:$B$722,$B1424)*SUMIFS(Calculations!$E$3:$E$53,Calculations!$A$3:$A$53,$B1424)</f>
        <v>0</v>
      </c>
      <c r="R1424" s="51">
        <f>R698/SUMIFS(R$3:R$722,$B$3:$B$722,$B1424)*SUMIFS(Calculations!$E$3:$E$53,Calculations!$A$3:$A$53,$B1424)</f>
        <v>0</v>
      </c>
    </row>
    <row r="1425" spans="2:18">
      <c r="B1425" s="51" t="s">
        <v>400</v>
      </c>
      <c r="C1425" s="51" t="s">
        <v>523</v>
      </c>
      <c r="D1425" s="51" t="s">
        <v>532</v>
      </c>
      <c r="E1425" s="51" t="str">
        <f t="shared" si="94"/>
        <v>onshore wind</v>
      </c>
      <c r="F1425" s="51">
        <f>F699/SUMIFS(F$3:F$722,$B$3:$B$722,$B1425)*SUMIFS(Calculations!$E$3:$E$53,Calculations!$A$3:$A$53,$B1425)</f>
        <v>5.1689354702203573E-2</v>
      </c>
      <c r="G1425" s="51">
        <f>G699/SUMIFS(G$3:G$722,$B$3:$B$722,$B1425)*SUMIFS(Calculations!$E$3:$E$53,Calculations!$A$3:$A$53,$B1425)</f>
        <v>5.3974844881749216E-2</v>
      </c>
      <c r="H1425" s="51">
        <f>H699/SUMIFS(H$3:H$722,$B$3:$B$722,$B1425)*SUMIFS(Calculations!$E$3:$E$53,Calculations!$A$3:$A$53,$B1425)</f>
        <v>5.6471794849360768E-2</v>
      </c>
      <c r="I1425" s="51">
        <f>I699/SUMIFS(I$3:I$722,$B$3:$B$722,$B1425)*SUMIFS(Calculations!$E$3:$E$53,Calculations!$A$3:$A$53,$B1425)</f>
        <v>5.9108236849515682E-2</v>
      </c>
      <c r="J1425" s="51">
        <f>J699/SUMIFS(J$3:J$722,$B$3:$B$722,$B1425)*SUMIFS(Calculations!$E$3:$E$53,Calculations!$A$3:$A$53,$B1425)</f>
        <v>6.2002904199828499E-2</v>
      </c>
      <c r="K1425" s="51">
        <f>K699/SUMIFS(K$3:K$722,$B$3:$B$722,$B1425)*SUMIFS(Calculations!$E$3:$E$53,Calculations!$A$3:$A$53,$B1425)</f>
        <v>6.3119623753419576E-2</v>
      </c>
      <c r="L1425" s="51">
        <f>L699/SUMIFS(L$3:L$722,$B$3:$B$722,$B1425)*SUMIFS(Calculations!$E$3:$E$53,Calculations!$A$3:$A$53,$B1425)</f>
        <v>6.4277307035272416E-2</v>
      </c>
      <c r="M1425" s="51">
        <f>M699/SUMIFS(M$3:M$722,$B$3:$B$722,$B1425)*SUMIFS(Calculations!$E$3:$E$53,Calculations!$A$3:$A$53,$B1425)</f>
        <v>6.2136665352835276E-2</v>
      </c>
      <c r="N1425" s="51">
        <f>N699/SUMIFS(N$3:N$722,$B$3:$B$722,$B1425)*SUMIFS(Calculations!$E$3:$E$53,Calculations!$A$3:$A$53,$B1425)</f>
        <v>6.0134008865697176E-2</v>
      </c>
      <c r="O1425" s="51">
        <f>O699/SUMIFS(O$3:O$722,$B$3:$B$722,$B1425)*SUMIFS(Calculations!$E$3:$E$53,Calculations!$A$3:$A$53,$B1425)</f>
        <v>6.0137171135453145E-2</v>
      </c>
      <c r="P1425" s="51">
        <f>P699/SUMIFS(P$3:P$722,$B$3:$B$722,$B1425)*SUMIFS(Calculations!$E$3:$E$53,Calculations!$A$3:$A$53,$B1425)</f>
        <v>6.0140333737815452E-2</v>
      </c>
      <c r="Q1425" s="51">
        <f>Q699/SUMIFS(Q$3:Q$722,$B$3:$B$722,$B1425)*SUMIFS(Calculations!$E$3:$E$53,Calculations!$A$3:$A$53,$B1425)</f>
        <v>6.3726656696805994E-2</v>
      </c>
      <c r="R1425" s="51">
        <f>R699/SUMIFS(R$3:R$722,$B$3:$B$722,$B1425)*SUMIFS(Calculations!$E$3:$E$53,Calculations!$A$3:$A$53,$B1425)</f>
        <v>6.7230464434479317E-2</v>
      </c>
    </row>
    <row r="1426" spans="2:18">
      <c r="B1426" s="51" t="s">
        <v>400</v>
      </c>
      <c r="C1426" s="51" t="s">
        <v>523</v>
      </c>
      <c r="D1426" s="51" t="s">
        <v>533</v>
      </c>
      <c r="E1426" s="51" t="str">
        <f t="shared" si="94"/>
        <v>natural gas nonpeaker</v>
      </c>
      <c r="F1426" s="51">
        <f>F700/SUMIFS(F$3:F$722,$B$3:$B$722,$B1426)*SUMIFS(Calculations!$E$3:$E$53,Calculations!$A$3:$A$53,$B1426)</f>
        <v>0</v>
      </c>
      <c r="G1426" s="51">
        <f>G700/SUMIFS(G$3:G$722,$B$3:$B$722,$B1426)*SUMIFS(Calculations!$E$3:$E$53,Calculations!$A$3:$A$53,$B1426)</f>
        <v>0.10300383041264444</v>
      </c>
      <c r="H1426" s="51">
        <f>H700/SUMIFS(H$3:H$722,$B$3:$B$722,$B1426)*SUMIFS(Calculations!$E$3:$E$53,Calculations!$A$3:$A$53,$B1426)</f>
        <v>0.21553785629231412</v>
      </c>
      <c r="I1426" s="51">
        <f>I700/SUMIFS(I$3:I$722,$B$3:$B$722,$B1426)*SUMIFS(Calculations!$E$3:$E$53,Calculations!$A$3:$A$53,$B1426)</f>
        <v>0.22560045583369992</v>
      </c>
      <c r="J1426" s="51">
        <f>J700/SUMIFS(J$3:J$722,$B$3:$B$722,$B1426)*SUMIFS(Calculations!$E$3:$E$53,Calculations!$A$3:$A$53,$B1426)</f>
        <v>0.23664863301719596</v>
      </c>
      <c r="K1426" s="51">
        <f>K700/SUMIFS(K$3:K$722,$B$3:$B$722,$B1426)*SUMIFS(Calculations!$E$3:$E$53,Calculations!$A$3:$A$53,$B1426)</f>
        <v>0.24091085523454867</v>
      </c>
      <c r="L1426" s="51">
        <f>L700/SUMIFS(L$3:L$722,$B$3:$B$722,$B1426)*SUMIFS(Calculations!$E$3:$E$53,Calculations!$A$3:$A$53,$B1426)</f>
        <v>0.24532942513305506</v>
      </c>
      <c r="M1426" s="51">
        <f>M700/SUMIFS(M$3:M$722,$B$3:$B$722,$B1426)*SUMIFS(Calculations!$E$3:$E$53,Calculations!$A$3:$A$53,$B1426)</f>
        <v>0.23715916384503977</v>
      </c>
      <c r="N1426" s="51">
        <f>N700/SUMIFS(N$3:N$722,$B$3:$B$722,$B1426)*SUMIFS(Calculations!$E$3:$E$53,Calculations!$A$3:$A$53,$B1426)</f>
        <v>0.22951555543345892</v>
      </c>
      <c r="O1426" s="51">
        <f>O700/SUMIFS(O$3:O$722,$B$3:$B$722,$B1426)*SUMIFS(Calculations!$E$3:$E$53,Calculations!$A$3:$A$53,$B1426)</f>
        <v>0.22952762497801718</v>
      </c>
      <c r="P1426" s="51">
        <f>P700/SUMIFS(P$3:P$722,$B$3:$B$722,$B1426)*SUMIFS(Calculations!$E$3:$E$53,Calculations!$A$3:$A$53,$B1426)</f>
        <v>0.22953969579204558</v>
      </c>
      <c r="Q1426" s="51">
        <f>Q700/SUMIFS(Q$3:Q$722,$B$3:$B$722,$B1426)*SUMIFS(Calculations!$E$3:$E$53,Calculations!$A$3:$A$53,$B1426)</f>
        <v>0.22686830373882333</v>
      </c>
      <c r="R1426" s="51">
        <f>R700/SUMIFS(R$3:R$722,$B$3:$B$722,$B1426)*SUMIFS(Calculations!$E$3:$E$53,Calculations!$A$3:$A$53,$B1426)</f>
        <v>0.22425837589532721</v>
      </c>
    </row>
    <row r="1427" spans="2:18">
      <c r="B1427" s="51" t="s">
        <v>400</v>
      </c>
      <c r="C1427" s="51" t="s">
        <v>523</v>
      </c>
      <c r="D1427" s="51" t="s">
        <v>534</v>
      </c>
      <c r="E1427" s="51" t="str">
        <f t="shared" si="94"/>
        <v>natural gas peaker</v>
      </c>
      <c r="F1427" s="51">
        <f>F701/SUMIFS(F$3:F$722,$B$3:$B$722,$B1427)*SUMIFS(Calculations!$E$3:$E$53,Calculations!$A$3:$A$53,$B1427)</f>
        <v>7.3983464328903291E-4</v>
      </c>
      <c r="G1427" s="51">
        <f>G701/SUMIFS(G$3:G$722,$B$3:$B$722,$B1427)*SUMIFS(Calculations!$E$3:$E$53,Calculations!$A$3:$A$53,$B1427)</f>
        <v>7.7254708130390821E-4</v>
      </c>
      <c r="H1427" s="51">
        <f>H701/SUMIFS(H$3:H$722,$B$3:$B$722,$B1427)*SUMIFS(Calculations!$E$3:$E$53,Calculations!$A$3:$A$53,$B1427)</f>
        <v>8.082861633497458E-4</v>
      </c>
      <c r="I1427" s="51">
        <f>I701/SUMIFS(I$3:I$722,$B$3:$B$722,$B1427)*SUMIFS(Calculations!$E$3:$E$53,Calculations!$A$3:$A$53,$B1427)</f>
        <v>8.4602180810627978E-4</v>
      </c>
      <c r="J1427" s="51">
        <f>J701/SUMIFS(J$3:J$722,$B$3:$B$722,$B1427)*SUMIFS(Calculations!$E$3:$E$53,Calculations!$A$3:$A$53,$B1427)</f>
        <v>8.8745345682577519E-4</v>
      </c>
      <c r="K1427" s="51">
        <f>K701/SUMIFS(K$3:K$722,$B$3:$B$722,$B1427)*SUMIFS(Calculations!$E$3:$E$53,Calculations!$A$3:$A$53,$B1427)</f>
        <v>9.0343716986194731E-4</v>
      </c>
      <c r="L1427" s="51">
        <f>L701/SUMIFS(L$3:L$722,$B$3:$B$722,$B1427)*SUMIFS(Calculations!$E$3:$E$53,Calculations!$A$3:$A$53,$B1427)</f>
        <v>9.200072006314505E-4</v>
      </c>
      <c r="M1427" s="51">
        <f>M701/SUMIFS(M$3:M$722,$B$3:$B$722,$B1427)*SUMIFS(Calculations!$E$3:$E$53,Calculations!$A$3:$A$53,$B1427)</f>
        <v>8.8936799291334753E-4</v>
      </c>
      <c r="N1427" s="51">
        <f>N701/SUMIFS(N$3:N$722,$B$3:$B$722,$B1427)*SUMIFS(Calculations!$E$3:$E$53,Calculations!$A$3:$A$53,$B1427)</f>
        <v>8.6070378040134423E-4</v>
      </c>
      <c r="O1427" s="51">
        <f>O701/SUMIFS(O$3:O$722,$B$3:$B$722,$B1427)*SUMIFS(Calculations!$E$3:$E$53,Calculations!$A$3:$A$53,$B1427)</f>
        <v>8.6074904226871257E-4</v>
      </c>
      <c r="P1427" s="51">
        <f>P701/SUMIFS(P$3:P$722,$B$3:$B$722,$B1427)*SUMIFS(Calculations!$E$3:$E$53,Calculations!$A$3:$A$53,$B1427)</f>
        <v>8.6079430889670716E-4</v>
      </c>
      <c r="Q1427" s="51">
        <f>Q701/SUMIFS(Q$3:Q$722,$B$3:$B$722,$B1427)*SUMIFS(Calculations!$E$3:$E$53,Calculations!$A$3:$A$53,$B1427)</f>
        <v>8.5077635070297981E-4</v>
      </c>
      <c r="R1427" s="51">
        <f>R701/SUMIFS(R$3:R$722,$B$3:$B$722,$B1427)*SUMIFS(Calculations!$E$3:$E$53,Calculations!$A$3:$A$53,$B1427)</f>
        <v>8.4098888877156793E-4</v>
      </c>
    </row>
    <row r="1428" spans="2:18">
      <c r="B1428" s="51" t="s">
        <v>400</v>
      </c>
      <c r="C1428" s="51" t="s">
        <v>523</v>
      </c>
      <c r="D1428" s="51" t="s">
        <v>535</v>
      </c>
      <c r="E1428" s="51" t="str">
        <f t="shared" si="94"/>
        <v>nuclear</v>
      </c>
      <c r="F1428" s="51">
        <f>F702/SUMIFS(F$3:F$722,$B$3:$B$722,$B1428)*SUMIFS(Calculations!$E$3:$E$53,Calculations!$A$3:$A$53,$B1428)</f>
        <v>0</v>
      </c>
      <c r="G1428" s="51">
        <f>G702/SUMIFS(G$3:G$722,$B$3:$B$722,$B1428)*SUMIFS(Calculations!$E$3:$E$53,Calculations!$A$3:$A$53,$B1428)</f>
        <v>0</v>
      </c>
      <c r="H1428" s="51">
        <f>H702/SUMIFS(H$3:H$722,$B$3:$B$722,$B1428)*SUMIFS(Calculations!$E$3:$E$53,Calculations!$A$3:$A$53,$B1428)</f>
        <v>0</v>
      </c>
      <c r="I1428" s="51">
        <f>I702/SUMIFS(I$3:I$722,$B$3:$B$722,$B1428)*SUMIFS(Calculations!$E$3:$E$53,Calculations!$A$3:$A$53,$B1428)</f>
        <v>0</v>
      </c>
      <c r="J1428" s="51">
        <f>J702/SUMIFS(J$3:J$722,$B$3:$B$722,$B1428)*SUMIFS(Calculations!$E$3:$E$53,Calculations!$A$3:$A$53,$B1428)</f>
        <v>0</v>
      </c>
      <c r="K1428" s="51">
        <f>K702/SUMIFS(K$3:K$722,$B$3:$B$722,$B1428)*SUMIFS(Calculations!$E$3:$E$53,Calculations!$A$3:$A$53,$B1428)</f>
        <v>0</v>
      </c>
      <c r="L1428" s="51">
        <f>L702/SUMIFS(L$3:L$722,$B$3:$B$722,$B1428)*SUMIFS(Calculations!$E$3:$E$53,Calculations!$A$3:$A$53,$B1428)</f>
        <v>0</v>
      </c>
      <c r="M1428" s="51">
        <f>M702/SUMIFS(M$3:M$722,$B$3:$B$722,$B1428)*SUMIFS(Calculations!$E$3:$E$53,Calculations!$A$3:$A$53,$B1428)</f>
        <v>0</v>
      </c>
      <c r="N1428" s="51">
        <f>N702/SUMIFS(N$3:N$722,$B$3:$B$722,$B1428)*SUMIFS(Calculations!$E$3:$E$53,Calculations!$A$3:$A$53,$B1428)</f>
        <v>0</v>
      </c>
      <c r="O1428" s="51">
        <f>O702/SUMIFS(O$3:O$722,$B$3:$B$722,$B1428)*SUMIFS(Calculations!$E$3:$E$53,Calculations!$A$3:$A$53,$B1428)</f>
        <v>0</v>
      </c>
      <c r="P1428" s="51">
        <f>P702/SUMIFS(P$3:P$722,$B$3:$B$722,$B1428)*SUMIFS(Calculations!$E$3:$E$53,Calculations!$A$3:$A$53,$B1428)</f>
        <v>0</v>
      </c>
      <c r="Q1428" s="51">
        <f>Q702/SUMIFS(Q$3:Q$722,$B$3:$B$722,$B1428)*SUMIFS(Calculations!$E$3:$E$53,Calculations!$A$3:$A$53,$B1428)</f>
        <v>0</v>
      </c>
      <c r="R1428" s="51">
        <f>R702/SUMIFS(R$3:R$722,$B$3:$B$722,$B1428)*SUMIFS(Calculations!$E$3:$E$53,Calculations!$A$3:$A$53,$B1428)</f>
        <v>0</v>
      </c>
    </row>
    <row r="1429" spans="2:18">
      <c r="B1429" s="51" t="s">
        <v>400</v>
      </c>
      <c r="C1429" s="51" t="s">
        <v>523</v>
      </c>
      <c r="D1429" s="51" t="s">
        <v>536</v>
      </c>
      <c r="E1429" s="51" t="str">
        <f t="shared" si="94"/>
        <v>offshore wind</v>
      </c>
      <c r="F1429" s="51">
        <f>F703/SUMIFS(F$3:F$722,$B$3:$B$722,$B1429)*SUMIFS(Calculations!$E$3:$E$53,Calculations!$A$3:$A$53,$B1429)</f>
        <v>0</v>
      </c>
      <c r="G1429" s="51">
        <f>G703/SUMIFS(G$3:G$722,$B$3:$B$722,$B1429)*SUMIFS(Calculations!$E$3:$E$53,Calculations!$A$3:$A$53,$B1429)</f>
        <v>0</v>
      </c>
      <c r="H1429" s="51">
        <f>H703/SUMIFS(H$3:H$722,$B$3:$B$722,$B1429)*SUMIFS(Calculations!$E$3:$E$53,Calculations!$A$3:$A$53,$B1429)</f>
        <v>0</v>
      </c>
      <c r="I1429" s="51">
        <f>I703/SUMIFS(I$3:I$722,$B$3:$B$722,$B1429)*SUMIFS(Calculations!$E$3:$E$53,Calculations!$A$3:$A$53,$B1429)</f>
        <v>0</v>
      </c>
      <c r="J1429" s="51">
        <f>J703/SUMIFS(J$3:J$722,$B$3:$B$722,$B1429)*SUMIFS(Calculations!$E$3:$E$53,Calculations!$A$3:$A$53,$B1429)</f>
        <v>0</v>
      </c>
      <c r="K1429" s="51">
        <f>K703/SUMIFS(K$3:K$722,$B$3:$B$722,$B1429)*SUMIFS(Calculations!$E$3:$E$53,Calculations!$A$3:$A$53,$B1429)</f>
        <v>0</v>
      </c>
      <c r="L1429" s="51">
        <f>L703/SUMIFS(L$3:L$722,$B$3:$B$722,$B1429)*SUMIFS(Calculations!$E$3:$E$53,Calculations!$A$3:$A$53,$B1429)</f>
        <v>0</v>
      </c>
      <c r="M1429" s="51">
        <f>M703/SUMIFS(M$3:M$722,$B$3:$B$722,$B1429)*SUMIFS(Calculations!$E$3:$E$53,Calculations!$A$3:$A$53,$B1429)</f>
        <v>0</v>
      </c>
      <c r="N1429" s="51">
        <f>N703/SUMIFS(N$3:N$722,$B$3:$B$722,$B1429)*SUMIFS(Calculations!$E$3:$E$53,Calculations!$A$3:$A$53,$B1429)</f>
        <v>0</v>
      </c>
      <c r="O1429" s="51">
        <f>O703/SUMIFS(O$3:O$722,$B$3:$B$722,$B1429)*SUMIFS(Calculations!$E$3:$E$53,Calculations!$A$3:$A$53,$B1429)</f>
        <v>0</v>
      </c>
      <c r="P1429" s="51">
        <f>P703/SUMIFS(P$3:P$722,$B$3:$B$722,$B1429)*SUMIFS(Calculations!$E$3:$E$53,Calculations!$A$3:$A$53,$B1429)</f>
        <v>0</v>
      </c>
      <c r="Q1429" s="51">
        <f>Q703/SUMIFS(Q$3:Q$722,$B$3:$B$722,$B1429)*SUMIFS(Calculations!$E$3:$E$53,Calculations!$A$3:$A$53,$B1429)</f>
        <v>0</v>
      </c>
      <c r="R1429" s="51">
        <f>R703/SUMIFS(R$3:R$722,$B$3:$B$722,$B1429)*SUMIFS(Calculations!$E$3:$E$53,Calculations!$A$3:$A$53,$B1429)</f>
        <v>0</v>
      </c>
    </row>
    <row r="1430" spans="2:18">
      <c r="B1430" s="51" t="s">
        <v>400</v>
      </c>
      <c r="C1430" s="51" t="s">
        <v>523</v>
      </c>
      <c r="D1430" s="51" t="s">
        <v>537</v>
      </c>
      <c r="E1430" s="51" t="str">
        <f t="shared" si="94"/>
        <v>crude oil</v>
      </c>
      <c r="F1430" s="51">
        <f>F704/SUMIFS(F$3:F$722,$B$3:$B$722,$B1430)*SUMIFS(Calculations!$E$3:$E$53,Calculations!$A$3:$A$53,$B1430)</f>
        <v>2.4892723817669383E-4</v>
      </c>
      <c r="G1430" s="51">
        <f>G704/SUMIFS(G$3:G$722,$B$3:$B$722,$B1430)*SUMIFS(Calculations!$E$3:$E$53,Calculations!$A$3:$A$53,$B1430)</f>
        <v>2.5993377446548985E-4</v>
      </c>
      <c r="H1430" s="51">
        <f>H704/SUMIFS(H$3:H$722,$B$3:$B$722,$B1430)*SUMIFS(Calculations!$E$3:$E$53,Calculations!$A$3:$A$53,$B1430)</f>
        <v>2.7195866552640361E-4</v>
      </c>
      <c r="I1430" s="51">
        <f>I704/SUMIFS(I$3:I$722,$B$3:$B$722,$B1430)*SUMIFS(Calculations!$E$3:$E$53,Calculations!$A$3:$A$53,$B1430)</f>
        <v>2.8465532675370312E-4</v>
      </c>
      <c r="J1430" s="51">
        <f>J704/SUMIFS(J$3:J$722,$B$3:$B$722,$B1430)*SUMIFS(Calculations!$E$3:$E$53,Calculations!$A$3:$A$53,$B1430)</f>
        <v>2.9859555783426063E-4</v>
      </c>
      <c r="K1430" s="51">
        <f>K704/SUMIFS(K$3:K$722,$B$3:$B$722,$B1430)*SUMIFS(Calculations!$E$3:$E$53,Calculations!$A$3:$A$53,$B1430)</f>
        <v>3.0397349137386203E-4</v>
      </c>
      <c r="L1430" s="51">
        <f>L704/SUMIFS(L$3:L$722,$B$3:$B$722,$B1430)*SUMIFS(Calculations!$E$3:$E$53,Calculations!$A$3:$A$53,$B1430)</f>
        <v>3.0954869933873681E-4</v>
      </c>
      <c r="M1430" s="51">
        <f>M704/SUMIFS(M$3:M$722,$B$3:$B$722,$B1430)*SUMIFS(Calculations!$E$3:$E$53,Calculations!$A$3:$A$53,$B1430)</f>
        <v>2.9923972904872322E-4</v>
      </c>
      <c r="N1430" s="51">
        <f>N704/SUMIFS(N$3:N$722,$B$3:$B$722,$B1430)*SUMIFS(Calculations!$E$3:$E$53,Calculations!$A$3:$A$53,$B1430)</f>
        <v>2.895952722503745E-4</v>
      </c>
      <c r="O1430" s="51">
        <f>O704/SUMIFS(O$3:O$722,$B$3:$B$722,$B1430)*SUMIFS(Calculations!$E$3:$E$53,Calculations!$A$3:$A$53,$B1430)</f>
        <v>2.8961050120963037E-4</v>
      </c>
      <c r="P1430" s="51">
        <f>P704/SUMIFS(P$3:P$722,$B$3:$B$722,$B1430)*SUMIFS(Calculations!$E$3:$E$53,Calculations!$A$3:$A$53,$B1430)</f>
        <v>2.8962573177066246E-4</v>
      </c>
      <c r="Q1430" s="51">
        <f>Q704/SUMIFS(Q$3:Q$722,$B$3:$B$722,$B1430)*SUMIFS(Calculations!$E$3:$E$53,Calculations!$A$3:$A$53,$B1430)</f>
        <v>2.8625505605554878E-4</v>
      </c>
      <c r="R1430" s="51">
        <f>R704/SUMIFS(R$3:R$722,$B$3:$B$722,$B1430)*SUMIFS(Calculations!$E$3:$E$53,Calculations!$A$3:$A$53,$B1430)</f>
        <v>2.8296193388366092E-4</v>
      </c>
    </row>
    <row r="1431" spans="2:18">
      <c r="B1431" s="51" t="s">
        <v>400</v>
      </c>
      <c r="C1431" s="51" t="s">
        <v>523</v>
      </c>
      <c r="D1431" s="51" t="s">
        <v>538</v>
      </c>
      <c r="E1431" s="51" t="str">
        <f t="shared" si="94"/>
        <v>solar PV</v>
      </c>
      <c r="F1431" s="51">
        <f>F705/SUMIFS(F$3:F$722,$B$3:$B$722,$B1431)*SUMIFS(Calculations!$E$3:$E$53,Calculations!$A$3:$A$53,$B1431)</f>
        <v>1.7418602054236508E-3</v>
      </c>
      <c r="G1431" s="51">
        <f>G705/SUMIFS(G$3:G$722,$B$3:$B$722,$B1431)*SUMIFS(Calculations!$E$3:$E$53,Calculations!$A$3:$A$53,$B1431)</f>
        <v>1.8299049652147996E-3</v>
      </c>
      <c r="H1431" s="51">
        <f>H705/SUMIFS(H$3:H$722,$B$3:$B$722,$B1431)*SUMIFS(Calculations!$E$3:$E$53,Calculations!$A$3:$A$53,$B1431)</f>
        <v>1.9260958664387032E-3</v>
      </c>
      <c r="I1431" s="51">
        <f>I705/SUMIFS(I$3:I$722,$B$3:$B$722,$B1431)*SUMIFS(Calculations!$E$3:$E$53,Calculations!$A$3:$A$53,$B1431)</f>
        <v>2.0263960393162952E-3</v>
      </c>
      <c r="J1431" s="51">
        <f>J705/SUMIFS(J$3:J$722,$B$3:$B$722,$B1431)*SUMIFS(Calculations!$E$3:$E$53,Calculations!$A$3:$A$53,$B1431)</f>
        <v>2.1365200760455078E-3</v>
      </c>
      <c r="K1431" s="51">
        <f>K705/SUMIFS(K$3:K$722,$B$3:$B$722,$B1431)*SUMIFS(Calculations!$E$3:$E$53,Calculations!$A$3:$A$53,$B1431)</f>
        <v>2.1899751116993445E-3</v>
      </c>
      <c r="L1431" s="51">
        <f>L705/SUMIFS(L$3:L$722,$B$3:$B$722,$B1431)*SUMIFS(Calculations!$E$3:$E$53,Calculations!$A$3:$A$53,$B1431)</f>
        <v>2.2453909955784195E-3</v>
      </c>
      <c r="M1431" s="51">
        <f>M705/SUMIFS(M$3:M$722,$B$3:$B$722,$B1431)*SUMIFS(Calculations!$E$3:$E$53,Calculations!$A$3:$A$53,$B1431)</f>
        <v>2.1958891713917514E-3</v>
      </c>
      <c r="N1431" s="51">
        <f>N705/SUMIFS(N$3:N$722,$B$3:$B$722,$B1431)*SUMIFS(Calculations!$E$3:$E$53,Calculations!$A$3:$A$53,$B1431)</f>
        <v>2.1495782216676791E-3</v>
      </c>
      <c r="O1431" s="51">
        <f>O705/SUMIFS(O$3:O$722,$B$3:$B$722,$B1431)*SUMIFS(Calculations!$E$3:$E$53,Calculations!$A$3:$A$53,$B1431)</f>
        <v>2.1910194279297331E-3</v>
      </c>
      <c r="P1431" s="51">
        <f>P705/SUMIFS(P$3:P$722,$B$3:$B$722,$B1431)*SUMIFS(Calculations!$E$3:$E$53,Calculations!$A$3:$A$53,$B1431)</f>
        <v>2.2324649929620572E-3</v>
      </c>
      <c r="Q1431" s="51">
        <f>Q705/SUMIFS(Q$3:Q$722,$B$3:$B$722,$B1431)*SUMIFS(Calculations!$E$3:$E$53,Calculations!$A$3:$A$53,$B1431)</f>
        <v>2.2752871362028497E-3</v>
      </c>
      <c r="R1431" s="51">
        <f>R705/SUMIFS(R$3:R$722,$B$3:$B$722,$B1431)*SUMIFS(Calculations!$E$3:$E$53,Calculations!$A$3:$A$53,$B1431)</f>
        <v>2.3171240144055534E-3</v>
      </c>
    </row>
    <row r="1432" spans="2:18">
      <c r="B1432" s="51" t="s">
        <v>400</v>
      </c>
      <c r="C1432" s="51" t="s">
        <v>523</v>
      </c>
      <c r="D1432" s="51" t="s">
        <v>539</v>
      </c>
      <c r="E1432" s="51" t="str">
        <f t="shared" si="94"/>
        <v>storage</v>
      </c>
      <c r="F1432" s="51">
        <f>F706/SUMIFS(F$3:F$722,$B$3:$B$722,$B1432)*SUMIFS(Calculations!$E$3:$E$53,Calculations!$A$3:$A$53,$B1432)</f>
        <v>0</v>
      </c>
      <c r="G1432" s="51">
        <f>G706/SUMIFS(G$3:G$722,$B$3:$B$722,$B1432)*SUMIFS(Calculations!$E$3:$E$53,Calculations!$A$3:$A$53,$B1432)</f>
        <v>0</v>
      </c>
      <c r="H1432" s="51">
        <f>H706/SUMIFS(H$3:H$722,$B$3:$B$722,$B1432)*SUMIFS(Calculations!$E$3:$E$53,Calculations!$A$3:$A$53,$B1432)</f>
        <v>0</v>
      </c>
      <c r="I1432" s="51">
        <f>I706/SUMIFS(I$3:I$722,$B$3:$B$722,$B1432)*SUMIFS(Calculations!$E$3:$E$53,Calculations!$A$3:$A$53,$B1432)</f>
        <v>0</v>
      </c>
      <c r="J1432" s="51">
        <f>J706/SUMIFS(J$3:J$722,$B$3:$B$722,$B1432)*SUMIFS(Calculations!$E$3:$E$53,Calculations!$A$3:$A$53,$B1432)</f>
        <v>0</v>
      </c>
      <c r="K1432" s="51">
        <f>K706/SUMIFS(K$3:K$722,$B$3:$B$722,$B1432)*SUMIFS(Calculations!$E$3:$E$53,Calculations!$A$3:$A$53,$B1432)</f>
        <v>0</v>
      </c>
      <c r="L1432" s="51">
        <f>L706/SUMIFS(L$3:L$722,$B$3:$B$722,$B1432)*SUMIFS(Calculations!$E$3:$E$53,Calculations!$A$3:$A$53,$B1432)</f>
        <v>0</v>
      </c>
      <c r="M1432" s="51">
        <f>M706/SUMIFS(M$3:M$722,$B$3:$B$722,$B1432)*SUMIFS(Calculations!$E$3:$E$53,Calculations!$A$3:$A$53,$B1432)</f>
        <v>0</v>
      </c>
      <c r="N1432" s="51">
        <f>N706/SUMIFS(N$3:N$722,$B$3:$B$722,$B1432)*SUMIFS(Calculations!$E$3:$E$53,Calculations!$A$3:$A$53,$B1432)</f>
        <v>0</v>
      </c>
      <c r="O1432" s="51">
        <f>O706/SUMIFS(O$3:O$722,$B$3:$B$722,$B1432)*SUMIFS(Calculations!$E$3:$E$53,Calculations!$A$3:$A$53,$B1432)</f>
        <v>0</v>
      </c>
      <c r="P1432" s="51">
        <f>P706/SUMIFS(P$3:P$722,$B$3:$B$722,$B1432)*SUMIFS(Calculations!$E$3:$E$53,Calculations!$A$3:$A$53,$B1432)</f>
        <v>0</v>
      </c>
      <c r="Q1432" s="51">
        <f>Q706/SUMIFS(Q$3:Q$722,$B$3:$B$722,$B1432)*SUMIFS(Calculations!$E$3:$E$53,Calculations!$A$3:$A$53,$B1432)</f>
        <v>0</v>
      </c>
      <c r="R1432" s="51">
        <f>R706/SUMIFS(R$3:R$722,$B$3:$B$722,$B1432)*SUMIFS(Calculations!$E$3:$E$53,Calculations!$A$3:$A$53,$B1432)</f>
        <v>0</v>
      </c>
    </row>
    <row r="1433" spans="2:18">
      <c r="B1433" s="51" t="s">
        <v>400</v>
      </c>
      <c r="C1433" s="51" t="s">
        <v>523</v>
      </c>
      <c r="D1433" s="51" t="s">
        <v>540</v>
      </c>
      <c r="E1433" s="51" t="str">
        <f t="shared" ref="E1433:E1496" si="95">LOOKUP(D1433,$U$2:$V$15,$V$2:$V$15)</f>
        <v>solar PV</v>
      </c>
      <c r="F1433" s="51">
        <f>F707/SUMIFS(F$3:F$722,$B$3:$B$722,$B1433)*SUMIFS(Calculations!$E$3:$E$53,Calculations!$A$3:$A$53,$B1433)</f>
        <v>0</v>
      </c>
      <c r="G1433" s="51">
        <f>G707/SUMIFS(G$3:G$722,$B$3:$B$722,$B1433)*SUMIFS(Calculations!$E$3:$E$53,Calculations!$A$3:$A$53,$B1433)</f>
        <v>0</v>
      </c>
      <c r="H1433" s="51">
        <f>H707/SUMIFS(H$3:H$722,$B$3:$B$722,$B1433)*SUMIFS(Calculations!$E$3:$E$53,Calculations!$A$3:$A$53,$B1433)</f>
        <v>0</v>
      </c>
      <c r="I1433" s="51">
        <f>I707/SUMIFS(I$3:I$722,$B$3:$B$722,$B1433)*SUMIFS(Calculations!$E$3:$E$53,Calculations!$A$3:$A$53,$B1433)</f>
        <v>0</v>
      </c>
      <c r="J1433" s="51">
        <f>J707/SUMIFS(J$3:J$722,$B$3:$B$722,$B1433)*SUMIFS(Calculations!$E$3:$E$53,Calculations!$A$3:$A$53,$B1433)</f>
        <v>0</v>
      </c>
      <c r="K1433" s="51">
        <f>K707/SUMIFS(K$3:K$722,$B$3:$B$722,$B1433)*SUMIFS(Calculations!$E$3:$E$53,Calculations!$A$3:$A$53,$B1433)</f>
        <v>0</v>
      </c>
      <c r="L1433" s="51">
        <f>L707/SUMIFS(L$3:L$722,$B$3:$B$722,$B1433)*SUMIFS(Calculations!$E$3:$E$53,Calculations!$A$3:$A$53,$B1433)</f>
        <v>0</v>
      </c>
      <c r="M1433" s="51">
        <f>M707/SUMIFS(M$3:M$722,$B$3:$B$722,$B1433)*SUMIFS(Calculations!$E$3:$E$53,Calculations!$A$3:$A$53,$B1433)</f>
        <v>0</v>
      </c>
      <c r="N1433" s="51">
        <f>N707/SUMIFS(N$3:N$722,$B$3:$B$722,$B1433)*SUMIFS(Calculations!$E$3:$E$53,Calculations!$A$3:$A$53,$B1433)</f>
        <v>0</v>
      </c>
      <c r="O1433" s="51">
        <f>O707/SUMIFS(O$3:O$722,$B$3:$B$722,$B1433)*SUMIFS(Calculations!$E$3:$E$53,Calculations!$A$3:$A$53,$B1433)</f>
        <v>0</v>
      </c>
      <c r="P1433" s="51">
        <f>P707/SUMIFS(P$3:P$722,$B$3:$B$722,$B1433)*SUMIFS(Calculations!$E$3:$E$53,Calculations!$A$3:$A$53,$B1433)</f>
        <v>0</v>
      </c>
      <c r="Q1433" s="51">
        <f>Q707/SUMIFS(Q$3:Q$722,$B$3:$B$722,$B1433)*SUMIFS(Calculations!$E$3:$E$53,Calculations!$A$3:$A$53,$B1433)</f>
        <v>0</v>
      </c>
      <c r="R1433" s="51">
        <f>R707/SUMIFS(R$3:R$722,$B$3:$B$722,$B1433)*SUMIFS(Calculations!$E$3:$E$53,Calculations!$A$3:$A$53,$B1433)</f>
        <v>0</v>
      </c>
    </row>
    <row r="1434" spans="2:18">
      <c r="B1434" s="51" t="s">
        <v>281</v>
      </c>
      <c r="C1434" s="51" t="s">
        <v>523</v>
      </c>
      <c r="D1434" s="51" t="s">
        <v>526</v>
      </c>
      <c r="E1434" s="51" t="str">
        <f t="shared" si="95"/>
        <v>biomass</v>
      </c>
      <c r="F1434" s="51">
        <f>F708/SUMIFS(F$3:F$722,$B$3:$B$722,$B1434)*SUMIFS(Calculations!$E$3:$E$53,Calculations!$A$3:$A$53,$B1434)</f>
        <v>0</v>
      </c>
      <c r="G1434" s="51">
        <f>G708/SUMIFS(G$3:G$722,$B$3:$B$722,$B1434)*SUMIFS(Calculations!$E$3:$E$53,Calculations!$A$3:$A$53,$B1434)</f>
        <v>0</v>
      </c>
      <c r="H1434" s="51">
        <f>H708/SUMIFS(H$3:H$722,$B$3:$B$722,$B1434)*SUMIFS(Calculations!$E$3:$E$53,Calculations!$A$3:$A$53,$B1434)</f>
        <v>0</v>
      </c>
      <c r="I1434" s="51">
        <f>I708/SUMIFS(I$3:I$722,$B$3:$B$722,$B1434)*SUMIFS(Calculations!$E$3:$E$53,Calculations!$A$3:$A$53,$B1434)</f>
        <v>0</v>
      </c>
      <c r="J1434" s="51">
        <f>J708/SUMIFS(J$3:J$722,$B$3:$B$722,$B1434)*SUMIFS(Calculations!$E$3:$E$53,Calculations!$A$3:$A$53,$B1434)</f>
        <v>0</v>
      </c>
      <c r="K1434" s="51">
        <f>K708/SUMIFS(K$3:K$722,$B$3:$B$722,$B1434)*SUMIFS(Calculations!$E$3:$E$53,Calculations!$A$3:$A$53,$B1434)</f>
        <v>0</v>
      </c>
      <c r="L1434" s="51">
        <f>L708/SUMIFS(L$3:L$722,$B$3:$B$722,$B1434)*SUMIFS(Calculations!$E$3:$E$53,Calculations!$A$3:$A$53,$B1434)</f>
        <v>0</v>
      </c>
      <c r="M1434" s="51">
        <f>M708/SUMIFS(M$3:M$722,$B$3:$B$722,$B1434)*SUMIFS(Calculations!$E$3:$E$53,Calculations!$A$3:$A$53,$B1434)</f>
        <v>0</v>
      </c>
      <c r="N1434" s="51">
        <f>N708/SUMIFS(N$3:N$722,$B$3:$B$722,$B1434)*SUMIFS(Calculations!$E$3:$E$53,Calculations!$A$3:$A$53,$B1434)</f>
        <v>0</v>
      </c>
      <c r="O1434" s="51">
        <f>O708/SUMIFS(O$3:O$722,$B$3:$B$722,$B1434)*SUMIFS(Calculations!$E$3:$E$53,Calculations!$A$3:$A$53,$B1434)</f>
        <v>0</v>
      </c>
      <c r="P1434" s="51">
        <f>P708/SUMIFS(P$3:P$722,$B$3:$B$722,$B1434)*SUMIFS(Calculations!$E$3:$E$53,Calculations!$A$3:$A$53,$B1434)</f>
        <v>0</v>
      </c>
      <c r="Q1434" s="51">
        <f>Q708/SUMIFS(Q$3:Q$722,$B$3:$B$722,$B1434)*SUMIFS(Calculations!$E$3:$E$53,Calculations!$A$3:$A$53,$B1434)</f>
        <v>0</v>
      </c>
      <c r="R1434" s="51">
        <f>R708/SUMIFS(R$3:R$722,$B$3:$B$722,$B1434)*SUMIFS(Calculations!$E$3:$E$53,Calculations!$A$3:$A$53,$B1434)</f>
        <v>0</v>
      </c>
    </row>
    <row r="1435" spans="2:18">
      <c r="B1435" s="51" t="s">
        <v>281</v>
      </c>
      <c r="C1435" s="51" t="s">
        <v>523</v>
      </c>
      <c r="D1435" s="51" t="s">
        <v>527</v>
      </c>
      <c r="E1435" s="51" t="str">
        <f t="shared" si="95"/>
        <v>hard coal</v>
      </c>
      <c r="F1435" s="51">
        <f>F709/SUMIFS(F$3:F$722,$B$3:$B$722,$B1435)*SUMIFS(Calculations!$E$3:$E$53,Calculations!$A$3:$A$53,$B1435)</f>
        <v>0</v>
      </c>
      <c r="G1435" s="51">
        <f>G709/SUMIFS(G$3:G$722,$B$3:$B$722,$B1435)*SUMIFS(Calculations!$E$3:$E$53,Calculations!$A$3:$A$53,$B1435)</f>
        <v>0</v>
      </c>
      <c r="H1435" s="51">
        <f>H709/SUMIFS(H$3:H$722,$B$3:$B$722,$B1435)*SUMIFS(Calculations!$E$3:$E$53,Calculations!$A$3:$A$53,$B1435)</f>
        <v>0</v>
      </c>
      <c r="I1435" s="51">
        <f>I709/SUMIFS(I$3:I$722,$B$3:$B$722,$B1435)*SUMIFS(Calculations!$E$3:$E$53,Calculations!$A$3:$A$53,$B1435)</f>
        <v>0</v>
      </c>
      <c r="J1435" s="51">
        <f>J709/SUMIFS(J$3:J$722,$B$3:$B$722,$B1435)*SUMIFS(Calculations!$E$3:$E$53,Calculations!$A$3:$A$53,$B1435)</f>
        <v>0</v>
      </c>
      <c r="K1435" s="51">
        <f>K709/SUMIFS(K$3:K$722,$B$3:$B$722,$B1435)*SUMIFS(Calculations!$E$3:$E$53,Calculations!$A$3:$A$53,$B1435)</f>
        <v>0</v>
      </c>
      <c r="L1435" s="51">
        <f>L709/SUMIFS(L$3:L$722,$B$3:$B$722,$B1435)*SUMIFS(Calculations!$E$3:$E$53,Calculations!$A$3:$A$53,$B1435)</f>
        <v>0</v>
      </c>
      <c r="M1435" s="51">
        <f>M709/SUMIFS(M$3:M$722,$B$3:$B$722,$B1435)*SUMIFS(Calculations!$E$3:$E$53,Calculations!$A$3:$A$53,$B1435)</f>
        <v>0</v>
      </c>
      <c r="N1435" s="51">
        <f>N709/SUMIFS(N$3:N$722,$B$3:$B$722,$B1435)*SUMIFS(Calculations!$E$3:$E$53,Calculations!$A$3:$A$53,$B1435)</f>
        <v>0</v>
      </c>
      <c r="O1435" s="51">
        <f>O709/SUMIFS(O$3:O$722,$B$3:$B$722,$B1435)*SUMIFS(Calculations!$E$3:$E$53,Calculations!$A$3:$A$53,$B1435)</f>
        <v>0</v>
      </c>
      <c r="P1435" s="51">
        <f>P709/SUMIFS(P$3:P$722,$B$3:$B$722,$B1435)*SUMIFS(Calculations!$E$3:$E$53,Calculations!$A$3:$A$53,$B1435)</f>
        <v>0</v>
      </c>
      <c r="Q1435" s="51">
        <f>Q709/SUMIFS(Q$3:Q$722,$B$3:$B$722,$B1435)*SUMIFS(Calculations!$E$3:$E$53,Calculations!$A$3:$A$53,$B1435)</f>
        <v>0</v>
      </c>
      <c r="R1435" s="51">
        <f>R709/SUMIFS(R$3:R$722,$B$3:$B$722,$B1435)*SUMIFS(Calculations!$E$3:$E$53,Calculations!$A$3:$A$53,$B1435)</f>
        <v>0</v>
      </c>
    </row>
    <row r="1436" spans="2:18">
      <c r="B1436" s="51" t="s">
        <v>281</v>
      </c>
      <c r="C1436" s="51" t="s">
        <v>523</v>
      </c>
      <c r="D1436" s="51" t="s">
        <v>528</v>
      </c>
      <c r="E1436" s="51" t="str">
        <f t="shared" si="95"/>
        <v>solar thermal</v>
      </c>
      <c r="F1436" s="51">
        <f>F710/SUMIFS(F$3:F$722,$B$3:$B$722,$B1436)*SUMIFS(Calculations!$E$3:$E$53,Calculations!$A$3:$A$53,$B1436)</f>
        <v>0</v>
      </c>
      <c r="G1436" s="51">
        <f>G710/SUMIFS(G$3:G$722,$B$3:$B$722,$B1436)*SUMIFS(Calculations!$E$3:$E$53,Calculations!$A$3:$A$53,$B1436)</f>
        <v>0</v>
      </c>
      <c r="H1436" s="51">
        <f>H710/SUMIFS(H$3:H$722,$B$3:$B$722,$B1436)*SUMIFS(Calculations!$E$3:$E$53,Calculations!$A$3:$A$53,$B1436)</f>
        <v>0</v>
      </c>
      <c r="I1436" s="51">
        <f>I710/SUMIFS(I$3:I$722,$B$3:$B$722,$B1436)*SUMIFS(Calculations!$E$3:$E$53,Calculations!$A$3:$A$53,$B1436)</f>
        <v>0</v>
      </c>
      <c r="J1436" s="51">
        <f>J710/SUMIFS(J$3:J$722,$B$3:$B$722,$B1436)*SUMIFS(Calculations!$E$3:$E$53,Calculations!$A$3:$A$53,$B1436)</f>
        <v>0</v>
      </c>
      <c r="K1436" s="51">
        <f>K710/SUMIFS(K$3:K$722,$B$3:$B$722,$B1436)*SUMIFS(Calculations!$E$3:$E$53,Calculations!$A$3:$A$53,$B1436)</f>
        <v>0</v>
      </c>
      <c r="L1436" s="51">
        <f>L710/SUMIFS(L$3:L$722,$B$3:$B$722,$B1436)*SUMIFS(Calculations!$E$3:$E$53,Calculations!$A$3:$A$53,$B1436)</f>
        <v>0</v>
      </c>
      <c r="M1436" s="51">
        <f>M710/SUMIFS(M$3:M$722,$B$3:$B$722,$B1436)*SUMIFS(Calculations!$E$3:$E$53,Calculations!$A$3:$A$53,$B1436)</f>
        <v>0</v>
      </c>
      <c r="N1436" s="51">
        <f>N710/SUMIFS(N$3:N$722,$B$3:$B$722,$B1436)*SUMIFS(Calculations!$E$3:$E$53,Calculations!$A$3:$A$53,$B1436)</f>
        <v>0</v>
      </c>
      <c r="O1436" s="51">
        <f>O710/SUMIFS(O$3:O$722,$B$3:$B$722,$B1436)*SUMIFS(Calculations!$E$3:$E$53,Calculations!$A$3:$A$53,$B1436)</f>
        <v>0</v>
      </c>
      <c r="P1436" s="51">
        <f>P710/SUMIFS(P$3:P$722,$B$3:$B$722,$B1436)*SUMIFS(Calculations!$E$3:$E$53,Calculations!$A$3:$A$53,$B1436)</f>
        <v>0</v>
      </c>
      <c r="Q1436" s="51">
        <f>Q710/SUMIFS(Q$3:Q$722,$B$3:$B$722,$B1436)*SUMIFS(Calculations!$E$3:$E$53,Calculations!$A$3:$A$53,$B1436)</f>
        <v>0</v>
      </c>
      <c r="R1436" s="51">
        <f>R710/SUMIFS(R$3:R$722,$B$3:$B$722,$B1436)*SUMIFS(Calculations!$E$3:$E$53,Calculations!$A$3:$A$53,$B1436)</f>
        <v>0</v>
      </c>
    </row>
    <row r="1437" spans="2:18">
      <c r="B1437" s="51" t="s">
        <v>281</v>
      </c>
      <c r="C1437" s="51" t="s">
        <v>523</v>
      </c>
      <c r="D1437" s="51" t="s">
        <v>529</v>
      </c>
      <c r="E1437" s="51" t="str">
        <f t="shared" si="95"/>
        <v>geothermal</v>
      </c>
      <c r="F1437" s="51">
        <f>F711/SUMIFS(F$3:F$722,$B$3:$B$722,$B1437)*SUMIFS(Calculations!$E$3:$E$53,Calculations!$A$3:$A$53,$B1437)</f>
        <v>0</v>
      </c>
      <c r="G1437" s="51">
        <f>G711/SUMIFS(G$3:G$722,$B$3:$B$722,$B1437)*SUMIFS(Calculations!$E$3:$E$53,Calculations!$A$3:$A$53,$B1437)</f>
        <v>0</v>
      </c>
      <c r="H1437" s="51">
        <f>H711/SUMIFS(H$3:H$722,$B$3:$B$722,$B1437)*SUMIFS(Calculations!$E$3:$E$53,Calculations!$A$3:$A$53,$B1437)</f>
        <v>0</v>
      </c>
      <c r="I1437" s="51">
        <f>I711/SUMIFS(I$3:I$722,$B$3:$B$722,$B1437)*SUMIFS(Calculations!$E$3:$E$53,Calculations!$A$3:$A$53,$B1437)</f>
        <v>0</v>
      </c>
      <c r="J1437" s="51">
        <f>J711/SUMIFS(J$3:J$722,$B$3:$B$722,$B1437)*SUMIFS(Calculations!$E$3:$E$53,Calculations!$A$3:$A$53,$B1437)</f>
        <v>0</v>
      </c>
      <c r="K1437" s="51">
        <f>K711/SUMIFS(K$3:K$722,$B$3:$B$722,$B1437)*SUMIFS(Calculations!$E$3:$E$53,Calculations!$A$3:$A$53,$B1437)</f>
        <v>0</v>
      </c>
      <c r="L1437" s="51">
        <f>L711/SUMIFS(L$3:L$722,$B$3:$B$722,$B1437)*SUMIFS(Calculations!$E$3:$E$53,Calculations!$A$3:$A$53,$B1437)</f>
        <v>0</v>
      </c>
      <c r="M1437" s="51">
        <f>M711/SUMIFS(M$3:M$722,$B$3:$B$722,$B1437)*SUMIFS(Calculations!$E$3:$E$53,Calculations!$A$3:$A$53,$B1437)</f>
        <v>0</v>
      </c>
      <c r="N1437" s="51">
        <f>N711/SUMIFS(N$3:N$722,$B$3:$B$722,$B1437)*SUMIFS(Calculations!$E$3:$E$53,Calculations!$A$3:$A$53,$B1437)</f>
        <v>0</v>
      </c>
      <c r="O1437" s="51">
        <f>O711/SUMIFS(O$3:O$722,$B$3:$B$722,$B1437)*SUMIFS(Calculations!$E$3:$E$53,Calculations!$A$3:$A$53,$B1437)</f>
        <v>0</v>
      </c>
      <c r="P1437" s="51">
        <f>P711/SUMIFS(P$3:P$722,$B$3:$B$722,$B1437)*SUMIFS(Calculations!$E$3:$E$53,Calculations!$A$3:$A$53,$B1437)</f>
        <v>0</v>
      </c>
      <c r="Q1437" s="51">
        <f>Q711/SUMIFS(Q$3:Q$722,$B$3:$B$722,$B1437)*SUMIFS(Calculations!$E$3:$E$53,Calculations!$A$3:$A$53,$B1437)</f>
        <v>0</v>
      </c>
      <c r="R1437" s="51">
        <f>R711/SUMIFS(R$3:R$722,$B$3:$B$722,$B1437)*SUMIFS(Calculations!$E$3:$E$53,Calculations!$A$3:$A$53,$B1437)</f>
        <v>0</v>
      </c>
    </row>
    <row r="1438" spans="2:18">
      <c r="B1438" s="51" t="s">
        <v>281</v>
      </c>
      <c r="C1438" s="51" t="s">
        <v>523</v>
      </c>
      <c r="D1438" s="51" t="s">
        <v>530</v>
      </c>
      <c r="E1438" s="51" t="str">
        <f t="shared" si="95"/>
        <v>hydro</v>
      </c>
      <c r="F1438" s="51">
        <f>F712/SUMIFS(F$3:F$722,$B$3:$B$722,$B1438)*SUMIFS(Calculations!$E$3:$E$53,Calculations!$A$3:$A$53,$B1438)</f>
        <v>0</v>
      </c>
      <c r="G1438" s="51">
        <f>G712/SUMIFS(G$3:G$722,$B$3:$B$722,$B1438)*SUMIFS(Calculations!$E$3:$E$53,Calculations!$A$3:$A$53,$B1438)</f>
        <v>0</v>
      </c>
      <c r="H1438" s="51">
        <f>H712/SUMIFS(H$3:H$722,$B$3:$B$722,$B1438)*SUMIFS(Calculations!$E$3:$E$53,Calculations!$A$3:$A$53,$B1438)</f>
        <v>0</v>
      </c>
      <c r="I1438" s="51">
        <f>I712/SUMIFS(I$3:I$722,$B$3:$B$722,$B1438)*SUMIFS(Calculations!$E$3:$E$53,Calculations!$A$3:$A$53,$B1438)</f>
        <v>0</v>
      </c>
      <c r="J1438" s="51">
        <f>J712/SUMIFS(J$3:J$722,$B$3:$B$722,$B1438)*SUMIFS(Calculations!$E$3:$E$53,Calculations!$A$3:$A$53,$B1438)</f>
        <v>0</v>
      </c>
      <c r="K1438" s="51">
        <f>K712/SUMIFS(K$3:K$722,$B$3:$B$722,$B1438)*SUMIFS(Calculations!$E$3:$E$53,Calculations!$A$3:$A$53,$B1438)</f>
        <v>0</v>
      </c>
      <c r="L1438" s="51">
        <f>L712/SUMIFS(L$3:L$722,$B$3:$B$722,$B1438)*SUMIFS(Calculations!$E$3:$E$53,Calculations!$A$3:$A$53,$B1438)</f>
        <v>0</v>
      </c>
      <c r="M1438" s="51">
        <f>M712/SUMIFS(M$3:M$722,$B$3:$B$722,$B1438)*SUMIFS(Calculations!$E$3:$E$53,Calculations!$A$3:$A$53,$B1438)</f>
        <v>0</v>
      </c>
      <c r="N1438" s="51">
        <f>N712/SUMIFS(N$3:N$722,$B$3:$B$722,$B1438)*SUMIFS(Calculations!$E$3:$E$53,Calculations!$A$3:$A$53,$B1438)</f>
        <v>0</v>
      </c>
      <c r="O1438" s="51">
        <f>O712/SUMIFS(O$3:O$722,$B$3:$B$722,$B1438)*SUMIFS(Calculations!$E$3:$E$53,Calculations!$A$3:$A$53,$B1438)</f>
        <v>0</v>
      </c>
      <c r="P1438" s="51">
        <f>P712/SUMIFS(P$3:P$722,$B$3:$B$722,$B1438)*SUMIFS(Calculations!$E$3:$E$53,Calculations!$A$3:$A$53,$B1438)</f>
        <v>0</v>
      </c>
      <c r="Q1438" s="51">
        <f>Q712/SUMIFS(Q$3:Q$722,$B$3:$B$722,$B1438)*SUMIFS(Calculations!$E$3:$E$53,Calculations!$A$3:$A$53,$B1438)</f>
        <v>0</v>
      </c>
      <c r="R1438" s="51">
        <f>R712/SUMIFS(R$3:R$722,$B$3:$B$722,$B1438)*SUMIFS(Calculations!$E$3:$E$53,Calculations!$A$3:$A$53,$B1438)</f>
        <v>0</v>
      </c>
    </row>
    <row r="1439" spans="2:18">
      <c r="B1439" s="51" t="s">
        <v>281</v>
      </c>
      <c r="C1439" s="51" t="s">
        <v>523</v>
      </c>
      <c r="D1439" s="51" t="s">
        <v>531</v>
      </c>
      <c r="E1439" s="51" t="str">
        <f t="shared" si="95"/>
        <v>hydro</v>
      </c>
      <c r="F1439" s="51">
        <f>F713/SUMIFS(F$3:F$722,$B$3:$B$722,$B1439)*SUMIFS(Calculations!$E$3:$E$53,Calculations!$A$3:$A$53,$B1439)</f>
        <v>0</v>
      </c>
      <c r="G1439" s="51">
        <f>G713/SUMIFS(G$3:G$722,$B$3:$B$722,$B1439)*SUMIFS(Calculations!$E$3:$E$53,Calculations!$A$3:$A$53,$B1439)</f>
        <v>0</v>
      </c>
      <c r="H1439" s="51">
        <f>H713/SUMIFS(H$3:H$722,$B$3:$B$722,$B1439)*SUMIFS(Calculations!$E$3:$E$53,Calculations!$A$3:$A$53,$B1439)</f>
        <v>0</v>
      </c>
      <c r="I1439" s="51">
        <f>I713/SUMIFS(I$3:I$722,$B$3:$B$722,$B1439)*SUMIFS(Calculations!$E$3:$E$53,Calculations!$A$3:$A$53,$B1439)</f>
        <v>0</v>
      </c>
      <c r="J1439" s="51">
        <f>J713/SUMIFS(J$3:J$722,$B$3:$B$722,$B1439)*SUMIFS(Calculations!$E$3:$E$53,Calculations!$A$3:$A$53,$B1439)</f>
        <v>0</v>
      </c>
      <c r="K1439" s="51">
        <f>K713/SUMIFS(K$3:K$722,$B$3:$B$722,$B1439)*SUMIFS(Calculations!$E$3:$E$53,Calculations!$A$3:$A$53,$B1439)</f>
        <v>0</v>
      </c>
      <c r="L1439" s="51">
        <f>L713/SUMIFS(L$3:L$722,$B$3:$B$722,$B1439)*SUMIFS(Calculations!$E$3:$E$53,Calculations!$A$3:$A$53,$B1439)</f>
        <v>0</v>
      </c>
      <c r="M1439" s="51">
        <f>M713/SUMIFS(M$3:M$722,$B$3:$B$722,$B1439)*SUMIFS(Calculations!$E$3:$E$53,Calculations!$A$3:$A$53,$B1439)</f>
        <v>0</v>
      </c>
      <c r="N1439" s="51">
        <f>N713/SUMIFS(N$3:N$722,$B$3:$B$722,$B1439)*SUMIFS(Calculations!$E$3:$E$53,Calculations!$A$3:$A$53,$B1439)</f>
        <v>0</v>
      </c>
      <c r="O1439" s="51">
        <f>O713/SUMIFS(O$3:O$722,$B$3:$B$722,$B1439)*SUMIFS(Calculations!$E$3:$E$53,Calculations!$A$3:$A$53,$B1439)</f>
        <v>0</v>
      </c>
      <c r="P1439" s="51">
        <f>P713/SUMIFS(P$3:P$722,$B$3:$B$722,$B1439)*SUMIFS(Calculations!$E$3:$E$53,Calculations!$A$3:$A$53,$B1439)</f>
        <v>0</v>
      </c>
      <c r="Q1439" s="51">
        <f>Q713/SUMIFS(Q$3:Q$722,$B$3:$B$722,$B1439)*SUMIFS(Calculations!$E$3:$E$53,Calculations!$A$3:$A$53,$B1439)</f>
        <v>0</v>
      </c>
      <c r="R1439" s="51">
        <f>R713/SUMIFS(R$3:R$722,$B$3:$B$722,$B1439)*SUMIFS(Calculations!$E$3:$E$53,Calculations!$A$3:$A$53,$B1439)</f>
        <v>0</v>
      </c>
    </row>
    <row r="1440" spans="2:18">
      <c r="B1440" s="51" t="s">
        <v>281</v>
      </c>
      <c r="C1440" s="51" t="s">
        <v>523</v>
      </c>
      <c r="D1440" s="51" t="s">
        <v>532</v>
      </c>
      <c r="E1440" s="51" t="str">
        <f t="shared" si="95"/>
        <v>onshore wind</v>
      </c>
      <c r="F1440" s="51">
        <f>F714/SUMIFS(F$3:F$722,$B$3:$B$722,$B1440)*SUMIFS(Calculations!$E$3:$E$53,Calculations!$A$3:$A$53,$B1440)</f>
        <v>0</v>
      </c>
      <c r="G1440" s="51">
        <f>G714/SUMIFS(G$3:G$722,$B$3:$B$722,$B1440)*SUMIFS(Calculations!$E$3:$E$53,Calculations!$A$3:$A$53,$B1440)</f>
        <v>0</v>
      </c>
      <c r="H1440" s="51">
        <f>H714/SUMIFS(H$3:H$722,$B$3:$B$722,$B1440)*SUMIFS(Calculations!$E$3:$E$53,Calculations!$A$3:$A$53,$B1440)</f>
        <v>0</v>
      </c>
      <c r="I1440" s="51">
        <f>I714/SUMIFS(I$3:I$722,$B$3:$B$722,$B1440)*SUMIFS(Calculations!$E$3:$E$53,Calculations!$A$3:$A$53,$B1440)</f>
        <v>0</v>
      </c>
      <c r="J1440" s="51">
        <f>J714/SUMIFS(J$3:J$722,$B$3:$B$722,$B1440)*SUMIFS(Calculations!$E$3:$E$53,Calculations!$A$3:$A$53,$B1440)</f>
        <v>0</v>
      </c>
      <c r="K1440" s="51">
        <f>K714/SUMIFS(K$3:K$722,$B$3:$B$722,$B1440)*SUMIFS(Calculations!$E$3:$E$53,Calculations!$A$3:$A$53,$B1440)</f>
        <v>0</v>
      </c>
      <c r="L1440" s="51">
        <f>L714/SUMIFS(L$3:L$722,$B$3:$B$722,$B1440)*SUMIFS(Calculations!$E$3:$E$53,Calculations!$A$3:$A$53,$B1440)</f>
        <v>0</v>
      </c>
      <c r="M1440" s="51">
        <f>M714/SUMIFS(M$3:M$722,$B$3:$B$722,$B1440)*SUMIFS(Calculations!$E$3:$E$53,Calculations!$A$3:$A$53,$B1440)</f>
        <v>0</v>
      </c>
      <c r="N1440" s="51">
        <f>N714/SUMIFS(N$3:N$722,$B$3:$B$722,$B1440)*SUMIFS(Calculations!$E$3:$E$53,Calculations!$A$3:$A$53,$B1440)</f>
        <v>0</v>
      </c>
      <c r="O1440" s="51">
        <f>O714/SUMIFS(O$3:O$722,$B$3:$B$722,$B1440)*SUMIFS(Calculations!$E$3:$E$53,Calculations!$A$3:$A$53,$B1440)</f>
        <v>0</v>
      </c>
      <c r="P1440" s="51">
        <f>P714/SUMIFS(P$3:P$722,$B$3:$B$722,$B1440)*SUMIFS(Calculations!$E$3:$E$53,Calculations!$A$3:$A$53,$B1440)</f>
        <v>0</v>
      </c>
      <c r="Q1440" s="51">
        <f>Q714/SUMIFS(Q$3:Q$722,$B$3:$B$722,$B1440)*SUMIFS(Calculations!$E$3:$E$53,Calculations!$A$3:$A$53,$B1440)</f>
        <v>0</v>
      </c>
      <c r="R1440" s="51">
        <f>R714/SUMIFS(R$3:R$722,$B$3:$B$722,$B1440)*SUMIFS(Calculations!$E$3:$E$53,Calculations!$A$3:$A$53,$B1440)</f>
        <v>0</v>
      </c>
    </row>
    <row r="1441" spans="2:18">
      <c r="B1441" s="51" t="s">
        <v>281</v>
      </c>
      <c r="C1441" s="51" t="s">
        <v>523</v>
      </c>
      <c r="D1441" s="51" t="s">
        <v>533</v>
      </c>
      <c r="E1441" s="51" t="str">
        <f t="shared" si="95"/>
        <v>natural gas nonpeaker</v>
      </c>
      <c r="F1441" s="51">
        <f>F715/SUMIFS(F$3:F$722,$B$3:$B$722,$B1441)*SUMIFS(Calculations!$E$3:$E$53,Calculations!$A$3:$A$53,$B1441)</f>
        <v>0</v>
      </c>
      <c r="G1441" s="51">
        <f>G715/SUMIFS(G$3:G$722,$B$3:$B$722,$B1441)*SUMIFS(Calculations!$E$3:$E$53,Calculations!$A$3:$A$53,$B1441)</f>
        <v>0</v>
      </c>
      <c r="H1441" s="51">
        <f>H715/SUMIFS(H$3:H$722,$B$3:$B$722,$B1441)*SUMIFS(Calculations!$E$3:$E$53,Calculations!$A$3:$A$53,$B1441)</f>
        <v>0</v>
      </c>
      <c r="I1441" s="51">
        <f>I715/SUMIFS(I$3:I$722,$B$3:$B$722,$B1441)*SUMIFS(Calculations!$E$3:$E$53,Calculations!$A$3:$A$53,$B1441)</f>
        <v>0</v>
      </c>
      <c r="J1441" s="51">
        <f>J715/SUMIFS(J$3:J$722,$B$3:$B$722,$B1441)*SUMIFS(Calculations!$E$3:$E$53,Calculations!$A$3:$A$53,$B1441)</f>
        <v>0</v>
      </c>
      <c r="K1441" s="51">
        <f>K715/SUMIFS(K$3:K$722,$B$3:$B$722,$B1441)*SUMIFS(Calculations!$E$3:$E$53,Calculations!$A$3:$A$53,$B1441)</f>
        <v>0</v>
      </c>
      <c r="L1441" s="51">
        <f>L715/SUMIFS(L$3:L$722,$B$3:$B$722,$B1441)*SUMIFS(Calculations!$E$3:$E$53,Calculations!$A$3:$A$53,$B1441)</f>
        <v>0</v>
      </c>
      <c r="M1441" s="51">
        <f>M715/SUMIFS(M$3:M$722,$B$3:$B$722,$B1441)*SUMIFS(Calculations!$E$3:$E$53,Calculations!$A$3:$A$53,$B1441)</f>
        <v>0</v>
      </c>
      <c r="N1441" s="51">
        <f>N715/SUMIFS(N$3:N$722,$B$3:$B$722,$B1441)*SUMIFS(Calculations!$E$3:$E$53,Calculations!$A$3:$A$53,$B1441)</f>
        <v>0</v>
      </c>
      <c r="O1441" s="51">
        <f>O715/SUMIFS(O$3:O$722,$B$3:$B$722,$B1441)*SUMIFS(Calculations!$E$3:$E$53,Calculations!$A$3:$A$53,$B1441)</f>
        <v>0</v>
      </c>
      <c r="P1441" s="51">
        <f>P715/SUMIFS(P$3:P$722,$B$3:$B$722,$B1441)*SUMIFS(Calculations!$E$3:$E$53,Calculations!$A$3:$A$53,$B1441)</f>
        <v>0</v>
      </c>
      <c r="Q1441" s="51">
        <f>Q715/SUMIFS(Q$3:Q$722,$B$3:$B$722,$B1441)*SUMIFS(Calculations!$E$3:$E$53,Calculations!$A$3:$A$53,$B1441)</f>
        <v>0</v>
      </c>
      <c r="R1441" s="51">
        <f>R715/SUMIFS(R$3:R$722,$B$3:$B$722,$B1441)*SUMIFS(Calculations!$E$3:$E$53,Calculations!$A$3:$A$53,$B1441)</f>
        <v>0</v>
      </c>
    </row>
    <row r="1442" spans="2:18">
      <c r="B1442" s="51" t="s">
        <v>281</v>
      </c>
      <c r="C1442" s="51" t="s">
        <v>523</v>
      </c>
      <c r="D1442" s="51" t="s">
        <v>534</v>
      </c>
      <c r="E1442" s="51" t="str">
        <f t="shared" si="95"/>
        <v>natural gas peaker</v>
      </c>
      <c r="F1442" s="51">
        <f>F716/SUMIFS(F$3:F$722,$B$3:$B$722,$B1442)*SUMIFS(Calculations!$E$3:$E$53,Calculations!$A$3:$A$53,$B1442)</f>
        <v>0</v>
      </c>
      <c r="G1442" s="51">
        <f>G716/SUMIFS(G$3:G$722,$B$3:$B$722,$B1442)*SUMIFS(Calculations!$E$3:$E$53,Calculations!$A$3:$A$53,$B1442)</f>
        <v>0</v>
      </c>
      <c r="H1442" s="51">
        <f>H716/SUMIFS(H$3:H$722,$B$3:$B$722,$B1442)*SUMIFS(Calculations!$E$3:$E$53,Calculations!$A$3:$A$53,$B1442)</f>
        <v>0</v>
      </c>
      <c r="I1442" s="51">
        <f>I716/SUMIFS(I$3:I$722,$B$3:$B$722,$B1442)*SUMIFS(Calculations!$E$3:$E$53,Calculations!$A$3:$A$53,$B1442)</f>
        <v>0</v>
      </c>
      <c r="J1442" s="51">
        <f>J716/SUMIFS(J$3:J$722,$B$3:$B$722,$B1442)*SUMIFS(Calculations!$E$3:$E$53,Calculations!$A$3:$A$53,$B1442)</f>
        <v>0</v>
      </c>
      <c r="K1442" s="51">
        <f>K716/SUMIFS(K$3:K$722,$B$3:$B$722,$B1442)*SUMIFS(Calculations!$E$3:$E$53,Calculations!$A$3:$A$53,$B1442)</f>
        <v>0</v>
      </c>
      <c r="L1442" s="51">
        <f>L716/SUMIFS(L$3:L$722,$B$3:$B$722,$B1442)*SUMIFS(Calculations!$E$3:$E$53,Calculations!$A$3:$A$53,$B1442)</f>
        <v>0</v>
      </c>
      <c r="M1442" s="51">
        <f>M716/SUMIFS(M$3:M$722,$B$3:$B$722,$B1442)*SUMIFS(Calculations!$E$3:$E$53,Calculations!$A$3:$A$53,$B1442)</f>
        <v>0</v>
      </c>
      <c r="N1442" s="51">
        <f>N716/SUMIFS(N$3:N$722,$B$3:$B$722,$B1442)*SUMIFS(Calculations!$E$3:$E$53,Calculations!$A$3:$A$53,$B1442)</f>
        <v>0</v>
      </c>
      <c r="O1442" s="51">
        <f>O716/SUMIFS(O$3:O$722,$B$3:$B$722,$B1442)*SUMIFS(Calculations!$E$3:$E$53,Calculations!$A$3:$A$53,$B1442)</f>
        <v>0</v>
      </c>
      <c r="P1442" s="51">
        <f>P716/SUMIFS(P$3:P$722,$B$3:$B$722,$B1442)*SUMIFS(Calculations!$E$3:$E$53,Calculations!$A$3:$A$53,$B1442)</f>
        <v>0</v>
      </c>
      <c r="Q1442" s="51">
        <f>Q716/SUMIFS(Q$3:Q$722,$B$3:$B$722,$B1442)*SUMIFS(Calculations!$E$3:$E$53,Calculations!$A$3:$A$53,$B1442)</f>
        <v>0</v>
      </c>
      <c r="R1442" s="51">
        <f>R716/SUMIFS(R$3:R$722,$B$3:$B$722,$B1442)*SUMIFS(Calculations!$E$3:$E$53,Calculations!$A$3:$A$53,$B1442)</f>
        <v>0</v>
      </c>
    </row>
    <row r="1443" spans="2:18">
      <c r="B1443" s="51" t="s">
        <v>281</v>
      </c>
      <c r="C1443" s="51" t="s">
        <v>523</v>
      </c>
      <c r="D1443" s="51" t="s">
        <v>535</v>
      </c>
      <c r="E1443" s="51" t="str">
        <f t="shared" si="95"/>
        <v>nuclear</v>
      </c>
      <c r="F1443" s="51">
        <f>F717/SUMIFS(F$3:F$722,$B$3:$B$722,$B1443)*SUMIFS(Calculations!$E$3:$E$53,Calculations!$A$3:$A$53,$B1443)</f>
        <v>0</v>
      </c>
      <c r="G1443" s="51">
        <f>G717/SUMIFS(G$3:G$722,$B$3:$B$722,$B1443)*SUMIFS(Calculations!$E$3:$E$53,Calculations!$A$3:$A$53,$B1443)</f>
        <v>0</v>
      </c>
      <c r="H1443" s="51">
        <f>H717/SUMIFS(H$3:H$722,$B$3:$B$722,$B1443)*SUMIFS(Calculations!$E$3:$E$53,Calculations!$A$3:$A$53,$B1443)</f>
        <v>0</v>
      </c>
      <c r="I1443" s="51">
        <f>I717/SUMIFS(I$3:I$722,$B$3:$B$722,$B1443)*SUMIFS(Calculations!$E$3:$E$53,Calculations!$A$3:$A$53,$B1443)</f>
        <v>0</v>
      </c>
      <c r="J1443" s="51">
        <f>J717/SUMIFS(J$3:J$722,$B$3:$B$722,$B1443)*SUMIFS(Calculations!$E$3:$E$53,Calculations!$A$3:$A$53,$B1443)</f>
        <v>0</v>
      </c>
      <c r="K1443" s="51">
        <f>K717/SUMIFS(K$3:K$722,$B$3:$B$722,$B1443)*SUMIFS(Calculations!$E$3:$E$53,Calculations!$A$3:$A$53,$B1443)</f>
        <v>0</v>
      </c>
      <c r="L1443" s="51">
        <f>L717/SUMIFS(L$3:L$722,$B$3:$B$722,$B1443)*SUMIFS(Calculations!$E$3:$E$53,Calculations!$A$3:$A$53,$B1443)</f>
        <v>0</v>
      </c>
      <c r="M1443" s="51">
        <f>M717/SUMIFS(M$3:M$722,$B$3:$B$722,$B1443)*SUMIFS(Calculations!$E$3:$E$53,Calculations!$A$3:$A$53,$B1443)</f>
        <v>0</v>
      </c>
      <c r="N1443" s="51">
        <f>N717/SUMIFS(N$3:N$722,$B$3:$B$722,$B1443)*SUMIFS(Calculations!$E$3:$E$53,Calculations!$A$3:$A$53,$B1443)</f>
        <v>0</v>
      </c>
      <c r="O1443" s="51">
        <f>O717/SUMIFS(O$3:O$722,$B$3:$B$722,$B1443)*SUMIFS(Calculations!$E$3:$E$53,Calculations!$A$3:$A$53,$B1443)</f>
        <v>0</v>
      </c>
      <c r="P1443" s="51">
        <f>P717/SUMIFS(P$3:P$722,$B$3:$B$722,$B1443)*SUMIFS(Calculations!$E$3:$E$53,Calculations!$A$3:$A$53,$B1443)</f>
        <v>0</v>
      </c>
      <c r="Q1443" s="51">
        <f>Q717/SUMIFS(Q$3:Q$722,$B$3:$B$722,$B1443)*SUMIFS(Calculations!$E$3:$E$53,Calculations!$A$3:$A$53,$B1443)</f>
        <v>0</v>
      </c>
      <c r="R1443" s="51">
        <f>R717/SUMIFS(R$3:R$722,$B$3:$B$722,$B1443)*SUMIFS(Calculations!$E$3:$E$53,Calculations!$A$3:$A$53,$B1443)</f>
        <v>0</v>
      </c>
    </row>
    <row r="1444" spans="2:18">
      <c r="B1444" s="51" t="s">
        <v>281</v>
      </c>
      <c r="C1444" s="51" t="s">
        <v>523</v>
      </c>
      <c r="D1444" s="51" t="s">
        <v>536</v>
      </c>
      <c r="E1444" s="51" t="str">
        <f t="shared" si="95"/>
        <v>offshore wind</v>
      </c>
      <c r="F1444" s="51">
        <f>F718/SUMIFS(F$3:F$722,$B$3:$B$722,$B1444)*SUMIFS(Calculations!$E$3:$E$53,Calculations!$A$3:$A$53,$B1444)</f>
        <v>0</v>
      </c>
      <c r="G1444" s="51">
        <f>G718/SUMIFS(G$3:G$722,$B$3:$B$722,$B1444)*SUMIFS(Calculations!$E$3:$E$53,Calculations!$A$3:$A$53,$B1444)</f>
        <v>0</v>
      </c>
      <c r="H1444" s="51">
        <f>H718/SUMIFS(H$3:H$722,$B$3:$B$722,$B1444)*SUMIFS(Calculations!$E$3:$E$53,Calculations!$A$3:$A$53,$B1444)</f>
        <v>0</v>
      </c>
      <c r="I1444" s="51">
        <f>I718/SUMIFS(I$3:I$722,$B$3:$B$722,$B1444)*SUMIFS(Calculations!$E$3:$E$53,Calculations!$A$3:$A$53,$B1444)</f>
        <v>0</v>
      </c>
      <c r="J1444" s="51">
        <f>J718/SUMIFS(J$3:J$722,$B$3:$B$722,$B1444)*SUMIFS(Calculations!$E$3:$E$53,Calculations!$A$3:$A$53,$B1444)</f>
        <v>0</v>
      </c>
      <c r="K1444" s="51">
        <f>K718/SUMIFS(K$3:K$722,$B$3:$B$722,$B1444)*SUMIFS(Calculations!$E$3:$E$53,Calculations!$A$3:$A$53,$B1444)</f>
        <v>0</v>
      </c>
      <c r="L1444" s="51">
        <f>L718/SUMIFS(L$3:L$722,$B$3:$B$722,$B1444)*SUMIFS(Calculations!$E$3:$E$53,Calculations!$A$3:$A$53,$B1444)</f>
        <v>0</v>
      </c>
      <c r="M1444" s="51">
        <f>M718/SUMIFS(M$3:M$722,$B$3:$B$722,$B1444)*SUMIFS(Calculations!$E$3:$E$53,Calculations!$A$3:$A$53,$B1444)</f>
        <v>0</v>
      </c>
      <c r="N1444" s="51">
        <f>N718/SUMIFS(N$3:N$722,$B$3:$B$722,$B1444)*SUMIFS(Calculations!$E$3:$E$53,Calculations!$A$3:$A$53,$B1444)</f>
        <v>0</v>
      </c>
      <c r="O1444" s="51">
        <f>O718/SUMIFS(O$3:O$722,$B$3:$B$722,$B1444)*SUMIFS(Calculations!$E$3:$E$53,Calculations!$A$3:$A$53,$B1444)</f>
        <v>0</v>
      </c>
      <c r="P1444" s="51">
        <f>P718/SUMIFS(P$3:P$722,$B$3:$B$722,$B1444)*SUMIFS(Calculations!$E$3:$E$53,Calculations!$A$3:$A$53,$B1444)</f>
        <v>0</v>
      </c>
      <c r="Q1444" s="51">
        <f>Q718/SUMIFS(Q$3:Q$722,$B$3:$B$722,$B1444)*SUMIFS(Calculations!$E$3:$E$53,Calculations!$A$3:$A$53,$B1444)</f>
        <v>0</v>
      </c>
      <c r="R1444" s="51">
        <f>R718/SUMIFS(R$3:R$722,$B$3:$B$722,$B1444)*SUMIFS(Calculations!$E$3:$E$53,Calculations!$A$3:$A$53,$B1444)</f>
        <v>0</v>
      </c>
    </row>
    <row r="1445" spans="2:18">
      <c r="B1445" s="51" t="s">
        <v>281</v>
      </c>
      <c r="C1445" s="51" t="s">
        <v>523</v>
      </c>
      <c r="D1445" s="51" t="s">
        <v>537</v>
      </c>
      <c r="E1445" s="51" t="str">
        <f t="shared" si="95"/>
        <v>crude oil</v>
      </c>
      <c r="F1445" s="51">
        <f>F719/SUMIFS(F$3:F$722,$B$3:$B$722,$B1445)*SUMIFS(Calculations!$E$3:$E$53,Calculations!$A$3:$A$53,$B1445)</f>
        <v>0</v>
      </c>
      <c r="G1445" s="51">
        <f>G719/SUMIFS(G$3:G$722,$B$3:$B$722,$B1445)*SUMIFS(Calculations!$E$3:$E$53,Calculations!$A$3:$A$53,$B1445)</f>
        <v>0</v>
      </c>
      <c r="H1445" s="51">
        <f>H719/SUMIFS(H$3:H$722,$B$3:$B$722,$B1445)*SUMIFS(Calculations!$E$3:$E$53,Calculations!$A$3:$A$53,$B1445)</f>
        <v>0</v>
      </c>
      <c r="I1445" s="51">
        <f>I719/SUMIFS(I$3:I$722,$B$3:$B$722,$B1445)*SUMIFS(Calculations!$E$3:$E$53,Calculations!$A$3:$A$53,$B1445)</f>
        <v>0</v>
      </c>
      <c r="J1445" s="51">
        <f>J719/SUMIFS(J$3:J$722,$B$3:$B$722,$B1445)*SUMIFS(Calculations!$E$3:$E$53,Calculations!$A$3:$A$53,$B1445)</f>
        <v>0</v>
      </c>
      <c r="K1445" s="51">
        <f>K719/SUMIFS(K$3:K$722,$B$3:$B$722,$B1445)*SUMIFS(Calculations!$E$3:$E$53,Calculations!$A$3:$A$53,$B1445)</f>
        <v>0</v>
      </c>
      <c r="L1445" s="51">
        <f>L719/SUMIFS(L$3:L$722,$B$3:$B$722,$B1445)*SUMIFS(Calculations!$E$3:$E$53,Calculations!$A$3:$A$53,$B1445)</f>
        <v>0</v>
      </c>
      <c r="M1445" s="51">
        <f>M719/SUMIFS(M$3:M$722,$B$3:$B$722,$B1445)*SUMIFS(Calculations!$E$3:$E$53,Calculations!$A$3:$A$53,$B1445)</f>
        <v>0</v>
      </c>
      <c r="N1445" s="51">
        <f>N719/SUMIFS(N$3:N$722,$B$3:$B$722,$B1445)*SUMIFS(Calculations!$E$3:$E$53,Calculations!$A$3:$A$53,$B1445)</f>
        <v>0</v>
      </c>
      <c r="O1445" s="51">
        <f>O719/SUMIFS(O$3:O$722,$B$3:$B$722,$B1445)*SUMIFS(Calculations!$E$3:$E$53,Calculations!$A$3:$A$53,$B1445)</f>
        <v>0</v>
      </c>
      <c r="P1445" s="51">
        <f>P719/SUMIFS(P$3:P$722,$B$3:$B$722,$B1445)*SUMIFS(Calculations!$E$3:$E$53,Calculations!$A$3:$A$53,$B1445)</f>
        <v>0</v>
      </c>
      <c r="Q1445" s="51">
        <f>Q719/SUMIFS(Q$3:Q$722,$B$3:$B$722,$B1445)*SUMIFS(Calculations!$E$3:$E$53,Calculations!$A$3:$A$53,$B1445)</f>
        <v>0</v>
      </c>
      <c r="R1445" s="51">
        <f>R719/SUMIFS(R$3:R$722,$B$3:$B$722,$B1445)*SUMIFS(Calculations!$E$3:$E$53,Calculations!$A$3:$A$53,$B1445)</f>
        <v>0</v>
      </c>
    </row>
    <row r="1446" spans="2:18">
      <c r="B1446" s="51" t="s">
        <v>281</v>
      </c>
      <c r="C1446" s="51" t="s">
        <v>523</v>
      </c>
      <c r="D1446" s="51" t="s">
        <v>538</v>
      </c>
      <c r="E1446" s="51" t="str">
        <f t="shared" si="95"/>
        <v>solar PV</v>
      </c>
      <c r="F1446" s="51">
        <f>F720/SUMIFS(F$3:F$722,$B$3:$B$722,$B1446)*SUMIFS(Calculations!$E$3:$E$53,Calculations!$A$3:$A$53,$B1446)</f>
        <v>0</v>
      </c>
      <c r="G1446" s="51">
        <f>G720/SUMIFS(G$3:G$722,$B$3:$B$722,$B1446)*SUMIFS(Calculations!$E$3:$E$53,Calculations!$A$3:$A$53,$B1446)</f>
        <v>0</v>
      </c>
      <c r="H1446" s="51">
        <f>H720/SUMIFS(H$3:H$722,$B$3:$B$722,$B1446)*SUMIFS(Calculations!$E$3:$E$53,Calculations!$A$3:$A$53,$B1446)</f>
        <v>0</v>
      </c>
      <c r="I1446" s="51">
        <f>I720/SUMIFS(I$3:I$722,$B$3:$B$722,$B1446)*SUMIFS(Calculations!$E$3:$E$53,Calculations!$A$3:$A$53,$B1446)</f>
        <v>0</v>
      </c>
      <c r="J1446" s="51">
        <f>J720/SUMIFS(J$3:J$722,$B$3:$B$722,$B1446)*SUMIFS(Calculations!$E$3:$E$53,Calculations!$A$3:$A$53,$B1446)</f>
        <v>0</v>
      </c>
      <c r="K1446" s="51">
        <f>K720/SUMIFS(K$3:K$722,$B$3:$B$722,$B1446)*SUMIFS(Calculations!$E$3:$E$53,Calculations!$A$3:$A$53,$B1446)</f>
        <v>0</v>
      </c>
      <c r="L1446" s="51">
        <f>L720/SUMIFS(L$3:L$722,$B$3:$B$722,$B1446)*SUMIFS(Calculations!$E$3:$E$53,Calculations!$A$3:$A$53,$B1446)</f>
        <v>0</v>
      </c>
      <c r="M1446" s="51">
        <f>M720/SUMIFS(M$3:M$722,$B$3:$B$722,$B1446)*SUMIFS(Calculations!$E$3:$E$53,Calculations!$A$3:$A$53,$B1446)</f>
        <v>0</v>
      </c>
      <c r="N1446" s="51">
        <f>N720/SUMIFS(N$3:N$722,$B$3:$B$722,$B1446)*SUMIFS(Calculations!$E$3:$E$53,Calculations!$A$3:$A$53,$B1446)</f>
        <v>0</v>
      </c>
      <c r="O1446" s="51">
        <f>O720/SUMIFS(O$3:O$722,$B$3:$B$722,$B1446)*SUMIFS(Calculations!$E$3:$E$53,Calculations!$A$3:$A$53,$B1446)</f>
        <v>0</v>
      </c>
      <c r="P1446" s="51">
        <f>P720/SUMIFS(P$3:P$722,$B$3:$B$722,$B1446)*SUMIFS(Calculations!$E$3:$E$53,Calculations!$A$3:$A$53,$B1446)</f>
        <v>0</v>
      </c>
      <c r="Q1446" s="51">
        <f>Q720/SUMIFS(Q$3:Q$722,$B$3:$B$722,$B1446)*SUMIFS(Calculations!$E$3:$E$53,Calculations!$A$3:$A$53,$B1446)</f>
        <v>0</v>
      </c>
      <c r="R1446" s="51">
        <f>R720/SUMIFS(R$3:R$722,$B$3:$B$722,$B1446)*SUMIFS(Calculations!$E$3:$E$53,Calculations!$A$3:$A$53,$B1446)</f>
        <v>0</v>
      </c>
    </row>
    <row r="1447" spans="2:18">
      <c r="B1447" s="51" t="s">
        <v>281</v>
      </c>
      <c r="C1447" s="51" t="s">
        <v>523</v>
      </c>
      <c r="D1447" s="51" t="s">
        <v>539</v>
      </c>
      <c r="E1447" s="51" t="str">
        <f t="shared" si="95"/>
        <v>storage</v>
      </c>
      <c r="F1447" s="51">
        <f>F721/SUMIFS(F$3:F$722,$B$3:$B$722,$B1447)*SUMIFS(Calculations!$E$3:$E$53,Calculations!$A$3:$A$53,$B1447)</f>
        <v>0</v>
      </c>
      <c r="G1447" s="51">
        <f>G721/SUMIFS(G$3:G$722,$B$3:$B$722,$B1447)*SUMIFS(Calculations!$E$3:$E$53,Calculations!$A$3:$A$53,$B1447)</f>
        <v>0</v>
      </c>
      <c r="H1447" s="51">
        <f>H721/SUMIFS(H$3:H$722,$B$3:$B$722,$B1447)*SUMIFS(Calculations!$E$3:$E$53,Calculations!$A$3:$A$53,$B1447)</f>
        <v>0</v>
      </c>
      <c r="I1447" s="51">
        <f>I721/SUMIFS(I$3:I$722,$B$3:$B$722,$B1447)*SUMIFS(Calculations!$E$3:$E$53,Calculations!$A$3:$A$53,$B1447)</f>
        <v>0</v>
      </c>
      <c r="J1447" s="51">
        <f>J721/SUMIFS(J$3:J$722,$B$3:$B$722,$B1447)*SUMIFS(Calculations!$E$3:$E$53,Calculations!$A$3:$A$53,$B1447)</f>
        <v>0</v>
      </c>
      <c r="K1447" s="51">
        <f>K721/SUMIFS(K$3:K$722,$B$3:$B$722,$B1447)*SUMIFS(Calculations!$E$3:$E$53,Calculations!$A$3:$A$53,$B1447)</f>
        <v>0</v>
      </c>
      <c r="L1447" s="51">
        <f>L721/SUMIFS(L$3:L$722,$B$3:$B$722,$B1447)*SUMIFS(Calculations!$E$3:$E$53,Calculations!$A$3:$A$53,$B1447)</f>
        <v>0</v>
      </c>
      <c r="M1447" s="51">
        <f>M721/SUMIFS(M$3:M$722,$B$3:$B$722,$B1447)*SUMIFS(Calculations!$E$3:$E$53,Calculations!$A$3:$A$53,$B1447)</f>
        <v>0</v>
      </c>
      <c r="N1447" s="51">
        <f>N721/SUMIFS(N$3:N$722,$B$3:$B$722,$B1447)*SUMIFS(Calculations!$E$3:$E$53,Calculations!$A$3:$A$53,$B1447)</f>
        <v>0</v>
      </c>
      <c r="O1447" s="51">
        <f>O721/SUMIFS(O$3:O$722,$B$3:$B$722,$B1447)*SUMIFS(Calculations!$E$3:$E$53,Calculations!$A$3:$A$53,$B1447)</f>
        <v>0</v>
      </c>
      <c r="P1447" s="51">
        <f>P721/SUMIFS(P$3:P$722,$B$3:$B$722,$B1447)*SUMIFS(Calculations!$E$3:$E$53,Calculations!$A$3:$A$53,$B1447)</f>
        <v>0</v>
      </c>
      <c r="Q1447" s="51">
        <f>Q721/SUMIFS(Q$3:Q$722,$B$3:$B$722,$B1447)*SUMIFS(Calculations!$E$3:$E$53,Calculations!$A$3:$A$53,$B1447)</f>
        <v>0</v>
      </c>
      <c r="R1447" s="51">
        <f>R721/SUMIFS(R$3:R$722,$B$3:$B$722,$B1447)*SUMIFS(Calculations!$E$3:$E$53,Calculations!$A$3:$A$53,$B1447)</f>
        <v>0</v>
      </c>
    </row>
    <row r="1448" spans="2:18">
      <c r="B1448" s="51" t="s">
        <v>281</v>
      </c>
      <c r="C1448" s="51" t="s">
        <v>523</v>
      </c>
      <c r="D1448" s="51" t="s">
        <v>540</v>
      </c>
      <c r="E1448" s="51" t="str">
        <f t="shared" si="95"/>
        <v>solar PV</v>
      </c>
      <c r="F1448" s="51">
        <f>F722/SUMIFS(F$3:F$722,$B$3:$B$722,$B1448)*SUMIFS(Calculations!$E$3:$E$53,Calculations!$A$3:$A$53,$B1448)</f>
        <v>0</v>
      </c>
      <c r="G1448" s="51">
        <f>G722/SUMIFS(G$3:G$722,$B$3:$B$722,$B1448)*SUMIFS(Calculations!$E$3:$E$53,Calculations!$A$3:$A$53,$B1448)</f>
        <v>0</v>
      </c>
      <c r="H1448" s="51">
        <f>H722/SUMIFS(H$3:H$722,$B$3:$B$722,$B1448)*SUMIFS(Calculations!$E$3:$E$53,Calculations!$A$3:$A$53,$B1448)</f>
        <v>0</v>
      </c>
      <c r="I1448" s="51">
        <f>I722/SUMIFS(I$3:I$722,$B$3:$B$722,$B1448)*SUMIFS(Calculations!$E$3:$E$53,Calculations!$A$3:$A$53,$B1448)</f>
        <v>0</v>
      </c>
      <c r="J1448" s="51">
        <f>J722/SUMIFS(J$3:J$722,$B$3:$B$722,$B1448)*SUMIFS(Calculations!$E$3:$E$53,Calculations!$A$3:$A$53,$B1448)</f>
        <v>0</v>
      </c>
      <c r="K1448" s="51">
        <f>K722/SUMIFS(K$3:K$722,$B$3:$B$722,$B1448)*SUMIFS(Calculations!$E$3:$E$53,Calculations!$A$3:$A$53,$B1448)</f>
        <v>0</v>
      </c>
      <c r="L1448" s="51">
        <f>L722/SUMIFS(L$3:L$722,$B$3:$B$722,$B1448)*SUMIFS(Calculations!$E$3:$E$53,Calculations!$A$3:$A$53,$B1448)</f>
        <v>0</v>
      </c>
      <c r="M1448" s="51">
        <f>M722/SUMIFS(M$3:M$722,$B$3:$B$722,$B1448)*SUMIFS(Calculations!$E$3:$E$53,Calculations!$A$3:$A$53,$B1448)</f>
        <v>0</v>
      </c>
      <c r="N1448" s="51">
        <f>N722/SUMIFS(N$3:N$722,$B$3:$B$722,$B1448)*SUMIFS(Calculations!$E$3:$E$53,Calculations!$A$3:$A$53,$B1448)</f>
        <v>0</v>
      </c>
      <c r="O1448" s="51">
        <f>O722/SUMIFS(O$3:O$722,$B$3:$B$722,$B1448)*SUMIFS(Calculations!$E$3:$E$53,Calculations!$A$3:$A$53,$B1448)</f>
        <v>0</v>
      </c>
      <c r="P1448" s="51">
        <f>P722/SUMIFS(P$3:P$722,$B$3:$B$722,$B1448)*SUMIFS(Calculations!$E$3:$E$53,Calculations!$A$3:$A$53,$B1448)</f>
        <v>0</v>
      </c>
      <c r="Q1448" s="51">
        <f>Q722/SUMIFS(Q$3:Q$722,$B$3:$B$722,$B1448)*SUMIFS(Calculations!$E$3:$E$53,Calculations!$A$3:$A$53,$B1448)</f>
        <v>0</v>
      </c>
      <c r="R1448" s="51">
        <f>R722/SUMIFS(R$3:R$722,$B$3:$B$722,$B1448)*SUMIFS(Calculations!$E$3:$E$53,Calculations!$A$3:$A$53,$B1448)</f>
        <v>0</v>
      </c>
    </row>
    <row r="1449" spans="2:18">
      <c r="B1449" s="51" t="s">
        <v>547</v>
      </c>
      <c r="F1449" s="1">
        <f>SUM(F729:F1448)</f>
        <v>1</v>
      </c>
      <c r="G1449" s="1">
        <f t="shared" ref="G1449:R1449" si="96">SUM(G729:G1448)</f>
        <v>1</v>
      </c>
      <c r="H1449" s="1">
        <f t="shared" si="96"/>
        <v>0.99999999999999978</v>
      </c>
      <c r="I1449" s="1">
        <f t="shared" si="96"/>
        <v>1.0000000000000002</v>
      </c>
      <c r="J1449" s="1">
        <f t="shared" si="96"/>
        <v>0.99999999999999989</v>
      </c>
      <c r="K1449" s="1">
        <f t="shared" si="96"/>
        <v>1</v>
      </c>
      <c r="L1449" s="1">
        <f t="shared" si="96"/>
        <v>1</v>
      </c>
      <c r="M1449" s="1">
        <f t="shared" si="96"/>
        <v>1</v>
      </c>
      <c r="N1449" s="1">
        <f t="shared" si="96"/>
        <v>1</v>
      </c>
      <c r="O1449" s="1">
        <f t="shared" si="96"/>
        <v>0.99999999999999989</v>
      </c>
      <c r="P1449" s="1">
        <f t="shared" si="96"/>
        <v>1</v>
      </c>
      <c r="Q1449" s="1">
        <f t="shared" si="96"/>
        <v>0.99999999999999978</v>
      </c>
      <c r="R1449" s="1">
        <f t="shared" si="96"/>
        <v>1</v>
      </c>
    </row>
    <row r="1452" spans="2:18">
      <c r="I1452" s="1"/>
    </row>
  </sheetData>
  <autoFilter ref="B2:R722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topLeftCell="AO1" workbookViewId="0">
      <selection activeCell="BK6" sqref="BK6"/>
    </sheetView>
  </sheetViews>
  <sheetFormatPr defaultColWidth="11.42578125" defaultRowHeight="15"/>
  <sheetData>
    <row r="1" spans="1:63">
      <c r="A1" s="1" t="s">
        <v>445</v>
      </c>
    </row>
    <row r="2" spans="1:63">
      <c r="A2" t="s">
        <v>446</v>
      </c>
    </row>
    <row r="3" spans="1:63">
      <c r="A3" s="41" t="s">
        <v>447</v>
      </c>
      <c r="B3" s="41"/>
      <c r="C3" s="41"/>
    </row>
    <row r="5" spans="1:63">
      <c r="A5" t="s">
        <v>440</v>
      </c>
      <c r="C5">
        <v>1990</v>
      </c>
      <c r="D5">
        <v>1991</v>
      </c>
      <c r="E5">
        <v>1992</v>
      </c>
      <c r="F5">
        <v>1993</v>
      </c>
      <c r="G5">
        <v>1994</v>
      </c>
      <c r="H5">
        <v>1995</v>
      </c>
      <c r="I5">
        <v>1996</v>
      </c>
      <c r="J5">
        <v>1997</v>
      </c>
      <c r="K5">
        <v>1998</v>
      </c>
      <c r="L5">
        <v>1999</v>
      </c>
      <c r="M5">
        <v>2000</v>
      </c>
      <c r="N5">
        <v>2001</v>
      </c>
      <c r="O5">
        <v>2002</v>
      </c>
      <c r="P5">
        <v>2003</v>
      </c>
      <c r="Q5">
        <v>2004</v>
      </c>
      <c r="R5">
        <v>2005</v>
      </c>
      <c r="S5">
        <v>2006</v>
      </c>
      <c r="T5">
        <v>2007</v>
      </c>
      <c r="U5">
        <v>2008</v>
      </c>
      <c r="V5">
        <v>2009</v>
      </c>
      <c r="W5">
        <v>2010</v>
      </c>
      <c r="X5">
        <v>2011</v>
      </c>
      <c r="Y5">
        <v>2012</v>
      </c>
      <c r="Z5">
        <v>2013</v>
      </c>
      <c r="AA5">
        <v>2014</v>
      </c>
      <c r="AB5">
        <v>2015</v>
      </c>
      <c r="AC5">
        <v>2016</v>
      </c>
      <c r="AD5">
        <v>2017</v>
      </c>
      <c r="AE5">
        <v>2018</v>
      </c>
      <c r="AF5">
        <f>AE5+1</f>
        <v>2019</v>
      </c>
      <c r="AG5">
        <f t="shared" ref="AG5:BK5" si="0">AF5+1</f>
        <v>2020</v>
      </c>
      <c r="AH5">
        <f t="shared" si="0"/>
        <v>2021</v>
      </c>
      <c r="AI5">
        <f t="shared" si="0"/>
        <v>2022</v>
      </c>
      <c r="AJ5">
        <f t="shared" si="0"/>
        <v>2023</v>
      </c>
      <c r="AK5">
        <f t="shared" si="0"/>
        <v>2024</v>
      </c>
      <c r="AL5">
        <f t="shared" si="0"/>
        <v>2025</v>
      </c>
      <c r="AM5">
        <f t="shared" si="0"/>
        <v>2026</v>
      </c>
      <c r="AN5">
        <f t="shared" si="0"/>
        <v>2027</v>
      </c>
      <c r="AO5">
        <f t="shared" si="0"/>
        <v>2028</v>
      </c>
      <c r="AP5">
        <f t="shared" si="0"/>
        <v>2029</v>
      </c>
      <c r="AQ5">
        <f t="shared" si="0"/>
        <v>2030</v>
      </c>
      <c r="AR5">
        <f t="shared" si="0"/>
        <v>2031</v>
      </c>
      <c r="AS5">
        <f t="shared" si="0"/>
        <v>2032</v>
      </c>
      <c r="AT5">
        <f t="shared" si="0"/>
        <v>2033</v>
      </c>
      <c r="AU5">
        <f t="shared" si="0"/>
        <v>2034</v>
      </c>
      <c r="AV5">
        <f t="shared" si="0"/>
        <v>2035</v>
      </c>
      <c r="AW5">
        <f t="shared" si="0"/>
        <v>2036</v>
      </c>
      <c r="AX5">
        <f t="shared" si="0"/>
        <v>2037</v>
      </c>
      <c r="AY5">
        <f t="shared" si="0"/>
        <v>2038</v>
      </c>
      <c r="AZ5">
        <f t="shared" si="0"/>
        <v>2039</v>
      </c>
      <c r="BA5">
        <f t="shared" si="0"/>
        <v>2040</v>
      </c>
      <c r="BB5">
        <f t="shared" si="0"/>
        <v>2041</v>
      </c>
      <c r="BC5">
        <f t="shared" si="0"/>
        <v>2042</v>
      </c>
      <c r="BD5">
        <f t="shared" si="0"/>
        <v>2043</v>
      </c>
      <c r="BE5">
        <f t="shared" si="0"/>
        <v>2044</v>
      </c>
      <c r="BF5">
        <f t="shared" si="0"/>
        <v>2045</v>
      </c>
      <c r="BG5">
        <f t="shared" si="0"/>
        <v>2046</v>
      </c>
      <c r="BH5">
        <f t="shared" si="0"/>
        <v>2047</v>
      </c>
      <c r="BI5">
        <f t="shared" si="0"/>
        <v>2048</v>
      </c>
      <c r="BJ5">
        <f t="shared" si="0"/>
        <v>2049</v>
      </c>
      <c r="BK5">
        <f t="shared" si="0"/>
        <v>2050</v>
      </c>
    </row>
    <row r="6" spans="1:63">
      <c r="A6" t="s">
        <v>448</v>
      </c>
      <c r="B6" t="str">
        <f>About!B2</f>
        <v>VA</v>
      </c>
      <c r="C6">
        <f>SUMIFS(C$10:C$109,$B$10:$B$109,$B$6,$A$10:$A$109,$A$6)</f>
        <v>28877488</v>
      </c>
      <c r="D6">
        <f>SUMIFS(D$10:D$109,$B$10:$B$109,$B$6,$A$10:$A$109,$A$6)</f>
        <v>29400320</v>
      </c>
      <c r="E6">
        <f t="shared" ref="E6:AE6" si="1">SUMIFS(E$10:E$109,$B$10:$B$109,$B$6,$A$10:$A$109,$A$6)</f>
        <v>29678463</v>
      </c>
      <c r="F6">
        <f t="shared" si="1"/>
        <v>30437308</v>
      </c>
      <c r="G6">
        <f t="shared" si="1"/>
        <v>30156199</v>
      </c>
      <c r="H6">
        <f t="shared" si="1"/>
        <v>32866650</v>
      </c>
      <c r="I6">
        <f t="shared" si="1"/>
        <v>31500656</v>
      </c>
      <c r="J6">
        <f t="shared" si="1"/>
        <v>29466309</v>
      </c>
      <c r="K6">
        <f t="shared" si="1"/>
        <v>29008475</v>
      </c>
      <c r="L6">
        <f t="shared" si="1"/>
        <v>30705823</v>
      </c>
      <c r="M6">
        <f t="shared" si="1"/>
        <v>31241626</v>
      </c>
      <c r="N6">
        <f t="shared" si="1"/>
        <v>32642807</v>
      </c>
      <c r="O6">
        <f t="shared" si="1"/>
        <v>37211367</v>
      </c>
      <c r="P6">
        <f t="shared" si="1"/>
        <v>37713380</v>
      </c>
      <c r="Q6">
        <f t="shared" si="1"/>
        <v>39458324</v>
      </c>
      <c r="R6">
        <f t="shared" si="1"/>
        <v>42376444</v>
      </c>
      <c r="S6">
        <f t="shared" si="1"/>
        <v>45677733</v>
      </c>
      <c r="T6">
        <f t="shared" si="1"/>
        <v>44487255</v>
      </c>
      <c r="U6">
        <f t="shared" si="1"/>
        <v>48576229</v>
      </c>
      <c r="V6">
        <f t="shared" si="1"/>
        <v>48698862</v>
      </c>
      <c r="W6">
        <f t="shared" si="1"/>
        <v>50858500</v>
      </c>
      <c r="X6">
        <f t="shared" si="1"/>
        <v>52912485</v>
      </c>
      <c r="Y6">
        <f t="shared" si="1"/>
        <v>46817968</v>
      </c>
      <c r="Z6">
        <f t="shared" si="1"/>
        <v>43672009</v>
      </c>
      <c r="AA6">
        <f t="shared" si="1"/>
        <v>43825494</v>
      </c>
      <c r="AB6">
        <f t="shared" si="1"/>
        <v>37638570</v>
      </c>
      <c r="AC6">
        <f t="shared" si="1"/>
        <v>29458600</v>
      </c>
      <c r="AD6">
        <f t="shared" si="1"/>
        <v>30579779</v>
      </c>
      <c r="AE6">
        <f t="shared" si="1"/>
        <v>32161239</v>
      </c>
      <c r="AF6" s="41">
        <f>AE6</f>
        <v>32161239</v>
      </c>
      <c r="AG6" s="41">
        <f t="shared" ref="AG6:BK6" si="2">AF6</f>
        <v>32161239</v>
      </c>
      <c r="AH6" s="41">
        <f t="shared" si="2"/>
        <v>32161239</v>
      </c>
      <c r="AI6" s="41">
        <f t="shared" si="2"/>
        <v>32161239</v>
      </c>
      <c r="AJ6" s="41">
        <f t="shared" si="2"/>
        <v>32161239</v>
      </c>
      <c r="AK6" s="41">
        <f t="shared" si="2"/>
        <v>32161239</v>
      </c>
      <c r="AL6" s="41">
        <f t="shared" si="2"/>
        <v>32161239</v>
      </c>
      <c r="AM6" s="41">
        <f t="shared" si="2"/>
        <v>32161239</v>
      </c>
      <c r="AN6" s="41">
        <f t="shared" si="2"/>
        <v>32161239</v>
      </c>
      <c r="AO6" s="41">
        <f t="shared" si="2"/>
        <v>32161239</v>
      </c>
      <c r="AP6" s="41">
        <f t="shared" si="2"/>
        <v>32161239</v>
      </c>
      <c r="AQ6" s="41">
        <f t="shared" si="2"/>
        <v>32161239</v>
      </c>
      <c r="AR6" s="41">
        <f t="shared" si="2"/>
        <v>32161239</v>
      </c>
      <c r="AS6" s="41">
        <f t="shared" si="2"/>
        <v>32161239</v>
      </c>
      <c r="AT6" s="41">
        <f t="shared" si="2"/>
        <v>32161239</v>
      </c>
      <c r="AU6" s="41">
        <f t="shared" si="2"/>
        <v>32161239</v>
      </c>
      <c r="AV6" s="41">
        <f t="shared" si="2"/>
        <v>32161239</v>
      </c>
      <c r="AW6" s="41">
        <f t="shared" si="2"/>
        <v>32161239</v>
      </c>
      <c r="AX6" s="41">
        <f t="shared" si="2"/>
        <v>32161239</v>
      </c>
      <c r="AY6" s="41">
        <f t="shared" si="2"/>
        <v>32161239</v>
      </c>
      <c r="AZ6" s="41">
        <f t="shared" si="2"/>
        <v>32161239</v>
      </c>
      <c r="BA6" s="41">
        <f t="shared" si="2"/>
        <v>32161239</v>
      </c>
      <c r="BB6" s="41">
        <f t="shared" si="2"/>
        <v>32161239</v>
      </c>
      <c r="BC6" s="41">
        <f t="shared" si="2"/>
        <v>32161239</v>
      </c>
      <c r="BD6" s="41">
        <f t="shared" si="2"/>
        <v>32161239</v>
      </c>
      <c r="BE6" s="41">
        <f t="shared" si="2"/>
        <v>32161239</v>
      </c>
      <c r="BF6" s="41">
        <f t="shared" si="2"/>
        <v>32161239</v>
      </c>
      <c r="BG6" s="41">
        <f t="shared" si="2"/>
        <v>32161239</v>
      </c>
      <c r="BH6" s="41">
        <f t="shared" si="2"/>
        <v>32161239</v>
      </c>
      <c r="BI6" s="41">
        <f t="shared" si="2"/>
        <v>32161239</v>
      </c>
      <c r="BJ6" s="41">
        <f t="shared" si="2"/>
        <v>32161239</v>
      </c>
      <c r="BK6" s="41">
        <f t="shared" si="2"/>
        <v>32161239</v>
      </c>
    </row>
    <row r="7" spans="1:63">
      <c r="A7" t="s">
        <v>449</v>
      </c>
      <c r="B7" t="str">
        <f>About!B2</f>
        <v>VA</v>
      </c>
      <c r="C7">
        <f>SUMIFS(C$10:C$109,$B$10:$B$109,$B$7,$A$10:$A$109,$A$7)</f>
        <v>0</v>
      </c>
      <c r="D7">
        <f t="shared" ref="D7:BK7" si="3">SUMIFS(D$10:D$109,$B$10:$B$109,$B$7,$A$10:$A$109,$A$7)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 s="41">
        <f t="shared" si="3"/>
        <v>0</v>
      </c>
      <c r="AG7" s="41">
        <f t="shared" si="3"/>
        <v>0</v>
      </c>
      <c r="AH7" s="41">
        <f t="shared" si="3"/>
        <v>0</v>
      </c>
      <c r="AI7" s="41">
        <f t="shared" si="3"/>
        <v>0</v>
      </c>
      <c r="AJ7" s="41">
        <f t="shared" si="3"/>
        <v>0</v>
      </c>
      <c r="AK7" s="41">
        <f t="shared" si="3"/>
        <v>0</v>
      </c>
      <c r="AL7" s="41">
        <f t="shared" si="3"/>
        <v>0</v>
      </c>
      <c r="AM7" s="41">
        <f t="shared" si="3"/>
        <v>0</v>
      </c>
      <c r="AN7" s="41">
        <f t="shared" si="3"/>
        <v>0</v>
      </c>
      <c r="AO7" s="41">
        <f t="shared" si="3"/>
        <v>0</v>
      </c>
      <c r="AP7" s="41">
        <f t="shared" si="3"/>
        <v>0</v>
      </c>
      <c r="AQ7" s="41">
        <f t="shared" si="3"/>
        <v>0</v>
      </c>
      <c r="AR7" s="41">
        <f t="shared" si="3"/>
        <v>0</v>
      </c>
      <c r="AS7" s="41">
        <f t="shared" si="3"/>
        <v>0</v>
      </c>
      <c r="AT7" s="41">
        <f t="shared" si="3"/>
        <v>0</v>
      </c>
      <c r="AU7" s="41">
        <f t="shared" si="3"/>
        <v>0</v>
      </c>
      <c r="AV7" s="41">
        <f t="shared" si="3"/>
        <v>0</v>
      </c>
      <c r="AW7" s="41">
        <f t="shared" si="3"/>
        <v>0</v>
      </c>
      <c r="AX7" s="41">
        <f t="shared" si="3"/>
        <v>0</v>
      </c>
      <c r="AY7" s="41">
        <f t="shared" si="3"/>
        <v>0</v>
      </c>
      <c r="AZ7" s="41">
        <f t="shared" si="3"/>
        <v>0</v>
      </c>
      <c r="BA7" s="41">
        <f t="shared" si="3"/>
        <v>0</v>
      </c>
      <c r="BB7" s="41">
        <f t="shared" si="3"/>
        <v>0</v>
      </c>
      <c r="BC7" s="41">
        <f t="shared" si="3"/>
        <v>0</v>
      </c>
      <c r="BD7" s="41">
        <f t="shared" si="3"/>
        <v>0</v>
      </c>
      <c r="BE7" s="41">
        <f t="shared" si="3"/>
        <v>0</v>
      </c>
      <c r="BF7" s="41">
        <f t="shared" si="3"/>
        <v>0</v>
      </c>
      <c r="BG7" s="41">
        <f t="shared" si="3"/>
        <v>0</v>
      </c>
      <c r="BH7" s="41">
        <f t="shared" si="3"/>
        <v>0</v>
      </c>
      <c r="BI7" s="41">
        <f t="shared" si="3"/>
        <v>0</v>
      </c>
      <c r="BJ7" s="41">
        <f t="shared" si="3"/>
        <v>0</v>
      </c>
      <c r="BK7" s="41">
        <f t="shared" si="3"/>
        <v>0</v>
      </c>
    </row>
    <row r="9" spans="1:63">
      <c r="A9" t="s">
        <v>450</v>
      </c>
      <c r="B9" t="s">
        <v>440</v>
      </c>
      <c r="C9">
        <v>1990</v>
      </c>
      <c r="D9">
        <v>1991</v>
      </c>
      <c r="E9">
        <v>1992</v>
      </c>
      <c r="F9">
        <v>1993</v>
      </c>
      <c r="G9">
        <v>1994</v>
      </c>
      <c r="H9">
        <v>1995</v>
      </c>
      <c r="I9">
        <v>1996</v>
      </c>
      <c r="J9">
        <v>1997</v>
      </c>
      <c r="K9">
        <v>1998</v>
      </c>
      <c r="L9">
        <v>1999</v>
      </c>
      <c r="M9">
        <v>2000</v>
      </c>
      <c r="N9">
        <v>2001</v>
      </c>
      <c r="O9">
        <v>2002</v>
      </c>
      <c r="P9">
        <v>2003</v>
      </c>
      <c r="Q9">
        <v>2004</v>
      </c>
      <c r="R9">
        <v>2005</v>
      </c>
      <c r="S9">
        <v>2006</v>
      </c>
      <c r="T9">
        <v>2007</v>
      </c>
      <c r="U9">
        <v>2008</v>
      </c>
      <c r="V9">
        <v>2009</v>
      </c>
      <c r="W9">
        <v>2010</v>
      </c>
      <c r="X9">
        <v>2011</v>
      </c>
      <c r="Y9">
        <v>2012</v>
      </c>
      <c r="Z9">
        <v>2013</v>
      </c>
      <c r="AA9">
        <v>2014</v>
      </c>
      <c r="AB9">
        <v>2015</v>
      </c>
      <c r="AC9">
        <v>2016</v>
      </c>
      <c r="AD9">
        <v>2017</v>
      </c>
      <c r="AE9">
        <v>2018</v>
      </c>
    </row>
    <row r="10" spans="1:63">
      <c r="A10" t="s">
        <v>448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63">
      <c r="A11" t="s">
        <v>449</v>
      </c>
      <c r="B11" t="s">
        <v>381</v>
      </c>
      <c r="C11">
        <v>12515999</v>
      </c>
      <c r="D11">
        <v>20206571</v>
      </c>
      <c r="E11">
        <v>25273664</v>
      </c>
      <c r="F11">
        <v>26034116</v>
      </c>
      <c r="G11">
        <v>24963948</v>
      </c>
      <c r="H11">
        <v>26383323</v>
      </c>
      <c r="I11">
        <v>39351180</v>
      </c>
      <c r="J11">
        <v>35978305</v>
      </c>
      <c r="K11">
        <v>31423683</v>
      </c>
      <c r="L11">
        <v>30252413</v>
      </c>
      <c r="M11">
        <v>30759648</v>
      </c>
      <c r="N11">
        <v>37513134</v>
      </c>
      <c r="O11">
        <v>40454195</v>
      </c>
      <c r="P11">
        <v>44129506</v>
      </c>
      <c r="Q11">
        <v>39822338</v>
      </c>
      <c r="R11">
        <v>38526487</v>
      </c>
      <c r="S11">
        <v>39995621</v>
      </c>
      <c r="T11">
        <v>40102203</v>
      </c>
      <c r="U11">
        <v>44550279</v>
      </c>
      <c r="V11">
        <v>49562730</v>
      </c>
      <c r="W11">
        <v>49869705</v>
      </c>
      <c r="X11">
        <v>56123696</v>
      </c>
      <c r="Y11">
        <v>55268345</v>
      </c>
      <c r="Z11">
        <v>52068099</v>
      </c>
      <c r="AA11">
        <v>47963269</v>
      </c>
      <c r="AB11">
        <v>53289662</v>
      </c>
      <c r="AC11">
        <v>44041572</v>
      </c>
      <c r="AD11">
        <v>43529093</v>
      </c>
      <c r="AE11">
        <v>44588032</v>
      </c>
    </row>
    <row r="12" spans="1:63">
      <c r="A12" t="s">
        <v>448</v>
      </c>
      <c r="B12" t="s">
        <v>441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63">
      <c r="A13" t="s">
        <v>449</v>
      </c>
      <c r="B13" t="s">
        <v>441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63">
      <c r="A14" t="s">
        <v>448</v>
      </c>
      <c r="B14" t="s">
        <v>274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63">
      <c r="A15" t="s">
        <v>449</v>
      </c>
      <c r="B15" t="s">
        <v>274</v>
      </c>
      <c r="C15">
        <v>16314712</v>
      </c>
      <c r="D15">
        <v>20437111</v>
      </c>
      <c r="E15">
        <v>21429218</v>
      </c>
      <c r="F15">
        <v>18433896</v>
      </c>
      <c r="G15">
        <v>18902659</v>
      </c>
      <c r="H15">
        <v>15424142</v>
      </c>
      <c r="I15">
        <v>13147230</v>
      </c>
      <c r="J15">
        <v>17906853</v>
      </c>
      <c r="K15">
        <v>19724756</v>
      </c>
      <c r="L15">
        <v>19060974</v>
      </c>
      <c r="M15">
        <v>20460223</v>
      </c>
      <c r="N15">
        <v>21038692</v>
      </c>
      <c r="O15">
        <v>24465961</v>
      </c>
      <c r="P15">
        <v>23034492</v>
      </c>
      <c r="Q15">
        <v>29498352</v>
      </c>
      <c r="R15">
        <v>24060096</v>
      </c>
      <c r="S15">
        <v>22704459</v>
      </c>
      <c r="T15">
        <v>29540165</v>
      </c>
      <c r="U15">
        <v>36618328</v>
      </c>
      <c r="V15">
        <v>32626672</v>
      </c>
      <c r="W15">
        <v>33439022</v>
      </c>
      <c r="X15">
        <v>28103262</v>
      </c>
      <c r="Y15">
        <v>30169213</v>
      </c>
      <c r="Z15">
        <v>32236561</v>
      </c>
      <c r="AA15">
        <v>30846715</v>
      </c>
      <c r="AB15">
        <v>30552432</v>
      </c>
      <c r="AC15">
        <v>25524705</v>
      </c>
      <c r="AD15">
        <v>23323738</v>
      </c>
      <c r="AE15">
        <v>28942963</v>
      </c>
    </row>
    <row r="16" spans="1:63">
      <c r="A16" t="s">
        <v>448</v>
      </c>
      <c r="B16" t="s">
        <v>340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2777102</v>
      </c>
      <c r="N16">
        <v>0</v>
      </c>
      <c r="O16">
        <v>0</v>
      </c>
      <c r="P16">
        <v>0</v>
      </c>
      <c r="Q16">
        <v>0</v>
      </c>
      <c r="R16">
        <v>3660114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449</v>
      </c>
      <c r="B17" t="s">
        <v>340</v>
      </c>
      <c r="C17">
        <v>8441119</v>
      </c>
      <c r="D17">
        <v>8795107</v>
      </c>
      <c r="E17">
        <v>7727644</v>
      </c>
      <c r="F17">
        <v>4822988</v>
      </c>
      <c r="G17">
        <v>5445927</v>
      </c>
      <c r="H17">
        <v>2943104</v>
      </c>
      <c r="I17">
        <v>5440411</v>
      </c>
      <c r="J17">
        <v>3882185</v>
      </c>
      <c r="K17">
        <v>1749928</v>
      </c>
      <c r="L17">
        <v>1815335</v>
      </c>
      <c r="M17">
        <v>0</v>
      </c>
      <c r="N17">
        <v>1004453</v>
      </c>
      <c r="O17">
        <v>154852</v>
      </c>
      <c r="P17">
        <v>2402445</v>
      </c>
      <c r="Q17">
        <v>2896081</v>
      </c>
      <c r="R17">
        <v>0</v>
      </c>
      <c r="S17">
        <v>276970</v>
      </c>
      <c r="T17">
        <v>1818168</v>
      </c>
      <c r="U17">
        <v>3387482</v>
      </c>
      <c r="V17">
        <v>9230836</v>
      </c>
      <c r="W17">
        <v>7467050</v>
      </c>
      <c r="X17">
        <v>8156201</v>
      </c>
      <c r="Y17">
        <v>12827308</v>
      </c>
      <c r="Z17">
        <v>8402516</v>
      </c>
      <c r="AA17">
        <v>9525175</v>
      </c>
      <c r="AB17">
        <v>4954516</v>
      </c>
      <c r="AC17">
        <v>10024512</v>
      </c>
      <c r="AD17">
        <v>10480612</v>
      </c>
      <c r="AE17">
        <v>14164725</v>
      </c>
    </row>
    <row r="18" spans="1:31">
      <c r="A18" t="s">
        <v>448</v>
      </c>
      <c r="B18" t="s">
        <v>263</v>
      </c>
      <c r="C18">
        <v>66087034</v>
      </c>
      <c r="D18">
        <v>71767013</v>
      </c>
      <c r="E18">
        <v>60974474</v>
      </c>
      <c r="F18">
        <v>48214715</v>
      </c>
      <c r="G18">
        <v>51419244</v>
      </c>
      <c r="H18">
        <v>56119146</v>
      </c>
      <c r="I18">
        <v>68517774</v>
      </c>
      <c r="J18">
        <v>81298045</v>
      </c>
      <c r="K18">
        <v>75113861</v>
      </c>
      <c r="L18">
        <v>75539862</v>
      </c>
      <c r="M18">
        <v>62164770</v>
      </c>
      <c r="N18">
        <v>72558322</v>
      </c>
      <c r="O18">
        <v>76698186</v>
      </c>
      <c r="P18">
        <v>73900695</v>
      </c>
      <c r="Q18">
        <v>86931066</v>
      </c>
      <c r="R18">
        <v>77562381</v>
      </c>
      <c r="S18">
        <v>73427499</v>
      </c>
      <c r="T18">
        <v>77964366</v>
      </c>
      <c r="U18">
        <v>89521954</v>
      </c>
      <c r="V18">
        <v>81178433</v>
      </c>
      <c r="W18">
        <v>79646642</v>
      </c>
      <c r="X18">
        <v>83293067</v>
      </c>
      <c r="Y18">
        <v>80660537</v>
      </c>
      <c r="Z18">
        <v>80363665</v>
      </c>
      <c r="AA18">
        <v>79719494</v>
      </c>
      <c r="AB18">
        <v>79365599</v>
      </c>
      <c r="AC18">
        <v>79120785</v>
      </c>
      <c r="AD18">
        <v>65379515</v>
      </c>
      <c r="AE18">
        <v>86659837</v>
      </c>
    </row>
    <row r="19" spans="1:31">
      <c r="A19" t="s">
        <v>449</v>
      </c>
      <c r="B19" t="s">
        <v>263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448</v>
      </c>
      <c r="B20" t="s">
        <v>293</v>
      </c>
      <c r="C20">
        <v>1950402</v>
      </c>
      <c r="D20">
        <v>2911151</v>
      </c>
      <c r="E20">
        <v>2514313</v>
      </c>
      <c r="F20">
        <v>2892441</v>
      </c>
      <c r="G20">
        <v>3044441</v>
      </c>
      <c r="H20">
        <v>4136272</v>
      </c>
      <c r="I20">
        <v>4505771</v>
      </c>
      <c r="J20">
        <v>4982139</v>
      </c>
      <c r="K20">
        <v>5320256</v>
      </c>
      <c r="L20">
        <v>6092539</v>
      </c>
      <c r="M20">
        <v>4053818</v>
      </c>
      <c r="N20">
        <v>2044335</v>
      </c>
      <c r="O20">
        <v>5681503</v>
      </c>
      <c r="P20">
        <v>5148171</v>
      </c>
      <c r="Q20">
        <v>4548577</v>
      </c>
      <c r="R20">
        <v>4268874</v>
      </c>
      <c r="S20">
        <v>4637397</v>
      </c>
      <c r="T20">
        <v>1726737</v>
      </c>
      <c r="U20">
        <v>2805490</v>
      </c>
      <c r="V20">
        <v>4222317</v>
      </c>
      <c r="W20">
        <v>5976958</v>
      </c>
      <c r="X20">
        <v>5716900</v>
      </c>
      <c r="Y20">
        <v>5006750</v>
      </c>
      <c r="Z20">
        <v>4271592</v>
      </c>
      <c r="AA20">
        <v>3110756</v>
      </c>
      <c r="AB20">
        <v>5322535</v>
      </c>
      <c r="AC20">
        <v>3896013</v>
      </c>
      <c r="AD20">
        <v>4410156</v>
      </c>
      <c r="AE20">
        <v>4360848</v>
      </c>
    </row>
    <row r="21" spans="1:31">
      <c r="A21" t="s">
        <v>449</v>
      </c>
      <c r="B21" t="s">
        <v>293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448</v>
      </c>
      <c r="B22" t="s">
        <v>432</v>
      </c>
      <c r="C22">
        <v>0</v>
      </c>
      <c r="D22">
        <v>2859466</v>
      </c>
      <c r="E22">
        <v>412839</v>
      </c>
      <c r="F22">
        <v>0</v>
      </c>
      <c r="G22">
        <v>0</v>
      </c>
      <c r="H22">
        <v>0</v>
      </c>
      <c r="I22">
        <v>10383589</v>
      </c>
      <c r="J22">
        <v>12493084</v>
      </c>
      <c r="K22">
        <v>10892219</v>
      </c>
      <c r="L22">
        <v>2978287</v>
      </c>
      <c r="M22">
        <v>0</v>
      </c>
      <c r="N22">
        <v>2544606</v>
      </c>
      <c r="O22">
        <v>2951239</v>
      </c>
      <c r="P22">
        <v>5549845</v>
      </c>
      <c r="Q22">
        <v>2539158</v>
      </c>
      <c r="R22">
        <v>2172761</v>
      </c>
      <c r="S22">
        <v>0</v>
      </c>
      <c r="T22">
        <v>2667825</v>
      </c>
      <c r="U22">
        <v>1426242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449</v>
      </c>
      <c r="B23" t="s">
        <v>432</v>
      </c>
      <c r="C23">
        <v>4726491</v>
      </c>
      <c r="D23">
        <v>0</v>
      </c>
      <c r="E23">
        <v>0</v>
      </c>
      <c r="F23">
        <v>3271262</v>
      </c>
      <c r="G23">
        <v>925634</v>
      </c>
      <c r="H23">
        <v>1264677</v>
      </c>
      <c r="I23">
        <v>0</v>
      </c>
      <c r="J23">
        <v>0</v>
      </c>
      <c r="K23">
        <v>0</v>
      </c>
      <c r="L23">
        <v>0</v>
      </c>
      <c r="M23">
        <v>969602</v>
      </c>
      <c r="N23">
        <v>0</v>
      </c>
      <c r="O23">
        <v>0</v>
      </c>
      <c r="P23">
        <v>0</v>
      </c>
      <c r="Q23">
        <v>0</v>
      </c>
      <c r="R23">
        <v>0</v>
      </c>
      <c r="S23">
        <v>600365</v>
      </c>
      <c r="T23">
        <v>0</v>
      </c>
      <c r="U23">
        <v>0</v>
      </c>
      <c r="V23">
        <v>1177837</v>
      </c>
      <c r="W23">
        <v>1983482</v>
      </c>
      <c r="X23">
        <v>3710154</v>
      </c>
      <c r="Y23">
        <v>3736766</v>
      </c>
      <c r="Z23">
        <v>3326129</v>
      </c>
      <c r="AA23">
        <v>2247267</v>
      </c>
      <c r="AB23">
        <v>5859904</v>
      </c>
      <c r="AC23">
        <v>5455839</v>
      </c>
      <c r="AD23">
        <v>4255026</v>
      </c>
      <c r="AE23">
        <v>8496457</v>
      </c>
    </row>
    <row r="24" spans="1:31">
      <c r="A24" t="s">
        <v>448</v>
      </c>
      <c r="B24" t="s">
        <v>420</v>
      </c>
      <c r="C24">
        <v>1439359</v>
      </c>
      <c r="D24">
        <v>1722465</v>
      </c>
      <c r="E24">
        <v>2617901</v>
      </c>
      <c r="F24">
        <v>1259359</v>
      </c>
      <c r="G24">
        <v>1199618</v>
      </c>
      <c r="H24">
        <v>1750671</v>
      </c>
      <c r="I24">
        <v>1975272</v>
      </c>
      <c r="J24">
        <v>4122987</v>
      </c>
      <c r="K24">
        <v>4715811</v>
      </c>
      <c r="L24">
        <v>5013373</v>
      </c>
      <c r="M24">
        <v>6652703</v>
      </c>
      <c r="N24">
        <v>5785576</v>
      </c>
      <c r="O24">
        <v>7375846</v>
      </c>
      <c r="P24">
        <v>6636522</v>
      </c>
      <c r="Q24">
        <v>5348772</v>
      </c>
      <c r="R24">
        <v>5391074</v>
      </c>
      <c r="S24">
        <v>5674757</v>
      </c>
      <c r="T24">
        <v>5184363</v>
      </c>
      <c r="U24">
        <v>5877137</v>
      </c>
      <c r="V24">
        <v>7723439</v>
      </c>
      <c r="W24">
        <v>6799157</v>
      </c>
      <c r="X24">
        <v>6084938</v>
      </c>
      <c r="Y24">
        <v>4441032</v>
      </c>
      <c r="Z24">
        <v>5141182</v>
      </c>
      <c r="AA24">
        <v>5092542</v>
      </c>
      <c r="AB24">
        <v>5206431</v>
      </c>
      <c r="AC24">
        <v>4067241</v>
      </c>
      <c r="AD24">
        <v>5096960</v>
      </c>
      <c r="AE24">
        <v>6922855</v>
      </c>
    </row>
    <row r="25" spans="1:31">
      <c r="A25" t="s">
        <v>449</v>
      </c>
      <c r="B25" t="s">
        <v>420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448</v>
      </c>
      <c r="B26" t="s">
        <v>386</v>
      </c>
      <c r="C26">
        <v>29300599</v>
      </c>
      <c r="D26">
        <v>24490120</v>
      </c>
      <c r="E26">
        <v>21659866</v>
      </c>
      <c r="F26">
        <v>20166689</v>
      </c>
      <c r="G26">
        <v>20796253</v>
      </c>
      <c r="H26">
        <v>21123877</v>
      </c>
      <c r="I26">
        <v>25934642</v>
      </c>
      <c r="J26">
        <v>27941977</v>
      </c>
      <c r="K26">
        <v>19643197</v>
      </c>
      <c r="L26">
        <v>23299324</v>
      </c>
      <c r="M26">
        <v>27751457</v>
      </c>
      <c r="N26">
        <v>31233565</v>
      </c>
      <c r="O26">
        <v>30936022</v>
      </c>
      <c r="P26">
        <v>29423864</v>
      </c>
      <c r="Q26">
        <v>27284768</v>
      </c>
      <c r="R26">
        <v>30494258</v>
      </c>
      <c r="S26">
        <v>30184830</v>
      </c>
      <c r="T26">
        <v>28855311</v>
      </c>
      <c r="U26">
        <v>28820791</v>
      </c>
      <c r="V26">
        <v>28117427</v>
      </c>
      <c r="W26">
        <v>23308564</v>
      </c>
      <c r="X26">
        <v>23985137</v>
      </c>
      <c r="Y26">
        <v>20558679</v>
      </c>
      <c r="Z26">
        <v>20153632</v>
      </c>
      <c r="AA26">
        <v>16134883</v>
      </c>
      <c r="AB26">
        <v>18931178</v>
      </c>
      <c r="AC26">
        <v>17608064</v>
      </c>
      <c r="AD26">
        <v>14212881</v>
      </c>
      <c r="AE26">
        <v>13061875</v>
      </c>
    </row>
    <row r="27" spans="1:31">
      <c r="A27" t="s">
        <v>449</v>
      </c>
      <c r="B27" t="s">
        <v>386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448</v>
      </c>
      <c r="B28" t="s">
        <v>384</v>
      </c>
      <c r="C28">
        <v>0</v>
      </c>
      <c r="D28">
        <v>0</v>
      </c>
      <c r="E28">
        <v>0</v>
      </c>
      <c r="F28">
        <v>0</v>
      </c>
      <c r="G28">
        <v>0</v>
      </c>
      <c r="H28">
        <v>402067</v>
      </c>
      <c r="I28">
        <v>9479853</v>
      </c>
      <c r="J28">
        <v>6978930</v>
      </c>
      <c r="K28">
        <v>8350336</v>
      </c>
      <c r="L28">
        <v>9330599</v>
      </c>
      <c r="M28">
        <v>9747182</v>
      </c>
      <c r="N28">
        <v>12047226</v>
      </c>
      <c r="O28">
        <v>11280078</v>
      </c>
      <c r="P28">
        <v>13628955</v>
      </c>
      <c r="Q28">
        <v>18538738</v>
      </c>
      <c r="R28">
        <v>10752011</v>
      </c>
      <c r="S28">
        <v>12020046</v>
      </c>
      <c r="T28">
        <v>8327167</v>
      </c>
      <c r="U28">
        <v>14025574</v>
      </c>
      <c r="V28">
        <v>16116262</v>
      </c>
      <c r="W28">
        <v>17886922</v>
      </c>
      <c r="X28">
        <v>25369501</v>
      </c>
      <c r="Y28">
        <v>22961660</v>
      </c>
      <c r="Z28">
        <v>23337561</v>
      </c>
      <c r="AA28">
        <v>23346370</v>
      </c>
      <c r="AB28">
        <v>21172896</v>
      </c>
      <c r="AC28">
        <v>18681619</v>
      </c>
      <c r="AD28">
        <v>19260631</v>
      </c>
      <c r="AE28">
        <v>23887860</v>
      </c>
    </row>
    <row r="29" spans="1:31">
      <c r="A29" t="s">
        <v>449</v>
      </c>
      <c r="B29" t="s">
        <v>384</v>
      </c>
      <c r="C29">
        <v>12566626</v>
      </c>
      <c r="D29">
        <v>4841663</v>
      </c>
      <c r="E29">
        <v>3511996</v>
      </c>
      <c r="F29">
        <v>954161</v>
      </c>
      <c r="G29">
        <v>3509292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448</v>
      </c>
      <c r="B30" t="s">
        <v>442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449</v>
      </c>
      <c r="B31" t="s">
        <v>442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448</v>
      </c>
      <c r="B32" t="s">
        <v>257</v>
      </c>
      <c r="C32">
        <v>10371225</v>
      </c>
      <c r="D32">
        <v>10639243</v>
      </c>
      <c r="E32">
        <v>13664637</v>
      </c>
      <c r="F32">
        <v>10558104</v>
      </c>
      <c r="G32">
        <v>13501333</v>
      </c>
      <c r="H32">
        <v>10237665</v>
      </c>
      <c r="I32">
        <v>10206554</v>
      </c>
      <c r="J32">
        <v>9340466</v>
      </c>
      <c r="K32">
        <v>10602499</v>
      </c>
      <c r="L32">
        <v>11048092</v>
      </c>
      <c r="M32">
        <v>13563780</v>
      </c>
      <c r="N32">
        <v>14000508</v>
      </c>
      <c r="O32">
        <v>13253995</v>
      </c>
      <c r="P32">
        <v>13200483</v>
      </c>
      <c r="Q32">
        <v>13542316</v>
      </c>
      <c r="R32">
        <v>13442088</v>
      </c>
      <c r="S32">
        <v>11900761</v>
      </c>
      <c r="T32">
        <v>14772204</v>
      </c>
      <c r="U32">
        <v>14412979</v>
      </c>
      <c r="V32">
        <v>11974571</v>
      </c>
      <c r="W32">
        <v>12957418</v>
      </c>
      <c r="X32">
        <v>8919739</v>
      </c>
      <c r="Y32">
        <v>10479692</v>
      </c>
      <c r="Z32">
        <v>11304730</v>
      </c>
      <c r="AA32">
        <v>10155326</v>
      </c>
      <c r="AB32">
        <v>9514335</v>
      </c>
      <c r="AC32">
        <v>9472828</v>
      </c>
      <c r="AD32">
        <v>8453579</v>
      </c>
      <c r="AE32">
        <v>7496834</v>
      </c>
    </row>
    <row r="33" spans="1:31">
      <c r="A33" t="s">
        <v>449</v>
      </c>
      <c r="B33" t="s">
        <v>257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448</v>
      </c>
      <c r="B34" t="s">
        <v>363</v>
      </c>
      <c r="C34">
        <v>0</v>
      </c>
      <c r="D34">
        <v>623992</v>
      </c>
      <c r="E34">
        <v>0</v>
      </c>
      <c r="F34">
        <v>0</v>
      </c>
      <c r="G34">
        <v>0</v>
      </c>
      <c r="H34">
        <v>0</v>
      </c>
      <c r="I34">
        <v>0</v>
      </c>
      <c r="J34">
        <v>7148924</v>
      </c>
      <c r="K34">
        <v>8637603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449</v>
      </c>
      <c r="B35" t="s">
        <v>363</v>
      </c>
      <c r="C35">
        <v>4394380</v>
      </c>
      <c r="D35">
        <v>0</v>
      </c>
      <c r="E35">
        <v>1423491</v>
      </c>
      <c r="F35">
        <v>10745137</v>
      </c>
      <c r="G35">
        <v>5039464</v>
      </c>
      <c r="H35">
        <v>6567447</v>
      </c>
      <c r="I35">
        <v>6209605</v>
      </c>
      <c r="J35">
        <v>0</v>
      </c>
      <c r="K35">
        <v>0</v>
      </c>
      <c r="L35">
        <v>14226808</v>
      </c>
      <c r="M35">
        <v>27481567</v>
      </c>
      <c r="N35">
        <v>28696913</v>
      </c>
      <c r="O35">
        <v>33267839</v>
      </c>
      <c r="P35">
        <v>37193892</v>
      </c>
      <c r="Q35">
        <v>35602813</v>
      </c>
      <c r="R35">
        <v>32506001</v>
      </c>
      <c r="S35">
        <v>33926959</v>
      </c>
      <c r="T35">
        <v>39106909</v>
      </c>
      <c r="U35">
        <v>40446801</v>
      </c>
      <c r="V35">
        <v>43960894</v>
      </c>
      <c r="W35">
        <v>42663502</v>
      </c>
      <c r="X35">
        <v>43066276</v>
      </c>
      <c r="Y35">
        <v>40160459</v>
      </c>
      <c r="Z35">
        <v>47680899</v>
      </c>
      <c r="AA35">
        <v>47962514</v>
      </c>
      <c r="AB35">
        <v>42250735</v>
      </c>
      <c r="AC35">
        <v>33892382</v>
      </c>
      <c r="AD35">
        <v>33888969</v>
      </c>
      <c r="AE35">
        <v>33121099</v>
      </c>
    </row>
    <row r="36" spans="1:31">
      <c r="A36" t="s">
        <v>448</v>
      </c>
      <c r="B36" t="s">
        <v>372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6300133</v>
      </c>
      <c r="Z36">
        <v>10858603</v>
      </c>
      <c r="AA36">
        <v>6413732</v>
      </c>
      <c r="AB36">
        <v>15541868</v>
      </c>
      <c r="AC36">
        <v>13362537</v>
      </c>
      <c r="AD36">
        <v>11023344</v>
      </c>
      <c r="AE36">
        <v>3428037</v>
      </c>
    </row>
    <row r="37" spans="1:31">
      <c r="A37" t="s">
        <v>449</v>
      </c>
      <c r="B37" t="s">
        <v>372</v>
      </c>
      <c r="C37">
        <v>18533509</v>
      </c>
      <c r="D37">
        <v>15697508</v>
      </c>
      <c r="E37">
        <v>14392538</v>
      </c>
      <c r="F37">
        <v>11322749</v>
      </c>
      <c r="G37">
        <v>13184417</v>
      </c>
      <c r="H37">
        <v>11217917</v>
      </c>
      <c r="I37">
        <v>10038328</v>
      </c>
      <c r="J37">
        <v>14811335</v>
      </c>
      <c r="K37">
        <v>14642484</v>
      </c>
      <c r="L37">
        <v>12995449</v>
      </c>
      <c r="M37">
        <v>18198799</v>
      </c>
      <c r="N37">
        <v>14402974</v>
      </c>
      <c r="O37">
        <v>12704821</v>
      </c>
      <c r="P37">
        <v>13023739</v>
      </c>
      <c r="Q37">
        <v>12025963</v>
      </c>
      <c r="R37">
        <v>11622344</v>
      </c>
      <c r="S37">
        <v>12943922</v>
      </c>
      <c r="T37">
        <v>5177545</v>
      </c>
      <c r="U37">
        <v>6338892</v>
      </c>
      <c r="V37">
        <v>2608109</v>
      </c>
      <c r="W37">
        <v>3712284</v>
      </c>
      <c r="X37">
        <v>989622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448</v>
      </c>
      <c r="B38" t="s">
        <v>320</v>
      </c>
      <c r="C38">
        <v>2934233</v>
      </c>
      <c r="D38">
        <v>2209287</v>
      </c>
      <c r="E38">
        <v>3497382</v>
      </c>
      <c r="F38">
        <v>4122132</v>
      </c>
      <c r="G38">
        <v>3889159</v>
      </c>
      <c r="H38">
        <v>3857822</v>
      </c>
      <c r="I38">
        <v>4626135</v>
      </c>
      <c r="J38">
        <v>4931097</v>
      </c>
      <c r="K38">
        <v>3168399</v>
      </c>
      <c r="L38">
        <v>3935361</v>
      </c>
      <c r="M38">
        <v>2280974</v>
      </c>
      <c r="N38">
        <v>2990022</v>
      </c>
      <c r="O38">
        <v>2995074</v>
      </c>
      <c r="P38">
        <v>3766215</v>
      </c>
      <c r="Q38">
        <v>2673632</v>
      </c>
      <c r="R38">
        <v>3500038</v>
      </c>
      <c r="S38">
        <v>2737448</v>
      </c>
      <c r="T38">
        <v>385371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449</v>
      </c>
      <c r="B39" t="s">
        <v>320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2933106</v>
      </c>
      <c r="V39">
        <v>3115412</v>
      </c>
      <c r="W39">
        <v>6574140</v>
      </c>
      <c r="X39">
        <v>5125466</v>
      </c>
      <c r="Y39">
        <v>5177715</v>
      </c>
      <c r="Z39">
        <v>4291861</v>
      </c>
      <c r="AA39">
        <v>4218052</v>
      </c>
      <c r="AB39">
        <v>4005994</v>
      </c>
      <c r="AC39">
        <v>666211</v>
      </c>
      <c r="AD39">
        <v>3708691</v>
      </c>
      <c r="AE39">
        <v>6876784</v>
      </c>
    </row>
    <row r="40" spans="1:31">
      <c r="A40" t="s">
        <v>448</v>
      </c>
      <c r="B40" t="s">
        <v>309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449</v>
      </c>
      <c r="B41" t="s">
        <v>309</v>
      </c>
      <c r="C41">
        <v>3770640</v>
      </c>
      <c r="D41">
        <v>1099132</v>
      </c>
      <c r="E41">
        <v>1617217</v>
      </c>
      <c r="F41">
        <v>4285080</v>
      </c>
      <c r="G41">
        <v>4406304</v>
      </c>
      <c r="H41">
        <v>4250439</v>
      </c>
      <c r="I41">
        <v>4794535</v>
      </c>
      <c r="J41">
        <v>1750317</v>
      </c>
      <c r="K41">
        <v>3456095</v>
      </c>
      <c r="L41">
        <v>4037880</v>
      </c>
      <c r="M41">
        <v>4544141</v>
      </c>
      <c r="N41">
        <v>5076668</v>
      </c>
      <c r="O41">
        <v>6323378</v>
      </c>
      <c r="P41">
        <v>5666718</v>
      </c>
      <c r="Q41">
        <v>5101957</v>
      </c>
      <c r="R41">
        <v>2368409</v>
      </c>
      <c r="S41">
        <v>1293972</v>
      </c>
      <c r="T41">
        <v>6765480</v>
      </c>
      <c r="U41">
        <v>3597275</v>
      </c>
      <c r="V41">
        <v>5654634</v>
      </c>
      <c r="W41">
        <v>4651306</v>
      </c>
      <c r="X41">
        <v>1821080</v>
      </c>
      <c r="Y41">
        <v>1192559</v>
      </c>
      <c r="Z41">
        <v>5806465</v>
      </c>
      <c r="AA41">
        <v>6468949</v>
      </c>
      <c r="AB41">
        <v>3035257</v>
      </c>
      <c r="AC41">
        <v>4178608</v>
      </c>
      <c r="AD41">
        <v>8131983</v>
      </c>
      <c r="AE41">
        <v>7168725</v>
      </c>
    </row>
    <row r="42" spans="1:31">
      <c r="A42" t="s">
        <v>448</v>
      </c>
      <c r="B42" t="s">
        <v>374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5076462</v>
      </c>
      <c r="P42">
        <v>3163970</v>
      </c>
      <c r="Q42">
        <v>2603970</v>
      </c>
      <c r="R42">
        <v>1763783</v>
      </c>
      <c r="S42">
        <v>0</v>
      </c>
      <c r="T42">
        <v>2977043</v>
      </c>
      <c r="U42">
        <v>3102595</v>
      </c>
      <c r="V42">
        <v>5108499</v>
      </c>
      <c r="W42">
        <v>2412197</v>
      </c>
      <c r="X42">
        <v>0</v>
      </c>
      <c r="Y42">
        <v>5715325</v>
      </c>
      <c r="Z42">
        <v>1110059</v>
      </c>
      <c r="AA42">
        <v>0</v>
      </c>
      <c r="AB42">
        <v>0</v>
      </c>
      <c r="AC42">
        <v>0</v>
      </c>
      <c r="AD42">
        <v>4302075</v>
      </c>
      <c r="AE42">
        <v>2541223</v>
      </c>
    </row>
    <row r="43" spans="1:31">
      <c r="A43" t="s">
        <v>449</v>
      </c>
      <c r="B43" t="s">
        <v>374</v>
      </c>
      <c r="C43">
        <v>5362406</v>
      </c>
      <c r="D43">
        <v>3606176</v>
      </c>
      <c r="E43">
        <v>1879588</v>
      </c>
      <c r="F43">
        <v>8216951</v>
      </c>
      <c r="G43">
        <v>2801416</v>
      </c>
      <c r="H43">
        <v>2253439</v>
      </c>
      <c r="I43">
        <v>1935306</v>
      </c>
      <c r="J43">
        <v>5456680</v>
      </c>
      <c r="K43">
        <v>6212315</v>
      </c>
      <c r="L43">
        <v>3748375</v>
      </c>
      <c r="M43">
        <v>5205089</v>
      </c>
      <c r="N43">
        <v>6908617</v>
      </c>
      <c r="O43">
        <v>0</v>
      </c>
      <c r="P43">
        <v>0</v>
      </c>
      <c r="Q43">
        <v>0</v>
      </c>
      <c r="R43">
        <v>0</v>
      </c>
      <c r="S43">
        <v>50181</v>
      </c>
      <c r="T43">
        <v>0</v>
      </c>
      <c r="U43">
        <v>0</v>
      </c>
      <c r="V43">
        <v>0</v>
      </c>
      <c r="W43">
        <v>0</v>
      </c>
      <c r="X43">
        <v>2343187</v>
      </c>
      <c r="Y43">
        <v>0</v>
      </c>
      <c r="Z43">
        <v>0</v>
      </c>
      <c r="AA43">
        <v>6540408</v>
      </c>
      <c r="AB43">
        <v>2160856</v>
      </c>
      <c r="AC43">
        <v>639245</v>
      </c>
      <c r="AD43">
        <v>0</v>
      </c>
      <c r="AE43">
        <v>0</v>
      </c>
    </row>
    <row r="44" spans="1:31">
      <c r="A44" t="s">
        <v>448</v>
      </c>
      <c r="B44" t="s">
        <v>352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6823657</v>
      </c>
      <c r="J44">
        <v>2248147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13568543</v>
      </c>
      <c r="U44">
        <v>11978785</v>
      </c>
      <c r="V44">
        <v>12307227</v>
      </c>
      <c r="W44">
        <v>8686991</v>
      </c>
      <c r="X44">
        <v>7051921</v>
      </c>
      <c r="Y44">
        <v>8034504</v>
      </c>
      <c r="Z44">
        <v>9280536</v>
      </c>
      <c r="AA44">
        <v>12607417</v>
      </c>
      <c r="AB44">
        <v>10649112</v>
      </c>
      <c r="AC44">
        <v>11305317</v>
      </c>
      <c r="AD44">
        <v>21029856</v>
      </c>
      <c r="AE44">
        <v>17346437</v>
      </c>
    </row>
    <row r="45" spans="1:31">
      <c r="A45" t="s">
        <v>449</v>
      </c>
      <c r="B45" t="s">
        <v>352</v>
      </c>
      <c r="C45">
        <v>4946237</v>
      </c>
      <c r="D45">
        <v>2486563</v>
      </c>
      <c r="E45">
        <v>102404</v>
      </c>
      <c r="F45">
        <v>2621153</v>
      </c>
      <c r="G45">
        <v>713301</v>
      </c>
      <c r="H45">
        <v>2568034</v>
      </c>
      <c r="I45">
        <v>0</v>
      </c>
      <c r="J45">
        <v>0</v>
      </c>
      <c r="K45">
        <v>2823583</v>
      </c>
      <c r="L45">
        <v>1920935</v>
      </c>
      <c r="M45">
        <v>2379870</v>
      </c>
      <c r="N45">
        <v>5210662</v>
      </c>
      <c r="O45">
        <v>6691528</v>
      </c>
      <c r="P45">
        <v>8275482</v>
      </c>
      <c r="Q45">
        <v>8632675</v>
      </c>
      <c r="R45">
        <v>6343323</v>
      </c>
      <c r="S45">
        <v>4702917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448</v>
      </c>
      <c r="B46" t="s">
        <v>436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449</v>
      </c>
      <c r="B47" t="s">
        <v>436</v>
      </c>
      <c r="C47">
        <v>5249781</v>
      </c>
      <c r="D47">
        <v>6229911</v>
      </c>
      <c r="E47">
        <v>4314660</v>
      </c>
      <c r="F47">
        <v>4089918</v>
      </c>
      <c r="G47">
        <v>6570146</v>
      </c>
      <c r="H47">
        <v>1340767</v>
      </c>
      <c r="I47">
        <v>6054250</v>
      </c>
      <c r="J47">
        <v>358974</v>
      </c>
      <c r="K47">
        <v>1984713</v>
      </c>
      <c r="L47">
        <v>3094417</v>
      </c>
      <c r="M47">
        <v>4262320</v>
      </c>
      <c r="N47">
        <v>8934774</v>
      </c>
      <c r="O47">
        <v>11673818</v>
      </c>
      <c r="P47">
        <v>8077292</v>
      </c>
      <c r="Q47">
        <v>9007802</v>
      </c>
      <c r="R47">
        <v>7448426</v>
      </c>
      <c r="S47">
        <v>6326058</v>
      </c>
      <c r="T47">
        <v>2882689</v>
      </c>
      <c r="U47">
        <v>2008468</v>
      </c>
      <c r="V47">
        <v>3141979</v>
      </c>
      <c r="W47">
        <v>3092046</v>
      </c>
      <c r="X47">
        <v>2910653</v>
      </c>
      <c r="Y47">
        <v>1229438</v>
      </c>
      <c r="Z47">
        <v>2790596</v>
      </c>
      <c r="AA47">
        <v>1826718</v>
      </c>
      <c r="AB47">
        <v>1377151</v>
      </c>
      <c r="AC47">
        <v>2141841</v>
      </c>
      <c r="AD47">
        <v>1651736</v>
      </c>
      <c r="AE47">
        <v>432481</v>
      </c>
    </row>
    <row r="48" spans="1:31">
      <c r="A48" t="s">
        <v>448</v>
      </c>
      <c r="B48" t="s">
        <v>402</v>
      </c>
      <c r="C48">
        <v>22330094</v>
      </c>
      <c r="D48">
        <v>17392660</v>
      </c>
      <c r="E48">
        <v>16201806</v>
      </c>
      <c r="F48">
        <v>15719053</v>
      </c>
      <c r="G48">
        <v>16068045</v>
      </c>
      <c r="H48">
        <v>16847818</v>
      </c>
      <c r="I48">
        <v>17749735</v>
      </c>
      <c r="J48">
        <v>16353088</v>
      </c>
      <c r="K48">
        <v>13945102</v>
      </c>
      <c r="L48">
        <v>14748689</v>
      </c>
      <c r="M48">
        <v>16882238</v>
      </c>
      <c r="N48">
        <v>19118581</v>
      </c>
      <c r="O48">
        <v>27834212</v>
      </c>
      <c r="P48">
        <v>27095484</v>
      </c>
      <c r="Q48">
        <v>23044978</v>
      </c>
      <c r="R48">
        <v>23535283</v>
      </c>
      <c r="S48">
        <v>21334789</v>
      </c>
      <c r="T48">
        <v>21556056</v>
      </c>
      <c r="U48">
        <v>22029904</v>
      </c>
      <c r="V48">
        <v>24447713</v>
      </c>
      <c r="W48">
        <v>27224218</v>
      </c>
      <c r="X48">
        <v>26806150</v>
      </c>
      <c r="Y48">
        <v>29116759</v>
      </c>
      <c r="Z48">
        <v>30881323</v>
      </c>
      <c r="AA48">
        <v>28524880</v>
      </c>
      <c r="AB48">
        <v>30040509</v>
      </c>
      <c r="AC48">
        <v>28696881</v>
      </c>
      <c r="AD48">
        <v>29405042</v>
      </c>
      <c r="AE48">
        <v>22859151</v>
      </c>
    </row>
    <row r="49" spans="1:31">
      <c r="A49" t="s">
        <v>449</v>
      </c>
      <c r="B49" t="s">
        <v>402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448</v>
      </c>
      <c r="B50" t="s">
        <v>430</v>
      </c>
      <c r="C50">
        <v>9175323</v>
      </c>
      <c r="D50">
        <v>6874189</v>
      </c>
      <c r="E50">
        <v>8890379</v>
      </c>
      <c r="F50">
        <v>12098282</v>
      </c>
      <c r="G50">
        <v>12222262</v>
      </c>
      <c r="H50">
        <v>12908785</v>
      </c>
      <c r="I50">
        <v>13579111</v>
      </c>
      <c r="J50">
        <v>6837557</v>
      </c>
      <c r="K50">
        <v>6850456</v>
      </c>
      <c r="L50">
        <v>13045490</v>
      </c>
      <c r="M50">
        <v>17566900</v>
      </c>
      <c r="N50">
        <v>18484438</v>
      </c>
      <c r="O50">
        <v>17818231</v>
      </c>
      <c r="P50">
        <v>13213701</v>
      </c>
      <c r="Q50">
        <v>14798145</v>
      </c>
      <c r="R50">
        <v>14023770</v>
      </c>
      <c r="S50">
        <v>15965226</v>
      </c>
      <c r="T50">
        <v>14607639</v>
      </c>
      <c r="U50">
        <v>14772984</v>
      </c>
      <c r="V50">
        <v>15428615</v>
      </c>
      <c r="W50">
        <v>15563226</v>
      </c>
      <c r="X50">
        <v>17462834</v>
      </c>
      <c r="Y50">
        <v>23801184</v>
      </c>
      <c r="Z50">
        <v>26060514</v>
      </c>
      <c r="AA50">
        <v>26575746</v>
      </c>
      <c r="AB50">
        <v>25950917</v>
      </c>
      <c r="AC50">
        <v>25023532</v>
      </c>
      <c r="AD50">
        <v>24420247</v>
      </c>
      <c r="AE50">
        <v>28978016</v>
      </c>
    </row>
    <row r="51" spans="1:31">
      <c r="A51" t="s">
        <v>449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448</v>
      </c>
      <c r="B52" t="s">
        <v>331</v>
      </c>
      <c r="C52">
        <v>3135880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806667</v>
      </c>
      <c r="K52">
        <v>13319056</v>
      </c>
      <c r="L52">
        <v>13892710</v>
      </c>
      <c r="M52">
        <v>13581288</v>
      </c>
      <c r="N52">
        <v>3595157</v>
      </c>
      <c r="O52">
        <v>2644718</v>
      </c>
      <c r="P52">
        <v>13442948</v>
      </c>
      <c r="Q52">
        <v>4401794</v>
      </c>
      <c r="R52">
        <v>4207616</v>
      </c>
      <c r="S52">
        <v>9749351</v>
      </c>
      <c r="T52">
        <v>1857500</v>
      </c>
      <c r="U52">
        <v>0</v>
      </c>
      <c r="V52">
        <v>204074</v>
      </c>
      <c r="W52">
        <v>0</v>
      </c>
      <c r="X52">
        <v>899647</v>
      </c>
      <c r="Y52">
        <v>2227684</v>
      </c>
      <c r="Z52">
        <v>1251369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449</v>
      </c>
      <c r="B53" t="s">
        <v>331</v>
      </c>
      <c r="C53">
        <v>0</v>
      </c>
      <c r="D53">
        <v>10864462</v>
      </c>
      <c r="E53">
        <v>740387</v>
      </c>
      <c r="F53">
        <v>10072794</v>
      </c>
      <c r="G53">
        <v>2971852</v>
      </c>
      <c r="H53">
        <v>6602996</v>
      </c>
      <c r="I53">
        <v>6249131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1249307</v>
      </c>
      <c r="V53">
        <v>0</v>
      </c>
      <c r="W53">
        <v>2254058</v>
      </c>
      <c r="X53">
        <v>0</v>
      </c>
      <c r="Y53">
        <v>0</v>
      </c>
      <c r="Z53">
        <v>0</v>
      </c>
      <c r="AA53">
        <v>297513</v>
      </c>
      <c r="AB53">
        <v>10050154</v>
      </c>
      <c r="AC53">
        <v>6498717</v>
      </c>
      <c r="AD53">
        <v>7499733</v>
      </c>
      <c r="AE53">
        <v>8941213</v>
      </c>
    </row>
    <row r="54" spans="1:31">
      <c r="A54" t="s">
        <v>448</v>
      </c>
      <c r="B54" t="s">
        <v>314</v>
      </c>
      <c r="C54">
        <v>9042789</v>
      </c>
      <c r="D54">
        <v>9623560</v>
      </c>
      <c r="E54">
        <v>7671345</v>
      </c>
      <c r="F54">
        <v>5174183</v>
      </c>
      <c r="G54">
        <v>5735100</v>
      </c>
      <c r="H54">
        <v>7127095</v>
      </c>
      <c r="I54">
        <v>8550150</v>
      </c>
      <c r="J54">
        <v>9271152</v>
      </c>
      <c r="K54">
        <v>7428906</v>
      </c>
      <c r="L54">
        <v>10022208</v>
      </c>
      <c r="M54">
        <v>7709793</v>
      </c>
      <c r="N54">
        <v>10371899</v>
      </c>
      <c r="O54">
        <v>12980751</v>
      </c>
      <c r="P54">
        <v>17703983</v>
      </c>
      <c r="Q54">
        <v>16138192</v>
      </c>
      <c r="R54">
        <v>12751842</v>
      </c>
      <c r="S54">
        <v>13130798</v>
      </c>
      <c r="T54">
        <v>13333968</v>
      </c>
      <c r="U54">
        <v>12568565</v>
      </c>
      <c r="V54">
        <v>9457250</v>
      </c>
      <c r="W54">
        <v>12878512</v>
      </c>
      <c r="X54">
        <v>13483638</v>
      </c>
      <c r="Y54">
        <v>14588588</v>
      </c>
      <c r="Z54">
        <v>15273728</v>
      </c>
      <c r="AA54">
        <v>10564064</v>
      </c>
      <c r="AB54">
        <v>7165318</v>
      </c>
      <c r="AC54">
        <v>4003431</v>
      </c>
      <c r="AD54">
        <v>6738574</v>
      </c>
      <c r="AE54">
        <v>8746307</v>
      </c>
    </row>
    <row r="55" spans="1:31">
      <c r="A55" t="s">
        <v>449</v>
      </c>
      <c r="B55" t="s">
        <v>314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448</v>
      </c>
      <c r="B56" t="s">
        <v>356</v>
      </c>
      <c r="C56">
        <v>10791733</v>
      </c>
      <c r="D56">
        <v>11108581</v>
      </c>
      <c r="E56">
        <v>14274106</v>
      </c>
      <c r="F56">
        <v>13211682</v>
      </c>
      <c r="G56">
        <v>12410270</v>
      </c>
      <c r="H56">
        <v>13646931</v>
      </c>
      <c r="I56">
        <v>13231391</v>
      </c>
      <c r="J56">
        <v>11253984</v>
      </c>
      <c r="K56">
        <v>13075003</v>
      </c>
      <c r="L56">
        <v>14605799</v>
      </c>
      <c r="M56">
        <v>13214383</v>
      </c>
      <c r="N56">
        <v>0</v>
      </c>
      <c r="O56">
        <v>7704961</v>
      </c>
      <c r="P56">
        <v>10562162</v>
      </c>
      <c r="Q56">
        <v>8018602</v>
      </c>
      <c r="R56">
        <v>6092172</v>
      </c>
      <c r="S56">
        <v>5997499</v>
      </c>
      <c r="T56">
        <v>3894890</v>
      </c>
      <c r="U56">
        <v>5054916</v>
      </c>
      <c r="V56">
        <v>2575483</v>
      </c>
      <c r="W56">
        <v>503319</v>
      </c>
      <c r="X56">
        <v>2882995</v>
      </c>
      <c r="Y56">
        <v>0</v>
      </c>
      <c r="Z56">
        <v>1097948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449</v>
      </c>
      <c r="B57" t="s">
        <v>356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4431908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867906</v>
      </c>
      <c r="Z57">
        <v>0</v>
      </c>
      <c r="AA57">
        <v>742713</v>
      </c>
      <c r="AB57">
        <v>11044956</v>
      </c>
      <c r="AC57">
        <v>8897736</v>
      </c>
      <c r="AD57">
        <v>7130436</v>
      </c>
      <c r="AE57">
        <v>8365348</v>
      </c>
    </row>
    <row r="58" spans="1:31">
      <c r="A58" t="s">
        <v>448</v>
      </c>
      <c r="B58" t="s">
        <v>324</v>
      </c>
      <c r="C58">
        <v>1057567</v>
      </c>
      <c r="D58">
        <v>2823115</v>
      </c>
      <c r="E58">
        <v>4277395</v>
      </c>
      <c r="F58">
        <v>12494360</v>
      </c>
      <c r="G58">
        <v>5070808</v>
      </c>
      <c r="H58">
        <v>4358395</v>
      </c>
      <c r="I58">
        <v>4713691</v>
      </c>
      <c r="J58">
        <v>2272656</v>
      </c>
      <c r="K58">
        <v>1893028</v>
      </c>
      <c r="L58">
        <v>3811422</v>
      </c>
      <c r="M58">
        <v>4846461</v>
      </c>
      <c r="N58">
        <v>1480366</v>
      </c>
      <c r="O58">
        <v>2341873</v>
      </c>
      <c r="P58">
        <v>0</v>
      </c>
      <c r="Q58">
        <v>0</v>
      </c>
      <c r="R58">
        <v>0</v>
      </c>
      <c r="S58">
        <v>0</v>
      </c>
      <c r="T58">
        <v>1294914</v>
      </c>
      <c r="U58">
        <v>0</v>
      </c>
      <c r="V58">
        <v>0</v>
      </c>
      <c r="W58">
        <v>100799</v>
      </c>
      <c r="X58">
        <v>0</v>
      </c>
      <c r="Y58">
        <v>0</v>
      </c>
      <c r="Z58">
        <v>0</v>
      </c>
      <c r="AA58">
        <v>1773731</v>
      </c>
      <c r="AB58">
        <v>3443976</v>
      </c>
      <c r="AC58">
        <v>5249308</v>
      </c>
      <c r="AD58">
        <v>0</v>
      </c>
      <c r="AE58">
        <v>1920378</v>
      </c>
    </row>
    <row r="59" spans="1:31">
      <c r="A59" t="s">
        <v>449</v>
      </c>
      <c r="B59" t="s">
        <v>324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4566697</v>
      </c>
      <c r="Q59">
        <v>4488629</v>
      </c>
      <c r="R59">
        <v>626940</v>
      </c>
      <c r="S59">
        <v>433931</v>
      </c>
      <c r="T59">
        <v>0</v>
      </c>
      <c r="U59">
        <v>52812</v>
      </c>
      <c r="V59">
        <v>3063425</v>
      </c>
      <c r="W59">
        <v>0</v>
      </c>
      <c r="X59">
        <v>4659966</v>
      </c>
      <c r="Y59">
        <v>3275857</v>
      </c>
      <c r="Z59">
        <v>2199618</v>
      </c>
      <c r="AA59">
        <v>0</v>
      </c>
      <c r="AB59">
        <v>0</v>
      </c>
      <c r="AC59">
        <v>0</v>
      </c>
      <c r="AD59">
        <v>3189671</v>
      </c>
      <c r="AE59">
        <v>0</v>
      </c>
    </row>
    <row r="60" spans="1:31">
      <c r="A60" t="s">
        <v>448</v>
      </c>
      <c r="B60" t="s">
        <v>259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449</v>
      </c>
      <c r="B61" t="s">
        <v>259</v>
      </c>
      <c r="C61">
        <v>11373538</v>
      </c>
      <c r="D61">
        <v>13562541</v>
      </c>
      <c r="E61">
        <v>11179025</v>
      </c>
      <c r="F61">
        <v>9308690</v>
      </c>
      <c r="G61">
        <v>10365981</v>
      </c>
      <c r="H61">
        <v>10856760</v>
      </c>
      <c r="I61">
        <v>11352244</v>
      </c>
      <c r="J61">
        <v>15240973</v>
      </c>
      <c r="K61">
        <v>12684082</v>
      </c>
      <c r="L61">
        <v>16469590</v>
      </c>
      <c r="M61">
        <v>10102981</v>
      </c>
      <c r="N61">
        <v>11564270</v>
      </c>
      <c r="O61">
        <v>11243329</v>
      </c>
      <c r="P61">
        <v>11999804</v>
      </c>
      <c r="Q61">
        <v>12206457</v>
      </c>
      <c r="R61">
        <v>12925428</v>
      </c>
      <c r="S61">
        <v>12658405</v>
      </c>
      <c r="T61">
        <v>11993603</v>
      </c>
      <c r="U61">
        <v>12648765</v>
      </c>
      <c r="V61">
        <v>10835220</v>
      </c>
      <c r="W61">
        <v>14602114</v>
      </c>
      <c r="X61">
        <v>15022823</v>
      </c>
      <c r="Y61">
        <v>12769007</v>
      </c>
      <c r="Z61">
        <v>12312424</v>
      </c>
      <c r="AA61">
        <v>14165750</v>
      </c>
      <c r="AB61">
        <v>13893533</v>
      </c>
      <c r="AC61">
        <v>12825852</v>
      </c>
      <c r="AD61">
        <v>12703358</v>
      </c>
      <c r="AE61">
        <v>11935501</v>
      </c>
    </row>
    <row r="62" spans="1:31">
      <c r="A62" t="s">
        <v>448</v>
      </c>
      <c r="B62" t="s">
        <v>296</v>
      </c>
      <c r="C62">
        <v>0</v>
      </c>
      <c r="D62">
        <v>0</v>
      </c>
      <c r="E62">
        <v>0</v>
      </c>
      <c r="F62">
        <v>0</v>
      </c>
      <c r="G62">
        <v>305543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>
      <c r="A63" t="s">
        <v>449</v>
      </c>
      <c r="B63" t="s">
        <v>296</v>
      </c>
      <c r="C63">
        <v>1616352</v>
      </c>
      <c r="D63">
        <v>2161970</v>
      </c>
      <c r="E63">
        <v>2412686</v>
      </c>
      <c r="F63">
        <v>1637078</v>
      </c>
      <c r="G63">
        <v>0</v>
      </c>
      <c r="H63">
        <v>1787436</v>
      </c>
      <c r="I63">
        <v>3203809</v>
      </c>
      <c r="J63">
        <v>3140065</v>
      </c>
      <c r="K63">
        <v>2896873</v>
      </c>
      <c r="L63">
        <v>4367738</v>
      </c>
      <c r="M63">
        <v>1811802</v>
      </c>
      <c r="N63">
        <v>3124617</v>
      </c>
      <c r="O63">
        <v>3055679</v>
      </c>
      <c r="P63">
        <v>1669897</v>
      </c>
      <c r="Q63">
        <v>2956224</v>
      </c>
      <c r="R63">
        <v>1394819</v>
      </c>
      <c r="S63">
        <v>1319329</v>
      </c>
      <c r="T63">
        <v>1919826</v>
      </c>
      <c r="U63">
        <v>1322466</v>
      </c>
      <c r="V63">
        <v>3420843</v>
      </c>
      <c r="W63">
        <v>4447510</v>
      </c>
      <c r="X63">
        <v>4023507</v>
      </c>
      <c r="Y63">
        <v>750811</v>
      </c>
      <c r="Z63">
        <v>3859928</v>
      </c>
      <c r="AA63">
        <v>6798663</v>
      </c>
      <c r="AB63">
        <v>7984795</v>
      </c>
      <c r="AC63">
        <v>3981852</v>
      </c>
      <c r="AD63">
        <v>2750192</v>
      </c>
      <c r="AE63">
        <v>3733172</v>
      </c>
    </row>
    <row r="64" spans="1:31">
      <c r="A64" t="s">
        <v>448</v>
      </c>
      <c r="B64" t="s">
        <v>268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112896</v>
      </c>
      <c r="K64">
        <v>0</v>
      </c>
      <c r="L64">
        <v>0</v>
      </c>
      <c r="M64">
        <v>0</v>
      </c>
      <c r="N64">
        <v>0</v>
      </c>
      <c r="O64">
        <v>333153</v>
      </c>
      <c r="P64">
        <v>132708</v>
      </c>
      <c r="Q64">
        <v>0</v>
      </c>
      <c r="R64">
        <v>0</v>
      </c>
      <c r="S64">
        <v>6533132</v>
      </c>
      <c r="T64">
        <v>5512662</v>
      </c>
      <c r="U64">
        <v>2815650</v>
      </c>
      <c r="V64">
        <v>0</v>
      </c>
      <c r="W64">
        <v>1092557</v>
      </c>
      <c r="X64">
        <v>4194868</v>
      </c>
      <c r="Y64">
        <v>2452907</v>
      </c>
      <c r="Z64">
        <v>1408028</v>
      </c>
      <c r="AA64">
        <v>1420798</v>
      </c>
      <c r="AB64">
        <v>0</v>
      </c>
      <c r="AC64">
        <v>0</v>
      </c>
      <c r="AD64">
        <v>797400</v>
      </c>
      <c r="AE64">
        <v>420591</v>
      </c>
    </row>
    <row r="65" spans="1:31">
      <c r="A65" t="s">
        <v>449</v>
      </c>
      <c r="B65" t="s">
        <v>268</v>
      </c>
      <c r="C65">
        <v>1734196</v>
      </c>
      <c r="D65">
        <v>3452082</v>
      </c>
      <c r="E65">
        <v>3436069</v>
      </c>
      <c r="F65">
        <v>2661460</v>
      </c>
      <c r="G65">
        <v>2052793</v>
      </c>
      <c r="H65">
        <v>709299</v>
      </c>
      <c r="I65">
        <v>223640</v>
      </c>
      <c r="J65">
        <v>0</v>
      </c>
      <c r="K65">
        <v>2648205</v>
      </c>
      <c r="L65">
        <v>1014149</v>
      </c>
      <c r="M65">
        <v>4327311</v>
      </c>
      <c r="N65">
        <v>2703023</v>
      </c>
      <c r="O65">
        <v>0</v>
      </c>
      <c r="P65">
        <v>0</v>
      </c>
      <c r="Q65">
        <v>2704100</v>
      </c>
      <c r="R65">
        <v>4235393</v>
      </c>
      <c r="S65">
        <v>0</v>
      </c>
      <c r="T65">
        <v>0</v>
      </c>
      <c r="U65">
        <v>0</v>
      </c>
      <c r="V65">
        <v>882511</v>
      </c>
      <c r="W65">
        <v>0</v>
      </c>
      <c r="X65">
        <v>0</v>
      </c>
      <c r="Y65">
        <v>0</v>
      </c>
      <c r="Z65">
        <v>0</v>
      </c>
      <c r="AA65">
        <v>0</v>
      </c>
      <c r="AB65">
        <v>577975</v>
      </c>
      <c r="AC65">
        <v>1267987</v>
      </c>
      <c r="AD65">
        <v>0</v>
      </c>
      <c r="AE65">
        <v>0</v>
      </c>
    </row>
    <row r="66" spans="1:31">
      <c r="A66" t="s">
        <v>448</v>
      </c>
      <c r="B66" t="s">
        <v>434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449</v>
      </c>
      <c r="B67" t="s">
        <v>434</v>
      </c>
      <c r="C67">
        <v>2381904</v>
      </c>
      <c r="D67">
        <v>4944918</v>
      </c>
      <c r="E67">
        <v>5942837</v>
      </c>
      <c r="F67">
        <v>7447499</v>
      </c>
      <c r="G67">
        <v>4596569</v>
      </c>
      <c r="H67">
        <v>6571343</v>
      </c>
      <c r="I67">
        <v>8115378</v>
      </c>
      <c r="J67">
        <v>7304780</v>
      </c>
      <c r="K67">
        <v>7456564</v>
      </c>
      <c r="L67">
        <v>7005536</v>
      </c>
      <c r="M67">
        <v>5226959</v>
      </c>
      <c r="N67">
        <v>4423651</v>
      </c>
      <c r="O67">
        <v>4720765</v>
      </c>
      <c r="P67">
        <v>9526816</v>
      </c>
      <c r="Q67">
        <v>11979973</v>
      </c>
      <c r="R67">
        <v>12438381</v>
      </c>
      <c r="S67">
        <v>10196532</v>
      </c>
      <c r="T67">
        <v>11653443</v>
      </c>
      <c r="U67">
        <v>11870290</v>
      </c>
      <c r="V67">
        <v>9636055</v>
      </c>
      <c r="W67">
        <v>11108822</v>
      </c>
      <c r="X67">
        <v>9263802</v>
      </c>
      <c r="Y67">
        <v>7482010</v>
      </c>
      <c r="Z67">
        <v>8070459</v>
      </c>
      <c r="AA67">
        <v>8015193</v>
      </c>
      <c r="AB67">
        <v>8411829</v>
      </c>
      <c r="AC67">
        <v>7789588</v>
      </c>
      <c r="AD67">
        <v>6034274</v>
      </c>
      <c r="AE67">
        <v>5499783</v>
      </c>
    </row>
    <row r="68" spans="1:31">
      <c r="A68" t="s">
        <v>448</v>
      </c>
      <c r="B68" t="s">
        <v>422</v>
      </c>
      <c r="C68">
        <v>30448612</v>
      </c>
      <c r="D68">
        <v>28921046</v>
      </c>
      <c r="E68">
        <v>27369337</v>
      </c>
      <c r="F68">
        <v>25588733</v>
      </c>
      <c r="G68">
        <v>25877650</v>
      </c>
      <c r="H68">
        <v>30042484</v>
      </c>
      <c r="I68">
        <v>37420112</v>
      </c>
      <c r="J68">
        <v>32122885</v>
      </c>
      <c r="K68">
        <v>22277464</v>
      </c>
      <c r="L68">
        <v>22693636</v>
      </c>
      <c r="M68">
        <v>20368881</v>
      </c>
      <c r="N68">
        <v>21566433</v>
      </c>
      <c r="O68">
        <v>22363302</v>
      </c>
      <c r="P68">
        <v>27646504</v>
      </c>
      <c r="Q68">
        <v>31231110</v>
      </c>
      <c r="R68">
        <v>30730133</v>
      </c>
      <c r="S68">
        <v>27960020</v>
      </c>
      <c r="T68">
        <v>26695717</v>
      </c>
      <c r="U68">
        <v>24337437</v>
      </c>
      <c r="V68">
        <v>20741307</v>
      </c>
      <c r="W68">
        <v>19912379</v>
      </c>
      <c r="X68">
        <v>18295403</v>
      </c>
      <c r="Y68">
        <v>16319588</v>
      </c>
      <c r="Z68">
        <v>16051643</v>
      </c>
      <c r="AA68">
        <v>11325166</v>
      </c>
      <c r="AB68">
        <v>7090608</v>
      </c>
      <c r="AC68">
        <v>3853742</v>
      </c>
      <c r="AD68">
        <v>3820942</v>
      </c>
      <c r="AE68">
        <v>6803236</v>
      </c>
    </row>
    <row r="69" spans="1:31">
      <c r="A69" t="s">
        <v>449</v>
      </c>
      <c r="B69" t="s">
        <v>422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448</v>
      </c>
      <c r="B70" t="s">
        <v>298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449</v>
      </c>
      <c r="B71" t="s">
        <v>298</v>
      </c>
      <c r="C71">
        <v>13336918</v>
      </c>
      <c r="D71">
        <v>9502591</v>
      </c>
      <c r="E71">
        <v>11829278</v>
      </c>
      <c r="F71">
        <v>11926670</v>
      </c>
      <c r="G71">
        <v>12603952</v>
      </c>
      <c r="H71">
        <v>11353211</v>
      </c>
      <c r="I71">
        <v>10870648</v>
      </c>
      <c r="J71">
        <v>11817020</v>
      </c>
      <c r="K71">
        <v>12025263</v>
      </c>
      <c r="L71">
        <v>12236852</v>
      </c>
      <c r="M71">
        <v>12943982</v>
      </c>
      <c r="N71">
        <v>12886504</v>
      </c>
      <c r="O71">
        <v>9297795</v>
      </c>
      <c r="P71">
        <v>11235850</v>
      </c>
      <c r="Q71">
        <v>10716494</v>
      </c>
      <c r="R71">
        <v>12117239</v>
      </c>
      <c r="S71">
        <v>13381273</v>
      </c>
      <c r="T71">
        <v>11846427</v>
      </c>
      <c r="U71">
        <v>12928933</v>
      </c>
      <c r="V71">
        <v>16242146</v>
      </c>
      <c r="W71">
        <v>12109242</v>
      </c>
      <c r="X71">
        <v>13441025</v>
      </c>
      <c r="Y71">
        <v>11696588</v>
      </c>
      <c r="Z71">
        <v>11092099</v>
      </c>
      <c r="AA71">
        <v>7522617</v>
      </c>
      <c r="AB71">
        <v>7934971</v>
      </c>
      <c r="AC71">
        <v>8259605</v>
      </c>
      <c r="AD71">
        <v>9018889</v>
      </c>
      <c r="AE71">
        <v>7070578</v>
      </c>
    </row>
    <row r="72" spans="1:31">
      <c r="A72" t="s">
        <v>448</v>
      </c>
      <c r="B72" t="s">
        <v>424</v>
      </c>
      <c r="C72">
        <v>8822843</v>
      </c>
      <c r="D72">
        <v>7289273</v>
      </c>
      <c r="E72">
        <v>15568500</v>
      </c>
      <c r="F72">
        <v>16892909</v>
      </c>
      <c r="G72">
        <v>8312118</v>
      </c>
      <c r="H72">
        <v>4551196</v>
      </c>
      <c r="I72">
        <v>4962556</v>
      </c>
      <c r="J72">
        <v>5502267</v>
      </c>
      <c r="K72">
        <v>4203580</v>
      </c>
      <c r="L72">
        <v>9454649</v>
      </c>
      <c r="M72">
        <v>12488371</v>
      </c>
      <c r="N72">
        <v>7891852</v>
      </c>
      <c r="O72">
        <v>13822539</v>
      </c>
      <c r="P72">
        <v>17249636</v>
      </c>
      <c r="Q72">
        <v>19723083</v>
      </c>
      <c r="R72">
        <v>13180888</v>
      </c>
      <c r="S72">
        <v>6013583</v>
      </c>
      <c r="T72">
        <v>4346118</v>
      </c>
      <c r="U72">
        <v>3259341</v>
      </c>
      <c r="V72">
        <v>8832194</v>
      </c>
      <c r="W72">
        <v>12490415</v>
      </c>
      <c r="X72">
        <v>7579872</v>
      </c>
      <c r="Y72">
        <v>2763261</v>
      </c>
      <c r="Z72">
        <v>6065287</v>
      </c>
      <c r="AA72">
        <v>5827936</v>
      </c>
      <c r="AB72">
        <v>4361322</v>
      </c>
      <c r="AC72">
        <v>6641435</v>
      </c>
      <c r="AD72">
        <v>11187093</v>
      </c>
      <c r="AE72">
        <v>12293650</v>
      </c>
    </row>
    <row r="73" spans="1:31">
      <c r="A73" t="s">
        <v>449</v>
      </c>
      <c r="B73" t="s">
        <v>424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>
      <c r="A74" t="s">
        <v>448</v>
      </c>
      <c r="B74" t="s">
        <v>389</v>
      </c>
      <c r="C74">
        <v>15816964</v>
      </c>
      <c r="D74">
        <v>14024193</v>
      </c>
      <c r="E74">
        <v>16466046</v>
      </c>
      <c r="F74">
        <v>17103687</v>
      </c>
      <c r="G74">
        <v>11094368</v>
      </c>
      <c r="H74">
        <v>11531017</v>
      </c>
      <c r="I74">
        <v>9452105</v>
      </c>
      <c r="J74">
        <v>6730623</v>
      </c>
      <c r="K74">
        <v>5506688</v>
      </c>
      <c r="L74">
        <v>11962882</v>
      </c>
      <c r="M74">
        <v>12099876</v>
      </c>
      <c r="N74">
        <v>14235130</v>
      </c>
      <c r="O74">
        <v>13131388</v>
      </c>
      <c r="P74">
        <v>7514965</v>
      </c>
      <c r="Q74">
        <v>14743847</v>
      </c>
      <c r="R74">
        <v>13288950</v>
      </c>
      <c r="S74">
        <v>15760685</v>
      </c>
      <c r="T74">
        <v>14629639</v>
      </c>
      <c r="U74">
        <v>17693787</v>
      </c>
      <c r="V74">
        <v>20741069</v>
      </c>
      <c r="W74">
        <v>19729808</v>
      </c>
      <c r="X74">
        <v>23878900</v>
      </c>
      <c r="Y74">
        <v>22692127</v>
      </c>
      <c r="Z74">
        <v>15080537</v>
      </c>
      <c r="AA74">
        <v>15948056</v>
      </c>
      <c r="AB74">
        <v>16479278</v>
      </c>
      <c r="AC74">
        <v>14215709</v>
      </c>
      <c r="AD74">
        <v>13173259</v>
      </c>
      <c r="AE74">
        <v>14040847</v>
      </c>
    </row>
    <row r="75" spans="1:31">
      <c r="A75" t="s">
        <v>449</v>
      </c>
      <c r="B75" t="s">
        <v>389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>
      <c r="A76" t="s">
        <v>448</v>
      </c>
      <c r="B76" t="s">
        <v>311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>
      <c r="A77" t="s">
        <v>449</v>
      </c>
      <c r="B77" t="s">
        <v>311</v>
      </c>
      <c r="C77">
        <v>19156014</v>
      </c>
      <c r="D77">
        <v>19716068</v>
      </c>
      <c r="E77">
        <v>21420031</v>
      </c>
      <c r="F77">
        <v>21357376</v>
      </c>
      <c r="G77">
        <v>21512860</v>
      </c>
      <c r="H77">
        <v>20862305</v>
      </c>
      <c r="I77">
        <v>22436977</v>
      </c>
      <c r="J77">
        <v>20688015</v>
      </c>
      <c r="K77">
        <v>21289803</v>
      </c>
      <c r="L77">
        <v>21011911</v>
      </c>
      <c r="M77">
        <v>21404253</v>
      </c>
      <c r="N77">
        <v>20045339</v>
      </c>
      <c r="O77">
        <v>20106566</v>
      </c>
      <c r="P77">
        <v>19261086</v>
      </c>
      <c r="Q77">
        <v>18233916</v>
      </c>
      <c r="R77">
        <v>21553211</v>
      </c>
      <c r="S77">
        <v>19125175</v>
      </c>
      <c r="T77">
        <v>19490976</v>
      </c>
      <c r="U77">
        <v>19965252</v>
      </c>
      <c r="V77">
        <v>21159930</v>
      </c>
      <c r="W77">
        <v>21796539</v>
      </c>
      <c r="X77">
        <v>21517279</v>
      </c>
      <c r="Y77">
        <v>21534011</v>
      </c>
      <c r="Z77">
        <v>19537633</v>
      </c>
      <c r="AA77">
        <v>18577332</v>
      </c>
      <c r="AB77">
        <v>19644207</v>
      </c>
      <c r="AC77">
        <v>20049326</v>
      </c>
      <c r="AD77">
        <v>22095457</v>
      </c>
      <c r="AE77">
        <v>21598061</v>
      </c>
    </row>
    <row r="78" spans="1:31">
      <c r="A78" t="s">
        <v>448</v>
      </c>
      <c r="B78" t="s">
        <v>407</v>
      </c>
      <c r="C78">
        <v>31620437</v>
      </c>
      <c r="D78">
        <v>29106323</v>
      </c>
      <c r="E78">
        <v>25527168</v>
      </c>
      <c r="F78">
        <v>32152396</v>
      </c>
      <c r="G78">
        <v>41379087</v>
      </c>
      <c r="H78">
        <v>39208480</v>
      </c>
      <c r="I78">
        <v>33699352</v>
      </c>
      <c r="J78">
        <v>34842360</v>
      </c>
      <c r="K78">
        <v>30541752</v>
      </c>
      <c r="L78">
        <v>42367776</v>
      </c>
      <c r="M78">
        <v>36142111</v>
      </c>
      <c r="N78">
        <v>30160840</v>
      </c>
      <c r="O78">
        <v>23901099</v>
      </c>
      <c r="P78">
        <v>22820869</v>
      </c>
      <c r="Q78">
        <v>24858371</v>
      </c>
      <c r="R78">
        <v>21895152</v>
      </c>
      <c r="S78">
        <v>14662304</v>
      </c>
      <c r="T78">
        <v>20217486</v>
      </c>
      <c r="U78">
        <v>19424322</v>
      </c>
      <c r="V78">
        <v>21808230</v>
      </c>
      <c r="W78">
        <v>22551010</v>
      </c>
      <c r="X78">
        <v>30972564</v>
      </c>
      <c r="Y78">
        <v>35028733</v>
      </c>
      <c r="Z78">
        <v>24544335</v>
      </c>
      <c r="AA78">
        <v>27180567</v>
      </c>
      <c r="AB78">
        <v>38244127</v>
      </c>
      <c r="AC78">
        <v>42198409</v>
      </c>
      <c r="AD78">
        <v>37031973</v>
      </c>
      <c r="AE78">
        <v>36569945</v>
      </c>
    </row>
    <row r="79" spans="1:31">
      <c r="A79" t="s">
        <v>449</v>
      </c>
      <c r="B79" t="s">
        <v>407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 t="s">
        <v>448</v>
      </c>
      <c r="B80" t="s">
        <v>336</v>
      </c>
      <c r="C80">
        <v>537952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>
      <c r="A81" t="s">
        <v>449</v>
      </c>
      <c r="B81" t="s">
        <v>336</v>
      </c>
      <c r="C81">
        <v>0</v>
      </c>
      <c r="D81">
        <v>4963868</v>
      </c>
      <c r="E81">
        <v>6943157</v>
      </c>
      <c r="F81">
        <v>7493656</v>
      </c>
      <c r="G81">
        <v>3913335</v>
      </c>
      <c r="H81">
        <v>6074237</v>
      </c>
      <c r="I81">
        <v>3220956</v>
      </c>
      <c r="J81">
        <v>3041059</v>
      </c>
      <c r="K81">
        <v>2730208</v>
      </c>
      <c r="L81">
        <v>2316335</v>
      </c>
      <c r="M81">
        <v>4050</v>
      </c>
      <c r="N81">
        <v>282207</v>
      </c>
      <c r="O81">
        <v>4101134</v>
      </c>
      <c r="P81">
        <v>4479535</v>
      </c>
      <c r="Q81">
        <v>3537430</v>
      </c>
      <c r="R81">
        <v>8747950</v>
      </c>
      <c r="S81">
        <v>9522846</v>
      </c>
      <c r="T81">
        <v>11852128</v>
      </c>
      <c r="U81">
        <v>14384521</v>
      </c>
      <c r="V81">
        <v>15623353</v>
      </c>
      <c r="W81">
        <v>9245872</v>
      </c>
      <c r="X81">
        <v>9813779</v>
      </c>
      <c r="Y81">
        <v>13438509</v>
      </c>
      <c r="Z81">
        <v>8388375</v>
      </c>
      <c r="AA81">
        <v>3323221</v>
      </c>
      <c r="AB81">
        <v>9517361</v>
      </c>
      <c r="AC81">
        <v>11970421</v>
      </c>
      <c r="AD81">
        <v>8294365</v>
      </c>
      <c r="AE81">
        <v>16672891</v>
      </c>
    </row>
    <row r="82" spans="1:31">
      <c r="A82" t="s">
        <v>448</v>
      </c>
      <c r="B82" t="s">
        <v>254</v>
      </c>
      <c r="C82">
        <v>0</v>
      </c>
      <c r="D82">
        <v>122678</v>
      </c>
      <c r="E82">
        <v>5071569</v>
      </c>
      <c r="F82">
        <v>7233331</v>
      </c>
      <c r="G82">
        <v>10929832</v>
      </c>
      <c r="H82">
        <v>5376212</v>
      </c>
      <c r="I82">
        <v>591722</v>
      </c>
      <c r="J82">
        <v>1231575</v>
      </c>
      <c r="K82">
        <v>653056</v>
      </c>
      <c r="L82">
        <v>0</v>
      </c>
      <c r="M82">
        <v>4483116</v>
      </c>
      <c r="N82">
        <v>5589859</v>
      </c>
      <c r="O82">
        <v>1805454</v>
      </c>
      <c r="P82">
        <v>1075634</v>
      </c>
      <c r="Q82">
        <v>0</v>
      </c>
      <c r="R82">
        <v>2336153</v>
      </c>
      <c r="S82">
        <v>159486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>
      <c r="A83" t="s">
        <v>449</v>
      </c>
      <c r="B83" t="s">
        <v>254</v>
      </c>
      <c r="C83">
        <v>3077931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3702055</v>
      </c>
      <c r="M83">
        <v>0</v>
      </c>
      <c r="N83">
        <v>0</v>
      </c>
      <c r="O83">
        <v>0</v>
      </c>
      <c r="P83">
        <v>0</v>
      </c>
      <c r="Q83">
        <v>2591680</v>
      </c>
      <c r="R83">
        <v>0</v>
      </c>
      <c r="S83">
        <v>0</v>
      </c>
      <c r="T83">
        <v>2427616</v>
      </c>
      <c r="U83">
        <v>4620019</v>
      </c>
      <c r="V83">
        <v>5007823</v>
      </c>
      <c r="W83">
        <v>5542405</v>
      </c>
      <c r="X83">
        <v>9070780</v>
      </c>
      <c r="Y83">
        <v>10750238</v>
      </c>
      <c r="Z83">
        <v>8446112</v>
      </c>
      <c r="AA83">
        <v>9178311</v>
      </c>
      <c r="AB83">
        <v>8982333</v>
      </c>
      <c r="AC83">
        <v>10168298</v>
      </c>
      <c r="AD83">
        <v>10146197</v>
      </c>
      <c r="AE83">
        <v>11903191</v>
      </c>
    </row>
    <row r="84" spans="1:31">
      <c r="A84" t="s">
        <v>448</v>
      </c>
      <c r="B84" t="s">
        <v>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>
      <c r="A85" t="s">
        <v>449</v>
      </c>
      <c r="B85" t="s">
        <v>414</v>
      </c>
      <c r="C85">
        <v>47068059</v>
      </c>
      <c r="D85">
        <v>42458225</v>
      </c>
      <c r="E85">
        <v>48542382</v>
      </c>
      <c r="F85">
        <v>46031503</v>
      </c>
      <c r="G85">
        <v>46214573</v>
      </c>
      <c r="H85">
        <v>43352789</v>
      </c>
      <c r="I85">
        <v>48713174</v>
      </c>
      <c r="J85">
        <v>50027029</v>
      </c>
      <c r="K85">
        <v>45589687</v>
      </c>
      <c r="L85">
        <v>49598244</v>
      </c>
      <c r="M85">
        <v>51628652</v>
      </c>
      <c r="N85">
        <v>46888935</v>
      </c>
      <c r="O85">
        <v>48592359</v>
      </c>
      <c r="P85">
        <v>49974683</v>
      </c>
      <c r="Q85">
        <v>53374292</v>
      </c>
      <c r="R85">
        <v>52545952</v>
      </c>
      <c r="S85">
        <v>56097982</v>
      </c>
      <c r="T85">
        <v>60243848</v>
      </c>
      <c r="U85">
        <v>56477855</v>
      </c>
      <c r="V85">
        <v>62615453</v>
      </c>
      <c r="W85">
        <v>67915553</v>
      </c>
      <c r="X85">
        <v>65984204</v>
      </c>
      <c r="Y85">
        <v>66039758</v>
      </c>
      <c r="Z85">
        <v>66729936</v>
      </c>
      <c r="AA85">
        <v>60534177</v>
      </c>
      <c r="AB85">
        <v>54898407</v>
      </c>
      <c r="AC85">
        <v>55732372</v>
      </c>
      <c r="AD85">
        <v>56609468</v>
      </c>
      <c r="AE85">
        <v>52562189</v>
      </c>
    </row>
    <row r="86" spans="1:31">
      <c r="A86" t="s">
        <v>448</v>
      </c>
      <c r="B86" t="s">
        <v>438</v>
      </c>
      <c r="C86">
        <v>6047030</v>
      </c>
      <c r="D86">
        <v>3708699</v>
      </c>
      <c r="E86">
        <v>1506170</v>
      </c>
      <c r="F86">
        <v>1637013</v>
      </c>
      <c r="G86">
        <v>1458500</v>
      </c>
      <c r="H86">
        <v>1704929</v>
      </c>
      <c r="I86">
        <v>0</v>
      </c>
      <c r="J86">
        <v>0</v>
      </c>
      <c r="K86">
        <v>0</v>
      </c>
      <c r="L86">
        <v>0</v>
      </c>
      <c r="M86">
        <v>628975</v>
      </c>
      <c r="N86">
        <v>0</v>
      </c>
      <c r="O86">
        <v>1033293</v>
      </c>
      <c r="P86">
        <v>2953885</v>
      </c>
      <c r="Q86">
        <v>3613858</v>
      </c>
      <c r="R86">
        <v>2563578</v>
      </c>
      <c r="S86">
        <v>2390504</v>
      </c>
      <c r="T86">
        <v>1237631</v>
      </c>
      <c r="U86">
        <v>488422</v>
      </c>
      <c r="V86">
        <v>0</v>
      </c>
      <c r="W86">
        <v>207115</v>
      </c>
      <c r="X86">
        <v>0</v>
      </c>
      <c r="Y86">
        <v>5744</v>
      </c>
      <c r="Z86">
        <v>1935555</v>
      </c>
      <c r="AA86">
        <v>1711876</v>
      </c>
      <c r="AB86">
        <v>1097908</v>
      </c>
      <c r="AC86">
        <v>1353417</v>
      </c>
      <c r="AD86">
        <v>235601</v>
      </c>
      <c r="AE86">
        <v>0</v>
      </c>
    </row>
    <row r="87" spans="1:31">
      <c r="A87" t="s">
        <v>449</v>
      </c>
      <c r="B87" t="s">
        <v>438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1626994</v>
      </c>
      <c r="J87">
        <v>1849752</v>
      </c>
      <c r="K87">
        <v>1740659</v>
      </c>
      <c r="L87">
        <v>272035</v>
      </c>
      <c r="M87">
        <v>0</v>
      </c>
      <c r="N87">
        <v>85770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204758</v>
      </c>
      <c r="W87">
        <v>0</v>
      </c>
      <c r="X87">
        <v>1052712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285085</v>
      </c>
    </row>
    <row r="88" spans="1:31">
      <c r="A88" t="s">
        <v>448</v>
      </c>
      <c r="B88" t="s">
        <v>394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>
      <c r="A89" t="s">
        <v>449</v>
      </c>
      <c r="B89" t="s">
        <v>394</v>
      </c>
      <c r="C89">
        <v>9016456</v>
      </c>
      <c r="D89">
        <v>8258649</v>
      </c>
      <c r="E89">
        <v>8449438</v>
      </c>
      <c r="F89">
        <v>8846330</v>
      </c>
      <c r="G89">
        <v>7563656</v>
      </c>
      <c r="H89">
        <v>7662981</v>
      </c>
      <c r="I89">
        <v>3411082</v>
      </c>
      <c r="J89">
        <v>4014178</v>
      </c>
      <c r="K89">
        <v>6317267</v>
      </c>
      <c r="L89">
        <v>7813160</v>
      </c>
      <c r="M89">
        <v>7005809</v>
      </c>
      <c r="N89">
        <v>6340091</v>
      </c>
      <c r="O89">
        <v>9942487</v>
      </c>
      <c r="P89">
        <v>7979448</v>
      </c>
      <c r="Q89">
        <v>8228091</v>
      </c>
      <c r="R89">
        <v>11952335</v>
      </c>
      <c r="S89">
        <v>9276877</v>
      </c>
      <c r="T89">
        <v>13191588</v>
      </c>
      <c r="U89">
        <v>12158923</v>
      </c>
      <c r="V89">
        <v>16252663</v>
      </c>
      <c r="W89">
        <v>13748043</v>
      </c>
      <c r="X89">
        <v>14577271</v>
      </c>
      <c r="Y89">
        <v>11125069</v>
      </c>
      <c r="Z89">
        <v>8969082</v>
      </c>
      <c r="AA89">
        <v>7862831</v>
      </c>
      <c r="AB89">
        <v>7591766</v>
      </c>
      <c r="AC89">
        <v>9966383</v>
      </c>
      <c r="AD89">
        <v>7331627</v>
      </c>
      <c r="AE89">
        <v>10787771</v>
      </c>
    </row>
    <row r="90" spans="1:31">
      <c r="A90" t="s">
        <v>448</v>
      </c>
      <c r="B90" t="s">
        <v>291</v>
      </c>
      <c r="C90">
        <v>668183</v>
      </c>
      <c r="D90">
        <v>914883</v>
      </c>
      <c r="E90">
        <v>1061140</v>
      </c>
      <c r="F90">
        <v>2523730</v>
      </c>
      <c r="G90">
        <v>54761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2146716</v>
      </c>
      <c r="O90">
        <v>2225029</v>
      </c>
      <c r="P90">
        <v>2165724</v>
      </c>
      <c r="Q90">
        <v>2834629</v>
      </c>
      <c r="R90">
        <v>4414128</v>
      </c>
      <c r="S90">
        <v>4057115</v>
      </c>
      <c r="T90">
        <v>5306832</v>
      </c>
      <c r="U90">
        <v>4734456</v>
      </c>
      <c r="V90">
        <v>3613878</v>
      </c>
      <c r="W90">
        <v>2108185</v>
      </c>
      <c r="X90">
        <v>477005</v>
      </c>
      <c r="Y90">
        <v>1097501</v>
      </c>
      <c r="Z90">
        <v>2941389</v>
      </c>
      <c r="AA90">
        <v>2162766</v>
      </c>
      <c r="AB90">
        <v>3257744</v>
      </c>
      <c r="AC90">
        <v>1365888</v>
      </c>
      <c r="AD90">
        <v>2129763</v>
      </c>
      <c r="AE90">
        <v>974354</v>
      </c>
    </row>
    <row r="91" spans="1:31">
      <c r="A91" t="s">
        <v>449</v>
      </c>
      <c r="B91" t="s">
        <v>291</v>
      </c>
      <c r="C91">
        <v>0</v>
      </c>
      <c r="D91">
        <v>0</v>
      </c>
      <c r="E91">
        <v>0</v>
      </c>
      <c r="F91">
        <v>0</v>
      </c>
      <c r="G91">
        <v>0</v>
      </c>
      <c r="H91">
        <v>467019</v>
      </c>
      <c r="I91">
        <v>1376542</v>
      </c>
      <c r="J91">
        <v>3816349</v>
      </c>
      <c r="K91">
        <v>320034</v>
      </c>
      <c r="L91">
        <v>1876577</v>
      </c>
      <c r="M91">
        <v>424388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>
      <c r="A92" t="s">
        <v>448</v>
      </c>
      <c r="B92" t="s">
        <v>378</v>
      </c>
      <c r="C92">
        <v>10237478</v>
      </c>
      <c r="D92">
        <v>11608639</v>
      </c>
      <c r="E92">
        <v>10685184</v>
      </c>
      <c r="F92">
        <v>16061533</v>
      </c>
      <c r="G92">
        <v>14233260</v>
      </c>
      <c r="H92">
        <v>6606931</v>
      </c>
      <c r="I92">
        <v>6345047</v>
      </c>
      <c r="J92">
        <v>603976</v>
      </c>
      <c r="K92">
        <v>4754751</v>
      </c>
      <c r="L92">
        <v>11449997</v>
      </c>
      <c r="M92">
        <v>11485449</v>
      </c>
      <c r="N92">
        <v>10169084</v>
      </c>
      <c r="O92">
        <v>13230033</v>
      </c>
      <c r="P92">
        <v>16287824</v>
      </c>
      <c r="Q92">
        <v>14293762</v>
      </c>
      <c r="R92">
        <v>18691136</v>
      </c>
      <c r="S92">
        <v>21732160</v>
      </c>
      <c r="T92">
        <v>22679210</v>
      </c>
      <c r="U92">
        <v>23974629</v>
      </c>
      <c r="V92">
        <v>24357317</v>
      </c>
      <c r="W92">
        <v>30907671</v>
      </c>
      <c r="X92">
        <v>28944831</v>
      </c>
      <c r="Y92">
        <v>27990123</v>
      </c>
      <c r="Z92">
        <v>26474134</v>
      </c>
      <c r="AA92">
        <v>29691017</v>
      </c>
      <c r="AB92">
        <v>33433980</v>
      </c>
      <c r="AC92">
        <v>30193132</v>
      </c>
      <c r="AD92">
        <v>26494018</v>
      </c>
      <c r="AE92">
        <v>29716962</v>
      </c>
    </row>
    <row r="93" spans="1:31">
      <c r="A93" t="s">
        <v>449</v>
      </c>
      <c r="B93" t="s">
        <v>378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>
      <c r="A94" t="s">
        <v>448</v>
      </c>
      <c r="B94" t="s">
        <v>305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5402774</v>
      </c>
      <c r="W94">
        <v>5937938</v>
      </c>
      <c r="X94">
        <v>12861</v>
      </c>
      <c r="Y94">
        <v>0</v>
      </c>
      <c r="Z94">
        <v>9173135</v>
      </c>
      <c r="AA94">
        <v>12680699</v>
      </c>
      <c r="AB94">
        <v>4450549</v>
      </c>
      <c r="AC94">
        <v>7708654</v>
      </c>
      <c r="AD94">
        <v>14432819</v>
      </c>
      <c r="AE94">
        <v>5110747</v>
      </c>
    </row>
    <row r="95" spans="1:31">
      <c r="A95" t="s">
        <v>449</v>
      </c>
      <c r="B95" t="s">
        <v>305</v>
      </c>
      <c r="C95">
        <v>15499511</v>
      </c>
      <c r="D95">
        <v>16652634</v>
      </c>
      <c r="E95">
        <v>20829366</v>
      </c>
      <c r="F95">
        <v>17096725</v>
      </c>
      <c r="G95">
        <v>16621182</v>
      </c>
      <c r="H95">
        <v>20323321</v>
      </c>
      <c r="I95">
        <v>15115523</v>
      </c>
      <c r="J95">
        <v>14373549</v>
      </c>
      <c r="K95">
        <v>15675830</v>
      </c>
      <c r="L95">
        <v>19709773</v>
      </c>
      <c r="M95">
        <v>20877993</v>
      </c>
      <c r="N95">
        <v>20525270</v>
      </c>
      <c r="O95">
        <v>16793321</v>
      </c>
      <c r="P95">
        <v>19665941</v>
      </c>
      <c r="Q95">
        <v>30100655</v>
      </c>
      <c r="R95">
        <v>23863479</v>
      </c>
      <c r="S95">
        <v>19001244</v>
      </c>
      <c r="T95">
        <v>5069147</v>
      </c>
      <c r="U95">
        <v>1665211</v>
      </c>
      <c r="V95">
        <v>0</v>
      </c>
      <c r="W95">
        <v>0</v>
      </c>
      <c r="X95">
        <v>0</v>
      </c>
      <c r="Y95">
        <v>4126271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>
      <c r="A96" t="s">
        <v>448</v>
      </c>
      <c r="B96" t="s">
        <v>272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>
      <c r="A97" t="s">
        <v>449</v>
      </c>
      <c r="B97" t="s">
        <v>272</v>
      </c>
      <c r="C97">
        <v>15309286</v>
      </c>
      <c r="D97">
        <v>12688879</v>
      </c>
      <c r="E97">
        <v>14593859</v>
      </c>
      <c r="F97">
        <v>15054208</v>
      </c>
      <c r="G97">
        <v>15180146</v>
      </c>
      <c r="H97">
        <v>12027926</v>
      </c>
      <c r="I97">
        <v>10645709</v>
      </c>
      <c r="J97">
        <v>11903920</v>
      </c>
      <c r="K97">
        <v>12790436</v>
      </c>
      <c r="L97">
        <v>12184757</v>
      </c>
      <c r="M97">
        <v>10615576</v>
      </c>
      <c r="N97">
        <v>10158825</v>
      </c>
      <c r="O97">
        <v>10718270</v>
      </c>
      <c r="P97">
        <v>11463216</v>
      </c>
      <c r="Q97">
        <v>10708190</v>
      </c>
      <c r="R97">
        <v>10340590</v>
      </c>
      <c r="S97">
        <v>11940655</v>
      </c>
      <c r="T97">
        <v>15296914</v>
      </c>
      <c r="U97">
        <v>16164557</v>
      </c>
      <c r="V97">
        <v>12824087</v>
      </c>
      <c r="W97">
        <v>10987444</v>
      </c>
      <c r="X97">
        <v>9162061</v>
      </c>
      <c r="Y97">
        <v>6453198</v>
      </c>
      <c r="Z97">
        <v>8700585</v>
      </c>
      <c r="AA97">
        <v>10562273</v>
      </c>
      <c r="AB97">
        <v>8594703</v>
      </c>
      <c r="AC97">
        <v>4748752</v>
      </c>
      <c r="AD97">
        <v>3885559</v>
      </c>
      <c r="AE97">
        <v>5632875</v>
      </c>
    </row>
    <row r="98" spans="1:31">
      <c r="A98" t="s">
        <v>448</v>
      </c>
      <c r="B98" t="s">
        <v>428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>
      <c r="A99" t="s">
        <v>449</v>
      </c>
      <c r="B99" t="s">
        <v>428</v>
      </c>
      <c r="C99">
        <v>1590664</v>
      </c>
      <c r="D99">
        <v>1822880</v>
      </c>
      <c r="E99">
        <v>1381366</v>
      </c>
      <c r="F99">
        <v>1592672</v>
      </c>
      <c r="G99">
        <v>2977978</v>
      </c>
      <c r="H99">
        <v>3368897</v>
      </c>
      <c r="I99">
        <v>2981584</v>
      </c>
      <c r="J99">
        <v>3700300</v>
      </c>
      <c r="K99">
        <v>2816507</v>
      </c>
      <c r="L99">
        <v>7161177</v>
      </c>
      <c r="M99">
        <v>3898951</v>
      </c>
      <c r="N99">
        <v>2262811</v>
      </c>
      <c r="O99">
        <v>1623748</v>
      </c>
      <c r="P99">
        <v>1984442</v>
      </c>
      <c r="Q99">
        <v>1049527</v>
      </c>
      <c r="R99">
        <v>1281175</v>
      </c>
      <c r="S99">
        <v>3065279</v>
      </c>
      <c r="T99">
        <v>1968963</v>
      </c>
      <c r="U99">
        <v>3131676</v>
      </c>
      <c r="V99">
        <v>3948595</v>
      </c>
      <c r="W99">
        <v>3036806</v>
      </c>
      <c r="X99">
        <v>3364713</v>
      </c>
      <c r="Y99">
        <v>12203453</v>
      </c>
      <c r="Z99">
        <v>12647597</v>
      </c>
      <c r="AA99">
        <v>12250520</v>
      </c>
      <c r="AB99">
        <v>6887947</v>
      </c>
      <c r="AC99">
        <v>4998698</v>
      </c>
      <c r="AD99">
        <v>6718186</v>
      </c>
      <c r="AE99">
        <v>6042545</v>
      </c>
    </row>
    <row r="100" spans="1:31">
      <c r="A100" t="s">
        <v>448</v>
      </c>
      <c r="B100" t="s">
        <v>392</v>
      </c>
      <c r="C100">
        <v>28877488</v>
      </c>
      <c r="D100">
        <v>29400320</v>
      </c>
      <c r="E100">
        <v>29678463</v>
      </c>
      <c r="F100">
        <v>30437308</v>
      </c>
      <c r="G100">
        <v>30156199</v>
      </c>
      <c r="H100">
        <v>32866650</v>
      </c>
      <c r="I100">
        <v>31500656</v>
      </c>
      <c r="J100">
        <v>29466309</v>
      </c>
      <c r="K100">
        <v>29008475</v>
      </c>
      <c r="L100">
        <v>30705823</v>
      </c>
      <c r="M100">
        <v>31241626</v>
      </c>
      <c r="N100">
        <v>32642807</v>
      </c>
      <c r="O100">
        <v>37211367</v>
      </c>
      <c r="P100">
        <v>37713380</v>
      </c>
      <c r="Q100">
        <v>39458324</v>
      </c>
      <c r="R100">
        <v>42376444</v>
      </c>
      <c r="S100">
        <v>45677733</v>
      </c>
      <c r="T100">
        <v>44487255</v>
      </c>
      <c r="U100">
        <v>48576229</v>
      </c>
      <c r="V100">
        <v>48698862</v>
      </c>
      <c r="W100">
        <v>50858500</v>
      </c>
      <c r="X100">
        <v>52912485</v>
      </c>
      <c r="Y100">
        <v>46817968</v>
      </c>
      <c r="Z100">
        <v>43672009</v>
      </c>
      <c r="AA100">
        <v>43825494</v>
      </c>
      <c r="AB100">
        <v>37638570</v>
      </c>
      <c r="AC100">
        <v>29458600</v>
      </c>
      <c r="AD100">
        <v>30579779</v>
      </c>
      <c r="AE100">
        <v>32161239</v>
      </c>
    </row>
    <row r="101" spans="1:31">
      <c r="A101" t="s">
        <v>449</v>
      </c>
      <c r="B101" t="s">
        <v>392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>
      <c r="A102" t="s">
        <v>448</v>
      </c>
      <c r="B102" t="s">
        <v>249</v>
      </c>
      <c r="C102">
        <v>0</v>
      </c>
      <c r="D102">
        <v>0</v>
      </c>
      <c r="E102">
        <v>7787678</v>
      </c>
      <c r="F102">
        <v>13219397</v>
      </c>
      <c r="G102">
        <v>6341351</v>
      </c>
      <c r="H102">
        <v>0</v>
      </c>
      <c r="I102">
        <v>0</v>
      </c>
      <c r="J102">
        <v>0</v>
      </c>
      <c r="K102">
        <v>1343594</v>
      </c>
      <c r="L102">
        <v>0</v>
      </c>
      <c r="M102">
        <v>1096439</v>
      </c>
      <c r="N102">
        <v>10176675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1279785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>
      <c r="A103" t="s">
        <v>449</v>
      </c>
      <c r="B103" t="s">
        <v>249</v>
      </c>
      <c r="C103">
        <v>317343</v>
      </c>
      <c r="D103">
        <v>1642326</v>
      </c>
      <c r="E103">
        <v>0</v>
      </c>
      <c r="F103">
        <v>0</v>
      </c>
      <c r="G103">
        <v>0</v>
      </c>
      <c r="H103">
        <v>1979467</v>
      </c>
      <c r="I103">
        <v>23939720</v>
      </c>
      <c r="J103">
        <v>23842204</v>
      </c>
      <c r="K103">
        <v>0</v>
      </c>
      <c r="L103">
        <v>7546923</v>
      </c>
      <c r="M103">
        <v>0</v>
      </c>
      <c r="N103">
        <v>0</v>
      </c>
      <c r="O103">
        <v>16434917</v>
      </c>
      <c r="P103">
        <v>11143844</v>
      </c>
      <c r="Q103">
        <v>7523404</v>
      </c>
      <c r="R103">
        <v>5979960</v>
      </c>
      <c r="S103">
        <v>4932257</v>
      </c>
      <c r="T103">
        <v>10572266</v>
      </c>
      <c r="U103">
        <v>8868168</v>
      </c>
      <c r="V103">
        <v>638330</v>
      </c>
      <c r="W103">
        <v>0</v>
      </c>
      <c r="X103">
        <v>7387481</v>
      </c>
      <c r="Y103">
        <v>10927423</v>
      </c>
      <c r="Z103">
        <v>7323509</v>
      </c>
      <c r="AA103">
        <v>9719464</v>
      </c>
      <c r="AB103">
        <v>9038692</v>
      </c>
      <c r="AC103">
        <v>17821779</v>
      </c>
      <c r="AD103">
        <v>16289601</v>
      </c>
      <c r="AE103">
        <v>16614416</v>
      </c>
    </row>
    <row r="104" spans="1:31">
      <c r="A104" t="s">
        <v>448</v>
      </c>
      <c r="B104" t="s">
        <v>400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>
      <c r="A105" t="s">
        <v>449</v>
      </c>
      <c r="B105" t="s">
        <v>400</v>
      </c>
      <c r="C105">
        <v>53623093</v>
      </c>
      <c r="D105">
        <v>46961239</v>
      </c>
      <c r="E105">
        <v>48340675</v>
      </c>
      <c r="F105">
        <v>47209794</v>
      </c>
      <c r="G105">
        <v>53640349</v>
      </c>
      <c r="H105">
        <v>51295732</v>
      </c>
      <c r="I105">
        <v>57895225</v>
      </c>
      <c r="J105">
        <v>62109699</v>
      </c>
      <c r="K105">
        <v>63208614</v>
      </c>
      <c r="L105">
        <v>64171644</v>
      </c>
      <c r="M105">
        <v>61816671</v>
      </c>
      <c r="N105">
        <v>51213230</v>
      </c>
      <c r="O105">
        <v>63078305</v>
      </c>
      <c r="P105">
        <v>63204176</v>
      </c>
      <c r="Q105">
        <v>57282012</v>
      </c>
      <c r="R105">
        <v>60019313</v>
      </c>
      <c r="S105">
        <v>57861944</v>
      </c>
      <c r="T105">
        <v>56496420</v>
      </c>
      <c r="U105">
        <v>53754335</v>
      </c>
      <c r="V105">
        <v>37939920</v>
      </c>
      <c r="W105">
        <v>46051539</v>
      </c>
      <c r="X105">
        <v>45120516</v>
      </c>
      <c r="Y105">
        <v>39904841</v>
      </c>
      <c r="Z105">
        <v>41745993</v>
      </c>
      <c r="AA105">
        <v>45541237</v>
      </c>
      <c r="AB105">
        <v>37228456</v>
      </c>
      <c r="AC105">
        <v>41385191</v>
      </c>
      <c r="AD105">
        <v>39070517</v>
      </c>
      <c r="AE105">
        <v>31217329</v>
      </c>
    </row>
    <row r="106" spans="1:31">
      <c r="A106" t="s">
        <v>448</v>
      </c>
      <c r="B106" t="s">
        <v>327</v>
      </c>
      <c r="C106">
        <v>7348237</v>
      </c>
      <c r="D106">
        <v>7802914</v>
      </c>
      <c r="E106">
        <v>8415097</v>
      </c>
      <c r="F106">
        <v>9652845</v>
      </c>
      <c r="G106">
        <v>9790455</v>
      </c>
      <c r="H106">
        <v>11327915</v>
      </c>
      <c r="I106">
        <v>11405855</v>
      </c>
      <c r="J106">
        <v>15062186</v>
      </c>
      <c r="K106">
        <v>12067833</v>
      </c>
      <c r="L106">
        <v>12513742</v>
      </c>
      <c r="M106">
        <v>13394358</v>
      </c>
      <c r="N106">
        <v>13416267</v>
      </c>
      <c r="O106">
        <v>16164635</v>
      </c>
      <c r="P106">
        <v>14745353</v>
      </c>
      <c r="Q106">
        <v>15871347</v>
      </c>
      <c r="R106">
        <v>16571114</v>
      </c>
      <c r="S106">
        <v>16050592</v>
      </c>
      <c r="T106">
        <v>16114283</v>
      </c>
      <c r="U106">
        <v>14492190</v>
      </c>
      <c r="V106">
        <v>13344578</v>
      </c>
      <c r="W106">
        <v>11535663</v>
      </c>
      <c r="X106">
        <v>12212738</v>
      </c>
      <c r="Y106">
        <v>12179194</v>
      </c>
      <c r="Z106">
        <v>10047247</v>
      </c>
      <c r="AA106">
        <v>15065290</v>
      </c>
      <c r="AB106">
        <v>8784224</v>
      </c>
      <c r="AC106">
        <v>10919138</v>
      </c>
      <c r="AD106">
        <v>9986667</v>
      </c>
      <c r="AE106">
        <v>11010488</v>
      </c>
    </row>
    <row r="107" spans="1:31">
      <c r="A107" t="s">
        <v>449</v>
      </c>
      <c r="B107" t="s">
        <v>327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>
      <c r="A108" t="s">
        <v>448</v>
      </c>
      <c r="B108" t="s">
        <v>281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>
      <c r="A109" t="s">
        <v>449</v>
      </c>
      <c r="B109" t="s">
        <v>281</v>
      </c>
      <c r="C109">
        <v>26790161</v>
      </c>
      <c r="D109">
        <v>26129796</v>
      </c>
      <c r="E109">
        <v>29307278</v>
      </c>
      <c r="F109">
        <v>27380203</v>
      </c>
      <c r="G109">
        <v>29883620</v>
      </c>
      <c r="H109">
        <v>27645823</v>
      </c>
      <c r="I109">
        <v>28581870</v>
      </c>
      <c r="J109">
        <v>28199216</v>
      </c>
      <c r="K109">
        <v>32344762</v>
      </c>
      <c r="L109">
        <v>30384413</v>
      </c>
      <c r="M109">
        <v>31628151</v>
      </c>
      <c r="N109">
        <v>30445094</v>
      </c>
      <c r="O109">
        <v>29474549</v>
      </c>
      <c r="P109">
        <v>28897916</v>
      </c>
      <c r="Q109">
        <v>29550475</v>
      </c>
      <c r="R109">
        <v>29712054</v>
      </c>
      <c r="S109">
        <v>28721461</v>
      </c>
      <c r="T109">
        <v>27778830</v>
      </c>
      <c r="U109">
        <v>27486234</v>
      </c>
      <c r="V109">
        <v>27257135</v>
      </c>
      <c r="W109">
        <v>28772554</v>
      </c>
      <c r="X109">
        <v>27775369</v>
      </c>
      <c r="Y109">
        <v>30122220</v>
      </c>
      <c r="Z109">
        <v>32935668</v>
      </c>
      <c r="AA109">
        <v>30055281</v>
      </c>
      <c r="AB109">
        <v>29419607</v>
      </c>
      <c r="AC109">
        <v>27599822</v>
      </c>
      <c r="AD109">
        <v>27469202</v>
      </c>
      <c r="AE109">
        <v>26689057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8"/>
  <sheetViews>
    <sheetView workbookViewId="0">
      <selection activeCell="K28" sqref="K28"/>
    </sheetView>
  </sheetViews>
  <sheetFormatPr defaultRowHeight="15"/>
  <cols>
    <col min="1" max="1" width="14.7109375" customWidth="1"/>
    <col min="2" max="2" width="14.5703125" customWidth="1"/>
    <col min="3" max="3" width="16.140625" customWidth="1"/>
    <col min="4" max="4" width="20.28515625" customWidth="1"/>
    <col min="5" max="5" width="14.5703125" bestFit="1" customWidth="1"/>
  </cols>
  <sheetData>
    <row r="4" spans="1:5">
      <c r="A4" s="4" t="s">
        <v>520</v>
      </c>
    </row>
    <row r="5" spans="1:5" ht="16.5" customHeight="1"/>
    <row r="6" spans="1:5" ht="42" customHeight="1" thickBot="1">
      <c r="A6" s="48" t="s">
        <v>464</v>
      </c>
      <c r="B6" s="49" t="s">
        <v>465</v>
      </c>
      <c r="C6" s="49" t="s">
        <v>466</v>
      </c>
      <c r="D6" s="49" t="s">
        <v>467</v>
      </c>
      <c r="E6" s="49" t="s">
        <v>468</v>
      </c>
    </row>
    <row r="7" spans="1:5" ht="16.5" thickTop="1" thickBot="1">
      <c r="A7" s="42" t="s">
        <v>469</v>
      </c>
      <c r="B7" s="43">
        <v>9.6300000000000008</v>
      </c>
      <c r="C7" s="44">
        <v>30118</v>
      </c>
      <c r="D7" s="44">
        <v>145057994</v>
      </c>
      <c r="E7" s="44">
        <v>90280456</v>
      </c>
    </row>
    <row r="8" spans="1:5" ht="15.75" thickBot="1">
      <c r="A8" s="42" t="s">
        <v>470</v>
      </c>
      <c r="B8" s="43">
        <v>19.36</v>
      </c>
      <c r="C8" s="44">
        <v>2745</v>
      </c>
      <c r="D8" s="44">
        <v>6247359</v>
      </c>
      <c r="E8" s="44">
        <v>5972467</v>
      </c>
    </row>
    <row r="9" spans="1:5" ht="15.75" thickBot="1">
      <c r="A9" s="42" t="s">
        <v>471</v>
      </c>
      <c r="B9" s="43">
        <v>10.85</v>
      </c>
      <c r="C9" s="44">
        <v>28672</v>
      </c>
      <c r="D9" s="44">
        <v>111925144</v>
      </c>
      <c r="E9" s="44">
        <v>78346302</v>
      </c>
    </row>
    <row r="10" spans="1:5" ht="15.75" thickBot="1">
      <c r="A10" s="42" t="s">
        <v>472</v>
      </c>
      <c r="B10" s="43">
        <v>7.78</v>
      </c>
      <c r="C10" s="44">
        <v>14763</v>
      </c>
      <c r="D10" s="44">
        <v>67999352</v>
      </c>
      <c r="E10" s="44">
        <v>49602708</v>
      </c>
    </row>
    <row r="11" spans="1:5" ht="15.75" thickBot="1">
      <c r="A11" s="42" t="s">
        <v>473</v>
      </c>
      <c r="B11" s="43">
        <v>16.579999999999998</v>
      </c>
      <c r="C11" s="44">
        <v>75926</v>
      </c>
      <c r="D11" s="44">
        <v>195265408</v>
      </c>
      <c r="E11" s="44">
        <v>255224272</v>
      </c>
    </row>
    <row r="12" spans="1:5" ht="15.75" thickBot="1">
      <c r="A12" s="42" t="s">
        <v>474</v>
      </c>
      <c r="B12" s="43">
        <v>10.02</v>
      </c>
      <c r="C12" s="44">
        <v>16590</v>
      </c>
      <c r="D12" s="44">
        <v>55386279</v>
      </c>
      <c r="E12" s="44">
        <v>56450480</v>
      </c>
    </row>
    <row r="13" spans="1:5" ht="15.75" thickBot="1">
      <c r="A13" s="42" t="s">
        <v>475</v>
      </c>
      <c r="B13" s="43">
        <v>18.41</v>
      </c>
      <c r="C13" s="44">
        <v>9833</v>
      </c>
      <c r="D13" s="44">
        <v>39453552</v>
      </c>
      <c r="E13" s="44">
        <v>28833925</v>
      </c>
    </row>
    <row r="14" spans="1:5" ht="15.75" thickBot="1">
      <c r="A14" s="42" t="s">
        <v>476</v>
      </c>
      <c r="B14" s="43">
        <v>10.55</v>
      </c>
      <c r="C14" s="44">
        <v>3378</v>
      </c>
      <c r="D14" s="44">
        <v>6240644</v>
      </c>
      <c r="E14" s="44">
        <v>11773100</v>
      </c>
    </row>
    <row r="15" spans="1:5" ht="30.75" thickBot="1">
      <c r="A15" s="42" t="s">
        <v>477</v>
      </c>
      <c r="B15" s="43">
        <v>12.03</v>
      </c>
      <c r="C15" s="43">
        <v>32</v>
      </c>
      <c r="D15" s="44">
        <v>79331</v>
      </c>
      <c r="E15" s="44">
        <v>11357910</v>
      </c>
    </row>
    <row r="16" spans="1:5" ht="15.75" thickBot="1">
      <c r="A16" s="42" t="s">
        <v>478</v>
      </c>
      <c r="B16" s="43">
        <v>10.32</v>
      </c>
      <c r="C16" s="44">
        <v>57359</v>
      </c>
      <c r="D16" s="44">
        <v>244252035</v>
      </c>
      <c r="E16" s="44">
        <v>238565391</v>
      </c>
    </row>
    <row r="17" spans="1:5" ht="15.75" thickBot="1">
      <c r="A17" s="42" t="s">
        <v>479</v>
      </c>
      <c r="B17" s="43">
        <v>9.6199999999999992</v>
      </c>
      <c r="C17" s="44">
        <v>36989</v>
      </c>
      <c r="D17" s="44">
        <v>129239371</v>
      </c>
      <c r="E17" s="44">
        <v>139866074</v>
      </c>
    </row>
    <row r="18" spans="1:5" ht="15.75" thickBot="1">
      <c r="A18" s="42" t="s">
        <v>480</v>
      </c>
      <c r="B18" s="43">
        <v>29.18</v>
      </c>
      <c r="C18" s="44">
        <v>2811</v>
      </c>
      <c r="D18" s="44">
        <v>9796773</v>
      </c>
      <c r="E18" s="44">
        <v>9337161</v>
      </c>
    </row>
    <row r="19" spans="1:5" ht="15.75" thickBot="1">
      <c r="A19" s="42" t="s">
        <v>481</v>
      </c>
      <c r="B19" s="43">
        <v>8.17</v>
      </c>
      <c r="C19" s="44">
        <v>5210</v>
      </c>
      <c r="D19" s="44">
        <v>18172120</v>
      </c>
      <c r="E19" s="44">
        <v>23753508</v>
      </c>
    </row>
    <row r="20" spans="1:5" ht="15.75" thickBot="1">
      <c r="A20" s="42" t="s">
        <v>482</v>
      </c>
      <c r="B20" s="43">
        <v>9.6</v>
      </c>
      <c r="C20" s="44">
        <v>45631</v>
      </c>
      <c r="D20" s="44">
        <v>188003357</v>
      </c>
      <c r="E20" s="44">
        <v>142654808</v>
      </c>
    </row>
    <row r="21" spans="1:5" ht="15.75" thickBot="1">
      <c r="A21" s="42" t="s">
        <v>483</v>
      </c>
      <c r="B21" s="43">
        <v>9.75</v>
      </c>
      <c r="C21" s="44">
        <v>26696</v>
      </c>
      <c r="D21" s="44">
        <v>113459711</v>
      </c>
      <c r="E21" s="44">
        <v>104194376</v>
      </c>
    </row>
    <row r="22" spans="1:5" ht="15.75" thickBot="1">
      <c r="A22" s="42" t="s">
        <v>484</v>
      </c>
      <c r="B22" s="43">
        <v>8.92</v>
      </c>
      <c r="C22" s="44">
        <v>18842</v>
      </c>
      <c r="D22" s="44">
        <v>63380569</v>
      </c>
      <c r="E22" s="44">
        <v>51210655</v>
      </c>
    </row>
    <row r="23" spans="1:5" ht="15.75" thickBot="1">
      <c r="A23" s="42" t="s">
        <v>485</v>
      </c>
      <c r="B23" s="43">
        <v>10.72</v>
      </c>
      <c r="C23" s="44">
        <v>15631</v>
      </c>
      <c r="D23" s="44">
        <v>51710213</v>
      </c>
      <c r="E23" s="44">
        <v>42036979</v>
      </c>
    </row>
    <row r="24" spans="1:5" ht="15.75" thickBot="1">
      <c r="A24" s="42" t="s">
        <v>486</v>
      </c>
      <c r="B24" s="43">
        <v>8.52</v>
      </c>
      <c r="C24" s="44">
        <v>20120</v>
      </c>
      <c r="D24" s="44">
        <v>78804497</v>
      </c>
      <c r="E24" s="44">
        <v>76610636</v>
      </c>
    </row>
    <row r="25" spans="1:5" ht="15.75" thickBot="1">
      <c r="A25" s="42" t="s">
        <v>487</v>
      </c>
      <c r="B25" s="43">
        <v>7.71</v>
      </c>
      <c r="C25" s="44">
        <v>23162</v>
      </c>
      <c r="D25" s="44">
        <v>102128485</v>
      </c>
      <c r="E25" s="44">
        <v>94186072</v>
      </c>
    </row>
    <row r="26" spans="1:5" ht="15.75" thickBot="1">
      <c r="A26" s="42" t="s">
        <v>488</v>
      </c>
      <c r="B26" s="43">
        <v>13.44</v>
      </c>
      <c r="C26" s="44">
        <v>4864</v>
      </c>
      <c r="D26" s="44">
        <v>11280700</v>
      </c>
      <c r="E26" s="44">
        <v>12354819</v>
      </c>
    </row>
    <row r="27" spans="1:5" ht="15.75" thickBot="1">
      <c r="A27" s="42" t="s">
        <v>489</v>
      </c>
      <c r="B27" s="43">
        <v>11.57</v>
      </c>
      <c r="C27" s="44">
        <v>14777</v>
      </c>
      <c r="D27" s="44">
        <v>43809648</v>
      </c>
      <c r="E27" s="44">
        <v>62086455</v>
      </c>
    </row>
    <row r="28" spans="1:5" ht="30.75" thickBot="1">
      <c r="A28" s="42" t="s">
        <v>490</v>
      </c>
      <c r="B28" s="43">
        <v>18.5</v>
      </c>
      <c r="C28" s="44">
        <v>12875</v>
      </c>
      <c r="D28" s="44">
        <v>27172882</v>
      </c>
      <c r="E28" s="44">
        <v>53285029</v>
      </c>
    </row>
    <row r="29" spans="1:5" ht="15.75" thickBot="1">
      <c r="A29" s="42" t="s">
        <v>491</v>
      </c>
      <c r="B29" s="43">
        <v>11.4</v>
      </c>
      <c r="C29" s="44">
        <v>29720</v>
      </c>
      <c r="D29" s="44">
        <v>115837095</v>
      </c>
      <c r="E29" s="44">
        <v>104869496</v>
      </c>
    </row>
    <row r="30" spans="1:5" ht="15.75" thickBot="1">
      <c r="A30" s="42" t="s">
        <v>492</v>
      </c>
      <c r="B30" s="43">
        <v>10.37</v>
      </c>
      <c r="C30" s="44">
        <v>16954</v>
      </c>
      <c r="D30" s="44">
        <v>61517441</v>
      </c>
      <c r="E30" s="44">
        <v>68708382</v>
      </c>
    </row>
    <row r="31" spans="1:5" ht="15.75" thickBot="1">
      <c r="A31" s="42" t="s">
        <v>493</v>
      </c>
      <c r="B31" s="43">
        <v>9.24</v>
      </c>
      <c r="C31" s="44">
        <v>14733</v>
      </c>
      <c r="D31" s="44">
        <v>63473771</v>
      </c>
      <c r="E31" s="44">
        <v>50390068</v>
      </c>
    </row>
    <row r="32" spans="1:5" ht="15.75" thickBot="1">
      <c r="A32" s="42" t="s">
        <v>494</v>
      </c>
      <c r="B32" s="43">
        <v>9.93</v>
      </c>
      <c r="C32" s="44">
        <v>21078</v>
      </c>
      <c r="D32" s="44">
        <v>85095384</v>
      </c>
      <c r="E32" s="44">
        <v>82055835</v>
      </c>
    </row>
    <row r="33" spans="1:5" ht="15.75" thickBot="1">
      <c r="A33" s="42" t="s">
        <v>495</v>
      </c>
      <c r="B33" s="43">
        <v>8.84</v>
      </c>
      <c r="C33" s="44">
        <v>6356</v>
      </c>
      <c r="D33" s="44">
        <v>28212831</v>
      </c>
      <c r="E33" s="44">
        <v>14838845</v>
      </c>
    </row>
    <row r="34" spans="1:5" ht="15.75" thickBot="1">
      <c r="A34" s="42" t="s">
        <v>496</v>
      </c>
      <c r="B34" s="43">
        <v>9.02</v>
      </c>
      <c r="C34" s="44">
        <v>8984</v>
      </c>
      <c r="D34" s="44">
        <v>36966216</v>
      </c>
      <c r="E34" s="44">
        <v>30939492</v>
      </c>
    </row>
    <row r="35" spans="1:5" ht="15.75" thickBot="1">
      <c r="A35" s="42" t="s">
        <v>497</v>
      </c>
      <c r="B35" s="43">
        <v>8.67</v>
      </c>
      <c r="C35" s="44">
        <v>11494</v>
      </c>
      <c r="D35" s="44">
        <v>39640241</v>
      </c>
      <c r="E35" s="44">
        <v>37780263</v>
      </c>
    </row>
    <row r="36" spans="1:5" ht="30.75" thickBot="1">
      <c r="A36" s="42" t="s">
        <v>498</v>
      </c>
      <c r="B36" s="43">
        <v>17.010000000000002</v>
      </c>
      <c r="C36" s="44">
        <v>4469</v>
      </c>
      <c r="D36" s="44">
        <v>17087156</v>
      </c>
      <c r="E36" s="44">
        <v>11046284</v>
      </c>
    </row>
    <row r="37" spans="1:5" ht="15.75" thickBot="1">
      <c r="A37" s="42" t="s">
        <v>499</v>
      </c>
      <c r="B37" s="43">
        <v>13.23</v>
      </c>
      <c r="C37" s="44">
        <v>17403</v>
      </c>
      <c r="D37" s="44">
        <v>75033600</v>
      </c>
      <c r="E37" s="44">
        <v>76016762</v>
      </c>
    </row>
    <row r="38" spans="1:5" ht="15.75" thickBot="1">
      <c r="A38" s="42" t="s">
        <v>500</v>
      </c>
      <c r="B38" s="43">
        <v>9.35</v>
      </c>
      <c r="C38" s="44">
        <v>8431</v>
      </c>
      <c r="D38" s="44">
        <v>32673682</v>
      </c>
      <c r="E38" s="44">
        <v>24048611</v>
      </c>
    </row>
    <row r="39" spans="1:5" ht="15.75" thickBot="1">
      <c r="A39" s="42" t="s">
        <v>501</v>
      </c>
      <c r="B39" s="43">
        <v>14.83</v>
      </c>
      <c r="C39" s="44">
        <v>41124</v>
      </c>
      <c r="D39" s="44">
        <v>132520501</v>
      </c>
      <c r="E39" s="44">
        <v>149929851</v>
      </c>
    </row>
    <row r="40" spans="1:5" ht="30.75" thickBot="1">
      <c r="A40" s="42" t="s">
        <v>502</v>
      </c>
      <c r="B40" s="43">
        <v>9.25</v>
      </c>
      <c r="C40" s="44">
        <v>34178</v>
      </c>
      <c r="D40" s="44">
        <v>134249497</v>
      </c>
      <c r="E40" s="44">
        <v>138287404</v>
      </c>
    </row>
    <row r="41" spans="1:5" ht="15.75" thickBot="1">
      <c r="A41" s="42" t="s">
        <v>503</v>
      </c>
      <c r="B41" s="43">
        <v>8.91</v>
      </c>
      <c r="C41" s="44">
        <v>8381</v>
      </c>
      <c r="D41" s="44">
        <v>42615321</v>
      </c>
      <c r="E41" s="44">
        <v>20669506</v>
      </c>
    </row>
    <row r="42" spans="1:5" ht="15.75" thickBot="1">
      <c r="A42" s="42" t="s">
        <v>504</v>
      </c>
      <c r="B42" s="43">
        <v>9.94</v>
      </c>
      <c r="C42" s="44">
        <v>29142</v>
      </c>
      <c r="D42" s="44">
        <v>126184610</v>
      </c>
      <c r="E42" s="44">
        <v>152915167</v>
      </c>
    </row>
    <row r="43" spans="1:5" ht="15.75" thickBot="1">
      <c r="A43" s="42" t="s">
        <v>505</v>
      </c>
      <c r="B43" s="43">
        <v>8.09</v>
      </c>
      <c r="C43" s="44">
        <v>27401</v>
      </c>
      <c r="D43" s="44">
        <v>86223721</v>
      </c>
      <c r="E43" s="44">
        <v>64575316</v>
      </c>
    </row>
    <row r="44" spans="1:5" ht="15.75" thickBot="1">
      <c r="A44" s="42" t="s">
        <v>506</v>
      </c>
      <c r="B44" s="43">
        <v>8.85</v>
      </c>
      <c r="C44" s="44">
        <v>16590</v>
      </c>
      <c r="D44" s="44">
        <v>64113560</v>
      </c>
      <c r="E44" s="44">
        <v>49325904</v>
      </c>
    </row>
    <row r="45" spans="1:5" ht="15.75" thickBot="1">
      <c r="A45" s="42" t="s">
        <v>507</v>
      </c>
      <c r="B45" s="43">
        <v>10.1</v>
      </c>
      <c r="C45" s="44">
        <v>48558</v>
      </c>
      <c r="D45" s="44">
        <v>215385830</v>
      </c>
      <c r="E45" s="44">
        <v>148976731</v>
      </c>
    </row>
    <row r="46" spans="1:5" ht="15.75" thickBot="1">
      <c r="A46" s="42" t="s">
        <v>508</v>
      </c>
      <c r="B46" s="43">
        <v>18.100000000000001</v>
      </c>
      <c r="C46" s="44">
        <v>1958</v>
      </c>
      <c r="D46" s="44">
        <v>8375257</v>
      </c>
      <c r="E46" s="44">
        <v>7583339</v>
      </c>
    </row>
    <row r="47" spans="1:5" ht="30.75" thickBot="1">
      <c r="A47" s="42" t="s">
        <v>509</v>
      </c>
      <c r="B47" s="43">
        <v>9.67</v>
      </c>
      <c r="C47" s="44">
        <v>23662</v>
      </c>
      <c r="D47" s="44">
        <v>99364088</v>
      </c>
      <c r="E47" s="44">
        <v>81641138</v>
      </c>
    </row>
    <row r="48" spans="1:5" ht="15.75" thickBot="1">
      <c r="A48" s="42" t="s">
        <v>510</v>
      </c>
      <c r="B48" s="43">
        <v>9.9700000000000006</v>
      </c>
      <c r="C48" s="44">
        <v>4169</v>
      </c>
      <c r="D48" s="44">
        <v>12616396</v>
      </c>
      <c r="E48" s="44">
        <v>12856938</v>
      </c>
    </row>
    <row r="49" spans="1:5" ht="15.75" thickBot="1">
      <c r="A49" s="42" t="s">
        <v>511</v>
      </c>
      <c r="B49" s="43">
        <v>9.58</v>
      </c>
      <c r="C49" s="44">
        <v>21349</v>
      </c>
      <c r="D49" s="44">
        <v>81554917</v>
      </c>
      <c r="E49" s="44">
        <v>102911183</v>
      </c>
    </row>
    <row r="50" spans="1:5" ht="15.75" thickBot="1">
      <c r="A50" s="42" t="s">
        <v>512</v>
      </c>
      <c r="B50" s="43">
        <v>8.48</v>
      </c>
      <c r="C50" s="44">
        <v>122159</v>
      </c>
      <c r="D50" s="44">
        <v>477352425</v>
      </c>
      <c r="E50" s="44">
        <v>424418628</v>
      </c>
    </row>
    <row r="51" spans="1:5" ht="15.75" thickBot="1">
      <c r="A51" s="42" t="s">
        <v>513</v>
      </c>
      <c r="B51" s="43">
        <v>8.2100000000000009</v>
      </c>
      <c r="C51" s="44">
        <v>9003</v>
      </c>
      <c r="D51" s="44">
        <v>39375424</v>
      </c>
      <c r="E51" s="44">
        <v>31242408</v>
      </c>
    </row>
    <row r="52" spans="1:5" ht="15.75" thickBot="1">
      <c r="A52" s="42" t="s">
        <v>514</v>
      </c>
      <c r="B52" s="43">
        <v>15.13</v>
      </c>
      <c r="C52" s="43">
        <v>765</v>
      </c>
      <c r="D52" s="44">
        <v>2178915</v>
      </c>
      <c r="E52" s="44">
        <v>5530948</v>
      </c>
    </row>
    <row r="53" spans="1:5" ht="15.75" thickBot="1">
      <c r="A53" s="42" t="s">
        <v>439</v>
      </c>
      <c r="B53" s="43">
        <v>9.48</v>
      </c>
      <c r="C53" s="44">
        <v>29635</v>
      </c>
      <c r="D53" s="44">
        <v>95509121</v>
      </c>
      <c r="E53" s="44">
        <v>118166348</v>
      </c>
    </row>
    <row r="54" spans="1:5" ht="15.75" thickBot="1">
      <c r="A54" s="42" t="s">
        <v>515</v>
      </c>
      <c r="B54" s="43">
        <v>8</v>
      </c>
      <c r="C54" s="44">
        <v>30983</v>
      </c>
      <c r="D54" s="44">
        <v>116756729</v>
      </c>
      <c r="E54" s="44">
        <v>90005791</v>
      </c>
    </row>
    <row r="55" spans="1:5" ht="15.75" thickBot="1">
      <c r="A55" s="42" t="s">
        <v>516</v>
      </c>
      <c r="B55" s="43">
        <v>8.7200000000000006</v>
      </c>
      <c r="C55" s="44">
        <v>14851</v>
      </c>
      <c r="D55" s="44">
        <v>67249025</v>
      </c>
      <c r="E55" s="44">
        <v>33646813</v>
      </c>
    </row>
    <row r="56" spans="1:5" ht="15.75" thickBot="1">
      <c r="A56" s="42" t="s">
        <v>517</v>
      </c>
      <c r="B56" s="43">
        <v>10.58</v>
      </c>
      <c r="C56" s="44">
        <v>15516</v>
      </c>
      <c r="D56" s="44">
        <v>65936803</v>
      </c>
      <c r="E56" s="44">
        <v>70959549</v>
      </c>
    </row>
    <row r="57" spans="1:5" ht="15.75" thickBot="1">
      <c r="A57" s="42" t="s">
        <v>518</v>
      </c>
      <c r="B57" s="43">
        <v>8.09</v>
      </c>
      <c r="C57" s="44">
        <v>8673</v>
      </c>
      <c r="D57" s="44">
        <v>46112136</v>
      </c>
      <c r="E57" s="44">
        <v>16864678</v>
      </c>
    </row>
    <row r="58" spans="1:5">
      <c r="A58" s="45" t="s">
        <v>519</v>
      </c>
      <c r="B58" s="46">
        <v>10.53</v>
      </c>
      <c r="C58" s="47">
        <v>1094740</v>
      </c>
      <c r="D58" s="47">
        <v>4178077114</v>
      </c>
      <c r="E58" s="47">
        <v>3859185261</v>
      </c>
    </row>
  </sheetData>
  <hyperlinks>
    <hyperlink ref="A7" r:id="rId1" display="https://www.eia.gov/electricity/state/alabama"/>
    <hyperlink ref="A8" r:id="rId2" display="https://www.eia.gov/electricity/state/alaska"/>
    <hyperlink ref="A9" r:id="rId3" display="https://www.eia.gov/electricity/state/arizona"/>
    <hyperlink ref="A10" r:id="rId4" display="https://www.eia.gov/electricity/state/arkansas"/>
    <hyperlink ref="A11" r:id="rId5" display="https://www.eia.gov/electricity/state/california"/>
    <hyperlink ref="A12" r:id="rId6" display="https://www.eia.gov/electricity/state/colorado"/>
    <hyperlink ref="A13" r:id="rId7" display="https://www.eia.gov/electricity/state/connecticut"/>
    <hyperlink ref="A14" r:id="rId8" display="https://www.eia.gov/electricity/state/delaware"/>
    <hyperlink ref="A15" r:id="rId9" display="https://www.eia.gov/electricity/state/districtofcolumbia"/>
    <hyperlink ref="A16" r:id="rId10" display="https://www.eia.gov/electricity/state/florida"/>
    <hyperlink ref="A17" r:id="rId11" display="https://www.eia.gov/electricity/state/georgia"/>
    <hyperlink ref="A18" r:id="rId12" display="https://www.eia.gov/electricity/state/hawaii"/>
    <hyperlink ref="A19" r:id="rId13" display="https://www.eia.gov/electricity/state/idaho"/>
    <hyperlink ref="A20" r:id="rId14" display="https://www.eia.gov/electricity/state/illinois"/>
    <hyperlink ref="A21" r:id="rId15" display="https://www.eia.gov/electricity/state/indiana"/>
    <hyperlink ref="A22" r:id="rId16" display="https://www.eia.gov/electricity/state/iowa"/>
    <hyperlink ref="A23" r:id="rId17" display="https://www.eia.gov/electricity/state/kansas"/>
    <hyperlink ref="A24" r:id="rId18" display="https://www.eia.gov/electricity/state/kentucky"/>
    <hyperlink ref="A25" r:id="rId19" display="https://www.eia.gov/electricity/state/louisiana"/>
    <hyperlink ref="A26" r:id="rId20" display="https://www.eia.gov/electricity/state/maine"/>
    <hyperlink ref="A27" r:id="rId21" display="https://www.eia.gov/electricity/state/maryland"/>
    <hyperlink ref="A28" r:id="rId22" display="https://www.eia.gov/electricity/state/massachusetts"/>
    <hyperlink ref="A29" r:id="rId23" display="https://www.eia.gov/electricity/state/michigan"/>
    <hyperlink ref="A30" r:id="rId24" display="https://www.eia.gov/electricity/state/minnesota"/>
    <hyperlink ref="A31" r:id="rId25" display="https://www.eia.gov/electricity/state/mississippi"/>
    <hyperlink ref="A32" r:id="rId26" display="https://www.eia.gov/electricity/state/missouri"/>
    <hyperlink ref="A33" r:id="rId27" display="https://www.eia.gov/electricity/state/montana"/>
    <hyperlink ref="A34" r:id="rId28" display="https://www.eia.gov/electricity/state/nebraska"/>
    <hyperlink ref="A35" r:id="rId29" display="https://www.eia.gov/electricity/state/nevada"/>
    <hyperlink ref="A36" r:id="rId30" display="https://www.eia.gov/electricity/state/newhampshire"/>
    <hyperlink ref="A37" r:id="rId31" display="https://www.eia.gov/electricity/state/newjersey"/>
    <hyperlink ref="A38" r:id="rId32" display="https://www.eia.gov/electricity/state/newmexico"/>
    <hyperlink ref="A39" r:id="rId33" display="https://www.eia.gov/electricity/state/newyork"/>
    <hyperlink ref="A40" r:id="rId34" display="https://www.eia.gov/electricity/state/northcarolina"/>
    <hyperlink ref="A41" r:id="rId35" display="https://www.eia.gov/electricity/state/northdakota"/>
    <hyperlink ref="A42" r:id="rId36" display="https://www.eia.gov/electricity/state/ohio"/>
    <hyperlink ref="A43" r:id="rId37" display="https://www.eia.gov/electricity/state/oklahoma"/>
    <hyperlink ref="A44" r:id="rId38" display="https://www.eia.gov/electricity/state/oregon"/>
    <hyperlink ref="A45" r:id="rId39" display="https://www.eia.gov/electricity/state/pennsylvania"/>
    <hyperlink ref="A46" r:id="rId40" display="https://www.eia.gov/electricity/state/rhodeisland"/>
    <hyperlink ref="A47" r:id="rId41" display="https://www.eia.gov/electricity/state/southcarolina"/>
    <hyperlink ref="A48" r:id="rId42" display="https://www.eia.gov/electricity/state/southdakota"/>
    <hyperlink ref="A49" r:id="rId43" display="https://www.eia.gov/electricity/state/tennessee"/>
    <hyperlink ref="A50" r:id="rId44" display="https://www.eia.gov/electricity/state/texas"/>
    <hyperlink ref="A51" r:id="rId45" display="https://www.eia.gov/electricity/state/utah"/>
    <hyperlink ref="A52" r:id="rId46" display="https://www.eia.gov/electricity/state/vermont"/>
    <hyperlink ref="A53" r:id="rId47" display="https://www.eia.gov/electricity/state/virginia"/>
    <hyperlink ref="A54" r:id="rId48" display="https://www.eia.gov/electricity/state/washington"/>
    <hyperlink ref="A55" r:id="rId49" display="https://www.eia.gov/electricity/state/westvirginia"/>
    <hyperlink ref="A56" r:id="rId50" display="https://www.eia.gov/electricity/state/wisconsin"/>
    <hyperlink ref="A57" r:id="rId51" display="https://www.eia.gov/electricity/state/wyoming"/>
    <hyperlink ref="A58" r:id="rId52" display="https://www.eia.gov/electricity/state/unitedstates"/>
    <hyperlink ref="A4" r:id="rId5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39"/>
  <sheetViews>
    <sheetView tabSelected="1" zoomScale="80" zoomScaleNormal="80" workbookViewId="0">
      <selection activeCell="B2" sqref="B2:M17"/>
    </sheetView>
  </sheetViews>
  <sheetFormatPr defaultRowHeight="15"/>
  <cols>
    <col min="1" max="1" width="26.140625" style="2" customWidth="1"/>
    <col min="2" max="33" width="11.5703125" bestFit="1" customWidth="1"/>
  </cols>
  <sheetData>
    <row r="1" spans="1:33" ht="30">
      <c r="A1" s="10" t="s">
        <v>51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5" t="s">
        <v>15</v>
      </c>
      <c r="B2" s="6">
        <f>Calculations!B60*'EIA SEDS data'!C$6</f>
        <v>22996548.459317852</v>
      </c>
      <c r="C2" s="6">
        <f>Calculations!C60*'EIA SEDS data'!D$6</f>
        <v>19828621.552513968</v>
      </c>
      <c r="D2" s="6">
        <f>Calculations!D60*'EIA SEDS data'!E$6</f>
        <v>19564811.211773809</v>
      </c>
      <c r="E2" s="6">
        <f>Calculations!E60*'EIA SEDS data'!F$6</f>
        <v>19556777.169211809</v>
      </c>
      <c r="F2" s="6">
        <f>Calculations!F60*'EIA SEDS data'!G$6</f>
        <v>19181548.838158309</v>
      </c>
      <c r="G2" s="6">
        <f>Calculations!G60*'EIA SEDS data'!H$6</f>
        <v>20685713.865147259</v>
      </c>
      <c r="H2" s="6">
        <f>Calculations!H60*'EIA SEDS data'!I$6</f>
        <v>20213988.456982955</v>
      </c>
      <c r="I2" s="6">
        <f>Calculations!I60*'EIA SEDS data'!J$6</f>
        <v>19248101.318354689</v>
      </c>
      <c r="J2" s="6">
        <f>Calculations!J60*'EIA SEDS data'!K$6</f>
        <v>18947305.28124373</v>
      </c>
      <c r="K2" s="6">
        <f>Calculations!K60*'EIA SEDS data'!L$6</f>
        <v>20054123.536143247</v>
      </c>
      <c r="L2" s="6">
        <f>Calculations!L60*'EIA SEDS data'!M$6</f>
        <v>20394128.534561135</v>
      </c>
      <c r="M2" s="6">
        <f>Calculations!M60*'EIA SEDS data'!N$6</f>
        <v>21298664.112218715</v>
      </c>
      <c r="N2" s="57">
        <f>M2</f>
        <v>21298664.112218715</v>
      </c>
      <c r="O2" s="57">
        <f t="shared" ref="O2:AG16" si="0">N2</f>
        <v>21298664.112218715</v>
      </c>
      <c r="P2" s="57">
        <f t="shared" si="0"/>
        <v>21298664.112218715</v>
      </c>
      <c r="Q2" s="57">
        <f t="shared" si="0"/>
        <v>21298664.112218715</v>
      </c>
      <c r="R2" s="57">
        <f t="shared" si="0"/>
        <v>21298664.112218715</v>
      </c>
      <c r="S2" s="57">
        <f t="shared" si="0"/>
        <v>21298664.112218715</v>
      </c>
      <c r="T2" s="57">
        <f t="shared" si="0"/>
        <v>21298664.112218715</v>
      </c>
      <c r="U2" s="57">
        <f t="shared" si="0"/>
        <v>21298664.112218715</v>
      </c>
      <c r="V2" s="57">
        <f t="shared" si="0"/>
        <v>21298664.112218715</v>
      </c>
      <c r="W2" s="57">
        <f t="shared" si="0"/>
        <v>21298664.112218715</v>
      </c>
      <c r="X2" s="57">
        <f t="shared" si="0"/>
        <v>21298664.112218715</v>
      </c>
      <c r="Y2" s="57">
        <f t="shared" si="0"/>
        <v>21298664.112218715</v>
      </c>
      <c r="Z2" s="57">
        <f t="shared" si="0"/>
        <v>21298664.112218715</v>
      </c>
      <c r="AA2" s="57">
        <f t="shared" si="0"/>
        <v>21298664.112218715</v>
      </c>
      <c r="AB2" s="57">
        <f t="shared" si="0"/>
        <v>21298664.112218715</v>
      </c>
      <c r="AC2" s="57">
        <f t="shared" si="0"/>
        <v>21298664.112218715</v>
      </c>
      <c r="AD2" s="57">
        <f t="shared" si="0"/>
        <v>21298664.112218715</v>
      </c>
      <c r="AE2" s="57">
        <f t="shared" si="0"/>
        <v>21298664.112218715</v>
      </c>
      <c r="AF2" s="57">
        <f t="shared" si="0"/>
        <v>21298664.112218715</v>
      </c>
      <c r="AG2" s="57">
        <f t="shared" si="0"/>
        <v>21298664.112218715</v>
      </c>
    </row>
    <row r="3" spans="1:33">
      <c r="A3" s="5" t="s">
        <v>16</v>
      </c>
      <c r="B3" s="6">
        <f>Calculations!B61*'EIA SEDS data'!C$6</f>
        <v>2974491.8766951747</v>
      </c>
      <c r="C3" s="6">
        <f>Calculations!C61*'EIA SEDS data'!D$6</f>
        <v>6336881.9471080489</v>
      </c>
      <c r="D3" s="6">
        <f>Calculations!D61*'EIA SEDS data'!E$6</f>
        <v>6695474.7812435972</v>
      </c>
      <c r="E3" s="6">
        <f>Calculations!E61*'EIA SEDS data'!F$6</f>
        <v>7202947.3309233626</v>
      </c>
      <c r="F3" s="6">
        <f>Calculations!F61*'EIA SEDS data'!G$6</f>
        <v>7264955.6917132409</v>
      </c>
      <c r="G3" s="6">
        <f>Calculations!G61*'EIA SEDS data'!H$6</f>
        <v>8063156.3505493244</v>
      </c>
      <c r="H3" s="6">
        <f>Calculations!H61*'EIA SEDS data'!I$6</f>
        <v>7470669.2375302352</v>
      </c>
      <c r="I3" s="6">
        <f>Calculations!I61*'EIA SEDS data'!J$6</f>
        <v>6762976.2767089298</v>
      </c>
      <c r="J3" s="6">
        <f>Calculations!J61*'EIA SEDS data'!K$6</f>
        <v>6658246.3709841873</v>
      </c>
      <c r="K3" s="6">
        <f>Calculations!K61*'EIA SEDS data'!L$6</f>
        <v>7048205.2704643961</v>
      </c>
      <c r="L3" s="6">
        <f>Calculations!L61*'EIA SEDS data'!M$6</f>
        <v>7087734.6966627203</v>
      </c>
      <c r="M3" s="6">
        <f>Calculations!M61*'EIA SEDS data'!N$6</f>
        <v>7320422.8824846186</v>
      </c>
      <c r="N3" s="57">
        <f t="shared" ref="N3:AC17" si="1">M3</f>
        <v>7320422.8824846186</v>
      </c>
      <c r="O3" s="57">
        <f t="shared" si="1"/>
        <v>7320422.8824846186</v>
      </c>
      <c r="P3" s="57">
        <f t="shared" si="1"/>
        <v>7320422.8824846186</v>
      </c>
      <c r="Q3" s="57">
        <f t="shared" si="1"/>
        <v>7320422.8824846186</v>
      </c>
      <c r="R3" s="57">
        <f t="shared" si="1"/>
        <v>7320422.8824846186</v>
      </c>
      <c r="S3" s="57">
        <f t="shared" si="1"/>
        <v>7320422.8824846186</v>
      </c>
      <c r="T3" s="57">
        <f t="shared" si="1"/>
        <v>7320422.8824846186</v>
      </c>
      <c r="U3" s="57">
        <f t="shared" si="1"/>
        <v>7320422.8824846186</v>
      </c>
      <c r="V3" s="57">
        <f t="shared" si="1"/>
        <v>7320422.8824846186</v>
      </c>
      <c r="W3" s="57">
        <f t="shared" si="1"/>
        <v>7320422.8824846186</v>
      </c>
      <c r="X3" s="57">
        <f t="shared" si="1"/>
        <v>7320422.8824846186</v>
      </c>
      <c r="Y3" s="57">
        <f t="shared" si="1"/>
        <v>7320422.8824846186</v>
      </c>
      <c r="Z3" s="57">
        <f t="shared" si="1"/>
        <v>7320422.8824846186</v>
      </c>
      <c r="AA3" s="57">
        <f t="shared" si="1"/>
        <v>7320422.8824846186</v>
      </c>
      <c r="AB3" s="57">
        <f t="shared" si="1"/>
        <v>7320422.8824846186</v>
      </c>
      <c r="AC3" s="57">
        <f t="shared" si="1"/>
        <v>7320422.8824846186</v>
      </c>
      <c r="AD3" s="57">
        <f t="shared" si="0"/>
        <v>7320422.8824846186</v>
      </c>
      <c r="AE3" s="57">
        <f t="shared" si="0"/>
        <v>7320422.8824846186</v>
      </c>
      <c r="AF3" s="57">
        <f t="shared" si="0"/>
        <v>7320422.8824846186</v>
      </c>
      <c r="AG3" s="57">
        <f t="shared" si="0"/>
        <v>7320422.8824846186</v>
      </c>
    </row>
    <row r="4" spans="1:33">
      <c r="A4" s="5" t="s">
        <v>17</v>
      </c>
      <c r="B4" s="6">
        <f>Calculations!B62*'EIA SEDS data'!C$6</f>
        <v>0</v>
      </c>
      <c r="C4" s="6">
        <f>Calculations!C62*'EIA SEDS data'!D$6</f>
        <v>0</v>
      </c>
      <c r="D4" s="6">
        <f>Calculations!D62*'EIA SEDS data'!E$6</f>
        <v>0</v>
      </c>
      <c r="E4" s="6">
        <f>Calculations!E62*'EIA SEDS data'!F$6</f>
        <v>0</v>
      </c>
      <c r="F4" s="6">
        <f>Calculations!F62*'EIA SEDS data'!G$6</f>
        <v>0</v>
      </c>
      <c r="G4" s="6">
        <f>Calculations!G62*'EIA SEDS data'!H$6</f>
        <v>0</v>
      </c>
      <c r="H4" s="6">
        <f>Calculations!H62*'EIA SEDS data'!I$6</f>
        <v>0</v>
      </c>
      <c r="I4" s="6">
        <f>Calculations!I62*'EIA SEDS data'!J$6</f>
        <v>0</v>
      </c>
      <c r="J4" s="6">
        <f>Calculations!J62*'EIA SEDS data'!K$6</f>
        <v>0</v>
      </c>
      <c r="K4" s="6">
        <f>Calculations!K62*'EIA SEDS data'!L$6</f>
        <v>0</v>
      </c>
      <c r="L4" s="6">
        <f>Calculations!L62*'EIA SEDS data'!M$6</f>
        <v>0</v>
      </c>
      <c r="M4" s="6">
        <f>Calculations!M62*'EIA SEDS data'!N$6</f>
        <v>0</v>
      </c>
      <c r="N4" s="57">
        <f t="shared" si="1"/>
        <v>0</v>
      </c>
      <c r="O4" s="57">
        <f t="shared" si="0"/>
        <v>0</v>
      </c>
      <c r="P4" s="57">
        <f t="shared" si="0"/>
        <v>0</v>
      </c>
      <c r="Q4" s="57">
        <f t="shared" si="0"/>
        <v>0</v>
      </c>
      <c r="R4" s="57">
        <f t="shared" si="0"/>
        <v>0</v>
      </c>
      <c r="S4" s="57">
        <f t="shared" si="0"/>
        <v>0</v>
      </c>
      <c r="T4" s="57">
        <f t="shared" si="0"/>
        <v>0</v>
      </c>
      <c r="U4" s="57">
        <f t="shared" si="0"/>
        <v>0</v>
      </c>
      <c r="V4" s="57">
        <f t="shared" si="0"/>
        <v>0</v>
      </c>
      <c r="W4" s="57">
        <f t="shared" si="0"/>
        <v>0</v>
      </c>
      <c r="X4" s="57">
        <f t="shared" si="0"/>
        <v>0</v>
      </c>
      <c r="Y4" s="57">
        <f t="shared" si="0"/>
        <v>0</v>
      </c>
      <c r="Z4" s="57">
        <f t="shared" si="0"/>
        <v>0</v>
      </c>
      <c r="AA4" s="57">
        <f t="shared" si="0"/>
        <v>0</v>
      </c>
      <c r="AB4" s="57">
        <f t="shared" si="0"/>
        <v>0</v>
      </c>
      <c r="AC4" s="57">
        <f t="shared" si="0"/>
        <v>0</v>
      </c>
      <c r="AD4" s="57">
        <f t="shared" si="0"/>
        <v>0</v>
      </c>
      <c r="AE4" s="57">
        <f t="shared" si="0"/>
        <v>0</v>
      </c>
      <c r="AF4" s="57">
        <f t="shared" si="0"/>
        <v>0</v>
      </c>
      <c r="AG4" s="57">
        <f t="shared" si="0"/>
        <v>0</v>
      </c>
    </row>
    <row r="5" spans="1:33">
      <c r="A5" s="5" t="s">
        <v>19</v>
      </c>
      <c r="B5" s="6">
        <f>Calculations!B63*'EIA SEDS data'!C$6</f>
        <v>1265131.2164155608</v>
      </c>
      <c r="C5" s="6">
        <f>Calculations!C63*'EIA SEDS data'!D$6</f>
        <v>1486140.2823611423</v>
      </c>
      <c r="D5" s="6">
        <f>Calculations!D63*'EIA SEDS data'!E$6</f>
        <v>1570238.3072609266</v>
      </c>
      <c r="E5" s="6">
        <f>Calculations!E63*'EIA SEDS data'!F$6</f>
        <v>1689251.9490750679</v>
      </c>
      <c r="F5" s="6">
        <f>Calculations!F63*'EIA SEDS data'!G$6</f>
        <v>1703794.2939667979</v>
      </c>
      <c r="G5" s="6">
        <f>Calculations!G63*'EIA SEDS data'!H$6</f>
        <v>1890990.1676479965</v>
      </c>
      <c r="H5" s="6">
        <f>Calculations!H63*'EIA SEDS data'!I$6</f>
        <v>1752038.7128494154</v>
      </c>
      <c r="I5" s="6">
        <f>Calculations!I63*'EIA SEDS data'!J$6</f>
        <v>1586068.9148638393</v>
      </c>
      <c r="J5" s="6">
        <f>Calculations!J63*'EIA SEDS data'!K$6</f>
        <v>1561507.4139609456</v>
      </c>
      <c r="K5" s="6">
        <f>Calculations!K63*'EIA SEDS data'!L$6</f>
        <v>1652961.4814060933</v>
      </c>
      <c r="L5" s="6">
        <f>Calculations!L63*'EIA SEDS data'!M$6</f>
        <v>1662232.0143120694</v>
      </c>
      <c r="M5" s="6">
        <f>Calculations!M63*'EIA SEDS data'!N$6</f>
        <v>1716802.5884628589</v>
      </c>
      <c r="N5" s="57">
        <f t="shared" si="1"/>
        <v>1716802.5884628589</v>
      </c>
      <c r="O5" s="57">
        <f t="shared" si="0"/>
        <v>1716802.5884628589</v>
      </c>
      <c r="P5" s="57">
        <f t="shared" si="0"/>
        <v>1716802.5884628589</v>
      </c>
      <c r="Q5" s="57">
        <f t="shared" si="0"/>
        <v>1716802.5884628589</v>
      </c>
      <c r="R5" s="57">
        <f t="shared" si="0"/>
        <v>1716802.5884628589</v>
      </c>
      <c r="S5" s="57">
        <f t="shared" si="0"/>
        <v>1716802.5884628589</v>
      </c>
      <c r="T5" s="57">
        <f t="shared" si="0"/>
        <v>1716802.5884628589</v>
      </c>
      <c r="U5" s="57">
        <f t="shared" si="0"/>
        <v>1716802.5884628589</v>
      </c>
      <c r="V5" s="57">
        <f t="shared" si="0"/>
        <v>1716802.5884628589</v>
      </c>
      <c r="W5" s="57">
        <f t="shared" si="0"/>
        <v>1716802.5884628589</v>
      </c>
      <c r="X5" s="57">
        <f t="shared" si="0"/>
        <v>1716802.5884628589</v>
      </c>
      <c r="Y5" s="57">
        <f t="shared" si="0"/>
        <v>1716802.5884628589</v>
      </c>
      <c r="Z5" s="57">
        <f t="shared" si="0"/>
        <v>1716802.5884628589</v>
      </c>
      <c r="AA5" s="57">
        <f t="shared" si="0"/>
        <v>1716802.5884628589</v>
      </c>
      <c r="AB5" s="57">
        <f t="shared" si="0"/>
        <v>1716802.5884628589</v>
      </c>
      <c r="AC5" s="57">
        <f t="shared" si="0"/>
        <v>1716802.5884628589</v>
      </c>
      <c r="AD5" s="57">
        <f t="shared" si="0"/>
        <v>1716802.5884628589</v>
      </c>
      <c r="AE5" s="57">
        <f t="shared" si="0"/>
        <v>1716802.5884628589</v>
      </c>
      <c r="AF5" s="57">
        <f t="shared" si="0"/>
        <v>1716802.5884628589</v>
      </c>
      <c r="AG5" s="57">
        <f t="shared" si="0"/>
        <v>1716802.5884628589</v>
      </c>
    </row>
    <row r="6" spans="1:33">
      <c r="A6" s="5" t="s">
        <v>18</v>
      </c>
      <c r="B6" s="6">
        <f>Calculations!B64*'EIA SEDS data'!C$6</f>
        <v>1558657.9353745745</v>
      </c>
      <c r="C6" s="6">
        <f>Calculations!C64*'EIA SEDS data'!D$6</f>
        <v>1660288.8395455584</v>
      </c>
      <c r="D6" s="6">
        <f>Calculations!D64*'EIA SEDS data'!E$6</f>
        <v>1754241.6203335878</v>
      </c>
      <c r="E6" s="6">
        <f>Calculations!E64*'EIA SEDS data'!F$6</f>
        <v>1887201.4920246736</v>
      </c>
      <c r="F6" s="6">
        <f>Calculations!F64*'EIA SEDS data'!G$6</f>
        <v>1903447.9347132477</v>
      </c>
      <c r="G6" s="6">
        <f>Calculations!G64*'EIA SEDS data'!H$6</f>
        <v>2112579.7532708361</v>
      </c>
      <c r="H6" s="6">
        <f>Calculations!H64*'EIA SEDS data'!I$6</f>
        <v>1957345.7202667827</v>
      </c>
      <c r="I6" s="6">
        <f>Calculations!I64*'EIA SEDS data'!J$6</f>
        <v>1771927.2866453724</v>
      </c>
      <c r="J6" s="6">
        <f>Calculations!J64*'EIA SEDS data'!K$6</f>
        <v>1744487.6254535143</v>
      </c>
      <c r="K6" s="6">
        <f>Calculations!K64*'EIA SEDS data'!L$6</f>
        <v>1846658.4429142897</v>
      </c>
      <c r="L6" s="6">
        <f>Calculations!L64*'EIA SEDS data'!M$6</f>
        <v>1990924.3747520084</v>
      </c>
      <c r="M6" s="6">
        <f>Calculations!M64*'EIA SEDS data'!N$6</f>
        <v>2194591.0750550725</v>
      </c>
      <c r="N6" s="57">
        <f t="shared" si="1"/>
        <v>2194591.0750550725</v>
      </c>
      <c r="O6" s="57">
        <f t="shared" si="0"/>
        <v>2194591.0750550725</v>
      </c>
      <c r="P6" s="57">
        <f t="shared" si="0"/>
        <v>2194591.0750550725</v>
      </c>
      <c r="Q6" s="57">
        <f t="shared" si="0"/>
        <v>2194591.0750550725</v>
      </c>
      <c r="R6" s="57">
        <f t="shared" si="0"/>
        <v>2194591.0750550725</v>
      </c>
      <c r="S6" s="57">
        <f t="shared" si="0"/>
        <v>2194591.0750550725</v>
      </c>
      <c r="T6" s="57">
        <f t="shared" si="0"/>
        <v>2194591.0750550725</v>
      </c>
      <c r="U6" s="57">
        <f t="shared" si="0"/>
        <v>2194591.0750550725</v>
      </c>
      <c r="V6" s="57">
        <f t="shared" si="0"/>
        <v>2194591.0750550725</v>
      </c>
      <c r="W6" s="57">
        <f t="shared" si="0"/>
        <v>2194591.0750550725</v>
      </c>
      <c r="X6" s="57">
        <f t="shared" si="0"/>
        <v>2194591.0750550725</v>
      </c>
      <c r="Y6" s="57">
        <f t="shared" si="0"/>
        <v>2194591.0750550725</v>
      </c>
      <c r="Z6" s="57">
        <f t="shared" si="0"/>
        <v>2194591.0750550725</v>
      </c>
      <c r="AA6" s="57">
        <f t="shared" si="0"/>
        <v>2194591.0750550725</v>
      </c>
      <c r="AB6" s="57">
        <f t="shared" si="0"/>
        <v>2194591.0750550725</v>
      </c>
      <c r="AC6" s="57">
        <f t="shared" si="0"/>
        <v>2194591.0750550725</v>
      </c>
      <c r="AD6" s="57">
        <f t="shared" si="0"/>
        <v>2194591.0750550725</v>
      </c>
      <c r="AE6" s="57">
        <f t="shared" si="0"/>
        <v>2194591.0750550725</v>
      </c>
      <c r="AF6" s="57">
        <f t="shared" si="0"/>
        <v>2194591.0750550725</v>
      </c>
      <c r="AG6" s="57">
        <f t="shared" si="0"/>
        <v>2194591.0750550725</v>
      </c>
    </row>
    <row r="7" spans="1:33">
      <c r="A7" s="5" t="s">
        <v>20</v>
      </c>
      <c r="B7" s="6">
        <f>Calculations!B65*'EIA SEDS data'!C$6</f>
        <v>52843.058674130792</v>
      </c>
      <c r="C7" s="6">
        <f>Calculations!C65*'EIA SEDS data'!D$6</f>
        <v>56627.834823975136</v>
      </c>
      <c r="D7" s="6">
        <f>Calculations!D65*'EIA SEDS data'!E$6</f>
        <v>60140.319876195215</v>
      </c>
      <c r="E7" s="6">
        <f>Calculations!E65*'EIA SEDS data'!F$6</f>
        <v>65029.919602780545</v>
      </c>
      <c r="F7" s="6">
        <f>Calculations!F65*'EIA SEDS data'!G$6</f>
        <v>66041.325273452661</v>
      </c>
      <c r="G7" s="6">
        <f>Calculations!G65*'EIA SEDS data'!H$6</f>
        <v>73798.479964827464</v>
      </c>
      <c r="H7" s="6">
        <f>Calculations!H65*'EIA SEDS data'!I$6</f>
        <v>69171.949402136597</v>
      </c>
      <c r="I7" s="6">
        <f>Calculations!I65*'EIA SEDS data'!J$6</f>
        <v>63340.136099330324</v>
      </c>
      <c r="J7" s="6">
        <f>Calculations!J65*'EIA SEDS data'!K$6</f>
        <v>63558.132299613964</v>
      </c>
      <c r="K7" s="6">
        <f>Calculations!K65*'EIA SEDS data'!L$6</f>
        <v>68549.674927589178</v>
      </c>
      <c r="L7" s="6">
        <f>Calculations!L65*'EIA SEDS data'!M$6</f>
        <v>71083.669751860492</v>
      </c>
      <c r="M7" s="6">
        <f>Calculations!M65*'EIA SEDS data'!N$6</f>
        <v>75637.431997305699</v>
      </c>
      <c r="N7" s="57">
        <f t="shared" si="1"/>
        <v>75637.431997305699</v>
      </c>
      <c r="O7" s="57">
        <f t="shared" si="0"/>
        <v>75637.431997305699</v>
      </c>
      <c r="P7" s="57">
        <f t="shared" si="0"/>
        <v>75637.431997305699</v>
      </c>
      <c r="Q7" s="57">
        <f t="shared" si="0"/>
        <v>75637.431997305699</v>
      </c>
      <c r="R7" s="57">
        <f t="shared" si="0"/>
        <v>75637.431997305699</v>
      </c>
      <c r="S7" s="57">
        <f t="shared" si="0"/>
        <v>75637.431997305699</v>
      </c>
      <c r="T7" s="57">
        <f t="shared" si="0"/>
        <v>75637.431997305699</v>
      </c>
      <c r="U7" s="57">
        <f t="shared" si="0"/>
        <v>75637.431997305699</v>
      </c>
      <c r="V7" s="57">
        <f t="shared" si="0"/>
        <v>75637.431997305699</v>
      </c>
      <c r="W7" s="57">
        <f t="shared" si="0"/>
        <v>75637.431997305699</v>
      </c>
      <c r="X7" s="57">
        <f t="shared" si="0"/>
        <v>75637.431997305699</v>
      </c>
      <c r="Y7" s="57">
        <f t="shared" si="0"/>
        <v>75637.431997305699</v>
      </c>
      <c r="Z7" s="57">
        <f t="shared" si="0"/>
        <v>75637.431997305699</v>
      </c>
      <c r="AA7" s="57">
        <f t="shared" si="0"/>
        <v>75637.431997305699</v>
      </c>
      <c r="AB7" s="57">
        <f t="shared" si="0"/>
        <v>75637.431997305699</v>
      </c>
      <c r="AC7" s="57">
        <f t="shared" si="0"/>
        <v>75637.431997305699</v>
      </c>
      <c r="AD7" s="57">
        <f t="shared" si="0"/>
        <v>75637.431997305699</v>
      </c>
      <c r="AE7" s="57">
        <f t="shared" si="0"/>
        <v>75637.431997305699</v>
      </c>
      <c r="AF7" s="57">
        <f t="shared" si="0"/>
        <v>75637.431997305699</v>
      </c>
      <c r="AG7" s="57">
        <f t="shared" si="0"/>
        <v>75637.431997305699</v>
      </c>
    </row>
    <row r="8" spans="1:33">
      <c r="A8" s="5" t="s">
        <v>21</v>
      </c>
      <c r="B8" s="6">
        <f>Calculations!B66*'EIA SEDS data'!C$6</f>
        <v>0</v>
      </c>
      <c r="C8" s="6">
        <f>Calculations!C66*'EIA SEDS data'!D$6</f>
        <v>0</v>
      </c>
      <c r="D8" s="6">
        <f>Calculations!D66*'EIA SEDS data'!E$6</f>
        <v>0</v>
      </c>
      <c r="E8" s="6">
        <f>Calculations!E66*'EIA SEDS data'!F$6</f>
        <v>0</v>
      </c>
      <c r="F8" s="6">
        <f>Calculations!F66*'EIA SEDS data'!G$6</f>
        <v>0</v>
      </c>
      <c r="G8" s="6">
        <f>Calculations!G66*'EIA SEDS data'!H$6</f>
        <v>0</v>
      </c>
      <c r="H8" s="6">
        <f>Calculations!H66*'EIA SEDS data'!I$6</f>
        <v>0</v>
      </c>
      <c r="I8" s="6">
        <f>Calculations!I66*'EIA SEDS data'!J$6</f>
        <v>0</v>
      </c>
      <c r="J8" s="6">
        <f>Calculations!J66*'EIA SEDS data'!K$6</f>
        <v>0</v>
      </c>
      <c r="K8" s="6">
        <f>Calculations!K66*'EIA SEDS data'!L$6</f>
        <v>0</v>
      </c>
      <c r="L8" s="6">
        <f>Calculations!L66*'EIA SEDS data'!M$6</f>
        <v>0</v>
      </c>
      <c r="M8" s="6">
        <f>Calculations!M66*'EIA SEDS data'!N$6</f>
        <v>0</v>
      </c>
      <c r="N8" s="57">
        <f t="shared" si="1"/>
        <v>0</v>
      </c>
      <c r="O8" s="57">
        <f t="shared" si="0"/>
        <v>0</v>
      </c>
      <c r="P8" s="57">
        <f t="shared" si="0"/>
        <v>0</v>
      </c>
      <c r="Q8" s="57">
        <f t="shared" si="0"/>
        <v>0</v>
      </c>
      <c r="R8" s="57">
        <f t="shared" si="0"/>
        <v>0</v>
      </c>
      <c r="S8" s="57">
        <f t="shared" si="0"/>
        <v>0</v>
      </c>
      <c r="T8" s="57">
        <f t="shared" si="0"/>
        <v>0</v>
      </c>
      <c r="U8" s="57">
        <f t="shared" si="0"/>
        <v>0</v>
      </c>
      <c r="V8" s="57">
        <f t="shared" si="0"/>
        <v>0</v>
      </c>
      <c r="W8" s="57">
        <f t="shared" si="0"/>
        <v>0</v>
      </c>
      <c r="X8" s="57">
        <f t="shared" si="0"/>
        <v>0</v>
      </c>
      <c r="Y8" s="57">
        <f t="shared" si="0"/>
        <v>0</v>
      </c>
      <c r="Z8" s="57">
        <f t="shared" si="0"/>
        <v>0</v>
      </c>
      <c r="AA8" s="57">
        <f t="shared" si="0"/>
        <v>0</v>
      </c>
      <c r="AB8" s="57">
        <f t="shared" si="0"/>
        <v>0</v>
      </c>
      <c r="AC8" s="57">
        <f t="shared" si="0"/>
        <v>0</v>
      </c>
      <c r="AD8" s="57">
        <f t="shared" si="0"/>
        <v>0</v>
      </c>
      <c r="AE8" s="57">
        <f t="shared" si="0"/>
        <v>0</v>
      </c>
      <c r="AF8" s="57">
        <f t="shared" si="0"/>
        <v>0</v>
      </c>
      <c r="AG8" s="57">
        <f t="shared" si="0"/>
        <v>0</v>
      </c>
    </row>
    <row r="9" spans="1:33">
      <c r="A9" s="5" t="s">
        <v>22</v>
      </c>
      <c r="B9" s="6">
        <f>Calculations!B67*'EIA SEDS data'!C$6</f>
        <v>0</v>
      </c>
      <c r="C9" s="6">
        <f>Calculations!C67*'EIA SEDS data'!D$6</f>
        <v>0</v>
      </c>
      <c r="D9" s="6">
        <f>Calculations!D67*'EIA SEDS data'!E$6</f>
        <v>0</v>
      </c>
      <c r="E9" s="6">
        <f>Calculations!E67*'EIA SEDS data'!F$6</f>
        <v>0</v>
      </c>
      <c r="F9" s="6">
        <f>Calculations!F67*'EIA SEDS data'!G$6</f>
        <v>0</v>
      </c>
      <c r="G9" s="6">
        <f>Calculations!G67*'EIA SEDS data'!H$6</f>
        <v>0</v>
      </c>
      <c r="H9" s="6">
        <f>Calculations!H67*'EIA SEDS data'!I$6</f>
        <v>0</v>
      </c>
      <c r="I9" s="6">
        <f>Calculations!I67*'EIA SEDS data'!J$6</f>
        <v>0</v>
      </c>
      <c r="J9" s="6">
        <f>Calculations!J67*'EIA SEDS data'!K$6</f>
        <v>0</v>
      </c>
      <c r="K9" s="6">
        <f>Calculations!K67*'EIA SEDS data'!L$6</f>
        <v>0</v>
      </c>
      <c r="L9" s="6">
        <f>Calculations!L67*'EIA SEDS data'!M$6</f>
        <v>0</v>
      </c>
      <c r="M9" s="6">
        <f>Calculations!M67*'EIA SEDS data'!N$6</f>
        <v>0</v>
      </c>
      <c r="N9" s="57">
        <f t="shared" si="1"/>
        <v>0</v>
      </c>
      <c r="O9" s="57">
        <f t="shared" si="0"/>
        <v>0</v>
      </c>
      <c r="P9" s="57">
        <f t="shared" si="0"/>
        <v>0</v>
      </c>
      <c r="Q9" s="57">
        <f t="shared" si="0"/>
        <v>0</v>
      </c>
      <c r="R9" s="57">
        <f t="shared" si="0"/>
        <v>0</v>
      </c>
      <c r="S9" s="57">
        <f t="shared" si="0"/>
        <v>0</v>
      </c>
      <c r="T9" s="57">
        <f t="shared" si="0"/>
        <v>0</v>
      </c>
      <c r="U9" s="57">
        <f t="shared" si="0"/>
        <v>0</v>
      </c>
      <c r="V9" s="57">
        <f t="shared" si="0"/>
        <v>0</v>
      </c>
      <c r="W9" s="57">
        <f t="shared" si="0"/>
        <v>0</v>
      </c>
      <c r="X9" s="57">
        <f t="shared" si="0"/>
        <v>0</v>
      </c>
      <c r="Y9" s="57">
        <f t="shared" si="0"/>
        <v>0</v>
      </c>
      <c r="Z9" s="57">
        <f t="shared" si="0"/>
        <v>0</v>
      </c>
      <c r="AA9" s="57">
        <f t="shared" si="0"/>
        <v>0</v>
      </c>
      <c r="AB9" s="57">
        <f t="shared" si="0"/>
        <v>0</v>
      </c>
      <c r="AC9" s="57">
        <f t="shared" si="0"/>
        <v>0</v>
      </c>
      <c r="AD9" s="57">
        <f t="shared" si="0"/>
        <v>0</v>
      </c>
      <c r="AE9" s="57">
        <f t="shared" si="0"/>
        <v>0</v>
      </c>
      <c r="AF9" s="57">
        <f t="shared" si="0"/>
        <v>0</v>
      </c>
      <c r="AG9" s="57">
        <f t="shared" si="0"/>
        <v>0</v>
      </c>
    </row>
    <row r="10" spans="1:33">
      <c r="A10" s="5" t="s">
        <v>23</v>
      </c>
      <c r="B10" s="6">
        <f>Calculations!B68*'EIA SEDS data'!C$6</f>
        <v>0</v>
      </c>
      <c r="C10" s="6">
        <f>Calculations!C68*'EIA SEDS data'!D$6</f>
        <v>0</v>
      </c>
      <c r="D10" s="6">
        <f>Calculations!D68*'EIA SEDS data'!E$6</f>
        <v>0</v>
      </c>
      <c r="E10" s="6">
        <f>Calculations!E68*'EIA SEDS data'!F$6</f>
        <v>0</v>
      </c>
      <c r="F10" s="6">
        <f>Calculations!F68*'EIA SEDS data'!G$6</f>
        <v>0</v>
      </c>
      <c r="G10" s="6">
        <f>Calculations!G68*'EIA SEDS data'!H$6</f>
        <v>0</v>
      </c>
      <c r="H10" s="6">
        <f>Calculations!H68*'EIA SEDS data'!I$6</f>
        <v>0</v>
      </c>
      <c r="I10" s="6">
        <f>Calculations!I68*'EIA SEDS data'!J$6</f>
        <v>0</v>
      </c>
      <c r="J10" s="6">
        <f>Calculations!J68*'EIA SEDS data'!K$6</f>
        <v>0</v>
      </c>
      <c r="K10" s="6">
        <f>Calculations!K68*'EIA SEDS data'!L$6</f>
        <v>0</v>
      </c>
      <c r="L10" s="6">
        <f>Calculations!L68*'EIA SEDS data'!M$6</f>
        <v>0</v>
      </c>
      <c r="M10" s="6">
        <f>Calculations!M68*'EIA SEDS data'!N$6</f>
        <v>0</v>
      </c>
      <c r="N10" s="57">
        <f t="shared" si="1"/>
        <v>0</v>
      </c>
      <c r="O10" s="57">
        <f t="shared" si="0"/>
        <v>0</v>
      </c>
      <c r="P10" s="57">
        <f t="shared" si="0"/>
        <v>0</v>
      </c>
      <c r="Q10" s="57">
        <f t="shared" si="0"/>
        <v>0</v>
      </c>
      <c r="R10" s="57">
        <f t="shared" si="0"/>
        <v>0</v>
      </c>
      <c r="S10" s="57">
        <f t="shared" si="0"/>
        <v>0</v>
      </c>
      <c r="T10" s="57">
        <f t="shared" si="0"/>
        <v>0</v>
      </c>
      <c r="U10" s="57">
        <f t="shared" si="0"/>
        <v>0</v>
      </c>
      <c r="V10" s="57">
        <f t="shared" si="0"/>
        <v>0</v>
      </c>
      <c r="W10" s="57">
        <f t="shared" si="0"/>
        <v>0</v>
      </c>
      <c r="X10" s="57">
        <f t="shared" si="0"/>
        <v>0</v>
      </c>
      <c r="Y10" s="57">
        <f t="shared" si="0"/>
        <v>0</v>
      </c>
      <c r="Z10" s="57">
        <f t="shared" si="0"/>
        <v>0</v>
      </c>
      <c r="AA10" s="57">
        <f t="shared" si="0"/>
        <v>0</v>
      </c>
      <c r="AB10" s="57">
        <f t="shared" si="0"/>
        <v>0</v>
      </c>
      <c r="AC10" s="57">
        <f t="shared" si="0"/>
        <v>0</v>
      </c>
      <c r="AD10" s="57">
        <f t="shared" si="0"/>
        <v>0</v>
      </c>
      <c r="AE10" s="57">
        <f t="shared" si="0"/>
        <v>0</v>
      </c>
      <c r="AF10" s="57">
        <f t="shared" si="0"/>
        <v>0</v>
      </c>
      <c r="AG10" s="57">
        <f t="shared" si="0"/>
        <v>0</v>
      </c>
    </row>
    <row r="11" spans="1:33">
      <c r="A11" s="5" t="s">
        <v>24</v>
      </c>
      <c r="B11" s="6">
        <f>Calculations!B69*'EIA SEDS data'!C$6</f>
        <v>0</v>
      </c>
      <c r="C11" s="6">
        <f>Calculations!C69*'EIA SEDS data'!D$6</f>
        <v>0</v>
      </c>
      <c r="D11" s="6">
        <f>Calculations!D69*'EIA SEDS data'!E$6</f>
        <v>0</v>
      </c>
      <c r="E11" s="6">
        <f>Calculations!E69*'EIA SEDS data'!F$6</f>
        <v>0</v>
      </c>
      <c r="F11" s="6">
        <f>Calculations!F69*'EIA SEDS data'!G$6</f>
        <v>0</v>
      </c>
      <c r="G11" s="6">
        <f>Calculations!G69*'EIA SEDS data'!H$6</f>
        <v>0</v>
      </c>
      <c r="H11" s="6">
        <f>Calculations!H69*'EIA SEDS data'!I$6</f>
        <v>0</v>
      </c>
      <c r="I11" s="6">
        <f>Calculations!I69*'EIA SEDS data'!J$6</f>
        <v>0</v>
      </c>
      <c r="J11" s="6">
        <f>Calculations!J69*'EIA SEDS data'!K$6</f>
        <v>0</v>
      </c>
      <c r="K11" s="6">
        <f>Calculations!K69*'EIA SEDS data'!L$6</f>
        <v>0</v>
      </c>
      <c r="L11" s="6">
        <f>Calculations!L69*'EIA SEDS data'!M$6</f>
        <v>0</v>
      </c>
      <c r="M11" s="6">
        <f>Calculations!M69*'EIA SEDS data'!N$6</f>
        <v>0</v>
      </c>
      <c r="N11" s="57">
        <f t="shared" si="1"/>
        <v>0</v>
      </c>
      <c r="O11" s="57">
        <f t="shared" si="0"/>
        <v>0</v>
      </c>
      <c r="P11" s="57">
        <f t="shared" si="0"/>
        <v>0</v>
      </c>
      <c r="Q11" s="57">
        <f t="shared" si="0"/>
        <v>0</v>
      </c>
      <c r="R11" s="57">
        <f t="shared" si="0"/>
        <v>0</v>
      </c>
      <c r="S11" s="57">
        <f t="shared" si="0"/>
        <v>0</v>
      </c>
      <c r="T11" s="57">
        <f t="shared" si="0"/>
        <v>0</v>
      </c>
      <c r="U11" s="57">
        <f t="shared" si="0"/>
        <v>0</v>
      </c>
      <c r="V11" s="57">
        <f t="shared" si="0"/>
        <v>0</v>
      </c>
      <c r="W11" s="57">
        <f t="shared" si="0"/>
        <v>0</v>
      </c>
      <c r="X11" s="57">
        <f t="shared" si="0"/>
        <v>0</v>
      </c>
      <c r="Y11" s="57">
        <f t="shared" si="0"/>
        <v>0</v>
      </c>
      <c r="Z11" s="57">
        <f t="shared" si="0"/>
        <v>0</v>
      </c>
      <c r="AA11" s="57">
        <f t="shared" si="0"/>
        <v>0</v>
      </c>
      <c r="AB11" s="57">
        <f t="shared" si="0"/>
        <v>0</v>
      </c>
      <c r="AC11" s="57">
        <f t="shared" si="0"/>
        <v>0</v>
      </c>
      <c r="AD11" s="57">
        <f t="shared" si="0"/>
        <v>0</v>
      </c>
      <c r="AE11" s="57">
        <f t="shared" si="0"/>
        <v>0</v>
      </c>
      <c r="AF11" s="57">
        <f t="shared" si="0"/>
        <v>0</v>
      </c>
      <c r="AG11" s="57">
        <f t="shared" si="0"/>
        <v>0</v>
      </c>
    </row>
    <row r="12" spans="1:33">
      <c r="A12" s="5" t="s">
        <v>25</v>
      </c>
      <c r="B12" s="6">
        <f>Calculations!B70*'EIA SEDS data'!C$6</f>
        <v>22309.219069788633</v>
      </c>
      <c r="C12" s="6">
        <f>Calculations!C70*'EIA SEDS data'!D$6</f>
        <v>23763.8718540548</v>
      </c>
      <c r="D12" s="6">
        <f>Calculations!D70*'EIA SEDS data'!E$6</f>
        <v>25108.626929075326</v>
      </c>
      <c r="E12" s="6">
        <f>Calculations!E70*'EIA SEDS data'!F$6</f>
        <v>27011.694201070823</v>
      </c>
      <c r="F12" s="6">
        <f>Calculations!F70*'EIA SEDS data'!G$6</f>
        <v>27244.231078353685</v>
      </c>
      <c r="G12" s="6">
        <f>Calculations!G70*'EIA SEDS data'!H$6</f>
        <v>30237.554660633661</v>
      </c>
      <c r="H12" s="6">
        <f>Calculations!H70*'EIA SEDS data'!I$6</f>
        <v>28015.675202173799</v>
      </c>
      <c r="I12" s="6">
        <f>Calculations!I70*'EIA SEDS data'!J$6</f>
        <v>25361.763550774154</v>
      </c>
      <c r="J12" s="6">
        <f>Calculations!J70*'EIA SEDS data'!K$6</f>
        <v>24969.01707392589</v>
      </c>
      <c r="K12" s="6">
        <f>Calculations!K70*'EIA SEDS data'!L$6</f>
        <v>26431.397688389614</v>
      </c>
      <c r="L12" s="6">
        <f>Calculations!L70*'EIA SEDS data'!M$6</f>
        <v>26579.636558307331</v>
      </c>
      <c r="M12" s="6">
        <f>Calculations!M70*'EIA SEDS data'!N$6</f>
        <v>27452.237985314758</v>
      </c>
      <c r="N12" s="57">
        <f t="shared" si="1"/>
        <v>27452.237985314758</v>
      </c>
      <c r="O12" s="57">
        <f t="shared" si="0"/>
        <v>27452.237985314758</v>
      </c>
      <c r="P12" s="57">
        <f t="shared" si="0"/>
        <v>27452.237985314758</v>
      </c>
      <c r="Q12" s="57">
        <f t="shared" si="0"/>
        <v>27452.237985314758</v>
      </c>
      <c r="R12" s="57">
        <f t="shared" si="0"/>
        <v>27452.237985314758</v>
      </c>
      <c r="S12" s="57">
        <f t="shared" si="0"/>
        <v>27452.237985314758</v>
      </c>
      <c r="T12" s="57">
        <f t="shared" si="0"/>
        <v>27452.237985314758</v>
      </c>
      <c r="U12" s="57">
        <f t="shared" si="0"/>
        <v>27452.237985314758</v>
      </c>
      <c r="V12" s="57">
        <f t="shared" si="0"/>
        <v>27452.237985314758</v>
      </c>
      <c r="W12" s="57">
        <f t="shared" si="0"/>
        <v>27452.237985314758</v>
      </c>
      <c r="X12" s="57">
        <f t="shared" si="0"/>
        <v>27452.237985314758</v>
      </c>
      <c r="Y12" s="57">
        <f t="shared" si="0"/>
        <v>27452.237985314758</v>
      </c>
      <c r="Z12" s="57">
        <f t="shared" si="0"/>
        <v>27452.237985314758</v>
      </c>
      <c r="AA12" s="57">
        <f t="shared" si="0"/>
        <v>27452.237985314758</v>
      </c>
      <c r="AB12" s="57">
        <f t="shared" si="0"/>
        <v>27452.237985314758</v>
      </c>
      <c r="AC12" s="57">
        <f t="shared" si="0"/>
        <v>27452.237985314758</v>
      </c>
      <c r="AD12" s="57">
        <f t="shared" si="0"/>
        <v>27452.237985314758</v>
      </c>
      <c r="AE12" s="57">
        <f t="shared" si="0"/>
        <v>27452.237985314758</v>
      </c>
      <c r="AF12" s="57">
        <f t="shared" si="0"/>
        <v>27452.237985314758</v>
      </c>
      <c r="AG12" s="57">
        <f t="shared" si="0"/>
        <v>27452.237985314758</v>
      </c>
    </row>
    <row r="13" spans="1:33">
      <c r="A13" s="5" t="s">
        <v>26</v>
      </c>
      <c r="B13" s="6">
        <f>Calculations!B71*'EIA SEDS data'!C$6</f>
        <v>0</v>
      </c>
      <c r="C13" s="6">
        <f>Calculations!C71*'EIA SEDS data'!D$6</f>
        <v>0</v>
      </c>
      <c r="D13" s="6">
        <f>Calculations!D71*'EIA SEDS data'!E$6</f>
        <v>0</v>
      </c>
      <c r="E13" s="6">
        <f>Calculations!E71*'EIA SEDS data'!F$6</f>
        <v>0</v>
      </c>
      <c r="F13" s="6">
        <f>Calculations!F71*'EIA SEDS data'!G$6</f>
        <v>0</v>
      </c>
      <c r="G13" s="6">
        <f>Calculations!G71*'EIA SEDS data'!H$6</f>
        <v>0</v>
      </c>
      <c r="H13" s="6">
        <f>Calculations!H71*'EIA SEDS data'!I$6</f>
        <v>0</v>
      </c>
      <c r="I13" s="6">
        <f>Calculations!I71*'EIA SEDS data'!J$6</f>
        <v>0</v>
      </c>
      <c r="J13" s="6">
        <f>Calculations!J71*'EIA SEDS data'!K$6</f>
        <v>0</v>
      </c>
      <c r="K13" s="6">
        <f>Calculations!K71*'EIA SEDS data'!L$6</f>
        <v>0</v>
      </c>
      <c r="L13" s="6">
        <f>Calculations!L71*'EIA SEDS data'!M$6</f>
        <v>0</v>
      </c>
      <c r="M13" s="6">
        <f>Calculations!M71*'EIA SEDS data'!N$6</f>
        <v>0</v>
      </c>
      <c r="N13" s="57">
        <f t="shared" si="1"/>
        <v>0</v>
      </c>
      <c r="O13" s="57">
        <f t="shared" si="0"/>
        <v>0</v>
      </c>
      <c r="P13" s="57">
        <f t="shared" si="0"/>
        <v>0</v>
      </c>
      <c r="Q13" s="57">
        <f t="shared" si="0"/>
        <v>0</v>
      </c>
      <c r="R13" s="57">
        <f t="shared" si="0"/>
        <v>0</v>
      </c>
      <c r="S13" s="57">
        <f t="shared" si="0"/>
        <v>0</v>
      </c>
      <c r="T13" s="57">
        <f t="shared" si="0"/>
        <v>0</v>
      </c>
      <c r="U13" s="57">
        <f t="shared" si="0"/>
        <v>0</v>
      </c>
      <c r="V13" s="57">
        <f t="shared" si="0"/>
        <v>0</v>
      </c>
      <c r="W13" s="57">
        <f t="shared" si="0"/>
        <v>0</v>
      </c>
      <c r="X13" s="57">
        <f t="shared" si="0"/>
        <v>0</v>
      </c>
      <c r="Y13" s="57">
        <f t="shared" si="0"/>
        <v>0</v>
      </c>
      <c r="Z13" s="57">
        <f t="shared" si="0"/>
        <v>0</v>
      </c>
      <c r="AA13" s="57">
        <f t="shared" si="0"/>
        <v>0</v>
      </c>
      <c r="AB13" s="57">
        <f t="shared" si="0"/>
        <v>0</v>
      </c>
      <c r="AC13" s="57">
        <f t="shared" si="0"/>
        <v>0</v>
      </c>
      <c r="AD13" s="57">
        <f t="shared" si="0"/>
        <v>0</v>
      </c>
      <c r="AE13" s="57">
        <f t="shared" si="0"/>
        <v>0</v>
      </c>
      <c r="AF13" s="57">
        <f t="shared" si="0"/>
        <v>0</v>
      </c>
      <c r="AG13" s="57">
        <f t="shared" si="0"/>
        <v>0</v>
      </c>
    </row>
    <row r="14" spans="1:33">
      <c r="A14" s="5" t="s">
        <v>27</v>
      </c>
      <c r="B14" s="6">
        <f>Calculations!B72*'EIA SEDS data'!C$6</f>
        <v>0</v>
      </c>
      <c r="C14" s="6">
        <f>Calculations!C72*'EIA SEDS data'!D$6</f>
        <v>0</v>
      </c>
      <c r="D14" s="6">
        <f>Calculations!D72*'EIA SEDS data'!E$6</f>
        <v>0</v>
      </c>
      <c r="E14" s="6">
        <f>Calculations!E72*'EIA SEDS data'!F$6</f>
        <v>0</v>
      </c>
      <c r="F14" s="6">
        <f>Calculations!F72*'EIA SEDS data'!G$6</f>
        <v>0</v>
      </c>
      <c r="G14" s="6">
        <f>Calculations!G72*'EIA SEDS data'!H$6</f>
        <v>0</v>
      </c>
      <c r="H14" s="6">
        <f>Calculations!H72*'EIA SEDS data'!I$6</f>
        <v>0</v>
      </c>
      <c r="I14" s="6">
        <f>Calculations!I72*'EIA SEDS data'!J$6</f>
        <v>0</v>
      </c>
      <c r="J14" s="6">
        <f>Calculations!J72*'EIA SEDS data'!K$6</f>
        <v>0</v>
      </c>
      <c r="K14" s="6">
        <f>Calculations!K72*'EIA SEDS data'!L$6</f>
        <v>0</v>
      </c>
      <c r="L14" s="6">
        <f>Calculations!L72*'EIA SEDS data'!M$6</f>
        <v>0</v>
      </c>
      <c r="M14" s="6">
        <f>Calculations!M72*'EIA SEDS data'!N$6</f>
        <v>0</v>
      </c>
      <c r="N14" s="57">
        <f t="shared" si="1"/>
        <v>0</v>
      </c>
      <c r="O14" s="57">
        <f t="shared" si="0"/>
        <v>0</v>
      </c>
      <c r="P14" s="57">
        <f t="shared" si="0"/>
        <v>0</v>
      </c>
      <c r="Q14" s="57">
        <f t="shared" si="0"/>
        <v>0</v>
      </c>
      <c r="R14" s="57">
        <f t="shared" si="0"/>
        <v>0</v>
      </c>
      <c r="S14" s="57">
        <f t="shared" si="0"/>
        <v>0</v>
      </c>
      <c r="T14" s="57">
        <f t="shared" si="0"/>
        <v>0</v>
      </c>
      <c r="U14" s="57">
        <f t="shared" si="0"/>
        <v>0</v>
      </c>
      <c r="V14" s="57">
        <f t="shared" si="0"/>
        <v>0</v>
      </c>
      <c r="W14" s="57">
        <f t="shared" si="0"/>
        <v>0</v>
      </c>
      <c r="X14" s="57">
        <f t="shared" si="0"/>
        <v>0</v>
      </c>
      <c r="Y14" s="57">
        <f t="shared" si="0"/>
        <v>0</v>
      </c>
      <c r="Z14" s="57">
        <f t="shared" si="0"/>
        <v>0</v>
      </c>
      <c r="AA14" s="57">
        <f t="shared" si="0"/>
        <v>0</v>
      </c>
      <c r="AB14" s="57">
        <f t="shared" si="0"/>
        <v>0</v>
      </c>
      <c r="AC14" s="57">
        <f t="shared" si="0"/>
        <v>0</v>
      </c>
      <c r="AD14" s="57">
        <f t="shared" si="0"/>
        <v>0</v>
      </c>
      <c r="AE14" s="57">
        <f t="shared" si="0"/>
        <v>0</v>
      </c>
      <c r="AF14" s="57">
        <f t="shared" si="0"/>
        <v>0</v>
      </c>
      <c r="AG14" s="57">
        <f t="shared" si="0"/>
        <v>0</v>
      </c>
    </row>
    <row r="15" spans="1:33">
      <c r="A15" s="2" t="s">
        <v>48</v>
      </c>
      <c r="B15" s="6">
        <f>Calculations!B73*'EIA SEDS data'!C$6</f>
        <v>7506.2344529218899</v>
      </c>
      <c r="C15" s="6">
        <f>Calculations!C73*'EIA SEDS data'!D$6</f>
        <v>7995.6717932492347</v>
      </c>
      <c r="D15" s="6">
        <f>Calculations!D73*'EIA SEDS data'!E$6</f>
        <v>8448.1325828126883</v>
      </c>
      <c r="E15" s="6">
        <f>Calculations!E73*'EIA SEDS data'!F$6</f>
        <v>9088.4449612332046</v>
      </c>
      <c r="F15" s="6">
        <f>Calculations!F73*'EIA SEDS data'!G$6</f>
        <v>9166.685096594967</v>
      </c>
      <c r="G15" s="6">
        <f>Calculations!G73*'EIA SEDS data'!H$6</f>
        <v>10173.828759121494</v>
      </c>
      <c r="H15" s="6">
        <f>Calculations!H73*'EIA SEDS data'!I$6</f>
        <v>9426.2477662970377</v>
      </c>
      <c r="I15" s="6">
        <f>Calculations!I73*'EIA SEDS data'!J$6</f>
        <v>8533.3037770686606</v>
      </c>
      <c r="J15" s="6">
        <f>Calculations!J73*'EIA SEDS data'!K$6</f>
        <v>8401.1589840770321</v>
      </c>
      <c r="K15" s="6">
        <f>Calculations!K73*'EIA SEDS data'!L$6</f>
        <v>8893.1964559954376</v>
      </c>
      <c r="L15" s="6">
        <f>Calculations!L73*'EIA SEDS data'!M$6</f>
        <v>8943.0734018964904</v>
      </c>
      <c r="M15" s="6">
        <f>Calculations!M73*'EIA SEDS data'!N$6</f>
        <v>9236.6717961111044</v>
      </c>
      <c r="N15" s="57">
        <f t="shared" si="1"/>
        <v>9236.6717961111044</v>
      </c>
      <c r="O15" s="57">
        <f t="shared" si="0"/>
        <v>9236.6717961111044</v>
      </c>
      <c r="P15" s="57">
        <f t="shared" si="0"/>
        <v>9236.6717961111044</v>
      </c>
      <c r="Q15" s="57">
        <f t="shared" si="0"/>
        <v>9236.6717961111044</v>
      </c>
      <c r="R15" s="57">
        <f t="shared" si="0"/>
        <v>9236.6717961111044</v>
      </c>
      <c r="S15" s="57">
        <f t="shared" si="0"/>
        <v>9236.6717961111044</v>
      </c>
      <c r="T15" s="57">
        <f t="shared" si="0"/>
        <v>9236.6717961111044</v>
      </c>
      <c r="U15" s="57">
        <f t="shared" si="0"/>
        <v>9236.6717961111044</v>
      </c>
      <c r="V15" s="57">
        <f t="shared" si="0"/>
        <v>9236.6717961111044</v>
      </c>
      <c r="W15" s="57">
        <f t="shared" si="0"/>
        <v>9236.6717961111044</v>
      </c>
      <c r="X15" s="57">
        <f t="shared" si="0"/>
        <v>9236.6717961111044</v>
      </c>
      <c r="Y15" s="57">
        <f t="shared" si="0"/>
        <v>9236.6717961111044</v>
      </c>
      <c r="Z15" s="57">
        <f t="shared" si="0"/>
        <v>9236.6717961111044</v>
      </c>
      <c r="AA15" s="57">
        <f t="shared" si="0"/>
        <v>9236.6717961111044</v>
      </c>
      <c r="AB15" s="57">
        <f t="shared" si="0"/>
        <v>9236.6717961111044</v>
      </c>
      <c r="AC15" s="57">
        <f t="shared" si="0"/>
        <v>9236.6717961111044</v>
      </c>
      <c r="AD15" s="57">
        <f t="shared" si="0"/>
        <v>9236.6717961111044</v>
      </c>
      <c r="AE15" s="57">
        <f t="shared" si="0"/>
        <v>9236.6717961111044</v>
      </c>
      <c r="AF15" s="57">
        <f t="shared" si="0"/>
        <v>9236.6717961111044</v>
      </c>
      <c r="AG15" s="57">
        <f t="shared" si="0"/>
        <v>9236.6717961111044</v>
      </c>
    </row>
    <row r="16" spans="1:33">
      <c r="A16" s="2" t="s">
        <v>49</v>
      </c>
      <c r="B16" s="6">
        <f>Calculations!B74*'EIA SEDS data'!C$6</f>
        <v>0</v>
      </c>
      <c r="C16" s="6">
        <f>Calculations!C74*'EIA SEDS data'!D$6</f>
        <v>0</v>
      </c>
      <c r="D16" s="6">
        <f>Calculations!D74*'EIA SEDS data'!E$6</f>
        <v>0</v>
      </c>
      <c r="E16" s="6">
        <f>Calculations!E74*'EIA SEDS data'!F$6</f>
        <v>0</v>
      </c>
      <c r="F16" s="6">
        <f>Calculations!F74*'EIA SEDS data'!G$6</f>
        <v>0</v>
      </c>
      <c r="G16" s="6">
        <f>Calculations!G74*'EIA SEDS data'!H$6</f>
        <v>0</v>
      </c>
      <c r="H16" s="6">
        <f>Calculations!H74*'EIA SEDS data'!I$6</f>
        <v>0</v>
      </c>
      <c r="I16" s="6">
        <f>Calculations!I74*'EIA SEDS data'!J$6</f>
        <v>0</v>
      </c>
      <c r="J16" s="6">
        <f>Calculations!J74*'EIA SEDS data'!K$6</f>
        <v>0</v>
      </c>
      <c r="K16" s="6">
        <f>Calculations!K74*'EIA SEDS data'!L$6</f>
        <v>0</v>
      </c>
      <c r="L16" s="6">
        <f>Calculations!L74*'EIA SEDS data'!M$6</f>
        <v>0</v>
      </c>
      <c r="M16" s="6">
        <f>Calculations!M74*'EIA SEDS data'!N$6</f>
        <v>0</v>
      </c>
      <c r="N16" s="57">
        <f t="shared" si="1"/>
        <v>0</v>
      </c>
      <c r="O16" s="57">
        <f t="shared" si="0"/>
        <v>0</v>
      </c>
      <c r="P16" s="57">
        <f t="shared" si="0"/>
        <v>0</v>
      </c>
      <c r="Q16" s="57">
        <f t="shared" si="0"/>
        <v>0</v>
      </c>
      <c r="R16" s="57">
        <f t="shared" si="0"/>
        <v>0</v>
      </c>
      <c r="S16" s="57">
        <f t="shared" ref="O16:AG17" si="2">R16</f>
        <v>0</v>
      </c>
      <c r="T16" s="57">
        <f t="shared" si="2"/>
        <v>0</v>
      </c>
      <c r="U16" s="57">
        <f t="shared" si="2"/>
        <v>0</v>
      </c>
      <c r="V16" s="57">
        <f t="shared" si="2"/>
        <v>0</v>
      </c>
      <c r="W16" s="57">
        <f t="shared" si="2"/>
        <v>0</v>
      </c>
      <c r="X16" s="57">
        <f t="shared" si="2"/>
        <v>0</v>
      </c>
      <c r="Y16" s="57">
        <f t="shared" si="2"/>
        <v>0</v>
      </c>
      <c r="Z16" s="57">
        <f t="shared" si="2"/>
        <v>0</v>
      </c>
      <c r="AA16" s="57">
        <f t="shared" si="2"/>
        <v>0</v>
      </c>
      <c r="AB16" s="57">
        <f t="shared" si="2"/>
        <v>0</v>
      </c>
      <c r="AC16" s="57">
        <f t="shared" si="2"/>
        <v>0</v>
      </c>
      <c r="AD16" s="57">
        <f t="shared" si="2"/>
        <v>0</v>
      </c>
      <c r="AE16" s="57">
        <f t="shared" si="2"/>
        <v>0</v>
      </c>
      <c r="AF16" s="57">
        <f t="shared" si="2"/>
        <v>0</v>
      </c>
      <c r="AG16" s="57">
        <f t="shared" si="2"/>
        <v>0</v>
      </c>
    </row>
    <row r="17" spans="1:33">
      <c r="A17" s="2" t="s">
        <v>50</v>
      </c>
      <c r="B17" s="6">
        <f>Calculations!B75*'EIA SEDS data'!C$6</f>
        <v>0</v>
      </c>
      <c r="C17" s="6">
        <f>Calculations!C75*'EIA SEDS data'!D$6</f>
        <v>0</v>
      </c>
      <c r="D17" s="6">
        <f>Calculations!D75*'EIA SEDS data'!E$6</f>
        <v>0</v>
      </c>
      <c r="E17" s="6">
        <f>Calculations!E75*'EIA SEDS data'!F$6</f>
        <v>0</v>
      </c>
      <c r="F17" s="6">
        <f>Calculations!F75*'EIA SEDS data'!G$6</f>
        <v>0</v>
      </c>
      <c r="G17" s="6">
        <f>Calculations!G75*'EIA SEDS data'!H$6</f>
        <v>0</v>
      </c>
      <c r="H17" s="6">
        <f>Calculations!H75*'EIA SEDS data'!I$6</f>
        <v>0</v>
      </c>
      <c r="I17" s="6">
        <f>Calculations!I75*'EIA SEDS data'!J$6</f>
        <v>0</v>
      </c>
      <c r="J17" s="6">
        <f>Calculations!J75*'EIA SEDS data'!K$6</f>
        <v>0</v>
      </c>
      <c r="K17" s="6">
        <f>Calculations!K75*'EIA SEDS data'!L$6</f>
        <v>0</v>
      </c>
      <c r="L17" s="6">
        <f>Calculations!L75*'EIA SEDS data'!M$6</f>
        <v>0</v>
      </c>
      <c r="M17" s="6">
        <f>Calculations!M75*'EIA SEDS data'!N$6</f>
        <v>0</v>
      </c>
      <c r="N17" s="57">
        <f t="shared" si="1"/>
        <v>0</v>
      </c>
      <c r="O17" s="57">
        <f t="shared" si="2"/>
        <v>0</v>
      </c>
      <c r="P17" s="57">
        <f t="shared" si="2"/>
        <v>0</v>
      </c>
      <c r="Q17" s="57">
        <f t="shared" si="2"/>
        <v>0</v>
      </c>
      <c r="R17" s="57">
        <f t="shared" si="2"/>
        <v>0</v>
      </c>
      <c r="S17" s="57">
        <f t="shared" si="2"/>
        <v>0</v>
      </c>
      <c r="T17" s="57">
        <f t="shared" si="2"/>
        <v>0</v>
      </c>
      <c r="U17" s="57">
        <f t="shared" si="2"/>
        <v>0</v>
      </c>
      <c r="V17" s="57">
        <f t="shared" si="2"/>
        <v>0</v>
      </c>
      <c r="W17" s="57">
        <f t="shared" si="2"/>
        <v>0</v>
      </c>
      <c r="X17" s="57">
        <f t="shared" si="2"/>
        <v>0</v>
      </c>
      <c r="Y17" s="57">
        <f t="shared" si="2"/>
        <v>0</v>
      </c>
      <c r="Z17" s="57">
        <f t="shared" si="2"/>
        <v>0</v>
      </c>
      <c r="AA17" s="57">
        <f t="shared" si="2"/>
        <v>0</v>
      </c>
      <c r="AB17" s="57">
        <f t="shared" si="2"/>
        <v>0</v>
      </c>
      <c r="AC17" s="57">
        <f t="shared" si="2"/>
        <v>0</v>
      </c>
      <c r="AD17" s="57">
        <f t="shared" si="2"/>
        <v>0</v>
      </c>
      <c r="AE17" s="57">
        <f t="shared" si="2"/>
        <v>0</v>
      </c>
      <c r="AF17" s="57">
        <f t="shared" si="2"/>
        <v>0</v>
      </c>
      <c r="AG17" s="57">
        <f t="shared" si="2"/>
        <v>0</v>
      </c>
    </row>
    <row r="24" spans="1:33">
      <c r="B24" s="5"/>
      <c r="C24" s="5"/>
    </row>
    <row r="25" spans="1:33">
      <c r="B25" s="5"/>
      <c r="C25" s="5"/>
    </row>
    <row r="26" spans="1:33">
      <c r="B26" s="5"/>
      <c r="C26" s="5"/>
    </row>
    <row r="27" spans="1:33">
      <c r="B27" s="5"/>
      <c r="C27" s="5"/>
    </row>
    <row r="28" spans="1:33">
      <c r="B28" s="5"/>
      <c r="C28" s="5"/>
    </row>
    <row r="29" spans="1:33">
      <c r="B29" s="5"/>
      <c r="C29" s="5"/>
    </row>
    <row r="30" spans="1:33">
      <c r="B30" s="5"/>
      <c r="C30" s="5"/>
    </row>
    <row r="31" spans="1:33">
      <c r="B31" s="5"/>
      <c r="C31" s="5"/>
    </row>
    <row r="32" spans="1:3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PJM Wholesale Prices 2019-20</vt:lpstr>
      <vt:lpstr>Cross border connections</vt:lpstr>
      <vt:lpstr>AEO Table 3</vt:lpstr>
      <vt:lpstr>Calculations</vt:lpstr>
      <vt:lpstr>ReEDs Generation Data</vt:lpstr>
      <vt:lpstr>EIA SEDS data</vt:lpstr>
      <vt:lpstr>State Retail Prices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2016-02-04T22:14:05Z</dcterms:created>
  <dcterms:modified xsi:type="dcterms:W3CDTF">2020-08-28T19:01:17Z</dcterms:modified>
</cp:coreProperties>
</file>